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/>
  </bookViews>
  <sheets>
    <sheet name="DAY()" sheetId="4" r:id="rId1"/>
    <sheet name="HOUR()" sheetId="5" r:id="rId2"/>
    <sheet name="MINUTE()" sheetId="6" r:id="rId3"/>
    <sheet name="DATE()" sheetId="2" r:id="rId4"/>
    <sheet name="DATEVALUE()" sheetId="3" r:id="rId5"/>
    <sheet name="TODAY()" sheetId="10" r:id="rId6"/>
    <sheet name="NOW()" sheetId="11" r:id="rId7"/>
    <sheet name="WEEKDAY()" sheetId="12" r:id="rId8"/>
    <sheet name="NETWORKDAYS()" sheetId="8" r:id="rId9"/>
    <sheet name="NETWORKDAYS.INTL()" sheetId="7" r:id="rId10"/>
    <sheet name="WORKDAY()" sheetId="14" r:id="rId11"/>
    <sheet name="WORKDAY.INTL()" sheetId="13" r:id="rId12"/>
  </sheets>
  <definedNames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41595.5207060185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</definedNames>
  <calcPr calcId="152511"/>
</workbook>
</file>

<file path=xl/calcChain.xml><?xml version="1.0" encoding="utf-8"?>
<calcChain xmlns="http://schemas.openxmlformats.org/spreadsheetml/2006/main">
  <c r="B9" i="14" l="1"/>
  <c r="B8" i="14"/>
  <c r="B10" i="13"/>
  <c r="B9" i="13"/>
  <c r="B8" i="13"/>
  <c r="B10" i="12"/>
  <c r="B9" i="12"/>
  <c r="B8" i="12"/>
  <c r="B7" i="12"/>
  <c r="B8" i="11" l="1"/>
  <c r="B7" i="11"/>
  <c r="B6" i="11"/>
  <c r="B5" i="11"/>
  <c r="B9" i="10"/>
  <c r="B8" i="10"/>
  <c r="B7" i="10"/>
  <c r="B6" i="10"/>
  <c r="B5" i="10"/>
  <c r="B9" i="8" l="1"/>
  <c r="B8" i="8"/>
  <c r="B10" i="7"/>
  <c r="B9" i="7"/>
  <c r="B8" i="7"/>
  <c r="B12" i="6" l="1"/>
  <c r="B11" i="6"/>
  <c r="B10" i="6"/>
  <c r="B9" i="6"/>
  <c r="B8" i="6"/>
  <c r="B12" i="5" l="1"/>
  <c r="B11" i="5"/>
  <c r="B10" i="5"/>
  <c r="B9" i="5"/>
  <c r="B8" i="5"/>
  <c r="B13" i="4" l="1"/>
  <c r="B12" i="4"/>
  <c r="B11" i="4"/>
  <c r="B10" i="4"/>
  <c r="B9" i="4"/>
  <c r="B8" i="4"/>
  <c r="B11" i="3" l="1"/>
  <c r="B10" i="3"/>
  <c r="B9" i="3" a="1"/>
  <c r="B9" i="3" s="1"/>
  <c r="B8" i="3"/>
  <c r="B7" i="3"/>
  <c r="B6" i="3"/>
  <c r="B14" i="2" l="1"/>
  <c r="B13" i="2"/>
  <c r="B12" i="2"/>
  <c r="B11" i="2"/>
  <c r="B10" i="2"/>
  <c r="B9" i="2"/>
  <c r="B8" i="2"/>
  <c r="B7" i="2"/>
  <c r="B6" i="2"/>
</calcChain>
</file>

<file path=xl/sharedStrings.xml><?xml version="1.0" encoding="utf-8"?>
<sst xmlns="http://schemas.openxmlformats.org/spreadsheetml/2006/main" count="175" uniqueCount="112">
  <si>
    <t>Data Used in Formula</t>
  </si>
  <si>
    <t>Year</t>
  </si>
  <si>
    <t>Month</t>
  </si>
  <si>
    <t>Day</t>
  </si>
  <si>
    <t>Formula</t>
  </si>
  <si>
    <t>Result</t>
  </si>
  <si>
    <t>Commentary</t>
  </si>
  <si>
    <t>=DATE(2014,3,1)</t>
  </si>
  <si>
    <t>Returns the date's serial number as General number format is set</t>
  </si>
  <si>
    <t>Returns the date's serial number but display as a date as the date number format is set</t>
  </si>
  <si>
    <t>=DATE(A3,B3,C3)</t>
  </si>
  <si>
    <t>=DATE(14,3,1)</t>
  </si>
  <si>
    <t>If you only put 2 digits of year (14 instead of 2014), Excel interprets it as 1914. For 2014, you will have to use 114 (1900+114). It is best to always use four digit year to avoid confusion. Excel returns an error if year value is less than 0 or greater than 10000</t>
  </si>
  <si>
    <t>=DATE(2014,-1,1)</t>
  </si>
  <si>
    <t>If month is -1, excel goes back by 1 month in the previous year and return its date</t>
  </si>
  <si>
    <t>=DATE(2014,13,1)</t>
  </si>
  <si>
    <t>If month is 13, excel goes ahead by 1 month in the next year and return its date</t>
  </si>
  <si>
    <t>=DATE(2014,1,-10)</t>
  </si>
  <si>
    <t>If day is -10, excel goes back by 10 days in the previous month and return its date</t>
  </si>
  <si>
    <t>=DATE(2014,1,41)</t>
  </si>
  <si>
    <t>If day is 41 (in the month of 31 days), excel goes ahead by 10 days in the next month and return its date</t>
  </si>
  <si>
    <t>=DATE(2014,1,41)+10</t>
  </si>
  <si>
    <t>Since DATE function returns a serial number, you can add/subtract days to it. Here 10 days are added to the serial number returned by DATE function</t>
  </si>
  <si>
    <t>=DATEVALUE("01-03-2014")</t>
  </si>
  <si>
    <t>Returns the date serial number of the date entered as text (Note the date is based on your clock setting format - DD-MM-YYYY or MM-DD-YYY)</t>
  </si>
  <si>
    <t>=DATEVALUE("01/03/2014")</t>
  </si>
  <si>
    <t>=DATEVALUE("01-March-2014")</t>
  </si>
  <si>
    <t>Returns the date serial number of the date entered as text</t>
  </si>
  <si>
    <t>=DATEVALUE(B3&amp;"/"&amp;C3&amp;"/"&amp;A3)</t>
  </si>
  <si>
    <t>=DATEVALUE("01-March")</t>
  </si>
  <si>
    <t>If year is not entered, it returns the serial number of the date with year value taken from your system's clock setting</t>
  </si>
  <si>
    <t>=DATEVALUE("March-2014")</t>
  </si>
  <si>
    <t>If you do not give a day, and only give month and year, it returns the serial number for the first day of that month</t>
  </si>
  <si>
    <t>=DAY(41699)</t>
  </si>
  <si>
    <t>Returns the day number (ranging from 1 to 31) from the given serial number. Here, 41699 represents 01-March-2014, and hence it returns 1</t>
  </si>
  <si>
    <t>=DAY(A2)</t>
  </si>
  <si>
    <t>Returns the day number 5 from the date (which is infact a serial number for that date).</t>
  </si>
  <si>
    <t>=DAY(A3&amp;"/"&amp;A4&amp;"/"&amp;A5)</t>
  </si>
  <si>
    <t>Returns the day number 1 from the date (which is returned as text as a formula result)</t>
  </si>
  <si>
    <t>=DAY("1/3/2014")</t>
  </si>
  <si>
    <t>Returns the day number 1 from the date (which is text)</t>
  </si>
  <si>
    <t>=DAY(TODAY())</t>
  </si>
  <si>
    <t>Returns Today's day number</t>
  </si>
  <si>
    <t>=DAY(TODAY()) + 10</t>
  </si>
  <si>
    <t>Since DAY function returns a serial number, you can add/subtract days to it. Here 10 days are added to the serial number returned by DAY function</t>
  </si>
  <si>
    <t>=HOUR(A2)</t>
  </si>
  <si>
    <t>Returns the hour number of the time (12:00 AM is 0 as it is beginning of the day)</t>
  </si>
  <si>
    <t>=HOUR(A3)</t>
  </si>
  <si>
    <t>Returns the hour number of the time (3:00 PM is 15th hour of the day)</t>
  </si>
  <si>
    <t>=HOUR(A4)</t>
  </si>
  <si>
    <t>Returns the hour number of the time. If AM/PM is not mentioned, Excel takes this as AM</t>
  </si>
  <si>
    <t>=HOUR(A5)</t>
  </si>
  <si>
    <t>Decimal part of the integer represents time. 0.125 represents 3:00 AM</t>
  </si>
  <si>
    <t>=HOUR(A5) + 10</t>
  </si>
  <si>
    <t>Since HOUR function returns a serial number, you can add/subtract hours to it. Here 10 hours are added to the serial number returned by the HOUR function</t>
  </si>
  <si>
    <t>=MINUTE(A2)</t>
  </si>
  <si>
    <t>Returns the minute number of the time (12:00 AM is 0 minutes as it is beginning of the hour)</t>
  </si>
  <si>
    <t>=MINUTE(A3)</t>
  </si>
  <si>
    <t>Returns the minute number of the time (3:30 PM is 30 minutes of the 15th hour of the day)</t>
  </si>
  <si>
    <t>=MINUTE(A4)</t>
  </si>
  <si>
    <t>Returns the minute number of the time</t>
  </si>
  <si>
    <t>=MINUTE(A5)</t>
  </si>
  <si>
    <t>Decimal part of the integer represents time. 0.41 represents 9 Hour, 50 minute and 24 seconds. Minute formula returns the minute's part</t>
  </si>
  <si>
    <t>=MINUTE(A5) + 10</t>
  </si>
  <si>
    <t>Since MINUTE function returns a serial number, you can add/subtract minutes to it. Here 10 minutes are added to the serial number returned by the MINUTE function</t>
  </si>
  <si>
    <t>Start Date</t>
  </si>
  <si>
    <t>End Date</t>
  </si>
  <si>
    <t>Holidays</t>
  </si>
  <si>
    <t>=NETWORKDAYS.INTL(A3,B3)</t>
  </si>
  <si>
    <t>NETWORKDAY uses the start date and end date and returns the total working days. This does not includes weekends (Saturday and Sunday)</t>
  </si>
  <si>
    <t>=NETWORKDAYS.INTL(A3,B3,1,C3:C5)</t>
  </si>
  <si>
    <r>
      <t xml:space="preserve">NETWORKDAY uses the start date and end date and returns the total working days. This does not includes weekends and the specified holidays (C3:C5). </t>
    </r>
    <r>
      <rPr>
        <u/>
        <sz val="9"/>
        <color theme="1"/>
        <rFont val="Calibri"/>
        <family val="2"/>
        <scheme val="minor"/>
      </rPr>
      <t>Note that we have specified weekend as Saturday And Sunday</t>
    </r>
  </si>
  <si>
    <t>=NETWORKDAYS.INTL(A3,B3,7,C3:C5)</t>
  </si>
  <si>
    <r>
      <t xml:space="preserve">NETWORKDAY uses the start date and end date and returns the total working days. This does not includes weekends and the specified holidays (C3:C5). </t>
    </r>
    <r>
      <rPr>
        <u/>
        <sz val="9"/>
        <color theme="1"/>
        <rFont val="Calibri"/>
        <family val="2"/>
        <scheme val="minor"/>
      </rPr>
      <t>Note that we have specified weekend as Friday And Saturday</t>
    </r>
  </si>
  <si>
    <t>=NETWORKDAYS(A3,B3)</t>
  </si>
  <si>
    <t>=NETWORKDAYS(A3,B3,C3:C5)</t>
  </si>
  <si>
    <t>NETWORKDAY uses the start date and end date and returns the total working days. This does not includes weekends (Saturday and Sunday) and the specified holidays (C3:C5)</t>
  </si>
  <si>
    <t>=TODAY()</t>
  </si>
  <si>
    <t>Returns today's date</t>
  </si>
  <si>
    <t>=TODAY()+A2</t>
  </si>
  <si>
    <t>Returns today's date and add 10 days to it</t>
  </si>
  <si>
    <t>Return's today's day number</t>
  </si>
  <si>
    <t>=MONTH(TODAY())</t>
  </si>
  <si>
    <t>Return's today's month number</t>
  </si>
  <si>
    <t>=YEAR(TODAY())</t>
  </si>
  <si>
    <t>Return's today's year number</t>
  </si>
  <si>
    <t>=NOW()</t>
  </si>
  <si>
    <t>Returns the serial number of the current date and time</t>
  </si>
  <si>
    <t>Returns the serial number of the current date and time. Displays only date as cell format set as date</t>
  </si>
  <si>
    <t>Returns the serial number of the current date and time. Displays date and time as cell format set as date and time</t>
  </si>
  <si>
    <t>=NOW() +A2</t>
  </si>
  <si>
    <t>Since NOW function returns a serial number, it can be used in calculation. Here 10 is added, so 10 days are added to current date</t>
  </si>
  <si>
    <t>01-Mar-2014</t>
  </si>
  <si>
    <t>=WEEKDAY(A2)</t>
  </si>
  <si>
    <t>01/03/2014 is a Saturday. Excel by default considers it as the 7th day of the week</t>
  </si>
  <si>
    <t>=WEEKDAY(A2,2)</t>
  </si>
  <si>
    <t>01/03/2014 is a Saturday. Return_type as 2 specifies Monday as 1 and Sunday as 7. Hence this returns 6 for Saturday</t>
  </si>
  <si>
    <t>=WEEKDAY(A3)</t>
  </si>
  <si>
    <t>Weekday function works with date stored as text</t>
  </si>
  <si>
    <t>=WEEKDAY("01-Mar-2014")</t>
  </si>
  <si>
    <t>Weekday function works with date entered as text</t>
  </si>
  <si>
    <t>Days to Complete</t>
  </si>
  <si>
    <t>=WORKDAY.INTL(A3,B3)</t>
  </si>
  <si>
    <t>WORKDAY.INTL uses the start date and returns the date after 100 days. This does not includes weekends (Saturday and Sunday)</t>
  </si>
  <si>
    <t>=WORKDAY.INTL(A3,B3,1,C3:C5)</t>
  </si>
  <si>
    <t>Returns the date after 100 days. This does not includes the specified weekends (Saturday and Sunday) and the specified holidays</t>
  </si>
  <si>
    <t>=WORKDAY.INTL(A3,B3,7,C3:C5)</t>
  </si>
  <si>
    <r>
      <t xml:space="preserve">Returns the date after 100 days. This does not includes the specified weekends and the specified holidays. Note that weekends here is not Saturday &amp; Sunday, but Friday and Saturday. </t>
    </r>
    <r>
      <rPr>
        <b/>
        <i/>
        <u/>
        <sz val="9"/>
        <color theme="1"/>
        <rFont val="Calibri"/>
        <family val="2"/>
        <scheme val="minor"/>
      </rPr>
      <t>Note that you can specify the weekend other than Saturday and Sunday</t>
    </r>
  </si>
  <si>
    <t>=WORKDAY(A3,B3)</t>
  </si>
  <si>
    <t>Workday uses the start date and returns the date after 100 days. This does not includes weekends (Saturday and Sunday)</t>
  </si>
  <si>
    <t>=WORKDAY(A3,B3,$C$3:$C$5)</t>
  </si>
  <si>
    <t>Returns the date after 100 days. This does not includes weekends (Saturday and Sunday) and the specified holidays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</si>
</sst>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.00"/>
    <numFmt numFmtId="166" formatCode="&quot;£&quot;#,##0.00"/>
    <numFmt numFmtId="167" formatCode="0.0000"/>
  </numFmts>
  <fonts count="7" x14ac:knownFonts="1">
    <font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2060"/>
      <name val="Calibri"/>
      <family val="2"/>
      <scheme val="minor"/>
    </font>
    <font>
      <u/>
      <sz val="9"/>
      <color theme="1"/>
      <name val="Calibri"/>
      <family val="2"/>
      <scheme val="minor"/>
    </font>
    <font>
      <b/>
      <i/>
      <u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0" borderId="2" xfId="0" applyFont="1" applyBorder="1" applyAlignment="1">
      <alignment vertical="center"/>
    </xf>
    <xf numFmtId="0" fontId="0" fillId="0" borderId="2" xfId="0" applyBorder="1"/>
    <xf numFmtId="0" fontId="2" fillId="0" borderId="2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49" fontId="4" fillId="0" borderId="2" xfId="0" applyNumberFormat="1" applyFont="1" applyBorder="1" applyAlignment="1">
      <alignment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14" fontId="3" fillId="0" borderId="2" xfId="0" applyNumberFormat="1" applyFont="1" applyBorder="1" applyAlignment="1">
      <alignment horizontal="center" vertical="center" wrapText="1"/>
    </xf>
    <xf numFmtId="49" fontId="0" fillId="0" borderId="0" xfId="0" applyNumberFormat="1"/>
    <xf numFmtId="164" fontId="1" fillId="2" borderId="1" xfId="0" applyNumberFormat="1" applyFont="1" applyFill="1" applyBorder="1" applyAlignment="1">
      <alignment horizontal="centerContinuous" vertical="center"/>
    </xf>
    <xf numFmtId="164" fontId="0" fillId="2" borderId="0" xfId="0" applyNumberFormat="1" applyFill="1" applyAlignment="1">
      <alignment horizontal="centerContinuous"/>
    </xf>
    <xf numFmtId="164" fontId="2" fillId="2" borderId="0" xfId="0" applyNumberFormat="1" applyFont="1" applyFill="1" applyAlignment="1">
      <alignment horizontal="centerContinuous" vertical="center"/>
    </xf>
    <xf numFmtId="0" fontId="1" fillId="3" borderId="2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15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18" fontId="3" fillId="0" borderId="2" xfId="0" applyNumberFormat="1" applyFont="1" applyFill="1" applyBorder="1" applyAlignment="1">
      <alignment vertical="center"/>
    </xf>
    <xf numFmtId="20" fontId="3" fillId="0" borderId="2" xfId="0" applyNumberFormat="1" applyFont="1" applyFill="1" applyBorder="1" applyAlignment="1">
      <alignment vertical="center"/>
    </xf>
    <xf numFmtId="49" fontId="4" fillId="0" borderId="0" xfId="0" applyNumberFormat="1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4" fontId="3" fillId="0" borderId="2" xfId="0" applyNumberFormat="1" applyFont="1" applyBorder="1" applyAlignment="1">
      <alignment vertical="center"/>
    </xf>
    <xf numFmtId="14" fontId="3" fillId="0" borderId="2" xfId="0" applyNumberFormat="1" applyFont="1" applyBorder="1"/>
    <xf numFmtId="0" fontId="3" fillId="0" borderId="2" xfId="0" applyFont="1" applyBorder="1"/>
    <xf numFmtId="1" fontId="3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center" vertical="center" wrapText="1"/>
    </xf>
    <xf numFmtId="22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vertical="center"/>
    </xf>
    <xf numFmtId="14" fontId="3" fillId="0" borderId="0" xfId="0" applyNumberFormat="1" applyFont="1" applyBorder="1" applyAlignment="1">
      <alignment vertical="center"/>
    </xf>
    <xf numFmtId="166" fontId="1" fillId="2" borderId="1" xfId="0" applyNumberFormat="1" applyFont="1" applyFill="1" applyBorder="1" applyAlignment="1">
      <alignment horizontal="centerContinuous" vertical="center"/>
    </xf>
    <xf numFmtId="166" fontId="0" fillId="2" borderId="0" xfId="0" applyNumberFormat="1" applyFill="1" applyAlignment="1">
      <alignment horizontal="centerContinuous"/>
    </xf>
    <xf numFmtId="166" fontId="2" fillId="2" borderId="0" xfId="0" applyNumberFormat="1" applyFont="1" applyFill="1" applyAlignment="1">
      <alignment horizontal="centerContinuous" vertical="center"/>
    </xf>
    <xf numFmtId="10" fontId="1" fillId="2" borderId="2" xfId="0" applyNumberFormat="1" applyFont="1" applyFill="1" applyBorder="1" applyAlignment="1">
      <alignment vertical="center"/>
    </xf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57150</xdr:rowOff>
    </xdr:from>
    <xdr:to>
      <xdr:col>9</xdr:col>
      <xdr:colOff>171450</xdr:colOff>
      <xdr:row>8</xdr:row>
      <xdr:rowOff>217170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57150</xdr:rowOff>
    </xdr:from>
    <xdr:to>
      <xdr:col>9</xdr:col>
      <xdr:colOff>171450</xdr:colOff>
      <xdr:row>8</xdr:row>
      <xdr:rowOff>217170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9524</xdr:colOff>
      <xdr:row>0</xdr:row>
      <xdr:rowOff>54558</xdr:rowOff>
    </xdr:from>
    <xdr:to>
      <xdr:col>9</xdr:col>
      <xdr:colOff>161924</xdr:colOff>
      <xdr:row>8</xdr:row>
      <xdr:rowOff>366978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8299" y="54558"/>
          <a:ext cx="3200400" cy="210312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9</xdr:col>
      <xdr:colOff>161925</xdr:colOff>
      <xdr:row>8</xdr:row>
      <xdr:rowOff>217170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8300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57150</xdr:rowOff>
    </xdr:from>
    <xdr:to>
      <xdr:col>9</xdr:col>
      <xdr:colOff>171450</xdr:colOff>
      <xdr:row>9</xdr:row>
      <xdr:rowOff>217170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57150</xdr:rowOff>
    </xdr:from>
    <xdr:to>
      <xdr:col>9</xdr:col>
      <xdr:colOff>171450</xdr:colOff>
      <xdr:row>8</xdr:row>
      <xdr:rowOff>369570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57150</xdr:rowOff>
    </xdr:from>
    <xdr:to>
      <xdr:col>9</xdr:col>
      <xdr:colOff>171450</xdr:colOff>
      <xdr:row>7</xdr:row>
      <xdr:rowOff>445770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19054</xdr:colOff>
      <xdr:row>0</xdr:row>
      <xdr:rowOff>57150</xdr:rowOff>
    </xdr:from>
    <xdr:to>
      <xdr:col>9</xdr:col>
      <xdr:colOff>171454</xdr:colOff>
      <xdr:row>6</xdr:row>
      <xdr:rowOff>598170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9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57150</xdr:rowOff>
    </xdr:from>
    <xdr:to>
      <xdr:col>9</xdr:col>
      <xdr:colOff>171450</xdr:colOff>
      <xdr:row>11</xdr:row>
      <xdr:rowOff>64770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57150</xdr:rowOff>
    </xdr:from>
    <xdr:to>
      <xdr:col>9</xdr:col>
      <xdr:colOff>171450</xdr:colOff>
      <xdr:row>7</xdr:row>
      <xdr:rowOff>179070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9</xdr:col>
      <xdr:colOff>161925</xdr:colOff>
      <xdr:row>8</xdr:row>
      <xdr:rowOff>255270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8300" y="57150"/>
          <a:ext cx="3200400" cy="210312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57150</xdr:rowOff>
    </xdr:from>
    <xdr:to>
      <xdr:col>9</xdr:col>
      <xdr:colOff>171450</xdr:colOff>
      <xdr:row>8</xdr:row>
      <xdr:rowOff>217170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57825" y="57150"/>
          <a:ext cx="3200400" cy="21031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C17"/>
  <sheetViews>
    <sheetView showGridLines="0" tabSelected="1" workbookViewId="0">
      <selection activeCell="A16" sqref="A16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</cols>
  <sheetData>
    <row r="1" spans="1:3" x14ac:dyDescent="0.25">
      <c r="A1" s="35" t="s">
        <v>0</v>
      </c>
    </row>
    <row r="2" spans="1:3" x14ac:dyDescent="0.25">
      <c r="A2" s="16">
        <v>41703</v>
      </c>
    </row>
    <row r="3" spans="1:3" x14ac:dyDescent="0.25">
      <c r="A3" s="17">
        <v>1</v>
      </c>
    </row>
    <row r="4" spans="1:3" x14ac:dyDescent="0.25">
      <c r="A4" s="17">
        <v>3</v>
      </c>
    </row>
    <row r="5" spans="1:3" x14ac:dyDescent="0.25">
      <c r="A5" s="17">
        <v>2014</v>
      </c>
    </row>
    <row r="7" spans="1:3" x14ac:dyDescent="0.25">
      <c r="A7" s="15" t="s">
        <v>4</v>
      </c>
      <c r="B7" s="15" t="s">
        <v>5</v>
      </c>
      <c r="C7" s="15" t="s">
        <v>6</v>
      </c>
    </row>
    <row r="8" spans="1:3" ht="48" x14ac:dyDescent="0.25">
      <c r="A8" s="6" t="s">
        <v>33</v>
      </c>
      <c r="B8" s="18">
        <f>DAY(41699)</f>
        <v>1</v>
      </c>
      <c r="C8" s="8" t="s">
        <v>34</v>
      </c>
    </row>
    <row r="9" spans="1:3" ht="36" x14ac:dyDescent="0.25">
      <c r="A9" s="6" t="s">
        <v>35</v>
      </c>
      <c r="B9" s="18">
        <f>DAY(A2)</f>
        <v>5</v>
      </c>
      <c r="C9" s="8" t="s">
        <v>36</v>
      </c>
    </row>
    <row r="10" spans="1:3" ht="36" x14ac:dyDescent="0.25">
      <c r="A10" s="6" t="s">
        <v>37</v>
      </c>
      <c r="B10" s="18">
        <f>DAY(A3&amp;"/"&amp;A4&amp;"/"&amp;A5)</f>
        <v>1</v>
      </c>
      <c r="C10" s="8" t="s">
        <v>38</v>
      </c>
    </row>
    <row r="11" spans="1:3" ht="24" x14ac:dyDescent="0.25">
      <c r="A11" s="6" t="s">
        <v>39</v>
      </c>
      <c r="B11" s="18">
        <f>DAY("1/3/2014")</f>
        <v>1</v>
      </c>
      <c r="C11" s="8" t="s">
        <v>40</v>
      </c>
    </row>
    <row r="12" spans="1:3" x14ac:dyDescent="0.25">
      <c r="A12" s="6" t="s">
        <v>41</v>
      </c>
      <c r="B12" s="18">
        <f ca="1">DAY(TODAY())</f>
        <v>9</v>
      </c>
      <c r="C12" s="8" t="s">
        <v>42</v>
      </c>
    </row>
    <row r="13" spans="1:3" ht="48" x14ac:dyDescent="0.25">
      <c r="A13" s="6" t="s">
        <v>43</v>
      </c>
      <c r="B13" s="18">
        <f ca="1">DAY(TODAY()) + 10</f>
        <v>19</v>
      </c>
      <c r="C13" s="8" t="s">
        <v>44</v>
      </c>
    </row>
    <row r="14" spans="1:3" x14ac:dyDescent="0.25">
      <c r="A14" s="10"/>
    </row>
    <row r="15" spans="1:3" x14ac:dyDescent="0.25">
      <c r="A15" s="10"/>
    </row>
    <row r="16" spans="1:3" x14ac:dyDescent="0.25">
      <c r="A16" s="10"/>
    </row>
    <row r="17" spans="1:1" x14ac:dyDescent="0.25">
      <c r="A17" s="10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15"/>
  <sheetViews>
    <sheetView showGridLines="0" workbookViewId="0">
      <selection activeCell="J1" sqref="J1:K1048576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  <col min="5" max="5" width="9.140625" customWidth="1"/>
  </cols>
  <sheetData>
    <row r="1" spans="1:3" x14ac:dyDescent="0.25">
      <c r="A1" s="32" t="s">
        <v>0</v>
      </c>
      <c r="B1" s="33"/>
      <c r="C1" s="34"/>
    </row>
    <row r="2" spans="1:3" x14ac:dyDescent="0.25">
      <c r="A2" s="36" t="s">
        <v>65</v>
      </c>
      <c r="B2" s="36" t="s">
        <v>66</v>
      </c>
      <c r="C2" s="36" t="s">
        <v>67</v>
      </c>
    </row>
    <row r="3" spans="1:3" x14ac:dyDescent="0.25">
      <c r="A3" s="24">
        <v>41699</v>
      </c>
      <c r="B3" s="25">
        <v>41799</v>
      </c>
      <c r="C3" s="24">
        <v>41701</v>
      </c>
    </row>
    <row r="4" spans="1:3" x14ac:dyDescent="0.25">
      <c r="A4" s="1"/>
      <c r="B4" s="26"/>
      <c r="C4" s="24">
        <v>41719</v>
      </c>
    </row>
    <row r="5" spans="1:3" x14ac:dyDescent="0.25">
      <c r="A5" s="1"/>
      <c r="B5" s="26"/>
      <c r="C5" s="24">
        <v>41772</v>
      </c>
    </row>
    <row r="6" spans="1:3" x14ac:dyDescent="0.25">
      <c r="A6" s="4"/>
      <c r="B6" s="4"/>
      <c r="C6" s="5"/>
    </row>
    <row r="7" spans="1:3" x14ac:dyDescent="0.25">
      <c r="A7" s="15" t="s">
        <v>4</v>
      </c>
      <c r="B7" s="15" t="s">
        <v>5</v>
      </c>
      <c r="C7" s="15" t="s">
        <v>6</v>
      </c>
    </row>
    <row r="8" spans="1:3" ht="48" x14ac:dyDescent="0.25">
      <c r="A8" s="6" t="s">
        <v>68</v>
      </c>
      <c r="B8" s="27">
        <f>NETWORKDAYS.INTL(A3,B3)</f>
        <v>71</v>
      </c>
      <c r="C8" s="8" t="s">
        <v>69</v>
      </c>
    </row>
    <row r="9" spans="1:3" ht="72" x14ac:dyDescent="0.25">
      <c r="A9" s="6" t="s">
        <v>70</v>
      </c>
      <c r="B9" s="27">
        <f>NETWORKDAYS.INTL(A3,B3,1,C3:C5)</f>
        <v>68</v>
      </c>
      <c r="C9" s="8" t="s">
        <v>71</v>
      </c>
    </row>
    <row r="10" spans="1:3" ht="72" x14ac:dyDescent="0.25">
      <c r="A10" s="6" t="s">
        <v>72</v>
      </c>
      <c r="B10" s="27">
        <f>NETWORKDAYS.INTL(A3,B3,7,C3:C5)</f>
        <v>70</v>
      </c>
      <c r="C10" s="8" t="s">
        <v>73</v>
      </c>
    </row>
    <row r="11" spans="1:3" x14ac:dyDescent="0.25">
      <c r="A11" s="21"/>
      <c r="B11" s="22"/>
      <c r="C11" s="23"/>
    </row>
    <row r="12" spans="1:3" x14ac:dyDescent="0.25">
      <c r="A12" s="10"/>
    </row>
    <row r="13" spans="1:3" x14ac:dyDescent="0.25">
      <c r="A13" s="10"/>
    </row>
    <row r="14" spans="1:3" x14ac:dyDescent="0.25">
      <c r="A14" s="10"/>
    </row>
    <row r="15" spans="1:3" x14ac:dyDescent="0.25">
      <c r="A15" s="10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15"/>
  <sheetViews>
    <sheetView showGridLines="0" workbookViewId="0">
      <selection activeCell="J1" sqref="J1:K1048576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  <col min="5" max="5" width="9.140625" customWidth="1"/>
  </cols>
  <sheetData>
    <row r="1" spans="1:3" x14ac:dyDescent="0.25">
      <c r="A1" s="32" t="s">
        <v>0</v>
      </c>
      <c r="B1" s="33"/>
      <c r="C1" s="34"/>
    </row>
    <row r="2" spans="1:3" x14ac:dyDescent="0.25">
      <c r="A2" s="36" t="s">
        <v>65</v>
      </c>
      <c r="B2" s="36" t="s">
        <v>101</v>
      </c>
      <c r="C2" s="36" t="s">
        <v>67</v>
      </c>
    </row>
    <row r="3" spans="1:3" x14ac:dyDescent="0.25">
      <c r="A3" s="24">
        <v>41700</v>
      </c>
      <c r="B3" s="26">
        <v>100</v>
      </c>
      <c r="C3" s="24">
        <v>41701</v>
      </c>
    </row>
    <row r="4" spans="1:3" x14ac:dyDescent="0.25">
      <c r="A4" s="1"/>
      <c r="B4" s="26"/>
      <c r="C4" s="24">
        <v>41720</v>
      </c>
    </row>
    <row r="5" spans="1:3" x14ac:dyDescent="0.25">
      <c r="A5" s="1"/>
      <c r="B5" s="26"/>
      <c r="C5" s="24">
        <v>41770</v>
      </c>
    </row>
    <row r="6" spans="1:3" x14ac:dyDescent="0.25">
      <c r="A6" s="4"/>
      <c r="B6" s="4"/>
      <c r="C6" s="5"/>
    </row>
    <row r="7" spans="1:3" x14ac:dyDescent="0.25">
      <c r="A7" s="15" t="s">
        <v>4</v>
      </c>
      <c r="B7" s="15" t="s">
        <v>5</v>
      </c>
      <c r="C7" s="15" t="s">
        <v>6</v>
      </c>
    </row>
    <row r="8" spans="1:3" ht="36" x14ac:dyDescent="0.25">
      <c r="A8" s="6" t="s">
        <v>108</v>
      </c>
      <c r="B8" s="9">
        <f>WORKDAY(A3,B3)</f>
        <v>41838</v>
      </c>
      <c r="C8" s="8" t="s">
        <v>109</v>
      </c>
    </row>
    <row r="9" spans="1:3" ht="36" x14ac:dyDescent="0.25">
      <c r="A9" s="6" t="s">
        <v>110</v>
      </c>
      <c r="B9" s="9">
        <f>WORKDAY(A3,B3,$C$3:$C$5)</f>
        <v>41841</v>
      </c>
      <c r="C9" s="8" t="s">
        <v>111</v>
      </c>
    </row>
    <row r="10" spans="1:3" x14ac:dyDescent="0.25">
      <c r="A10" s="21"/>
      <c r="B10" s="22"/>
      <c r="C10" s="23"/>
    </row>
    <row r="11" spans="1:3" x14ac:dyDescent="0.25">
      <c r="A11" s="21"/>
      <c r="B11" s="22"/>
      <c r="C11" s="23"/>
    </row>
    <row r="12" spans="1:3" x14ac:dyDescent="0.25">
      <c r="A12" s="10"/>
    </row>
    <row r="13" spans="1:3" x14ac:dyDescent="0.25">
      <c r="A13" s="10"/>
    </row>
    <row r="14" spans="1:3" x14ac:dyDescent="0.25">
      <c r="A14" s="10"/>
    </row>
    <row r="15" spans="1:3" x14ac:dyDescent="0.25">
      <c r="A15" s="10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15"/>
  <sheetViews>
    <sheetView showGridLines="0" workbookViewId="0">
      <selection activeCell="J1" sqref="J1:K1048576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  <col min="5" max="5" width="9.140625" customWidth="1"/>
  </cols>
  <sheetData>
    <row r="1" spans="1:3" x14ac:dyDescent="0.25">
      <c r="A1" s="32" t="s">
        <v>0</v>
      </c>
      <c r="B1" s="33"/>
      <c r="C1" s="34"/>
    </row>
    <row r="2" spans="1:3" x14ac:dyDescent="0.25">
      <c r="A2" s="36" t="s">
        <v>65</v>
      </c>
      <c r="B2" s="36" t="s">
        <v>101</v>
      </c>
      <c r="C2" s="36" t="s">
        <v>67</v>
      </c>
    </row>
    <row r="3" spans="1:3" x14ac:dyDescent="0.25">
      <c r="A3" s="24">
        <v>41700</v>
      </c>
      <c r="B3" s="26">
        <v>100</v>
      </c>
      <c r="C3" s="24">
        <v>41701</v>
      </c>
    </row>
    <row r="4" spans="1:3" x14ac:dyDescent="0.25">
      <c r="A4" s="1"/>
      <c r="B4" s="26"/>
      <c r="C4" s="24">
        <v>41720</v>
      </c>
    </row>
    <row r="5" spans="1:3" x14ac:dyDescent="0.25">
      <c r="A5" s="1"/>
      <c r="B5" s="26"/>
      <c r="C5" s="24">
        <v>41770</v>
      </c>
    </row>
    <row r="6" spans="1:3" x14ac:dyDescent="0.25">
      <c r="A6" s="4"/>
      <c r="B6" s="4"/>
      <c r="C6" s="5"/>
    </row>
    <row r="7" spans="1:3" x14ac:dyDescent="0.25">
      <c r="A7" s="15" t="s">
        <v>4</v>
      </c>
      <c r="B7" s="15" t="s">
        <v>5</v>
      </c>
      <c r="C7" s="15" t="s">
        <v>6</v>
      </c>
    </row>
    <row r="8" spans="1:3" ht="48" x14ac:dyDescent="0.25">
      <c r="A8" s="6" t="s">
        <v>102</v>
      </c>
      <c r="B8" s="9">
        <f>WORKDAY.INTL(A3,B3)</f>
        <v>41838</v>
      </c>
      <c r="C8" s="8" t="s">
        <v>103</v>
      </c>
    </row>
    <row r="9" spans="1:3" ht="48" x14ac:dyDescent="0.25">
      <c r="A9" s="6" t="s">
        <v>104</v>
      </c>
      <c r="B9" s="9">
        <f>WORKDAY.INTL(A3,B3,1,C3:C5)</f>
        <v>41841</v>
      </c>
      <c r="C9" s="8" t="s">
        <v>105</v>
      </c>
    </row>
    <row r="10" spans="1:3" ht="72" x14ac:dyDescent="0.25">
      <c r="A10" s="6" t="s">
        <v>106</v>
      </c>
      <c r="B10" s="9">
        <f>WORKDAY.INTL(A3,B3,7,C3:C5)</f>
        <v>41842</v>
      </c>
      <c r="C10" s="8" t="s">
        <v>107</v>
      </c>
    </row>
    <row r="11" spans="1:3" x14ac:dyDescent="0.25">
      <c r="A11" s="21"/>
      <c r="B11" s="22"/>
      <c r="C11" s="23"/>
    </row>
    <row r="12" spans="1:3" x14ac:dyDescent="0.25">
      <c r="A12" s="10"/>
    </row>
    <row r="13" spans="1:3" x14ac:dyDescent="0.25">
      <c r="A13" s="10"/>
    </row>
    <row r="14" spans="1:3" x14ac:dyDescent="0.25">
      <c r="A14" s="10"/>
    </row>
    <row r="15" spans="1:3" x14ac:dyDescent="0.25">
      <c r="A15" s="10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17"/>
  <sheetViews>
    <sheetView showGridLines="0" workbookViewId="0">
      <selection activeCell="A18" sqref="A18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</cols>
  <sheetData>
    <row r="1" spans="1:3" x14ac:dyDescent="0.25">
      <c r="A1" s="35" t="s">
        <v>0</v>
      </c>
    </row>
    <row r="2" spans="1:3" x14ac:dyDescent="0.25">
      <c r="A2" s="19">
        <v>0</v>
      </c>
    </row>
    <row r="3" spans="1:3" x14ac:dyDescent="0.25">
      <c r="A3" s="19">
        <v>0.625</v>
      </c>
    </row>
    <row r="4" spans="1:3" x14ac:dyDescent="0.25">
      <c r="A4" s="20">
        <v>0.125</v>
      </c>
    </row>
    <row r="5" spans="1:3" x14ac:dyDescent="0.25">
      <c r="A5" s="17">
        <v>41699.125</v>
      </c>
    </row>
    <row r="7" spans="1:3" x14ac:dyDescent="0.25">
      <c r="A7" s="15" t="s">
        <v>4</v>
      </c>
      <c r="B7" s="15" t="s">
        <v>5</v>
      </c>
      <c r="C7" s="15" t="s">
        <v>6</v>
      </c>
    </row>
    <row r="8" spans="1:3" ht="24" x14ac:dyDescent="0.25">
      <c r="A8" s="6" t="s">
        <v>45</v>
      </c>
      <c r="B8" s="18">
        <f>HOUR(A2)</f>
        <v>0</v>
      </c>
      <c r="C8" s="8" t="s">
        <v>46</v>
      </c>
    </row>
    <row r="9" spans="1:3" ht="24" x14ac:dyDescent="0.25">
      <c r="A9" s="6" t="s">
        <v>47</v>
      </c>
      <c r="B9" s="18">
        <f>HOUR(A3)</f>
        <v>15</v>
      </c>
      <c r="C9" s="8" t="s">
        <v>48</v>
      </c>
    </row>
    <row r="10" spans="1:3" ht="36" x14ac:dyDescent="0.25">
      <c r="A10" s="6" t="s">
        <v>49</v>
      </c>
      <c r="B10" s="18">
        <f>HOUR(A4)</f>
        <v>3</v>
      </c>
      <c r="C10" s="8" t="s">
        <v>50</v>
      </c>
    </row>
    <row r="11" spans="1:3" ht="24" x14ac:dyDescent="0.25">
      <c r="A11" s="6" t="s">
        <v>51</v>
      </c>
      <c r="B11" s="18">
        <f>HOUR(A5)</f>
        <v>3</v>
      </c>
      <c r="C11" s="8" t="s">
        <v>52</v>
      </c>
    </row>
    <row r="12" spans="1:3" ht="48" x14ac:dyDescent="0.25">
      <c r="A12" s="6" t="s">
        <v>53</v>
      </c>
      <c r="B12" s="18">
        <f>HOUR(A5) + 10</f>
        <v>13</v>
      </c>
      <c r="C12" s="8" t="s">
        <v>54</v>
      </c>
    </row>
    <row r="13" spans="1:3" x14ac:dyDescent="0.25">
      <c r="A13" s="21"/>
      <c r="B13" s="22"/>
      <c r="C13" s="23"/>
    </row>
    <row r="14" spans="1:3" x14ac:dyDescent="0.25">
      <c r="A14" s="10"/>
    </row>
    <row r="15" spans="1:3" x14ac:dyDescent="0.25">
      <c r="A15" s="10"/>
    </row>
    <row r="16" spans="1:3" x14ac:dyDescent="0.25">
      <c r="A16" s="10"/>
    </row>
    <row r="17" spans="1:1" x14ac:dyDescent="0.25">
      <c r="A17" s="10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C17"/>
  <sheetViews>
    <sheetView showGridLines="0" workbookViewId="0">
      <selection activeCell="A16" sqref="A16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</cols>
  <sheetData>
    <row r="1" spans="1:3" x14ac:dyDescent="0.25">
      <c r="A1" s="35" t="s">
        <v>0</v>
      </c>
    </row>
    <row r="2" spans="1:3" x14ac:dyDescent="0.25">
      <c r="A2" s="19">
        <v>0</v>
      </c>
    </row>
    <row r="3" spans="1:3" x14ac:dyDescent="0.25">
      <c r="A3" s="19">
        <v>0.64583333333333337</v>
      </c>
    </row>
    <row r="4" spans="1:3" x14ac:dyDescent="0.25">
      <c r="A4" s="20">
        <v>0.1388888888888889</v>
      </c>
    </row>
    <row r="5" spans="1:3" x14ac:dyDescent="0.25">
      <c r="A5" s="17">
        <v>41699.410000000003</v>
      </c>
    </row>
    <row r="7" spans="1:3" x14ac:dyDescent="0.25">
      <c r="A7" s="15" t="s">
        <v>4</v>
      </c>
      <c r="B7" s="15" t="s">
        <v>5</v>
      </c>
      <c r="C7" s="15" t="s">
        <v>6</v>
      </c>
    </row>
    <row r="8" spans="1:3" ht="36" x14ac:dyDescent="0.25">
      <c r="A8" s="6" t="s">
        <v>55</v>
      </c>
      <c r="B8" s="18">
        <f>MINUTE(A2)</f>
        <v>0</v>
      </c>
      <c r="C8" s="8" t="s">
        <v>56</v>
      </c>
    </row>
    <row r="9" spans="1:3" ht="36" x14ac:dyDescent="0.25">
      <c r="A9" s="6" t="s">
        <v>57</v>
      </c>
      <c r="B9" s="18">
        <f t="shared" ref="B9:B11" si="0">MINUTE(A3)</f>
        <v>30</v>
      </c>
      <c r="C9" s="8" t="s">
        <v>58</v>
      </c>
    </row>
    <row r="10" spans="1:3" x14ac:dyDescent="0.25">
      <c r="A10" s="6" t="s">
        <v>59</v>
      </c>
      <c r="B10" s="18">
        <f t="shared" si="0"/>
        <v>20</v>
      </c>
      <c r="C10" s="8" t="s">
        <v>60</v>
      </c>
    </row>
    <row r="11" spans="1:3" ht="48" x14ac:dyDescent="0.25">
      <c r="A11" s="6" t="s">
        <v>61</v>
      </c>
      <c r="B11" s="18">
        <f t="shared" si="0"/>
        <v>50</v>
      </c>
      <c r="C11" s="8" t="s">
        <v>62</v>
      </c>
    </row>
    <row r="12" spans="1:3" ht="48" x14ac:dyDescent="0.25">
      <c r="A12" s="6" t="s">
        <v>63</v>
      </c>
      <c r="B12" s="18">
        <f>MINUTE(A5) + 10</f>
        <v>60</v>
      </c>
      <c r="C12" s="8" t="s">
        <v>64</v>
      </c>
    </row>
    <row r="13" spans="1:3" x14ac:dyDescent="0.25">
      <c r="A13" s="21"/>
      <c r="B13" s="22"/>
      <c r="C13" s="23"/>
    </row>
    <row r="14" spans="1:3" x14ac:dyDescent="0.25">
      <c r="A14" s="10"/>
    </row>
    <row r="15" spans="1:3" x14ac:dyDescent="0.25">
      <c r="A15" s="10"/>
    </row>
    <row r="16" spans="1:3" x14ac:dyDescent="0.25">
      <c r="A16" s="10"/>
    </row>
    <row r="17" spans="1:1" x14ac:dyDescent="0.25">
      <c r="A17" s="10"/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16"/>
  <sheetViews>
    <sheetView showGridLines="0" workbookViewId="0">
      <selection activeCell="A13" sqref="A13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</cols>
  <sheetData>
    <row r="1" spans="1:3" x14ac:dyDescent="0.25">
      <c r="A1" s="11" t="s">
        <v>0</v>
      </c>
      <c r="B1" s="12"/>
      <c r="C1" s="13"/>
    </row>
    <row r="2" spans="1:3" x14ac:dyDescent="0.25">
      <c r="A2" s="14" t="s">
        <v>1</v>
      </c>
      <c r="B2" s="14" t="s">
        <v>2</v>
      </c>
      <c r="C2" s="14" t="s">
        <v>3</v>
      </c>
    </row>
    <row r="3" spans="1:3" x14ac:dyDescent="0.25">
      <c r="A3" s="1">
        <v>2014</v>
      </c>
      <c r="B3" s="2">
        <v>3</v>
      </c>
      <c r="C3" s="3">
        <v>1</v>
      </c>
    </row>
    <row r="4" spans="1:3" x14ac:dyDescent="0.25">
      <c r="A4" s="4"/>
      <c r="B4" s="4"/>
      <c r="C4" s="5"/>
    </row>
    <row r="5" spans="1:3" x14ac:dyDescent="0.25">
      <c r="A5" s="15" t="s">
        <v>4</v>
      </c>
      <c r="B5" s="15" t="s">
        <v>5</v>
      </c>
      <c r="C5" s="15" t="s">
        <v>6</v>
      </c>
    </row>
    <row r="6" spans="1:3" ht="24" x14ac:dyDescent="0.25">
      <c r="A6" s="6" t="s">
        <v>7</v>
      </c>
      <c r="B6" s="7">
        <f>DATE(2014,3,1)</f>
        <v>41699</v>
      </c>
      <c r="C6" s="8" t="s">
        <v>8</v>
      </c>
    </row>
    <row r="7" spans="1:3" ht="36" x14ac:dyDescent="0.25">
      <c r="A7" s="6" t="s">
        <v>7</v>
      </c>
      <c r="B7" s="9">
        <f>DATE(2014,3,1)</f>
        <v>41699</v>
      </c>
      <c r="C7" s="8" t="s">
        <v>9</v>
      </c>
    </row>
    <row r="8" spans="1:3" ht="36" x14ac:dyDescent="0.25">
      <c r="A8" s="6" t="s">
        <v>10</v>
      </c>
      <c r="B8" s="9">
        <f>DATE(A3,B3,C3)</f>
        <v>41699</v>
      </c>
      <c r="C8" s="8" t="s">
        <v>9</v>
      </c>
    </row>
    <row r="9" spans="1:3" ht="72" x14ac:dyDescent="0.25">
      <c r="A9" s="6" t="s">
        <v>11</v>
      </c>
      <c r="B9" s="9">
        <f>DATE(14,3,1)</f>
        <v>5174</v>
      </c>
      <c r="C9" s="8" t="s">
        <v>12</v>
      </c>
    </row>
    <row r="10" spans="1:3" ht="24" x14ac:dyDescent="0.25">
      <c r="A10" s="6" t="s">
        <v>13</v>
      </c>
      <c r="B10" s="9">
        <f>DATE(2014,-1,1)</f>
        <v>41579</v>
      </c>
      <c r="C10" s="8" t="s">
        <v>14</v>
      </c>
    </row>
    <row r="11" spans="1:3" ht="24" x14ac:dyDescent="0.25">
      <c r="A11" s="6" t="s">
        <v>15</v>
      </c>
      <c r="B11" s="9">
        <f>DATE(2014,13,1)</f>
        <v>42005</v>
      </c>
      <c r="C11" s="8" t="s">
        <v>16</v>
      </c>
    </row>
    <row r="12" spans="1:3" ht="24" x14ac:dyDescent="0.25">
      <c r="A12" s="6" t="s">
        <v>17</v>
      </c>
      <c r="B12" s="9">
        <f>DATE(2014,1,-10)</f>
        <v>41629</v>
      </c>
      <c r="C12" s="8" t="s">
        <v>18</v>
      </c>
    </row>
    <row r="13" spans="1:3" ht="36" x14ac:dyDescent="0.25">
      <c r="A13" s="6" t="s">
        <v>19</v>
      </c>
      <c r="B13" s="9">
        <f>DATE(2014,1,41)</f>
        <v>41680</v>
      </c>
      <c r="C13" s="8" t="s">
        <v>20</v>
      </c>
    </row>
    <row r="14" spans="1:3" ht="48" x14ac:dyDescent="0.25">
      <c r="A14" s="6" t="s">
        <v>21</v>
      </c>
      <c r="B14" s="9">
        <f>DATE(2014,1,41)+10</f>
        <v>41690</v>
      </c>
      <c r="C14" s="8" t="s">
        <v>22</v>
      </c>
    </row>
    <row r="15" spans="1:3" x14ac:dyDescent="0.25">
      <c r="A15" s="10"/>
    </row>
    <row r="16" spans="1:3" x14ac:dyDescent="0.25">
      <c r="A16" s="10"/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C13"/>
  <sheetViews>
    <sheetView showGridLines="0" workbookViewId="0">
      <selection activeCell="A15" sqref="A15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</cols>
  <sheetData>
    <row r="1" spans="1:3" x14ac:dyDescent="0.25">
      <c r="A1" s="11" t="s">
        <v>0</v>
      </c>
      <c r="B1" s="12"/>
      <c r="C1" s="13"/>
    </row>
    <row r="2" spans="1:3" x14ac:dyDescent="0.25">
      <c r="A2" s="14" t="s">
        <v>1</v>
      </c>
      <c r="B2" s="14" t="s">
        <v>2</v>
      </c>
      <c r="C2" s="14" t="s">
        <v>3</v>
      </c>
    </row>
    <row r="3" spans="1:3" x14ac:dyDescent="0.25">
      <c r="A3" s="1">
        <v>2014</v>
      </c>
      <c r="B3" s="2">
        <v>3</v>
      </c>
      <c r="C3" s="3">
        <v>1</v>
      </c>
    </row>
    <row r="4" spans="1:3" x14ac:dyDescent="0.25">
      <c r="A4" s="4"/>
      <c r="B4" s="4"/>
      <c r="C4" s="5"/>
    </row>
    <row r="5" spans="1:3" x14ac:dyDescent="0.25">
      <c r="A5" s="15" t="s">
        <v>4</v>
      </c>
      <c r="B5" s="15" t="s">
        <v>5</v>
      </c>
      <c r="C5" s="15" t="s">
        <v>6</v>
      </c>
    </row>
    <row r="6" spans="1:3" ht="48" x14ac:dyDescent="0.25">
      <c r="A6" s="6" t="s">
        <v>23</v>
      </c>
      <c r="B6" s="7">
        <f>DATEVALUE("03-01-2014")</f>
        <v>41642</v>
      </c>
      <c r="C6" s="8" t="s">
        <v>24</v>
      </c>
    </row>
    <row r="7" spans="1:3" ht="48" x14ac:dyDescent="0.25">
      <c r="A7" s="6" t="s">
        <v>25</v>
      </c>
      <c r="B7" s="7">
        <f>DATEVALUE("03/01/2014")</f>
        <v>41642</v>
      </c>
      <c r="C7" s="8" t="s">
        <v>24</v>
      </c>
    </row>
    <row r="8" spans="1:3" ht="24" x14ac:dyDescent="0.25">
      <c r="A8" s="6" t="s">
        <v>26</v>
      </c>
      <c r="B8" s="7">
        <f>DATEVALUE("01-March-2014")</f>
        <v>41699</v>
      </c>
      <c r="C8" s="8" t="s">
        <v>27</v>
      </c>
    </row>
    <row r="9" spans="1:3" ht="24" x14ac:dyDescent="0.25">
      <c r="A9" s="6" t="s">
        <v>28</v>
      </c>
      <c r="B9" s="7">
        <f t="array" ref="B9">DATEVALUE(B3&amp;"/"&amp;C3&amp;"/"&amp;A3)</f>
        <v>41642</v>
      </c>
      <c r="C9" s="8" t="s">
        <v>27</v>
      </c>
    </row>
    <row r="10" spans="1:3" ht="36" x14ac:dyDescent="0.25">
      <c r="A10" s="6" t="s">
        <v>29</v>
      </c>
      <c r="B10" s="7">
        <f>DATEVALUE("01-March")</f>
        <v>41699</v>
      </c>
      <c r="C10" s="8" t="s">
        <v>30</v>
      </c>
    </row>
    <row r="11" spans="1:3" ht="36" x14ac:dyDescent="0.25">
      <c r="A11" s="6" t="s">
        <v>31</v>
      </c>
      <c r="B11" s="7">
        <f>DATEVALUE("March-2014")</f>
        <v>41699</v>
      </c>
      <c r="C11" s="8" t="s">
        <v>32</v>
      </c>
    </row>
    <row r="12" spans="1:3" x14ac:dyDescent="0.25">
      <c r="A12" s="10"/>
    </row>
    <row r="13" spans="1:3" x14ac:dyDescent="0.25">
      <c r="A13" s="10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C12"/>
  <sheetViews>
    <sheetView showGridLines="0" workbookViewId="0">
      <selection activeCell="A23" sqref="A23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</cols>
  <sheetData>
    <row r="1" spans="1:3" x14ac:dyDescent="0.25">
      <c r="A1" s="15" t="s">
        <v>0</v>
      </c>
      <c r="C1" s="5"/>
    </row>
    <row r="2" spans="1:3" x14ac:dyDescent="0.25">
      <c r="A2" s="1">
        <v>10</v>
      </c>
      <c r="C2" s="5"/>
    </row>
    <row r="3" spans="1:3" x14ac:dyDescent="0.25">
      <c r="A3" s="4"/>
      <c r="B3" s="4"/>
      <c r="C3" s="5"/>
    </row>
    <row r="4" spans="1:3" x14ac:dyDescent="0.25">
      <c r="A4" s="15" t="s">
        <v>4</v>
      </c>
      <c r="B4" s="15" t="s">
        <v>5</v>
      </c>
      <c r="C4" s="15" t="s">
        <v>6</v>
      </c>
    </row>
    <row r="5" spans="1:3" x14ac:dyDescent="0.25">
      <c r="A5" s="6" t="s">
        <v>77</v>
      </c>
      <c r="B5" s="9">
        <f ca="1">TODAY()</f>
        <v>41921</v>
      </c>
      <c r="C5" s="8" t="s">
        <v>78</v>
      </c>
    </row>
    <row r="6" spans="1:3" x14ac:dyDescent="0.25">
      <c r="A6" s="6" t="s">
        <v>79</v>
      </c>
      <c r="B6" s="9">
        <f ca="1">TODAY()+A2</f>
        <v>41931</v>
      </c>
      <c r="C6" s="8" t="s">
        <v>80</v>
      </c>
    </row>
    <row r="7" spans="1:3" x14ac:dyDescent="0.25">
      <c r="A7" s="6" t="s">
        <v>41</v>
      </c>
      <c r="B7" s="18">
        <f ca="1">DAY(TODAY())</f>
        <v>9</v>
      </c>
      <c r="C7" s="8" t="s">
        <v>81</v>
      </c>
    </row>
    <row r="8" spans="1:3" x14ac:dyDescent="0.25">
      <c r="A8" s="6" t="s">
        <v>82</v>
      </c>
      <c r="B8" s="18">
        <f ca="1">MONTH(TODAY())</f>
        <v>10</v>
      </c>
      <c r="C8" s="8" t="s">
        <v>83</v>
      </c>
    </row>
    <row r="9" spans="1:3" x14ac:dyDescent="0.25">
      <c r="A9" s="6" t="s">
        <v>84</v>
      </c>
      <c r="B9" s="18">
        <f ca="1">YEAR(TODAY())</f>
        <v>2014</v>
      </c>
      <c r="C9" s="8" t="s">
        <v>85</v>
      </c>
    </row>
    <row r="10" spans="1:3" x14ac:dyDescent="0.25">
      <c r="A10" s="10"/>
    </row>
    <row r="11" spans="1:3" x14ac:dyDescent="0.25">
      <c r="A11" s="10"/>
    </row>
    <row r="12" spans="1:3" x14ac:dyDescent="0.25">
      <c r="A12" s="10"/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C11"/>
  <sheetViews>
    <sheetView showGridLines="0" workbookViewId="0">
      <selection activeCell="A18" sqref="A18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</cols>
  <sheetData>
    <row r="1" spans="1:3" x14ac:dyDescent="0.25">
      <c r="A1" s="15" t="s">
        <v>0</v>
      </c>
      <c r="C1" s="5"/>
    </row>
    <row r="2" spans="1:3" x14ac:dyDescent="0.25">
      <c r="A2" s="1">
        <v>10</v>
      </c>
      <c r="C2" s="5"/>
    </row>
    <row r="3" spans="1:3" x14ac:dyDescent="0.25">
      <c r="A3" s="4"/>
      <c r="B3" s="4"/>
      <c r="C3" s="5"/>
    </row>
    <row r="4" spans="1:3" x14ac:dyDescent="0.25">
      <c r="A4" s="15" t="s">
        <v>4</v>
      </c>
      <c r="B4" s="15" t="s">
        <v>5</v>
      </c>
      <c r="C4" s="15" t="s">
        <v>6</v>
      </c>
    </row>
    <row r="5" spans="1:3" ht="24" x14ac:dyDescent="0.25">
      <c r="A5" s="6" t="s">
        <v>86</v>
      </c>
      <c r="B5" s="28">
        <f ca="1">NOW()</f>
        <v>41921.595849305559</v>
      </c>
      <c r="C5" s="8" t="s">
        <v>87</v>
      </c>
    </row>
    <row r="6" spans="1:3" ht="36" x14ac:dyDescent="0.25">
      <c r="A6" s="6" t="s">
        <v>86</v>
      </c>
      <c r="B6" s="9">
        <f ca="1">NOW()</f>
        <v>41921.595849305559</v>
      </c>
      <c r="C6" s="8" t="s">
        <v>88</v>
      </c>
    </row>
    <row r="7" spans="1:3" ht="36" x14ac:dyDescent="0.25">
      <c r="A7" s="6" t="s">
        <v>86</v>
      </c>
      <c r="B7" s="29">
        <f ca="1">NOW()</f>
        <v>41921.595849305559</v>
      </c>
      <c r="C7" s="8" t="s">
        <v>89</v>
      </c>
    </row>
    <row r="8" spans="1:3" ht="48" x14ac:dyDescent="0.25">
      <c r="A8" s="6" t="s">
        <v>90</v>
      </c>
      <c r="B8" s="29">
        <f ca="1">NOW() +A2</f>
        <v>41931.595849305559</v>
      </c>
      <c r="C8" s="8" t="s">
        <v>91</v>
      </c>
    </row>
    <row r="9" spans="1:3" x14ac:dyDescent="0.25">
      <c r="A9" s="10"/>
    </row>
    <row r="10" spans="1:3" x14ac:dyDescent="0.25">
      <c r="A10" s="10"/>
    </row>
    <row r="11" spans="1:3" x14ac:dyDescent="0.25">
      <c r="A11" s="10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16"/>
  <sheetViews>
    <sheetView showGridLines="0" workbookViewId="0">
      <selection activeCell="J1" sqref="J1:K1048576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</cols>
  <sheetData>
    <row r="1" spans="1:3" x14ac:dyDescent="0.25">
      <c r="A1" s="15" t="s">
        <v>0</v>
      </c>
      <c r="C1" s="5"/>
    </row>
    <row r="2" spans="1:3" x14ac:dyDescent="0.25">
      <c r="A2" s="24">
        <v>41699</v>
      </c>
      <c r="C2" s="5"/>
    </row>
    <row r="3" spans="1:3" x14ac:dyDescent="0.25">
      <c r="A3" s="30" t="s">
        <v>92</v>
      </c>
      <c r="C3" s="5"/>
    </row>
    <row r="4" spans="1:3" x14ac:dyDescent="0.25">
      <c r="A4" s="31"/>
      <c r="C4" s="5"/>
    </row>
    <row r="5" spans="1:3" x14ac:dyDescent="0.25">
      <c r="A5" s="4"/>
      <c r="B5" s="4"/>
      <c r="C5" s="5"/>
    </row>
    <row r="6" spans="1:3" x14ac:dyDescent="0.25">
      <c r="A6" s="15" t="s">
        <v>4</v>
      </c>
      <c r="B6" s="15" t="s">
        <v>5</v>
      </c>
      <c r="C6" s="15" t="s">
        <v>6</v>
      </c>
    </row>
    <row r="7" spans="1:3" ht="24" x14ac:dyDescent="0.25">
      <c r="A7" s="6" t="s">
        <v>93</v>
      </c>
      <c r="B7" s="18">
        <f>WEEKDAY(A2)</f>
        <v>7</v>
      </c>
      <c r="C7" s="8" t="s">
        <v>94</v>
      </c>
    </row>
    <row r="8" spans="1:3" ht="36" x14ac:dyDescent="0.25">
      <c r="A8" s="6" t="s">
        <v>95</v>
      </c>
      <c r="B8" s="18">
        <f>WEEKDAY(A2,2)</f>
        <v>6</v>
      </c>
      <c r="C8" s="8" t="s">
        <v>96</v>
      </c>
    </row>
    <row r="9" spans="1:3" ht="24" x14ac:dyDescent="0.25">
      <c r="A9" s="6" t="s">
        <v>97</v>
      </c>
      <c r="B9" s="18">
        <f>WEEKDAY(A3)</f>
        <v>7</v>
      </c>
      <c r="C9" s="8" t="s">
        <v>98</v>
      </c>
    </row>
    <row r="10" spans="1:3" ht="24" x14ac:dyDescent="0.25">
      <c r="A10" s="6" t="s">
        <v>99</v>
      </c>
      <c r="B10" s="18">
        <f>WEEKDAY("01-Mar-2014")</f>
        <v>7</v>
      </c>
      <c r="C10" s="8" t="s">
        <v>100</v>
      </c>
    </row>
    <row r="11" spans="1:3" x14ac:dyDescent="0.25">
      <c r="A11" s="21"/>
      <c r="B11" s="22"/>
      <c r="C11" s="23"/>
    </row>
    <row r="12" spans="1:3" x14ac:dyDescent="0.25">
      <c r="A12" s="21"/>
      <c r="B12" s="22"/>
      <c r="C12" s="23"/>
    </row>
    <row r="13" spans="1:3" x14ac:dyDescent="0.25">
      <c r="A13" s="10"/>
    </row>
    <row r="14" spans="1:3" x14ac:dyDescent="0.25">
      <c r="A14" s="10"/>
    </row>
    <row r="15" spans="1:3" x14ac:dyDescent="0.25">
      <c r="A15" s="10"/>
    </row>
    <row r="16" spans="1:3" x14ac:dyDescent="0.25">
      <c r="A16" s="10"/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C15"/>
  <sheetViews>
    <sheetView showGridLines="0" topLeftCell="A19" workbookViewId="0">
      <selection activeCell="J1" sqref="J1:K1048576"/>
    </sheetView>
  </sheetViews>
  <sheetFormatPr defaultRowHeight="15" x14ac:dyDescent="0.25"/>
  <cols>
    <col min="1" max="1" width="21.85546875" customWidth="1"/>
    <col min="2" max="2" width="14.5703125" customWidth="1"/>
    <col min="3" max="3" width="36" customWidth="1"/>
    <col min="5" max="5" width="9.140625" customWidth="1"/>
  </cols>
  <sheetData>
    <row r="1" spans="1:3" x14ac:dyDescent="0.25">
      <c r="A1" s="32" t="s">
        <v>0</v>
      </c>
      <c r="B1" s="33"/>
      <c r="C1" s="34"/>
    </row>
    <row r="2" spans="1:3" x14ac:dyDescent="0.25">
      <c r="A2" s="36" t="s">
        <v>65</v>
      </c>
      <c r="B2" s="36" t="s">
        <v>66</v>
      </c>
      <c r="C2" s="36" t="s">
        <v>67</v>
      </c>
    </row>
    <row r="3" spans="1:3" x14ac:dyDescent="0.25">
      <c r="A3" s="24">
        <v>41699</v>
      </c>
      <c r="B3" s="25">
        <v>41799</v>
      </c>
      <c r="C3" s="24">
        <v>41701</v>
      </c>
    </row>
    <row r="4" spans="1:3" x14ac:dyDescent="0.25">
      <c r="A4" s="1"/>
      <c r="B4" s="26"/>
      <c r="C4" s="24">
        <v>41719</v>
      </c>
    </row>
    <row r="5" spans="1:3" x14ac:dyDescent="0.25">
      <c r="A5" s="1"/>
      <c r="B5" s="26"/>
      <c r="C5" s="24">
        <v>41772</v>
      </c>
    </row>
    <row r="6" spans="1:3" x14ac:dyDescent="0.25">
      <c r="A6" s="4"/>
      <c r="B6" s="4"/>
      <c r="C6" s="5"/>
    </row>
    <row r="7" spans="1:3" x14ac:dyDescent="0.25">
      <c r="A7" s="15" t="s">
        <v>4</v>
      </c>
      <c r="B7" s="15" t="s">
        <v>5</v>
      </c>
      <c r="C7" s="15" t="s">
        <v>6</v>
      </c>
    </row>
    <row r="8" spans="1:3" ht="48" x14ac:dyDescent="0.25">
      <c r="A8" s="6" t="s">
        <v>74</v>
      </c>
      <c r="B8" s="27">
        <f>NETWORKDAYS(A3,B3)</f>
        <v>71</v>
      </c>
      <c r="C8" s="8" t="s">
        <v>69</v>
      </c>
    </row>
    <row r="9" spans="1:3" ht="60" x14ac:dyDescent="0.25">
      <c r="A9" s="6" t="s">
        <v>75</v>
      </c>
      <c r="B9" s="27">
        <f>NETWORKDAYS(A3,B3,C3:C5)</f>
        <v>68</v>
      </c>
      <c r="C9" s="8" t="s">
        <v>76</v>
      </c>
    </row>
    <row r="10" spans="1:3" x14ac:dyDescent="0.25">
      <c r="A10" s="21"/>
      <c r="B10" s="22"/>
      <c r="C10" s="23"/>
    </row>
    <row r="11" spans="1:3" x14ac:dyDescent="0.25">
      <c r="A11" s="21"/>
      <c r="B11" s="22"/>
      <c r="C11" s="23"/>
    </row>
    <row r="12" spans="1:3" x14ac:dyDescent="0.25">
      <c r="A12" s="10"/>
    </row>
    <row r="13" spans="1:3" x14ac:dyDescent="0.25">
      <c r="A13" s="10"/>
    </row>
    <row r="14" spans="1:3" x14ac:dyDescent="0.25">
      <c r="A14" s="10"/>
    </row>
    <row r="15" spans="1:3" x14ac:dyDescent="0.25">
      <c r="A15" s="1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DAY()</vt:lpstr>
      <vt:lpstr>HOUR()</vt:lpstr>
      <vt:lpstr>MINUTE()</vt:lpstr>
      <vt:lpstr>DATE()</vt:lpstr>
      <vt:lpstr>DATEVALUE()</vt:lpstr>
      <vt:lpstr>TODAY()</vt:lpstr>
      <vt:lpstr>NOW()</vt:lpstr>
      <vt:lpstr>WEEKDAY()</vt:lpstr>
      <vt:lpstr>NETWORKDAYS()</vt:lpstr>
      <vt:lpstr>NETWORKDAYS.INTL()</vt:lpstr>
      <vt:lpstr>WORKDAY()</vt:lpstr>
      <vt:lpstr>WORKDAY.INTL()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2014-10-09T08:48:40Z</dcterms:modified>
</cp:coreProperties>
</file>