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iesconsulting-my.sharepoint.com/personal/neeldoshi_acies_consulting/Documents/Documents/"/>
    </mc:Choice>
  </mc:AlternateContent>
  <xr:revisionPtr revIDLastSave="10" documentId="8_{7E6ED2BB-F424-41E8-9164-27D5F5D5EE81}" xr6:coauthVersionLast="47" xr6:coauthVersionMax="47" xr10:uidLastSave="{6C70E877-A434-4B8E-BA04-077849B0983A}"/>
  <bookViews>
    <workbookView xWindow="-110" yWindow="-110" windowWidth="19420" windowHeight="10420" activeTab="1" xr2:uid="{6F9E00BC-BA4B-4C7D-8A45-B3602BD3B33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  <c r="B12" i="2"/>
  <c r="B13" i="2" s="1"/>
  <c r="B15" i="2" s="1"/>
  <c r="B16" i="2" s="1"/>
  <c r="B17" i="2" s="1"/>
  <c r="A5" i="2"/>
  <c r="A6" i="2" s="1"/>
  <c r="A7" i="2" s="1"/>
  <c r="A8" i="2" s="1"/>
  <c r="A9" i="2" s="1"/>
  <c r="A10" i="2" s="1"/>
  <c r="A11" i="2" s="1"/>
  <c r="A4" i="2"/>
  <c r="A3" i="2"/>
  <c r="C5" i="1"/>
  <c r="C4" i="1"/>
  <c r="C3" i="1"/>
  <c r="C2" i="1"/>
  <c r="B2" i="1"/>
  <c r="A1" i="1"/>
  <c r="A2" i="1"/>
  <c r="A3" i="1"/>
</calcChain>
</file>

<file path=xl/sharedStrings.xml><?xml version="1.0" encoding="utf-8"?>
<sst xmlns="http://schemas.openxmlformats.org/spreadsheetml/2006/main" count="11" uniqueCount="10">
  <si>
    <t>Year</t>
  </si>
  <si>
    <t>Ops. Losses</t>
  </si>
  <si>
    <t>&lt;&lt;&lt; Avg annual ops loss</t>
  </si>
  <si>
    <t>&lt;&lt;&lt; LC</t>
  </si>
  <si>
    <t>&lt;&lt;&lt; BIC</t>
  </si>
  <si>
    <t>&lt;&lt;&lt; exp(1)-1+(LC/BIC)</t>
  </si>
  <si>
    <t>&lt;&lt;&lt; ILM</t>
  </si>
  <si>
    <t>&lt;&lt;&lt; ORC</t>
  </si>
  <si>
    <t>&lt;&lt;&lt; RWA</t>
  </si>
  <si>
    <t>&lt;&lt;&lt;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</si>
</sst>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43" fontId="3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264B-89D8-4418-84C8-4A9B9EC5A0CA}">
  <dimension ref="A1:D5"/>
  <sheetViews>
    <sheetView showGridLines="0" workbookViewId="0">
      <selection activeCell="B2" sqref="B2"/>
    </sheetView>
  </sheetViews>
  <sheetFormatPr defaultRowHeight="12.5" x14ac:dyDescent="0.25"/>
  <cols>
    <col min="1" max="1" width="17.6328125" style="5" bestFit="1" customWidth="1"/>
    <col min="2" max="2" width="10.90625" style="5" bestFit="1" customWidth="1"/>
    <col min="3" max="3" width="10.1796875" style="5" bestFit="1" customWidth="1"/>
    <col min="4" max="16384" width="8.7265625" style="5"/>
  </cols>
  <sheetData>
    <row r="1" spans="1:4" x14ac:dyDescent="0.25">
      <c r="A1" s="5">
        <f>518085592+99212618+2261196213+6237201879</f>
        <v>9115696302</v>
      </c>
    </row>
    <row r="2" spans="1:4" x14ac:dyDescent="0.25">
      <c r="A2" s="5">
        <f>A1*1000/10^7</f>
        <v>911569.63020000001</v>
      </c>
      <c r="B2" s="5">
        <f>2.25%*A2</f>
        <v>20510.3166795</v>
      </c>
      <c r="C2" s="5">
        <f>63646-34406</f>
        <v>29240</v>
      </c>
    </row>
    <row r="3" spans="1:4" ht="13" x14ac:dyDescent="0.3">
      <c r="A3" s="5">
        <f>25702+18375</f>
        <v>44077</v>
      </c>
      <c r="C3" s="3">
        <f>20568+7747+20520</f>
        <v>48835</v>
      </c>
      <c r="D3" s="5" t="s">
        <v>9</v>
      </c>
    </row>
    <row r="4" spans="1:4" ht="13" x14ac:dyDescent="0.3">
      <c r="C4" s="3">
        <f>15%*C3</f>
        <v>7325.25</v>
      </c>
      <c r="D4" s="5" t="s">
        <v>4</v>
      </c>
    </row>
    <row r="5" spans="1:4" ht="13" x14ac:dyDescent="0.3">
      <c r="C5" s="3">
        <f>C4*12.5</f>
        <v>91565.625</v>
      </c>
      <c r="D5" s="5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6D722-3519-4A8A-8EEC-7F8AFD1FF9F1}">
  <dimension ref="A1:C17"/>
  <sheetViews>
    <sheetView showGridLines="0" tabSelected="1" workbookViewId="0">
      <selection activeCell="B1" sqref="B1"/>
    </sheetView>
  </sheetViews>
  <sheetFormatPr defaultRowHeight="12.5" x14ac:dyDescent="0.25"/>
  <cols>
    <col min="1" max="1" width="8.7265625" style="1"/>
    <col min="2" max="2" width="9.1796875" style="1" bestFit="1" customWidth="1"/>
    <col min="3" max="16384" width="8.7265625" style="1"/>
  </cols>
  <sheetData>
    <row r="1" spans="1:3" x14ac:dyDescent="0.25">
      <c r="A1" s="1" t="s">
        <v>0</v>
      </c>
      <c r="B1" s="1" t="s">
        <v>1</v>
      </c>
    </row>
    <row r="2" spans="1:3" x14ac:dyDescent="0.25">
      <c r="A2" s="1">
        <v>1</v>
      </c>
      <c r="B2" s="1">
        <v>100</v>
      </c>
    </row>
    <row r="3" spans="1:3" x14ac:dyDescent="0.25">
      <c r="A3" s="1">
        <f>A2+1</f>
        <v>2</v>
      </c>
      <c r="B3" s="1">
        <v>50</v>
      </c>
    </row>
    <row r="4" spans="1:3" x14ac:dyDescent="0.25">
      <c r="A4" s="1">
        <f>A3+1</f>
        <v>3</v>
      </c>
      <c r="B4" s="1">
        <v>78</v>
      </c>
    </row>
    <row r="5" spans="1:3" x14ac:dyDescent="0.25">
      <c r="A5" s="1">
        <f t="shared" ref="A5:A12" si="0">A4+1</f>
        <v>4</v>
      </c>
      <c r="B5" s="1">
        <v>300</v>
      </c>
    </row>
    <row r="6" spans="1:3" x14ac:dyDescent="0.25">
      <c r="A6" s="1">
        <f t="shared" si="0"/>
        <v>5</v>
      </c>
      <c r="B6" s="1">
        <v>98</v>
      </c>
    </row>
    <row r="7" spans="1:3" x14ac:dyDescent="0.25">
      <c r="A7" s="1">
        <f t="shared" si="0"/>
        <v>6</v>
      </c>
      <c r="B7" s="1">
        <v>125</v>
      </c>
    </row>
    <row r="8" spans="1:3" x14ac:dyDescent="0.25">
      <c r="A8" s="1">
        <f t="shared" si="0"/>
        <v>7</v>
      </c>
      <c r="B8" s="1">
        <v>250</v>
      </c>
    </row>
    <row r="9" spans="1:3" x14ac:dyDescent="0.25">
      <c r="A9" s="1">
        <f t="shared" si="0"/>
        <v>8</v>
      </c>
      <c r="B9" s="1">
        <v>500</v>
      </c>
    </row>
    <row r="10" spans="1:3" x14ac:dyDescent="0.25">
      <c r="A10" s="1">
        <f t="shared" si="0"/>
        <v>9</v>
      </c>
      <c r="B10" s="1">
        <v>100</v>
      </c>
    </row>
    <row r="11" spans="1:3" x14ac:dyDescent="0.25">
      <c r="A11" s="1">
        <f t="shared" si="0"/>
        <v>10</v>
      </c>
      <c r="B11" s="1">
        <v>35</v>
      </c>
    </row>
    <row r="12" spans="1:3" ht="13" x14ac:dyDescent="0.3">
      <c r="B12" s="2">
        <f>AVERAGE(B2:B11)</f>
        <v>163.6</v>
      </c>
      <c r="C12" s="1" t="s">
        <v>2</v>
      </c>
    </row>
    <row r="13" spans="1:3" ht="13" x14ac:dyDescent="0.3">
      <c r="B13" s="3">
        <f>B12*15</f>
        <v>2454</v>
      </c>
      <c r="C13" s="1" t="s">
        <v>3</v>
      </c>
    </row>
    <row r="14" spans="1:3" ht="13" x14ac:dyDescent="0.3">
      <c r="B14" s="3">
        <f>Sheet1!C4</f>
        <v>7325.25</v>
      </c>
      <c r="C14" s="1" t="s">
        <v>4</v>
      </c>
    </row>
    <row r="15" spans="1:3" x14ac:dyDescent="0.25">
      <c r="B15" s="1">
        <f>EXP(1)-1+(B13/B14)</f>
        <v>2.053287459666171</v>
      </c>
      <c r="C15" s="1" t="s">
        <v>5</v>
      </c>
    </row>
    <row r="16" spans="1:3" ht="13" x14ac:dyDescent="0.3">
      <c r="B16" s="2">
        <f>LN(B15)</f>
        <v>0.71944214755608327</v>
      </c>
      <c r="C16" s="1" t="s">
        <v>6</v>
      </c>
    </row>
    <row r="17" spans="2:3" ht="13" x14ac:dyDescent="0.3">
      <c r="B17" s="4">
        <f>B16*B14</f>
        <v>5270.093591385199</v>
      </c>
      <c r="C17" s="1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 Doshi</dc:creator>
  <cp:lastModifiedBy>Neel Doshi</cp:lastModifiedBy>
  <dcterms:created xsi:type="dcterms:W3CDTF">2022-01-08T02:44:24Z</dcterms:created>
  <dcterms:modified xsi:type="dcterms:W3CDTF">2022-01-08T03:24:31Z</dcterms:modified>
</cp:coreProperties>
</file>