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A57E911-EC6E-438A-BABE-0A64724CB3FA}" xr6:coauthVersionLast="47" xr6:coauthVersionMax="47" xr10:uidLastSave="{00000000-0000-0000-0000-000000000000}"/>
  <bookViews>
    <workbookView xWindow="-110" yWindow="-110" windowWidth="19420" windowHeight="10420" xr2:uid="{EEB84A64-1BF0-45AF-9DC3-3DB1FB71C94E}"/>
  </bookViews>
  <sheets>
    <sheet name="IFoA Exemption Calculato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4" i="1"/>
  <c r="B53" i="1"/>
  <c r="B52" i="1"/>
  <c r="B44" i="1"/>
  <c r="B43" i="1"/>
  <c r="B42" i="1"/>
  <c r="B46" i="1"/>
  <c r="B45" i="1"/>
  <c r="B36" i="1"/>
  <c r="B35" i="1"/>
  <c r="B24" i="1"/>
  <c r="D15" i="1"/>
  <c r="D23" i="1" s="1"/>
  <c r="D33" i="1" s="1"/>
  <c r="C15" i="1"/>
  <c r="B27" i="1"/>
  <c r="B25" i="1"/>
  <c r="E19" i="1"/>
  <c r="E11" i="1"/>
  <c r="E37" i="1" l="1"/>
  <c r="E47" i="1"/>
  <c r="E56" i="1"/>
  <c r="E29" i="1"/>
</calcChain>
</file>

<file path=xl/sharedStrings.xml><?xml version="1.0" encoding="utf-8"?>
<sst xmlns="http://schemas.openxmlformats.org/spreadsheetml/2006/main" count="90" uniqueCount="48">
  <si>
    <t xml:space="preserve">Subject Name </t>
  </si>
  <si>
    <t xml:space="preserve">Weightage </t>
  </si>
  <si>
    <t xml:space="preserve">Wt Average Score </t>
  </si>
  <si>
    <t xml:space="preserve">Business Finance 1 </t>
  </si>
  <si>
    <t xml:space="preserve">Business Finance 2 </t>
  </si>
  <si>
    <t xml:space="preserve">CB1: Business Finance </t>
  </si>
  <si>
    <t xml:space="preserve">CB2: Business Economics </t>
  </si>
  <si>
    <t xml:space="preserve">Micro Economics </t>
  </si>
  <si>
    <t>Macro Economics</t>
  </si>
  <si>
    <t xml:space="preserve">Semester </t>
  </si>
  <si>
    <t>Semester 1</t>
  </si>
  <si>
    <t>Semester 2</t>
  </si>
  <si>
    <t xml:space="preserve">Semester 3 </t>
  </si>
  <si>
    <t>Semester 4</t>
  </si>
  <si>
    <t xml:space="preserve">CS1: Statistics </t>
  </si>
  <si>
    <t xml:space="preserve">Probability and Statistics 1 </t>
  </si>
  <si>
    <t>Probability and Statistics 2</t>
  </si>
  <si>
    <t xml:space="preserve">Basics of R </t>
  </si>
  <si>
    <t xml:space="preserve">Statistical &amp; Risk Models 2 </t>
  </si>
  <si>
    <t xml:space="preserve">Semester 1 </t>
  </si>
  <si>
    <t xml:space="preserve">Semester 2 </t>
  </si>
  <si>
    <t xml:space="preserve">Semester 4 </t>
  </si>
  <si>
    <t xml:space="preserve">CM2: Financial Engineering and Loss Reserving </t>
  </si>
  <si>
    <t xml:space="preserve">Portfolio Theory and Security Analysis </t>
  </si>
  <si>
    <t xml:space="preserve">Financial Engineering 1 </t>
  </si>
  <si>
    <t>CS2: Risk Modelling and Survival Analysis</t>
  </si>
  <si>
    <t>Statistical &amp; Risk Models 1</t>
  </si>
  <si>
    <t>Statistical &amp; Risk Models 2</t>
  </si>
  <si>
    <t>Statistical &amp; Risk Models 3</t>
  </si>
  <si>
    <t>Statistical &amp; Risk Models 4</t>
  </si>
  <si>
    <t xml:space="preserve">Predictive Analytics and Machine Learning </t>
  </si>
  <si>
    <t>Semester 3</t>
  </si>
  <si>
    <t>Semester 5</t>
  </si>
  <si>
    <t>Semester 6</t>
  </si>
  <si>
    <t xml:space="preserve">CM1: Actuarial Mathematics </t>
  </si>
  <si>
    <t xml:space="preserve">Financial Mathematics </t>
  </si>
  <si>
    <t xml:space="preserve">Fixed Income Products </t>
  </si>
  <si>
    <t>Pricing and Reserving Life Insurance Products 1</t>
  </si>
  <si>
    <t>Pricing and Reserving Life Insurance Products 2</t>
  </si>
  <si>
    <t xml:space="preserve">Institute of Actuarial and Quantitative Studies </t>
  </si>
  <si>
    <t xml:space="preserve">Exemption Calculator </t>
  </si>
  <si>
    <t xml:space="preserve">Subjectwise weightage and exemption calculation </t>
  </si>
  <si>
    <t xml:space="preserve">% Marks </t>
  </si>
  <si>
    <t xml:space="preserve">1. In case of KT. The maximum marks allowed is 40%. Which is the score to clear the subject </t>
  </si>
  <si>
    <t xml:space="preserve">3. Please input % score in each row for calculation purposes </t>
  </si>
  <si>
    <t xml:space="preserve">2. In case of Additional exams . The marks of the additional exams will be counted </t>
  </si>
  <si>
    <t>External Weightage</t>
  </si>
  <si>
    <t>Project Weightage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</si>
</sst>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10" fontId="0" fillId="0" borderId="0" xfId="0" applyNumberFormat="1"/>
    <xf numFmtId="10" fontId="2" fillId="0" borderId="1" xfId="0" applyNumberFormat="1" applyFont="1" applyBorder="1"/>
    <xf numFmtId="10" fontId="0" fillId="0" borderId="1" xfId="0" applyNumberFormat="1" applyBorder="1"/>
    <xf numFmtId="10" fontId="0" fillId="0" borderId="1" xfId="1" applyNumberFormat="1" applyFont="1" applyBorder="1"/>
    <xf numFmtId="10" fontId="2" fillId="0" borderId="0" xfId="0" applyNumberFormat="1" applyFont="1"/>
    <xf numFmtId="0" fontId="0" fillId="0" borderId="2" xfId="0" applyBorder="1"/>
    <xf numFmtId="10" fontId="0" fillId="0" borderId="2" xfId="0" applyNumberFormat="1" applyBorder="1"/>
    <xf numFmtId="9" fontId="0" fillId="0" borderId="1" xfId="0" applyNumberFormat="1" applyBorder="1"/>
    <xf numFmtId="9" fontId="2" fillId="0" borderId="1" xfId="1" applyFont="1" applyBorder="1"/>
    <xf numFmtId="10" fontId="2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9" fontId="0" fillId="0" borderId="1" xfId="1" applyFont="1" applyBorder="1"/>
    <xf numFmtId="9" fontId="2" fillId="0" borderId="0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78D0-381E-45C9-BDB8-68213B5DFBDC}">
  <dimension ref="A1:F62"/>
  <sheetViews>
    <sheetView showGridLines="0" tabSelected="1" zoomScale="129" workbookViewId="0">
      <selection activeCell="A59" sqref="A59"/>
    </sheetView>
  </sheetViews>
  <sheetFormatPr defaultRowHeight="14.5" x14ac:dyDescent="0.35"/>
  <cols>
    <col min="1" max="1" width="39.36328125" bestFit="1" customWidth="1"/>
    <col min="2" max="2" width="15.26953125" style="3" bestFit="1" customWidth="1"/>
    <col min="3" max="4" width="17.26953125" style="3" bestFit="1" customWidth="1"/>
    <col min="6" max="6" width="14.81640625" customWidth="1"/>
  </cols>
  <sheetData>
    <row r="1" spans="1:6" x14ac:dyDescent="0.35">
      <c r="A1" s="13" t="s">
        <v>39</v>
      </c>
    </row>
    <row r="2" spans="1:6" x14ac:dyDescent="0.35">
      <c r="A2" s="13" t="s">
        <v>40</v>
      </c>
    </row>
    <row r="3" spans="1:6" s="8" customFormat="1" ht="15" thickBot="1" x14ac:dyDescent="0.4">
      <c r="A3" s="14" t="s">
        <v>41</v>
      </c>
      <c r="B3" s="9"/>
      <c r="C3" s="9"/>
      <c r="D3" s="9"/>
    </row>
    <row r="6" spans="1:6" x14ac:dyDescent="0.35">
      <c r="A6" s="2" t="s">
        <v>5</v>
      </c>
    </row>
    <row r="7" spans="1:6" x14ac:dyDescent="0.35">
      <c r="A7" s="2" t="s">
        <v>0</v>
      </c>
      <c r="B7" s="4" t="s">
        <v>1</v>
      </c>
      <c r="C7" s="4" t="s">
        <v>46</v>
      </c>
      <c r="D7" s="4" t="s">
        <v>47</v>
      </c>
      <c r="E7" s="2" t="s">
        <v>42</v>
      </c>
      <c r="F7" s="2" t="s">
        <v>9</v>
      </c>
    </row>
    <row r="8" spans="1:6" x14ac:dyDescent="0.35">
      <c r="A8" s="1" t="s">
        <v>3</v>
      </c>
      <c r="B8" s="5">
        <v>0.5</v>
      </c>
      <c r="C8" s="5">
        <v>1</v>
      </c>
      <c r="D8" s="5">
        <v>0</v>
      </c>
      <c r="E8" s="1"/>
      <c r="F8" s="1" t="s">
        <v>10</v>
      </c>
    </row>
    <row r="9" spans="1:6" x14ac:dyDescent="0.35">
      <c r="A9" s="1" t="s">
        <v>4</v>
      </c>
      <c r="B9" s="5">
        <v>0.5</v>
      </c>
      <c r="C9" s="5">
        <v>1</v>
      </c>
      <c r="D9" s="5">
        <v>0</v>
      </c>
      <c r="E9" s="1"/>
      <c r="F9" s="1" t="s">
        <v>11</v>
      </c>
    </row>
    <row r="10" spans="1:6" x14ac:dyDescent="0.35">
      <c r="A10" s="1"/>
      <c r="B10" s="5"/>
      <c r="C10" s="5"/>
      <c r="D10" s="5"/>
      <c r="E10" s="1"/>
      <c r="F10" s="1"/>
    </row>
    <row r="11" spans="1:6" x14ac:dyDescent="0.35">
      <c r="A11" s="1"/>
      <c r="B11" s="4" t="s">
        <v>2</v>
      </c>
      <c r="C11" s="4"/>
      <c r="D11" s="4"/>
      <c r="E11" s="11">
        <f>SUMPRODUCT(B8:B9,E8:E9)</f>
        <v>0</v>
      </c>
      <c r="F11" s="1"/>
    </row>
    <row r="12" spans="1:6" x14ac:dyDescent="0.35">
      <c r="B12" s="7"/>
      <c r="C12" s="7"/>
      <c r="D12" s="7"/>
      <c r="E12" s="16"/>
    </row>
    <row r="14" spans="1:6" x14ac:dyDescent="0.35">
      <c r="A14" s="2" t="s">
        <v>6</v>
      </c>
    </row>
    <row r="15" spans="1:6" x14ac:dyDescent="0.35">
      <c r="A15" s="2" t="s">
        <v>0</v>
      </c>
      <c r="B15" s="4" t="s">
        <v>1</v>
      </c>
      <c r="C15" s="4" t="str">
        <f>C7</f>
        <v>External Weightage</v>
      </c>
      <c r="D15" s="4" t="str">
        <f>D7</f>
        <v>Project Weightage</v>
      </c>
      <c r="E15" s="2" t="s">
        <v>42</v>
      </c>
      <c r="F15" s="2" t="s">
        <v>9</v>
      </c>
    </row>
    <row r="16" spans="1:6" x14ac:dyDescent="0.35">
      <c r="A16" s="1" t="s">
        <v>7</v>
      </c>
      <c r="B16" s="5">
        <v>0.5</v>
      </c>
      <c r="C16" s="5">
        <v>1</v>
      </c>
      <c r="D16" s="5">
        <v>0</v>
      </c>
      <c r="E16" s="1"/>
      <c r="F16" s="1" t="s">
        <v>12</v>
      </c>
    </row>
    <row r="17" spans="1:6" x14ac:dyDescent="0.35">
      <c r="A17" s="1" t="s">
        <v>8</v>
      </c>
      <c r="B17" s="5">
        <v>0.5</v>
      </c>
      <c r="C17" s="5">
        <v>1</v>
      </c>
      <c r="D17" s="5">
        <v>0</v>
      </c>
      <c r="E17" s="1"/>
      <c r="F17" s="1" t="s">
        <v>13</v>
      </c>
    </row>
    <row r="18" spans="1:6" x14ac:dyDescent="0.35">
      <c r="A18" s="1"/>
      <c r="B18" s="5"/>
      <c r="C18" s="5"/>
      <c r="D18" s="5"/>
      <c r="E18" s="1"/>
      <c r="F18" s="1"/>
    </row>
    <row r="19" spans="1:6" x14ac:dyDescent="0.35">
      <c r="A19" s="1"/>
      <c r="B19" s="4" t="s">
        <v>2</v>
      </c>
      <c r="C19" s="4"/>
      <c r="D19" s="4"/>
      <c r="E19" s="11">
        <f>SUMPRODUCT(B16:B17,E16:E17)</f>
        <v>0</v>
      </c>
      <c r="F19" s="1"/>
    </row>
    <row r="20" spans="1:6" x14ac:dyDescent="0.35">
      <c r="B20" s="7"/>
      <c r="C20" s="7"/>
      <c r="D20" s="7"/>
      <c r="E20" s="16"/>
    </row>
    <row r="22" spans="1:6" x14ac:dyDescent="0.35">
      <c r="A22" s="2" t="s">
        <v>14</v>
      </c>
    </row>
    <row r="23" spans="1:6" x14ac:dyDescent="0.35">
      <c r="A23" s="2" t="s">
        <v>0</v>
      </c>
      <c r="B23" s="4" t="s">
        <v>1</v>
      </c>
      <c r="C23" s="4" t="s">
        <v>46</v>
      </c>
      <c r="D23" s="4" t="str">
        <f>D15</f>
        <v>Project Weightage</v>
      </c>
      <c r="E23" s="2" t="s">
        <v>42</v>
      </c>
      <c r="F23" s="2" t="s">
        <v>9</v>
      </c>
    </row>
    <row r="24" spans="1:6" x14ac:dyDescent="0.35">
      <c r="A24" s="1" t="s">
        <v>15</v>
      </c>
      <c r="B24" s="5">
        <f>20%*0.7</f>
        <v>0.13999999999999999</v>
      </c>
      <c r="C24" s="5">
        <v>0.13999999999999999</v>
      </c>
      <c r="D24" s="5">
        <v>0</v>
      </c>
      <c r="E24" s="10"/>
      <c r="F24" s="1" t="s">
        <v>19</v>
      </c>
    </row>
    <row r="25" spans="1:6" x14ac:dyDescent="0.35">
      <c r="A25" s="1" t="s">
        <v>16</v>
      </c>
      <c r="B25" s="5">
        <f>65%*0.7</f>
        <v>0.45499999999999996</v>
      </c>
      <c r="C25" s="5">
        <v>0.45499999999999996</v>
      </c>
      <c r="D25" s="5">
        <v>0</v>
      </c>
      <c r="E25" s="10"/>
      <c r="F25" s="1" t="s">
        <v>20</v>
      </c>
    </row>
    <row r="26" spans="1:6" x14ac:dyDescent="0.35">
      <c r="A26" s="1" t="s">
        <v>17</v>
      </c>
      <c r="B26" s="5">
        <v>0.3</v>
      </c>
      <c r="C26" s="5">
        <v>0.3</v>
      </c>
      <c r="D26" s="5">
        <v>0</v>
      </c>
      <c r="E26" s="10"/>
      <c r="F26" s="1" t="s">
        <v>20</v>
      </c>
    </row>
    <row r="27" spans="1:6" x14ac:dyDescent="0.35">
      <c r="A27" s="1" t="s">
        <v>18</v>
      </c>
      <c r="B27" s="6">
        <f>15%*0.7</f>
        <v>0.105</v>
      </c>
      <c r="C27" s="6">
        <v>0.105</v>
      </c>
      <c r="D27" s="5">
        <v>0</v>
      </c>
      <c r="E27" s="10"/>
      <c r="F27" s="1" t="s">
        <v>21</v>
      </c>
    </row>
    <row r="28" spans="1:6" x14ac:dyDescent="0.35">
      <c r="A28" s="1"/>
      <c r="B28" s="5"/>
      <c r="C28" s="5"/>
      <c r="D28" s="5"/>
      <c r="E28" s="1"/>
      <c r="F28" s="1"/>
    </row>
    <row r="29" spans="1:6" x14ac:dyDescent="0.35">
      <c r="A29" s="1"/>
      <c r="B29" s="4" t="s">
        <v>2</v>
      </c>
      <c r="C29" s="4"/>
      <c r="D29" s="4"/>
      <c r="E29" s="12">
        <f>SUMPRODUCT(B24:B27,E24:E27)</f>
        <v>0</v>
      </c>
      <c r="F29" s="1"/>
    </row>
    <row r="30" spans="1:6" x14ac:dyDescent="0.35">
      <c r="B30" s="7"/>
      <c r="C30" s="7"/>
      <c r="D30" s="7"/>
    </row>
    <row r="32" spans="1:6" x14ac:dyDescent="0.35">
      <c r="A32" s="2" t="s">
        <v>22</v>
      </c>
    </row>
    <row r="33" spans="1:6" x14ac:dyDescent="0.35">
      <c r="A33" s="2" t="s">
        <v>0</v>
      </c>
      <c r="B33" s="4" t="s">
        <v>1</v>
      </c>
      <c r="C33" s="4" t="s">
        <v>46</v>
      </c>
      <c r="D33" s="4" t="str">
        <f>D23</f>
        <v>Project Weightage</v>
      </c>
      <c r="E33" s="2" t="s">
        <v>42</v>
      </c>
      <c r="F33" s="2" t="s">
        <v>9</v>
      </c>
    </row>
    <row r="34" spans="1:6" x14ac:dyDescent="0.35">
      <c r="A34" s="1" t="s">
        <v>23</v>
      </c>
      <c r="B34" s="5">
        <v>0.4</v>
      </c>
      <c r="C34" s="5">
        <v>0.7</v>
      </c>
      <c r="D34" s="5">
        <v>0.3</v>
      </c>
      <c r="E34" s="15"/>
      <c r="F34" s="1" t="s">
        <v>31</v>
      </c>
    </row>
    <row r="35" spans="1:6" x14ac:dyDescent="0.35">
      <c r="A35" s="1" t="s">
        <v>24</v>
      </c>
      <c r="B35" s="5">
        <f>40%</f>
        <v>0.4</v>
      </c>
      <c r="C35" s="5">
        <v>0.7</v>
      </c>
      <c r="D35" s="5">
        <v>0.3</v>
      </c>
      <c r="E35" s="15"/>
      <c r="F35" s="1" t="s">
        <v>21</v>
      </c>
    </row>
    <row r="36" spans="1:6" x14ac:dyDescent="0.35">
      <c r="A36" s="1" t="s">
        <v>18</v>
      </c>
      <c r="B36" s="5">
        <f>20%</f>
        <v>0.2</v>
      </c>
      <c r="C36" s="5">
        <v>0.7</v>
      </c>
      <c r="D36" s="5">
        <v>0.3</v>
      </c>
      <c r="E36" s="15"/>
      <c r="F36" s="1" t="s">
        <v>21</v>
      </c>
    </row>
    <row r="37" spans="1:6" x14ac:dyDescent="0.35">
      <c r="A37" s="1"/>
      <c r="B37" s="4" t="s">
        <v>2</v>
      </c>
      <c r="C37" s="4"/>
      <c r="D37" s="4"/>
      <c r="E37" s="11">
        <f>SUMPRODUCT(B34:B36,E34:E36)</f>
        <v>0</v>
      </c>
      <c r="F37" s="1"/>
    </row>
    <row r="38" spans="1:6" x14ac:dyDescent="0.35">
      <c r="B38" s="7"/>
      <c r="C38" s="7"/>
      <c r="D38" s="7"/>
    </row>
    <row r="40" spans="1:6" x14ac:dyDescent="0.35">
      <c r="A40" s="2" t="s">
        <v>25</v>
      </c>
    </row>
    <row r="41" spans="1:6" x14ac:dyDescent="0.35">
      <c r="A41" s="2" t="s">
        <v>0</v>
      </c>
      <c r="B41" s="4" t="s">
        <v>1</v>
      </c>
      <c r="C41" s="4" t="s">
        <v>46</v>
      </c>
      <c r="D41" s="4" t="s">
        <v>47</v>
      </c>
      <c r="E41" s="2" t="s">
        <v>42</v>
      </c>
      <c r="F41" s="2" t="s">
        <v>9</v>
      </c>
    </row>
    <row r="42" spans="1:6" x14ac:dyDescent="0.35">
      <c r="A42" s="1" t="s">
        <v>26</v>
      </c>
      <c r="B42" s="6">
        <f>0.25</f>
        <v>0.25</v>
      </c>
      <c r="C42" s="5">
        <v>0.7</v>
      </c>
      <c r="D42" s="5">
        <v>0.3</v>
      </c>
      <c r="E42" s="1"/>
      <c r="F42" s="1" t="s">
        <v>31</v>
      </c>
    </row>
    <row r="43" spans="1:6" x14ac:dyDescent="0.35">
      <c r="A43" s="1" t="s">
        <v>27</v>
      </c>
      <c r="B43" s="6">
        <f>0.25</f>
        <v>0.25</v>
      </c>
      <c r="C43" s="5">
        <v>0.7</v>
      </c>
      <c r="D43" s="5">
        <v>0.3</v>
      </c>
      <c r="E43" s="1"/>
      <c r="F43" s="1" t="s">
        <v>21</v>
      </c>
    </row>
    <row r="44" spans="1:6" x14ac:dyDescent="0.35">
      <c r="A44" s="1" t="s">
        <v>28</v>
      </c>
      <c r="B44" s="6">
        <f>0.2</f>
        <v>0.2</v>
      </c>
      <c r="C44" s="5">
        <v>0.7</v>
      </c>
      <c r="D44" s="5">
        <v>0.3</v>
      </c>
      <c r="E44" s="1"/>
      <c r="F44" s="1" t="s">
        <v>32</v>
      </c>
    </row>
    <row r="45" spans="1:6" x14ac:dyDescent="0.35">
      <c r="A45" s="1" t="s">
        <v>29</v>
      </c>
      <c r="B45" s="6">
        <f>0.2</f>
        <v>0.2</v>
      </c>
      <c r="C45" s="5">
        <v>0.7</v>
      </c>
      <c r="D45" s="5">
        <v>0.3</v>
      </c>
      <c r="E45" s="1"/>
      <c r="F45" s="1" t="s">
        <v>33</v>
      </c>
    </row>
    <row r="46" spans="1:6" x14ac:dyDescent="0.35">
      <c r="A46" s="1" t="s">
        <v>30</v>
      </c>
      <c r="B46" s="6">
        <f>0.1</f>
        <v>0.1</v>
      </c>
      <c r="C46" s="5">
        <v>0.7</v>
      </c>
      <c r="D46" s="5">
        <v>0.3</v>
      </c>
      <c r="E46" s="1"/>
      <c r="F46" s="1" t="s">
        <v>33</v>
      </c>
    </row>
    <row r="47" spans="1:6" x14ac:dyDescent="0.35">
      <c r="A47" s="1"/>
      <c r="B47" s="4" t="s">
        <v>2</v>
      </c>
      <c r="C47" s="4"/>
      <c r="D47" s="4"/>
      <c r="E47" s="11">
        <f>SUMPRODUCT(B42:B46,E42:E46)</f>
        <v>0</v>
      </c>
      <c r="F47" s="1"/>
    </row>
    <row r="48" spans="1:6" x14ac:dyDescent="0.35">
      <c r="B48" s="7"/>
      <c r="C48" s="7"/>
      <c r="D48" s="7"/>
    </row>
    <row r="50" spans="1:6" x14ac:dyDescent="0.35">
      <c r="A50" s="2" t="s">
        <v>34</v>
      </c>
    </row>
    <row r="51" spans="1:6" x14ac:dyDescent="0.35">
      <c r="A51" s="2" t="s">
        <v>0</v>
      </c>
      <c r="B51" s="4" t="s">
        <v>1</v>
      </c>
      <c r="C51" s="4" t="s">
        <v>46</v>
      </c>
      <c r="D51" s="4" t="s">
        <v>47</v>
      </c>
      <c r="E51" s="2" t="s">
        <v>42</v>
      </c>
      <c r="F51" s="2" t="s">
        <v>9</v>
      </c>
    </row>
    <row r="52" spans="1:6" x14ac:dyDescent="0.35">
      <c r="A52" s="1" t="s">
        <v>35</v>
      </c>
      <c r="B52" s="5">
        <f>30%</f>
        <v>0.3</v>
      </c>
      <c r="C52" s="5">
        <v>0.7</v>
      </c>
      <c r="D52" s="5">
        <v>0.3</v>
      </c>
      <c r="E52" s="1"/>
      <c r="F52" s="1" t="s">
        <v>31</v>
      </c>
    </row>
    <row r="53" spans="1:6" x14ac:dyDescent="0.35">
      <c r="A53" s="1" t="s">
        <v>36</v>
      </c>
      <c r="B53" s="5">
        <f>10%</f>
        <v>0.1</v>
      </c>
      <c r="C53" s="5">
        <v>0.7</v>
      </c>
      <c r="D53" s="5">
        <v>0.3</v>
      </c>
      <c r="E53" s="1"/>
      <c r="F53" s="1" t="s">
        <v>21</v>
      </c>
    </row>
    <row r="54" spans="1:6" x14ac:dyDescent="0.35">
      <c r="A54" s="1" t="s">
        <v>37</v>
      </c>
      <c r="B54" s="5">
        <f>30%</f>
        <v>0.3</v>
      </c>
      <c r="C54" s="5">
        <v>0.7</v>
      </c>
      <c r="D54" s="5">
        <v>0.3</v>
      </c>
      <c r="E54" s="1"/>
      <c r="F54" s="1" t="s">
        <v>32</v>
      </c>
    </row>
    <row r="55" spans="1:6" x14ac:dyDescent="0.35">
      <c r="A55" s="1" t="s">
        <v>38</v>
      </c>
      <c r="B55" s="5">
        <f>30%</f>
        <v>0.3</v>
      </c>
      <c r="C55" s="5">
        <v>0.7</v>
      </c>
      <c r="D55" s="5">
        <v>0.3</v>
      </c>
      <c r="E55" s="1"/>
      <c r="F55" s="1" t="s">
        <v>33</v>
      </c>
    </row>
    <row r="56" spans="1:6" x14ac:dyDescent="0.35">
      <c r="A56" s="1"/>
      <c r="B56" s="4" t="s">
        <v>2</v>
      </c>
      <c r="C56" s="4"/>
      <c r="D56" s="4"/>
      <c r="E56" s="11">
        <f>SUMPRODUCT(B52:B55,E52:E55)</f>
        <v>0</v>
      </c>
      <c r="F56" s="1"/>
    </row>
    <row r="57" spans="1:6" x14ac:dyDescent="0.35">
      <c r="B57" s="7"/>
      <c r="C57" s="7"/>
      <c r="D57" s="7"/>
      <c r="E57" s="16"/>
    </row>
    <row r="58" spans="1:6" x14ac:dyDescent="0.35">
      <c r="B58" s="7"/>
      <c r="C58" s="7"/>
      <c r="D58" s="7"/>
    </row>
    <row r="60" spans="1:6" x14ac:dyDescent="0.35">
      <c r="A60" t="s">
        <v>43</v>
      </c>
    </row>
    <row r="61" spans="1:6" x14ac:dyDescent="0.35">
      <c r="A61" t="s">
        <v>45</v>
      </c>
    </row>
    <row r="62" spans="1:6" x14ac:dyDescent="0.35">
      <c r="A62" t="s">
        <v>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IFoA Exemption Calculator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Admin</cp:lastModifiedBy>
  <dcterms:created xsi:type="dcterms:W3CDTF">2023-02-02T07:40:42Z</dcterms:created>
  <dcterms:modified xsi:type="dcterms:W3CDTF">2023-06-16T07:35:46Z</dcterms:modified>
</cp:coreProperties>
</file>