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C40B989-BF2F-4134-979B-ADECC8CDB3C3}" xr6:coauthVersionLast="45" xr6:coauthVersionMax="45" xr10:uidLastSave="{00000000-0000-0000-0000-000000000000}"/>
  <bookViews>
    <workbookView xWindow="-120" yWindow="-120" windowWidth="20730" windowHeight="11160" activeTab="3" xr2:uid="{00000000-000D-0000-FFFF-FFFF00000000}"/>
  </bookViews>
  <sheets>
    <sheet name="Faculty Feedback" sheetId="6" r:id="rId1"/>
    <sheet name="Paper 1" sheetId="2" r:id="rId2"/>
    <sheet name="Paper 2" sheetId="4" r:id="rId3"/>
    <sheet name="Paper 3" sheetId="5" r:id="rId4"/>
  </sheets>
  <calcPr calcId="181029"/>
</workbook>
</file>

<file path=xl/calcChain.xml><?xml version="1.0" encoding="utf-8"?>
<calcChain xmlns="http://schemas.openxmlformats.org/spreadsheetml/2006/main">
  <c r="Z18" i="5" l="1"/>
  <c r="P18" i="5"/>
  <c r="P19" i="5" s="1"/>
  <c r="U17" i="5"/>
  <c r="T17" i="5"/>
  <c r="P17" i="5"/>
  <c r="L17" i="5"/>
  <c r="H17" i="5"/>
  <c r="D17" i="5"/>
  <c r="W16" i="5"/>
  <c r="Y16" i="5" s="1"/>
  <c r="V16" i="5"/>
  <c r="X16" i="5" s="1"/>
  <c r="U16" i="5"/>
  <c r="T16" i="5"/>
  <c r="P16" i="5"/>
  <c r="L16" i="5"/>
  <c r="H16" i="5"/>
  <c r="D16" i="5"/>
  <c r="U15" i="5"/>
  <c r="T15" i="5"/>
  <c r="P15" i="5"/>
  <c r="L15" i="5"/>
  <c r="H15" i="5"/>
  <c r="D15" i="5"/>
  <c r="W14" i="5"/>
  <c r="Y14" i="5" s="1"/>
  <c r="V14" i="5"/>
  <c r="X14" i="5" s="1"/>
  <c r="U14" i="5"/>
  <c r="T14" i="5"/>
  <c r="P14" i="5"/>
  <c r="L14" i="5"/>
  <c r="H14" i="5"/>
  <c r="D14" i="5"/>
  <c r="Y13" i="5"/>
  <c r="X13" i="5"/>
  <c r="W13" i="5"/>
  <c r="V13" i="5"/>
  <c r="U13" i="5"/>
  <c r="T13" i="5"/>
  <c r="P13" i="5"/>
  <c r="L13" i="5"/>
  <c r="H13" i="5"/>
  <c r="D13" i="5"/>
  <c r="U12" i="5"/>
  <c r="T12" i="5"/>
  <c r="P12" i="5"/>
  <c r="L12" i="5"/>
  <c r="H12" i="5"/>
  <c r="D12" i="5"/>
  <c r="Y11" i="5"/>
  <c r="X11" i="5"/>
  <c r="W11" i="5"/>
  <c r="V11" i="5"/>
  <c r="U11" i="5"/>
  <c r="T11" i="5"/>
  <c r="P11" i="5"/>
  <c r="L11" i="5"/>
  <c r="H11" i="5"/>
  <c r="D11" i="5"/>
  <c r="W10" i="5"/>
  <c r="Y10" i="5" s="1"/>
  <c r="V10" i="5"/>
  <c r="X10" i="5" s="1"/>
  <c r="U10" i="5"/>
  <c r="T10" i="5"/>
  <c r="P10" i="5"/>
  <c r="L10" i="5"/>
  <c r="H10" i="5"/>
  <c r="D10" i="5"/>
  <c r="U9" i="5"/>
  <c r="T9" i="5"/>
  <c r="P9" i="5"/>
  <c r="L9" i="5"/>
  <c r="H9" i="5"/>
  <c r="D9" i="5"/>
  <c r="W8" i="5"/>
  <c r="Y8" i="5" s="1"/>
  <c r="V8" i="5"/>
  <c r="X8" i="5" s="1"/>
  <c r="U8" i="5"/>
  <c r="T8" i="5"/>
  <c r="P8" i="5"/>
  <c r="L8" i="5"/>
  <c r="L18" i="5" s="1"/>
  <c r="L19" i="5" s="1"/>
  <c r="H8" i="5"/>
  <c r="D8" i="5"/>
  <c r="Y7" i="5"/>
  <c r="X7" i="5"/>
  <c r="W7" i="5"/>
  <c r="V7" i="5"/>
  <c r="U7" i="5"/>
  <c r="U18" i="5" s="1"/>
  <c r="T7" i="5"/>
  <c r="V9" i="5" s="1"/>
  <c r="P7" i="5"/>
  <c r="L7" i="5"/>
  <c r="H7" i="5"/>
  <c r="H18" i="5" s="1"/>
  <c r="H19" i="5" s="1"/>
  <c r="D7" i="5"/>
  <c r="D18" i="5" s="1"/>
  <c r="D19" i="5" s="1"/>
  <c r="Z18" i="4"/>
  <c r="P18" i="4"/>
  <c r="P19" i="4" s="1"/>
  <c r="U17" i="4"/>
  <c r="T17" i="4"/>
  <c r="P17" i="4"/>
  <c r="L17" i="4"/>
  <c r="H17" i="4"/>
  <c r="D17" i="4"/>
  <c r="W16" i="4"/>
  <c r="Y16" i="4" s="1"/>
  <c r="V16" i="4"/>
  <c r="X16" i="4" s="1"/>
  <c r="U16" i="4"/>
  <c r="T16" i="4"/>
  <c r="P16" i="4"/>
  <c r="L16" i="4"/>
  <c r="H16" i="4"/>
  <c r="D16" i="4"/>
  <c r="U15" i="4"/>
  <c r="T15" i="4"/>
  <c r="P15" i="4"/>
  <c r="L15" i="4"/>
  <c r="H15" i="4"/>
  <c r="D15" i="4"/>
  <c r="W14" i="4"/>
  <c r="Y14" i="4" s="1"/>
  <c r="V14" i="4"/>
  <c r="X14" i="4" s="1"/>
  <c r="U14" i="4"/>
  <c r="T14" i="4"/>
  <c r="P14" i="4"/>
  <c r="L14" i="4"/>
  <c r="H14" i="4"/>
  <c r="D14" i="4"/>
  <c r="Y13" i="4"/>
  <c r="X13" i="4"/>
  <c r="W13" i="4"/>
  <c r="V13" i="4"/>
  <c r="U13" i="4"/>
  <c r="T13" i="4"/>
  <c r="P13" i="4"/>
  <c r="L13" i="4"/>
  <c r="H13" i="4"/>
  <c r="D13" i="4"/>
  <c r="U12" i="4"/>
  <c r="T12" i="4"/>
  <c r="P12" i="4"/>
  <c r="L12" i="4"/>
  <c r="H12" i="4"/>
  <c r="D12" i="4"/>
  <c r="Y11" i="4"/>
  <c r="X11" i="4"/>
  <c r="W11" i="4"/>
  <c r="V11" i="4"/>
  <c r="U11" i="4"/>
  <c r="T11" i="4"/>
  <c r="P11" i="4"/>
  <c r="L11" i="4"/>
  <c r="H11" i="4"/>
  <c r="D11" i="4"/>
  <c r="W10" i="4"/>
  <c r="Y10" i="4" s="1"/>
  <c r="V10" i="4"/>
  <c r="X10" i="4" s="1"/>
  <c r="U10" i="4"/>
  <c r="T10" i="4"/>
  <c r="P10" i="4"/>
  <c r="L10" i="4"/>
  <c r="H10" i="4"/>
  <c r="D10" i="4"/>
  <c r="U9" i="4"/>
  <c r="T9" i="4"/>
  <c r="P9" i="4"/>
  <c r="L9" i="4"/>
  <c r="H9" i="4"/>
  <c r="D9" i="4"/>
  <c r="W8" i="4"/>
  <c r="Y8" i="4" s="1"/>
  <c r="V8" i="4"/>
  <c r="X8" i="4" s="1"/>
  <c r="U8" i="4"/>
  <c r="T8" i="4"/>
  <c r="P8" i="4"/>
  <c r="L8" i="4"/>
  <c r="L18" i="4" s="1"/>
  <c r="L19" i="4" s="1"/>
  <c r="H8" i="4"/>
  <c r="D8" i="4"/>
  <c r="Y7" i="4"/>
  <c r="X7" i="4"/>
  <c r="W7" i="4"/>
  <c r="V7" i="4"/>
  <c r="U7" i="4"/>
  <c r="U18" i="4" s="1"/>
  <c r="T7" i="4"/>
  <c r="V9" i="4" s="1"/>
  <c r="P7" i="4"/>
  <c r="L7" i="4"/>
  <c r="H7" i="4"/>
  <c r="H18" i="4" s="1"/>
  <c r="H19" i="4" s="1"/>
  <c r="D7" i="4"/>
  <c r="D18" i="4" s="1"/>
  <c r="D19" i="4" s="1"/>
  <c r="X12" i="2"/>
  <c r="T12" i="2"/>
  <c r="U7" i="2"/>
  <c r="T7" i="2"/>
  <c r="V12" i="5" l="1"/>
  <c r="X12" i="5" s="1"/>
  <c r="V15" i="5"/>
  <c r="V17" i="5"/>
  <c r="T18" i="5"/>
  <c r="T19" i="5" s="1"/>
  <c r="W12" i="5"/>
  <c r="Y12" i="5" s="1"/>
  <c r="W9" i="5"/>
  <c r="Y9" i="5" s="1"/>
  <c r="W15" i="5"/>
  <c r="W17" i="5"/>
  <c r="X9" i="4"/>
  <c r="W12" i="4"/>
  <c r="Y12" i="4" s="1"/>
  <c r="V15" i="4"/>
  <c r="V17" i="4"/>
  <c r="T18" i="4"/>
  <c r="T19" i="4" s="1"/>
  <c r="V12" i="4"/>
  <c r="X12" i="4" s="1"/>
  <c r="W9" i="4"/>
  <c r="Y9" i="4" s="1"/>
  <c r="W15" i="4"/>
  <c r="W17" i="4"/>
  <c r="W8" i="2"/>
  <c r="Y8" i="2" s="1"/>
  <c r="W10" i="2"/>
  <c r="Y10" i="2" s="1"/>
  <c r="W11" i="2"/>
  <c r="Y11" i="2" s="1"/>
  <c r="W13" i="2"/>
  <c r="Y13" i="2" s="1"/>
  <c r="W14" i="2"/>
  <c r="Y14" i="2" s="1"/>
  <c r="W16" i="2"/>
  <c r="Y16" i="2" s="1"/>
  <c r="W7" i="2"/>
  <c r="Y7" i="2" s="1"/>
  <c r="V16" i="2"/>
  <c r="X16" i="2" s="1"/>
  <c r="V14" i="2"/>
  <c r="X14" i="2" s="1"/>
  <c r="V13" i="2"/>
  <c r="X13" i="2" s="1"/>
  <c r="V11" i="2"/>
  <c r="X11" i="2" s="1"/>
  <c r="V10" i="2"/>
  <c r="X10" i="2" s="1"/>
  <c r="V7" i="2"/>
  <c r="X7" i="2" s="1"/>
  <c r="V8" i="2"/>
  <c r="X8" i="2" s="1"/>
  <c r="U12" i="2"/>
  <c r="U8" i="2"/>
  <c r="U9" i="2"/>
  <c r="U10" i="2"/>
  <c r="U11" i="2"/>
  <c r="W17" i="2" s="1"/>
  <c r="U13" i="2"/>
  <c r="U14" i="2"/>
  <c r="U15" i="2"/>
  <c r="U16" i="2"/>
  <c r="U17" i="2"/>
  <c r="T8" i="2"/>
  <c r="T9" i="2"/>
  <c r="T10" i="2"/>
  <c r="T11" i="2"/>
  <c r="T13" i="2"/>
  <c r="T14" i="2"/>
  <c r="T15" i="2"/>
  <c r="T16" i="2"/>
  <c r="T17" i="2"/>
  <c r="P18" i="2"/>
  <c r="Y17" i="5" l="1"/>
  <c r="Y15" i="5"/>
  <c r="Y18" i="5" s="1"/>
  <c r="X9" i="5"/>
  <c r="X18" i="5" s="1"/>
  <c r="X17" i="5"/>
  <c r="X15" i="5"/>
  <c r="Y17" i="4"/>
  <c r="X17" i="4"/>
  <c r="Y15" i="4"/>
  <c r="Y18" i="4" s="1"/>
  <c r="X15" i="4"/>
  <c r="X18" i="4" s="1"/>
  <c r="W12" i="2"/>
  <c r="W9" i="2"/>
  <c r="Y9" i="2" s="1"/>
  <c r="V15" i="2"/>
  <c r="W15" i="2"/>
  <c r="U18" i="2"/>
  <c r="V17" i="2"/>
  <c r="X17" i="2" s="1"/>
  <c r="V12" i="2"/>
  <c r="V9" i="2"/>
  <c r="T18" i="2"/>
  <c r="X9" i="2" s="1"/>
  <c r="Y15" i="2" l="1"/>
  <c r="Y17" i="2"/>
  <c r="Y12" i="2"/>
  <c r="Y18" i="2" s="1"/>
  <c r="X15" i="2"/>
  <c r="X18" i="2" s="1"/>
  <c r="T19" i="2"/>
  <c r="Z18" i="2"/>
  <c r="P17" i="2"/>
  <c r="L17" i="2"/>
  <c r="H17" i="2"/>
  <c r="D17" i="2"/>
  <c r="P16" i="2"/>
  <c r="L16" i="2"/>
  <c r="H16" i="2"/>
  <c r="D16" i="2"/>
  <c r="P15" i="2"/>
  <c r="L15" i="2"/>
  <c r="H15" i="2"/>
  <c r="D15" i="2"/>
  <c r="P14" i="2"/>
  <c r="L14" i="2"/>
  <c r="H14" i="2"/>
  <c r="D14" i="2"/>
  <c r="P13" i="2"/>
  <c r="L13" i="2"/>
  <c r="H13" i="2"/>
  <c r="D13" i="2"/>
  <c r="P12" i="2"/>
  <c r="L12" i="2"/>
  <c r="H12" i="2"/>
  <c r="D12" i="2"/>
  <c r="P11" i="2"/>
  <c r="L11" i="2"/>
  <c r="H11" i="2"/>
  <c r="D11" i="2"/>
  <c r="P10" i="2"/>
  <c r="L10" i="2"/>
  <c r="H10" i="2"/>
  <c r="D10" i="2"/>
  <c r="P9" i="2"/>
  <c r="L9" i="2"/>
  <c r="H9" i="2"/>
  <c r="D9" i="2"/>
  <c r="P8" i="2"/>
  <c r="L8" i="2"/>
  <c r="H8" i="2"/>
  <c r="D8" i="2"/>
  <c r="P7" i="2"/>
  <c r="L7" i="2"/>
  <c r="H7" i="2"/>
  <c r="D7" i="2"/>
  <c r="P19" i="2" l="1"/>
  <c r="L18" i="2"/>
  <c r="L19" i="2" s="1"/>
  <c r="H18" i="2"/>
  <c r="H19" i="2" s="1"/>
  <c r="D18" i="2"/>
  <c r="D19" i="2" s="1"/>
</calcChain>
</file>

<file path=xl/sharedStrings.xml><?xml version="1.0" encoding="utf-8"?>
<sst xmlns="http://schemas.openxmlformats.org/spreadsheetml/2006/main" count="168" uniqueCount="48">
  <si>
    <t>Unit</t>
  </si>
  <si>
    <t>Ch.No</t>
  </si>
  <si>
    <t>Chapter</t>
  </si>
  <si>
    <t xml:space="preserve">Q 1 </t>
  </si>
  <si>
    <t>Q 3</t>
  </si>
  <si>
    <t>Total</t>
  </si>
  <si>
    <t>Subpart 5 marks each</t>
  </si>
  <si>
    <t>i</t>
  </si>
  <si>
    <t>ii</t>
  </si>
  <si>
    <t>iii</t>
  </si>
  <si>
    <t xml:space="preserve">Q 2 </t>
  </si>
  <si>
    <t>Q 4</t>
  </si>
  <si>
    <t>B</t>
  </si>
  <si>
    <t>Deviation</t>
  </si>
  <si>
    <t>Any 1 for 15 marks</t>
  </si>
  <si>
    <t>Marks</t>
  </si>
  <si>
    <t>Marks Total</t>
  </si>
  <si>
    <t>Ideal Unit Weightage</t>
  </si>
  <si>
    <t xml:space="preserve">NON-IT SUBJECTS (Marks Allocation) - Theory </t>
  </si>
  <si>
    <t xml:space="preserve">Name of Subject: </t>
  </si>
  <si>
    <t xml:space="preserve">Name of Paper Setter: </t>
  </si>
  <si>
    <t>Introduction to Insurance</t>
  </si>
  <si>
    <t>The Fundamental Principles of Life Insurance</t>
  </si>
  <si>
    <t>Life Insurance Products</t>
  </si>
  <si>
    <t>Group Insurance</t>
  </si>
  <si>
    <t>Product development</t>
  </si>
  <si>
    <t>Underwriting</t>
  </si>
  <si>
    <t>Pricing Elements</t>
  </si>
  <si>
    <t>Distribution Channels of Life Insurance</t>
  </si>
  <si>
    <t>Claim Settlement</t>
  </si>
  <si>
    <t>Stages of Life insurance Policies</t>
  </si>
  <si>
    <t>Risk and Actuarial Valuation</t>
  </si>
  <si>
    <t>Life Insurance - PPP</t>
  </si>
  <si>
    <t>Faculty Comments (Please share your feedback for questions you seem appropriate)</t>
  </si>
  <si>
    <t>Criteria</t>
  </si>
  <si>
    <t>Time Limit (Comment on how lengthy the paper is. Also, whether in your opinion a student can complete the paper in the alloted time frame i.e. 2 hours)</t>
  </si>
  <si>
    <t>Particular questions that you would like to discuss with the exam paper setter</t>
  </si>
  <si>
    <t xml:space="preserve"> A</t>
  </si>
  <si>
    <t>OR</t>
  </si>
  <si>
    <t>Option A</t>
  </si>
  <si>
    <t>Option B</t>
  </si>
  <si>
    <t>% of Total (Unit wise)</t>
  </si>
  <si>
    <t>Question no. that are out of portion/ambiguous</t>
  </si>
  <si>
    <t>Paper 1</t>
  </si>
  <si>
    <t>Paper 2</t>
  </si>
  <si>
    <t>Paper 3</t>
  </si>
  <si>
    <t>Overall difficulty (Easy/Manageable/Challenging)</t>
  </si>
  <si>
    <t>Sr.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</si>
</sst>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8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u/>
      <sz val="11"/>
      <color rgb="FF1155CC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1"/>
      <color rgb="FF002060"/>
      <name val="Calibri"/>
      <family val="2"/>
    </font>
    <font>
      <b/>
      <sz val="11"/>
      <color rgb="FF000000"/>
      <name val="Calibri"/>
      <family val="2"/>
    </font>
    <font>
      <b/>
      <sz val="13"/>
      <color theme="8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i/>
      <sz val="12"/>
      <color theme="4" tint="-0.249977111117893"/>
      <name val="Calibri"/>
      <family val="2"/>
    </font>
    <font>
      <sz val="10"/>
      <color rgb="FF000000"/>
      <name val="Arial"/>
    </font>
    <font>
      <sz val="8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89">
    <xf numFmtId="0" fontId="0" fillId="0" borderId="0" xfId="0" applyFont="1" applyAlignment="1"/>
    <xf numFmtId="0" fontId="4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13" fillId="3" borderId="9" xfId="1" applyNumberFormat="1" applyFont="1" applyFill="1" applyBorder="1" applyAlignment="1">
      <alignment horizontal="center" vertical="center"/>
    </xf>
    <xf numFmtId="0" fontId="12" fillId="3" borderId="9" xfId="1" applyNumberFormat="1" applyFont="1" applyFill="1" applyBorder="1" applyAlignment="1">
      <alignment horizontal="center" vertical="center"/>
    </xf>
    <xf numFmtId="10" fontId="12" fillId="3" borderId="9" xfId="1" applyNumberFormat="1" applyFont="1" applyFill="1" applyBorder="1" applyAlignment="1">
      <alignment horizontal="center" vertical="center"/>
    </xf>
    <xf numFmtId="10" fontId="12" fillId="3" borderId="5" xfId="1" applyNumberFormat="1" applyFont="1" applyFill="1" applyBorder="1" applyAlignment="1">
      <alignment horizontal="center" vertical="center"/>
    </xf>
    <xf numFmtId="10" fontId="12" fillId="3" borderId="17" xfId="1" applyNumberFormat="1" applyFont="1" applyFill="1" applyBorder="1" applyAlignment="1">
      <alignment horizontal="center" vertical="center"/>
    </xf>
    <xf numFmtId="0" fontId="12" fillId="3" borderId="5" xfId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1" applyNumberFormat="1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5" borderId="0" xfId="0" applyFont="1" applyFill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9" fontId="10" fillId="0" borderId="17" xfId="0" applyNumberFormat="1" applyFont="1" applyBorder="1" applyAlignment="1">
      <alignment horizontal="center" vertical="center"/>
    </xf>
    <xf numFmtId="9" fontId="10" fillId="0" borderId="9" xfId="1" applyFont="1" applyBorder="1" applyAlignment="1">
      <alignment horizontal="center" vertical="center"/>
    </xf>
    <xf numFmtId="0" fontId="10" fillId="0" borderId="9" xfId="2" applyNumberFormat="1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16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12" fillId="3" borderId="18" xfId="1" applyNumberFormat="1" applyFont="1" applyFill="1" applyBorder="1" applyAlignment="1">
      <alignment horizontal="center" vertical="center" wrapText="1"/>
    </xf>
    <xf numFmtId="0" fontId="12" fillId="3" borderId="2" xfId="1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36">
    <dxf>
      <font>
        <color rgb="FF9C0006"/>
      </font>
      <fill>
        <patternFill>
          <bgColor rgb="FFFFC7CE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1971675</xdr:colOff>
      <xdr:row>3</xdr:row>
      <xdr:rowOff>95250</xdr:rowOff>
    </xdr:from>
    <xdr:to>
      <xdr:col>2</xdr:col>
      <xdr:colOff>2305050</xdr:colOff>
      <xdr:row>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984FDE7-087A-4B5D-B8FB-93D0B9859F81}"/>
            </a:ext>
          </a:extLst>
        </xdr:cNvPr>
        <xdr:cNvCxnSpPr/>
      </xdr:nvCxnSpPr>
      <xdr:spPr>
        <a:xfrm>
          <a:off x="2724150" y="790575"/>
          <a:ext cx="3333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1971675</xdr:colOff>
      <xdr:row>3</xdr:row>
      <xdr:rowOff>95250</xdr:rowOff>
    </xdr:from>
    <xdr:to>
      <xdr:col>2</xdr:col>
      <xdr:colOff>2305050</xdr:colOff>
      <xdr:row>3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1A211E8-785C-4BF2-8ADE-0012C1CE4CE9}"/>
            </a:ext>
          </a:extLst>
        </xdr:cNvPr>
        <xdr:cNvCxnSpPr/>
      </xdr:nvCxnSpPr>
      <xdr:spPr>
        <a:xfrm>
          <a:off x="2724150" y="790575"/>
          <a:ext cx="3333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1971675</xdr:colOff>
      <xdr:row>3</xdr:row>
      <xdr:rowOff>95250</xdr:rowOff>
    </xdr:from>
    <xdr:to>
      <xdr:col>2</xdr:col>
      <xdr:colOff>2305050</xdr:colOff>
      <xdr:row>3</xdr:row>
      <xdr:rowOff>95250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C32C327-DD9C-4F76-B063-1CAA8A32D6DA}"/>
            </a:ext>
          </a:extLst>
        </xdr:cNvPr>
        <xdr:cNvCxnSpPr/>
      </xdr:nvCxnSpPr>
      <xdr:spPr>
        <a:xfrm>
          <a:off x="2724150" y="790575"/>
          <a:ext cx="3333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1971675</xdr:colOff>
      <xdr:row>3</xdr:row>
      <xdr:rowOff>95250</xdr:rowOff>
    </xdr:from>
    <xdr:to>
      <xdr:col>2</xdr:col>
      <xdr:colOff>2305050</xdr:colOff>
      <xdr:row>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2562A17-13AA-44BA-8FF1-3F6D530A4A25}"/>
            </a:ext>
          </a:extLst>
        </xdr:cNvPr>
        <xdr:cNvCxnSpPr/>
      </xdr:nvCxnSpPr>
      <xdr:spPr>
        <a:xfrm>
          <a:off x="2724150" y="790575"/>
          <a:ext cx="3333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1971675</xdr:colOff>
      <xdr:row>3</xdr:row>
      <xdr:rowOff>95250</xdr:rowOff>
    </xdr:from>
    <xdr:to>
      <xdr:col>2</xdr:col>
      <xdr:colOff>2305050</xdr:colOff>
      <xdr:row>3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D708B26-0945-459B-98E2-CD4C801EAF30}"/>
            </a:ext>
          </a:extLst>
        </xdr:cNvPr>
        <xdr:cNvCxnSpPr/>
      </xdr:nvCxnSpPr>
      <xdr:spPr>
        <a:xfrm>
          <a:off x="2724150" y="790575"/>
          <a:ext cx="3333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1971675</xdr:colOff>
      <xdr:row>3</xdr:row>
      <xdr:rowOff>95250</xdr:rowOff>
    </xdr:from>
    <xdr:to>
      <xdr:col>2</xdr:col>
      <xdr:colOff>2305050</xdr:colOff>
      <xdr:row>3</xdr:row>
      <xdr:rowOff>95250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6931896-AFA2-4F9D-AE4A-978A7D48A10B}"/>
            </a:ext>
          </a:extLst>
        </xdr:cNvPr>
        <xdr:cNvCxnSpPr/>
      </xdr:nvCxnSpPr>
      <xdr:spPr>
        <a:xfrm>
          <a:off x="2724150" y="790575"/>
          <a:ext cx="3333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1971675</xdr:colOff>
      <xdr:row>3</xdr:row>
      <xdr:rowOff>95250</xdr:rowOff>
    </xdr:from>
    <xdr:to>
      <xdr:col>2</xdr:col>
      <xdr:colOff>2305050</xdr:colOff>
      <xdr:row>3</xdr:row>
      <xdr:rowOff>95250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90F432CB-0A1D-4348-A3F5-60630F67F67B}"/>
            </a:ext>
          </a:extLst>
        </xdr:cNvPr>
        <xdr:cNvCxnSpPr/>
      </xdr:nvCxnSpPr>
      <xdr:spPr>
        <a:xfrm>
          <a:off x="2724150" y="790575"/>
          <a:ext cx="3333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1971675</xdr:colOff>
      <xdr:row>3</xdr:row>
      <xdr:rowOff>95250</xdr:rowOff>
    </xdr:from>
    <xdr:to>
      <xdr:col>2</xdr:col>
      <xdr:colOff>2305050</xdr:colOff>
      <xdr:row>3</xdr:row>
      <xdr:rowOff>95250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9A90207D-553D-4FF9-AB1D-07E4D2C42F14}"/>
            </a:ext>
          </a:extLst>
        </xdr:cNvPr>
        <xdr:cNvCxnSpPr/>
      </xdr:nvCxnSpPr>
      <xdr:spPr>
        <a:xfrm>
          <a:off x="2724150" y="790575"/>
          <a:ext cx="3333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1971675</xdr:colOff>
      <xdr:row>3</xdr:row>
      <xdr:rowOff>95250</xdr:rowOff>
    </xdr:from>
    <xdr:to>
      <xdr:col>2</xdr:col>
      <xdr:colOff>2305050</xdr:colOff>
      <xdr:row>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207F039-CFCC-416C-892D-853BDEC6453E}"/>
            </a:ext>
          </a:extLst>
        </xdr:cNvPr>
        <xdr:cNvCxnSpPr/>
      </xdr:nvCxnSpPr>
      <xdr:spPr>
        <a:xfrm>
          <a:off x="2724150" y="790575"/>
          <a:ext cx="3333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1971675</xdr:colOff>
      <xdr:row>3</xdr:row>
      <xdr:rowOff>95250</xdr:rowOff>
    </xdr:from>
    <xdr:to>
      <xdr:col>2</xdr:col>
      <xdr:colOff>2305050</xdr:colOff>
      <xdr:row>3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08F0FE6-204C-4A4A-AF8B-0CEC1FFD7444}"/>
            </a:ext>
          </a:extLst>
        </xdr:cNvPr>
        <xdr:cNvCxnSpPr/>
      </xdr:nvCxnSpPr>
      <xdr:spPr>
        <a:xfrm>
          <a:off x="2724150" y="790575"/>
          <a:ext cx="3333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1971675</xdr:colOff>
      <xdr:row>3</xdr:row>
      <xdr:rowOff>95250</xdr:rowOff>
    </xdr:from>
    <xdr:to>
      <xdr:col>2</xdr:col>
      <xdr:colOff>2305050</xdr:colOff>
      <xdr:row>3</xdr:row>
      <xdr:rowOff>95250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C012625-BF8F-4272-A20C-F2B9DA0B7F7A}"/>
            </a:ext>
          </a:extLst>
        </xdr:cNvPr>
        <xdr:cNvCxnSpPr/>
      </xdr:nvCxnSpPr>
      <xdr:spPr>
        <a:xfrm>
          <a:off x="2724150" y="790575"/>
          <a:ext cx="3333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1971675</xdr:colOff>
      <xdr:row>3</xdr:row>
      <xdr:rowOff>95250</xdr:rowOff>
    </xdr:from>
    <xdr:to>
      <xdr:col>2</xdr:col>
      <xdr:colOff>2305050</xdr:colOff>
      <xdr:row>3</xdr:row>
      <xdr:rowOff>95250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C2A17C73-8071-49D3-ABF7-5DA695263A8A}"/>
            </a:ext>
          </a:extLst>
        </xdr:cNvPr>
        <xdr:cNvCxnSpPr/>
      </xdr:nvCxnSpPr>
      <xdr:spPr>
        <a:xfrm>
          <a:off x="2724150" y="790575"/>
          <a:ext cx="3333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1971675</xdr:colOff>
      <xdr:row>3</xdr:row>
      <xdr:rowOff>95250</xdr:rowOff>
    </xdr:from>
    <xdr:to>
      <xdr:col>2</xdr:col>
      <xdr:colOff>2305050</xdr:colOff>
      <xdr:row>3</xdr:row>
      <xdr:rowOff>95250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DE81579-6726-43D9-A3E7-0C3DE02DB294}"/>
            </a:ext>
          </a:extLst>
        </xdr:cNvPr>
        <xdr:cNvCxnSpPr/>
      </xdr:nvCxnSpPr>
      <xdr:spPr>
        <a:xfrm>
          <a:off x="2724150" y="790575"/>
          <a:ext cx="333375" cy="0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h.n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ch.no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ch.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66810-2271-4D0A-9249-06E71FF9E702}">
  <dimension ref="A2:E6"/>
  <sheetViews>
    <sheetView workbookViewId="0">
      <selection activeCell="C3" sqref="C3"/>
    </sheetView>
  </sheetViews>
  <sheetFormatPr defaultRowHeight="12.75" x14ac:dyDescent="0.2"/>
  <cols>
    <col min="2" max="2" width="45" style="56" customWidth="1"/>
    <col min="3" max="5" width="15" customWidth="1"/>
  </cols>
  <sheetData>
    <row r="2" spans="1:5" x14ac:dyDescent="0.2">
      <c r="A2" s="61" t="s">
        <v>47</v>
      </c>
      <c r="B2" s="62" t="s">
        <v>34</v>
      </c>
      <c r="C2" s="61" t="s">
        <v>43</v>
      </c>
      <c r="D2" s="61" t="s">
        <v>44</v>
      </c>
      <c r="E2" s="61" t="s">
        <v>45</v>
      </c>
    </row>
    <row r="3" spans="1:5" ht="56.65" customHeight="1" x14ac:dyDescent="0.2">
      <c r="A3" s="58">
        <v>1</v>
      </c>
      <c r="B3" s="57" t="s">
        <v>35</v>
      </c>
      <c r="C3" s="59"/>
      <c r="D3" s="59"/>
      <c r="E3" s="59"/>
    </row>
    <row r="4" spans="1:5" ht="27.75" customHeight="1" x14ac:dyDescent="0.2">
      <c r="A4" s="58">
        <v>2</v>
      </c>
      <c r="B4" s="60" t="s">
        <v>46</v>
      </c>
      <c r="C4" s="59"/>
      <c r="D4" s="59"/>
      <c r="E4" s="59"/>
    </row>
    <row r="5" spans="1:5" ht="47.25" customHeight="1" x14ac:dyDescent="0.2">
      <c r="A5" s="58">
        <v>3</v>
      </c>
      <c r="B5" s="57" t="s">
        <v>36</v>
      </c>
      <c r="C5" s="59"/>
      <c r="D5" s="59"/>
      <c r="E5" s="59"/>
    </row>
    <row r="6" spans="1:5" ht="39" customHeight="1" x14ac:dyDescent="0.2">
      <c r="A6" s="58">
        <v>4</v>
      </c>
      <c r="B6" s="60" t="s">
        <v>42</v>
      </c>
      <c r="C6" s="59"/>
      <c r="D6" s="59"/>
      <c r="E6" s="59"/>
    </row>
  </sheetData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22"/>
  <sheetViews>
    <sheetView topLeftCell="A4" zoomScaleNormal="100" workbookViewId="0">
      <selection activeCell="C22" sqref="C22"/>
    </sheetView>
  </sheetViews>
  <sheetFormatPr defaultColWidth="14.42578125" defaultRowHeight="15.75" customHeight="1" x14ac:dyDescent="0.2"/>
  <cols>
    <col min="1" max="1" width="5.140625" style="29" customWidth="1"/>
    <col min="2" max="2" width="6.140625" style="29" customWidth="1"/>
    <col min="3" max="3" width="41.5703125" style="29" bestFit="1" customWidth="1"/>
    <col min="4" max="4" width="4.85546875" style="29" customWidth="1"/>
    <col min="5" max="5" width="5.140625" style="29" customWidth="1"/>
    <col min="6" max="6" width="6.42578125" style="29" customWidth="1"/>
    <col min="7" max="7" width="9.28515625" style="29" customWidth="1"/>
    <col min="8" max="8" width="7.7109375" style="29" customWidth="1"/>
    <col min="9" max="9" width="6.140625" style="29" customWidth="1"/>
    <col min="10" max="10" width="5.85546875" style="29" customWidth="1"/>
    <col min="11" max="11" width="7.28515625" style="29" customWidth="1"/>
    <col min="12" max="12" width="5.7109375" style="29" customWidth="1"/>
    <col min="13" max="14" width="6.7109375" style="29" customWidth="1"/>
    <col min="15" max="15" width="6.42578125" style="29" customWidth="1"/>
    <col min="16" max="16" width="6.7109375" style="29" customWidth="1"/>
    <col min="17" max="18" width="8.140625" style="29" customWidth="1"/>
    <col min="19" max="19" width="8.7109375" style="29" customWidth="1"/>
    <col min="20" max="20" width="14.140625" style="29" customWidth="1"/>
    <col min="21" max="21" width="14.28515625" style="29" customWidth="1"/>
    <col min="22" max="23" width="14.42578125" style="29" hidden="1" customWidth="1"/>
    <col min="24" max="25" width="14.42578125" style="29"/>
    <col min="26" max="26" width="15.7109375" style="14" bestFit="1" customWidth="1"/>
    <col min="27" max="16384" width="14.42578125" style="29"/>
  </cols>
  <sheetData>
    <row r="1" spans="1:26" s="39" customFormat="1" ht="15.75" customHeight="1" x14ac:dyDescent="0.2">
      <c r="A1" s="73" t="s">
        <v>19</v>
      </c>
      <c r="B1" s="73"/>
      <c r="C1" s="73"/>
      <c r="D1" s="73"/>
      <c r="E1" s="73" t="s">
        <v>32</v>
      </c>
      <c r="F1" s="73"/>
      <c r="G1" s="73"/>
      <c r="H1" s="73"/>
      <c r="R1" s="42"/>
      <c r="U1" s="42"/>
      <c r="W1" s="42"/>
      <c r="X1" s="42"/>
      <c r="Y1" s="42"/>
      <c r="Z1" s="40"/>
    </row>
    <row r="2" spans="1:26" s="39" customFormat="1" ht="15.75" customHeight="1" thickBot="1" x14ac:dyDescent="0.25">
      <c r="A2" s="74" t="s">
        <v>20</v>
      </c>
      <c r="B2" s="74"/>
      <c r="C2" s="74"/>
      <c r="D2" s="74"/>
      <c r="E2" s="74"/>
      <c r="F2" s="74"/>
      <c r="G2" s="74"/>
      <c r="H2" s="74"/>
      <c r="R2" s="42"/>
      <c r="U2" s="42"/>
      <c r="W2" s="42"/>
      <c r="X2" s="42"/>
      <c r="Y2" s="42"/>
      <c r="Z2" s="40"/>
    </row>
    <row r="3" spans="1:26" ht="23.25" customHeight="1" thickBot="1" x14ac:dyDescent="0.25">
      <c r="A3" s="81" t="s">
        <v>18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 ht="15.75" customHeight="1" x14ac:dyDescent="0.2">
      <c r="A4" s="63" t="s">
        <v>15</v>
      </c>
      <c r="B4" s="83"/>
      <c r="C4" s="64"/>
      <c r="D4" s="30">
        <v>15</v>
      </c>
      <c r="E4" s="86" t="s">
        <v>6</v>
      </c>
      <c r="F4" s="87"/>
      <c r="G4" s="88"/>
      <c r="H4" s="30">
        <v>15</v>
      </c>
      <c r="I4" s="79" t="s">
        <v>6</v>
      </c>
      <c r="J4" s="79"/>
      <c r="K4" s="79"/>
      <c r="L4" s="30">
        <v>15</v>
      </c>
      <c r="M4" s="79" t="s">
        <v>6</v>
      </c>
      <c r="N4" s="79"/>
      <c r="O4" s="79"/>
      <c r="P4" s="30">
        <v>15</v>
      </c>
      <c r="Q4" s="78" t="s">
        <v>14</v>
      </c>
      <c r="R4" s="79"/>
      <c r="S4" s="80"/>
      <c r="T4" s="63" t="s">
        <v>5</v>
      </c>
      <c r="U4" s="64"/>
      <c r="V4" s="63" t="s">
        <v>41</v>
      </c>
      <c r="W4" s="64"/>
      <c r="X4" s="63" t="s">
        <v>41</v>
      </c>
      <c r="Y4" s="64"/>
      <c r="Z4" s="84" t="s">
        <v>17</v>
      </c>
    </row>
    <row r="5" spans="1:26" ht="15.75" customHeight="1" x14ac:dyDescent="0.2">
      <c r="A5" s="31" t="s">
        <v>0</v>
      </c>
      <c r="B5" s="32" t="s">
        <v>1</v>
      </c>
      <c r="C5" s="33" t="s">
        <v>2</v>
      </c>
      <c r="D5" s="34" t="s">
        <v>3</v>
      </c>
      <c r="E5" s="35" t="s">
        <v>7</v>
      </c>
      <c r="F5" s="35" t="s">
        <v>8</v>
      </c>
      <c r="G5" s="35" t="s">
        <v>9</v>
      </c>
      <c r="H5" s="34" t="s">
        <v>10</v>
      </c>
      <c r="I5" s="35" t="s">
        <v>7</v>
      </c>
      <c r="J5" s="35" t="s">
        <v>8</v>
      </c>
      <c r="K5" s="35" t="s">
        <v>9</v>
      </c>
      <c r="L5" s="34" t="s">
        <v>4</v>
      </c>
      <c r="M5" s="35" t="s">
        <v>7</v>
      </c>
      <c r="N5" s="35" t="s">
        <v>8</v>
      </c>
      <c r="O5" s="35" t="s">
        <v>9</v>
      </c>
      <c r="P5" s="34" t="s">
        <v>11</v>
      </c>
      <c r="Q5" s="36" t="s">
        <v>37</v>
      </c>
      <c r="R5" s="36" t="s">
        <v>38</v>
      </c>
      <c r="S5" s="36" t="s">
        <v>12</v>
      </c>
      <c r="T5" s="37" t="s">
        <v>39</v>
      </c>
      <c r="U5" s="37" t="s">
        <v>40</v>
      </c>
      <c r="V5" s="37" t="s">
        <v>39</v>
      </c>
      <c r="W5" s="37" t="s">
        <v>40</v>
      </c>
      <c r="X5" s="37" t="s">
        <v>39</v>
      </c>
      <c r="Y5" s="37" t="s">
        <v>40</v>
      </c>
      <c r="Z5" s="85"/>
    </row>
    <row r="6" spans="1:26" ht="15.75" customHeight="1" x14ac:dyDescent="0.2">
      <c r="A6" s="18"/>
      <c r="B6" s="4"/>
      <c r="C6" s="19"/>
      <c r="D6" s="2"/>
      <c r="E6" s="15"/>
      <c r="F6" s="15"/>
      <c r="G6" s="15"/>
      <c r="H6" s="3"/>
      <c r="I6" s="15"/>
      <c r="J6" s="15"/>
      <c r="K6" s="16"/>
      <c r="L6" s="3"/>
      <c r="M6" s="15"/>
      <c r="N6" s="15"/>
      <c r="O6" s="16"/>
      <c r="P6" s="3"/>
      <c r="Q6" s="16"/>
      <c r="R6" s="65" t="s">
        <v>38</v>
      </c>
      <c r="S6" s="16"/>
      <c r="T6" s="3"/>
      <c r="U6" s="49"/>
      <c r="V6" s="1"/>
      <c r="W6" s="1"/>
      <c r="X6" s="1"/>
      <c r="Y6" s="1"/>
      <c r="Z6" s="21"/>
    </row>
    <row r="7" spans="1:26" ht="15.75" customHeight="1" x14ac:dyDescent="0.2">
      <c r="A7" s="18"/>
      <c r="B7" s="4">
        <v>1</v>
      </c>
      <c r="C7" s="38" t="s">
        <v>21</v>
      </c>
      <c r="D7" s="2">
        <f t="shared" ref="D7:D17" si="0">SUM(E7:G7)</f>
        <v>0</v>
      </c>
      <c r="E7" s="15"/>
      <c r="F7" s="16"/>
      <c r="G7" s="15"/>
      <c r="H7" s="3">
        <f>SUM(I7:K7)</f>
        <v>0</v>
      </c>
      <c r="I7" s="15"/>
      <c r="J7" s="15"/>
      <c r="K7" s="16"/>
      <c r="L7" s="3">
        <f>SUM(M7:O7)</f>
        <v>0</v>
      </c>
      <c r="M7" s="15"/>
      <c r="N7" s="15"/>
      <c r="O7" s="16"/>
      <c r="P7" s="3">
        <f>SUM(Q7:S7)</f>
        <v>0</v>
      </c>
      <c r="Q7" s="16"/>
      <c r="R7" s="66"/>
      <c r="S7" s="16"/>
      <c r="T7" s="7">
        <f>SUM(E7:G7)+SUM(I7:K7)+SUM(M7:O7)+Q7</f>
        <v>0</v>
      </c>
      <c r="U7" s="7">
        <f>SUM(E7:G7)+SUM(I7:K7)+SUM(M7:O7)+S7</f>
        <v>0</v>
      </c>
      <c r="V7" s="55" t="str">
        <f>IF(A7&gt;0,SUM($T$7:T7),"")</f>
        <v/>
      </c>
      <c r="W7" s="55" t="str">
        <f>IF(A7&gt;0,SUM($U$7:U7),"")</f>
        <v/>
      </c>
      <c r="X7" s="54" t="str">
        <f>IF(V7="","",(V7-MAX($V$6:V6))/$T$18)</f>
        <v/>
      </c>
      <c r="Y7" s="54" t="str">
        <f>IF(W7="","",(W7-MAX($W$6:W6))/$U$18)</f>
        <v/>
      </c>
      <c r="Z7" s="22"/>
    </row>
    <row r="8" spans="1:26" ht="15.75" customHeight="1" x14ac:dyDescent="0.2">
      <c r="A8" s="18"/>
      <c r="B8" s="4">
        <v>2</v>
      </c>
      <c r="C8" s="38" t="s">
        <v>22</v>
      </c>
      <c r="D8" s="2">
        <f t="shared" si="0"/>
        <v>0</v>
      </c>
      <c r="E8" s="15"/>
      <c r="F8" s="16"/>
      <c r="G8" s="15"/>
      <c r="H8" s="3">
        <f>SUM(I8:K8)</f>
        <v>0</v>
      </c>
      <c r="I8" s="15"/>
      <c r="J8" s="15"/>
      <c r="K8" s="16"/>
      <c r="L8" s="3">
        <f t="shared" ref="L8:L17" si="1">SUM(M8:O8)</f>
        <v>0</v>
      </c>
      <c r="M8" s="15"/>
      <c r="N8" s="15"/>
      <c r="O8" s="16"/>
      <c r="P8" s="3">
        <f t="shared" ref="P8:P17" si="2">SUM(Q8:S8)</f>
        <v>0</v>
      </c>
      <c r="Q8" s="16"/>
      <c r="R8" s="66"/>
      <c r="S8" s="16"/>
      <c r="T8" s="7">
        <f t="shared" ref="T8:T17" si="3">SUM(E8:G8)+SUM(I8:K8)+SUM(M8:O8)+Q8</f>
        <v>0</v>
      </c>
      <c r="U8" s="7">
        <f t="shared" ref="U8:U17" si="4">SUM(E8:G8)+SUM(I8:K8)+SUM(M8:O8)+S8</f>
        <v>0</v>
      </c>
      <c r="V8" s="55" t="str">
        <f>IF(A8&gt;0,SUM($T$7:T8),"")</f>
        <v/>
      </c>
      <c r="W8" s="55" t="str">
        <f>IF(A8&gt;0,SUM($U$7:U8),"")</f>
        <v/>
      </c>
      <c r="X8" s="54" t="str">
        <f>IF(V8="","",(V8-MAX($V$6:V7))/$T$18)</f>
        <v/>
      </c>
      <c r="Y8" s="54" t="str">
        <f>IF(W8="","",(W8-MAX($W$6:W7))/$U$18)</f>
        <v/>
      </c>
      <c r="Z8" s="22"/>
    </row>
    <row r="9" spans="1:26" ht="15.75" customHeight="1" x14ac:dyDescent="0.2">
      <c r="A9" s="18">
        <v>1</v>
      </c>
      <c r="B9" s="4">
        <v>3</v>
      </c>
      <c r="C9" s="38" t="s">
        <v>23</v>
      </c>
      <c r="D9" s="2">
        <f t="shared" si="0"/>
        <v>0</v>
      </c>
      <c r="E9" s="15"/>
      <c r="F9" s="15"/>
      <c r="G9" s="15"/>
      <c r="H9" s="3">
        <f>SUM(I9:K9)</f>
        <v>0</v>
      </c>
      <c r="I9" s="15"/>
      <c r="J9" s="15"/>
      <c r="K9" s="16"/>
      <c r="L9" s="3">
        <f t="shared" si="1"/>
        <v>10</v>
      </c>
      <c r="M9" s="15">
        <v>5</v>
      </c>
      <c r="N9" s="15">
        <v>5</v>
      </c>
      <c r="O9" s="16"/>
      <c r="P9" s="3">
        <f t="shared" si="2"/>
        <v>0</v>
      </c>
      <c r="Q9" s="16"/>
      <c r="R9" s="66"/>
      <c r="S9" s="16"/>
      <c r="T9" s="7">
        <f t="shared" si="3"/>
        <v>10</v>
      </c>
      <c r="U9" s="7">
        <f t="shared" si="4"/>
        <v>10</v>
      </c>
      <c r="V9" s="55">
        <f>IF(A9&gt;0,SUM($T$7:T9),"")</f>
        <v>10</v>
      </c>
      <c r="W9" s="55">
        <f>IF(A9&gt;0,SUM($U$7:U9),"")</f>
        <v>10</v>
      </c>
      <c r="X9" s="54">
        <f>IF(V9="","",(V9-MAX($V$6:V8))/$T$18)</f>
        <v>0.16666666666666666</v>
      </c>
      <c r="Y9" s="54">
        <f>IF(W9="","",(W9-MAX($W$6:W8))/$U$18)</f>
        <v>0.16666666666666666</v>
      </c>
      <c r="Z9" s="23">
        <v>0.25</v>
      </c>
    </row>
    <row r="10" spans="1:26" ht="15.75" customHeight="1" x14ac:dyDescent="0.2">
      <c r="A10" s="18"/>
      <c r="B10" s="4">
        <v>4</v>
      </c>
      <c r="C10" s="38" t="s">
        <v>24</v>
      </c>
      <c r="D10" s="2">
        <f t="shared" si="0"/>
        <v>0</v>
      </c>
      <c r="E10" s="15"/>
      <c r="F10" s="15"/>
      <c r="G10" s="15"/>
      <c r="H10" s="3">
        <f t="shared" ref="H10:H17" si="5">SUM(I10:K10)</f>
        <v>0</v>
      </c>
      <c r="I10" s="15"/>
      <c r="J10" s="15"/>
      <c r="K10" s="16"/>
      <c r="L10" s="3">
        <f t="shared" si="1"/>
        <v>5</v>
      </c>
      <c r="M10" s="15"/>
      <c r="N10" s="15"/>
      <c r="O10" s="16">
        <v>5</v>
      </c>
      <c r="P10" s="3">
        <f t="shared" si="2"/>
        <v>0</v>
      </c>
      <c r="Q10" s="16"/>
      <c r="R10" s="66"/>
      <c r="S10" s="16"/>
      <c r="T10" s="7">
        <f t="shared" si="3"/>
        <v>5</v>
      </c>
      <c r="U10" s="7">
        <f t="shared" si="4"/>
        <v>5</v>
      </c>
      <c r="V10" s="55" t="str">
        <f>IF(A10&gt;0,SUM($T$7:T10),"")</f>
        <v/>
      </c>
      <c r="W10" s="55" t="str">
        <f>IF(A10&gt;0,SUM($U$7:U10),"")</f>
        <v/>
      </c>
      <c r="X10" s="54" t="str">
        <f>IF(V10="","",(V10-MAX($V$6:V9))/$T$18)</f>
        <v/>
      </c>
      <c r="Y10" s="54" t="str">
        <f>IF(W10="","",(W10-MAX($W$6:W9))/$U$18)</f>
        <v/>
      </c>
      <c r="Z10" s="23"/>
    </row>
    <row r="11" spans="1:26" ht="15.75" customHeight="1" x14ac:dyDescent="0.2">
      <c r="A11" s="18"/>
      <c r="B11" s="4">
        <v>5</v>
      </c>
      <c r="C11" s="38" t="s">
        <v>25</v>
      </c>
      <c r="D11" s="2">
        <f t="shared" si="0"/>
        <v>0</v>
      </c>
      <c r="E11" s="15"/>
      <c r="F11" s="15"/>
      <c r="G11" s="15"/>
      <c r="H11" s="3">
        <f t="shared" si="5"/>
        <v>10</v>
      </c>
      <c r="I11" s="15">
        <v>5</v>
      </c>
      <c r="J11" s="15">
        <v>5</v>
      </c>
      <c r="K11" s="16"/>
      <c r="L11" s="3">
        <f t="shared" si="1"/>
        <v>0</v>
      </c>
      <c r="M11" s="15"/>
      <c r="N11" s="15"/>
      <c r="O11" s="16"/>
      <c r="P11" s="3">
        <f t="shared" si="2"/>
        <v>0</v>
      </c>
      <c r="Q11" s="16"/>
      <c r="R11" s="66"/>
      <c r="S11" s="16"/>
      <c r="T11" s="7">
        <f t="shared" si="3"/>
        <v>10</v>
      </c>
      <c r="U11" s="7">
        <f t="shared" si="4"/>
        <v>10</v>
      </c>
      <c r="V11" s="55" t="str">
        <f>IF(A11&gt;0,SUM($T$7:T11),"")</f>
        <v/>
      </c>
      <c r="W11" s="55" t="str">
        <f>IF(A11&gt;0,SUM($U$7:U11),"")</f>
        <v/>
      </c>
      <c r="X11" s="54" t="str">
        <f>IF(V11="","",(V11-MAX($V$6:V10))/$T$18)</f>
        <v/>
      </c>
      <c r="Y11" s="54" t="str">
        <f>IF(W11="","",(W11-MAX($W$6:W10))/$U$18)</f>
        <v/>
      </c>
      <c r="Z11" s="23"/>
    </row>
    <row r="12" spans="1:26" ht="15.75" customHeight="1" x14ac:dyDescent="0.2">
      <c r="A12" s="18">
        <v>2</v>
      </c>
      <c r="B12" s="4">
        <v>6</v>
      </c>
      <c r="C12" s="38" t="s">
        <v>26</v>
      </c>
      <c r="D12" s="2">
        <f t="shared" si="0"/>
        <v>0</v>
      </c>
      <c r="E12" s="15"/>
      <c r="F12" s="15"/>
      <c r="G12" s="15"/>
      <c r="H12" s="3">
        <f t="shared" si="5"/>
        <v>5</v>
      </c>
      <c r="I12" s="15"/>
      <c r="J12" s="15"/>
      <c r="K12" s="16">
        <v>5</v>
      </c>
      <c r="L12" s="3">
        <f t="shared" si="1"/>
        <v>0</v>
      </c>
      <c r="M12" s="15"/>
      <c r="N12" s="15"/>
      <c r="O12" s="16"/>
      <c r="P12" s="3">
        <f t="shared" si="2"/>
        <v>0</v>
      </c>
      <c r="Q12" s="16"/>
      <c r="R12" s="66"/>
      <c r="S12" s="16"/>
      <c r="T12" s="7">
        <f>SUM(E12:G12)+SUM(I12:K12)+SUM(M12:O12)+Q12</f>
        <v>5</v>
      </c>
      <c r="U12" s="7">
        <f t="shared" si="4"/>
        <v>5</v>
      </c>
      <c r="V12" s="55">
        <f>IF(A12&gt;0,SUM($T$7:T12),"")</f>
        <v>30</v>
      </c>
      <c r="W12" s="55">
        <f>IF(A12&gt;0,SUM($U$7:U12),"")</f>
        <v>30</v>
      </c>
      <c r="X12" s="54">
        <f>IF(V12="","",(V12-MAX($V$6:V11))/$T$18)</f>
        <v>0.33333333333333331</v>
      </c>
      <c r="Y12" s="54">
        <f>IF(W12="","",(W12-MAX($W$6:W11))/$U$18)</f>
        <v>0.33333333333333331</v>
      </c>
      <c r="Z12" s="23">
        <v>0.25</v>
      </c>
    </row>
    <row r="13" spans="1:26" ht="15.75" customHeight="1" x14ac:dyDescent="0.2">
      <c r="A13" s="18"/>
      <c r="B13" s="4">
        <v>7</v>
      </c>
      <c r="C13" s="38" t="s">
        <v>27</v>
      </c>
      <c r="D13" s="2">
        <f t="shared" si="0"/>
        <v>0</v>
      </c>
      <c r="E13" s="15"/>
      <c r="F13" s="15"/>
      <c r="G13" s="15"/>
      <c r="H13" s="3">
        <f t="shared" si="5"/>
        <v>0</v>
      </c>
      <c r="I13" s="15"/>
      <c r="J13" s="15"/>
      <c r="K13" s="16"/>
      <c r="L13" s="3">
        <f t="shared" si="1"/>
        <v>0</v>
      </c>
      <c r="M13" s="15"/>
      <c r="N13" s="15"/>
      <c r="O13" s="16"/>
      <c r="P13" s="3">
        <f t="shared" si="2"/>
        <v>8</v>
      </c>
      <c r="Q13" s="16"/>
      <c r="R13" s="66"/>
      <c r="S13" s="16">
        <v>8</v>
      </c>
      <c r="T13" s="7">
        <f t="shared" si="3"/>
        <v>0</v>
      </c>
      <c r="U13" s="7">
        <f t="shared" si="4"/>
        <v>8</v>
      </c>
      <c r="V13" s="55" t="str">
        <f>IF(A13&gt;0,SUM($T$7:T13),"")</f>
        <v/>
      </c>
      <c r="W13" s="55" t="str">
        <f>IF(A13&gt;0,SUM($U$7:U13),"")</f>
        <v/>
      </c>
      <c r="X13" s="54" t="str">
        <f>IF(V13="","",(V13-MAX($V$6:V12))/$T$18)</f>
        <v/>
      </c>
      <c r="Y13" s="54" t="str">
        <f>IF(W13="","",(W13-MAX($W$6:W12))/$U$18)</f>
        <v/>
      </c>
      <c r="Z13" s="23"/>
    </row>
    <row r="14" spans="1:26" ht="15.75" customHeight="1" x14ac:dyDescent="0.2">
      <c r="A14" s="18"/>
      <c r="B14" s="4">
        <v>8</v>
      </c>
      <c r="C14" s="38" t="s">
        <v>28</v>
      </c>
      <c r="D14" s="2">
        <f t="shared" si="0"/>
        <v>10</v>
      </c>
      <c r="E14" s="15"/>
      <c r="F14" s="15">
        <v>5</v>
      </c>
      <c r="G14" s="15">
        <v>5</v>
      </c>
      <c r="H14" s="3">
        <f t="shared" si="5"/>
        <v>0</v>
      </c>
      <c r="I14" s="15"/>
      <c r="J14" s="15"/>
      <c r="K14" s="16"/>
      <c r="L14" s="3">
        <f t="shared" si="1"/>
        <v>0</v>
      </c>
      <c r="M14" s="15"/>
      <c r="N14" s="15"/>
      <c r="O14" s="16"/>
      <c r="P14" s="3">
        <f t="shared" si="2"/>
        <v>0</v>
      </c>
      <c r="Q14" s="16"/>
      <c r="R14" s="66"/>
      <c r="S14" s="16"/>
      <c r="T14" s="7">
        <f t="shared" si="3"/>
        <v>10</v>
      </c>
      <c r="U14" s="7">
        <f t="shared" si="4"/>
        <v>10</v>
      </c>
      <c r="V14" s="55" t="str">
        <f>IF(A14&gt;0,SUM($T$7:T14),"")</f>
        <v/>
      </c>
      <c r="W14" s="55" t="str">
        <f>IF(A14&gt;0,SUM($U$7:U14),"")</f>
        <v/>
      </c>
      <c r="X14" s="54" t="str">
        <f>IF(V14="","",(V14-MAX($V$6:V13))/$T$18)</f>
        <v/>
      </c>
      <c r="Y14" s="54" t="str">
        <f>IF(W14="","",(W14-MAX($W$6:W13))/$U$18)</f>
        <v/>
      </c>
      <c r="Z14" s="23"/>
    </row>
    <row r="15" spans="1:26" ht="15.75" customHeight="1" x14ac:dyDescent="0.2">
      <c r="A15" s="18">
        <v>3</v>
      </c>
      <c r="B15" s="4">
        <v>9</v>
      </c>
      <c r="C15" s="38" t="s">
        <v>29</v>
      </c>
      <c r="D15" s="2">
        <f t="shared" si="0"/>
        <v>0</v>
      </c>
      <c r="E15" s="15"/>
      <c r="F15" s="15"/>
      <c r="G15" s="15"/>
      <c r="H15" s="3">
        <f t="shared" si="5"/>
        <v>0</v>
      </c>
      <c r="I15" s="15"/>
      <c r="J15" s="15"/>
      <c r="K15" s="16"/>
      <c r="L15" s="3">
        <f t="shared" si="1"/>
        <v>0</v>
      </c>
      <c r="M15" s="15"/>
      <c r="N15" s="15"/>
      <c r="O15" s="16"/>
      <c r="P15" s="3">
        <f t="shared" si="2"/>
        <v>8</v>
      </c>
      <c r="Q15" s="16">
        <v>8</v>
      </c>
      <c r="R15" s="66"/>
      <c r="S15" s="16"/>
      <c r="T15" s="7">
        <f t="shared" si="3"/>
        <v>8</v>
      </c>
      <c r="U15" s="7">
        <f t="shared" si="4"/>
        <v>0</v>
      </c>
      <c r="V15" s="55">
        <f>IF(A15&gt;0,SUM($T$7:T15),"")</f>
        <v>48</v>
      </c>
      <c r="W15" s="55">
        <f>IF(A15&gt;0,SUM($U$7:U15),"")</f>
        <v>48</v>
      </c>
      <c r="X15" s="54">
        <f>IF(V15="","",(V15-MAX($V$6:V14))/$T$18)</f>
        <v>0.3</v>
      </c>
      <c r="Y15" s="54">
        <f>IF(W15="","",(W15-MAX($W$6:W14))/$U$18)</f>
        <v>0.3</v>
      </c>
      <c r="Z15" s="23">
        <v>0.25</v>
      </c>
    </row>
    <row r="16" spans="1:26" ht="15.75" customHeight="1" x14ac:dyDescent="0.2">
      <c r="A16" s="18"/>
      <c r="B16" s="4">
        <v>10</v>
      </c>
      <c r="C16" s="38" t="s">
        <v>30</v>
      </c>
      <c r="D16" s="2">
        <f t="shared" si="0"/>
        <v>0</v>
      </c>
      <c r="E16" s="15"/>
      <c r="F16" s="15"/>
      <c r="G16" s="15"/>
      <c r="H16" s="3">
        <f t="shared" si="5"/>
        <v>0</v>
      </c>
      <c r="I16" s="15"/>
      <c r="J16" s="15"/>
      <c r="K16" s="16"/>
      <c r="L16" s="3">
        <f t="shared" si="1"/>
        <v>0</v>
      </c>
      <c r="M16" s="15"/>
      <c r="N16" s="15"/>
      <c r="O16" s="16"/>
      <c r="P16" s="3">
        <f t="shared" si="2"/>
        <v>0</v>
      </c>
      <c r="Q16" s="16"/>
      <c r="R16" s="66"/>
      <c r="S16" s="16"/>
      <c r="T16" s="7">
        <f t="shared" si="3"/>
        <v>0</v>
      </c>
      <c r="U16" s="7">
        <f t="shared" si="4"/>
        <v>0</v>
      </c>
      <c r="V16" s="55" t="str">
        <f>IF(A16&gt;0,SUM($T$7:T16),"")</f>
        <v/>
      </c>
      <c r="W16" s="55" t="str">
        <f>IF(A16&gt;0,SUM($U$7:U16),"")</f>
        <v/>
      </c>
      <c r="X16" s="54" t="str">
        <f>IF(V16="","",(V16-MAX($V$6:V15))/$T$18)</f>
        <v/>
      </c>
      <c r="Y16" s="54" t="str">
        <f>IF(W16="","",(W16-MAX($W$6:W15))/$U$18)</f>
        <v/>
      </c>
      <c r="Z16" s="23"/>
    </row>
    <row r="17" spans="1:26" ht="15.75" customHeight="1" x14ac:dyDescent="0.2">
      <c r="A17" s="18">
        <v>4</v>
      </c>
      <c r="B17" s="4">
        <v>11</v>
      </c>
      <c r="C17" s="38" t="s">
        <v>31</v>
      </c>
      <c r="D17" s="5">
        <f t="shared" si="0"/>
        <v>5</v>
      </c>
      <c r="E17" s="17">
        <v>5</v>
      </c>
      <c r="F17" s="17"/>
      <c r="G17" s="17"/>
      <c r="H17" s="6">
        <f t="shared" si="5"/>
        <v>0</v>
      </c>
      <c r="I17" s="17"/>
      <c r="J17" s="17"/>
      <c r="K17" s="17"/>
      <c r="L17" s="6">
        <f t="shared" si="1"/>
        <v>0</v>
      </c>
      <c r="M17" s="17"/>
      <c r="N17" s="17"/>
      <c r="O17" s="17"/>
      <c r="P17" s="6">
        <f t="shared" si="2"/>
        <v>14</v>
      </c>
      <c r="Q17" s="17">
        <v>7</v>
      </c>
      <c r="R17" s="67"/>
      <c r="S17" s="17">
        <v>7</v>
      </c>
      <c r="T17" s="7">
        <f t="shared" si="3"/>
        <v>12</v>
      </c>
      <c r="U17" s="7">
        <f t="shared" si="4"/>
        <v>12</v>
      </c>
      <c r="V17" s="55">
        <f>IF(A17&gt;0,SUM($T$7:T17),"")</f>
        <v>60</v>
      </c>
      <c r="W17" s="55">
        <f>IF(A17&gt;0,SUM($U$7:U17),"")</f>
        <v>60</v>
      </c>
      <c r="X17" s="54">
        <f>IF(V17="","",(V17-MAX($V$6:V16))/$T$18)</f>
        <v>0.2</v>
      </c>
      <c r="Y17" s="54">
        <f>IF(W17="","",(W17-MAX($W$6:W16))/$U$18)</f>
        <v>0.2</v>
      </c>
      <c r="Z17" s="24">
        <v>0.25</v>
      </c>
    </row>
    <row r="18" spans="1:26" s="10" customFormat="1" ht="15.75" customHeight="1" x14ac:dyDescent="0.2">
      <c r="A18" s="75" t="s">
        <v>16</v>
      </c>
      <c r="B18" s="76"/>
      <c r="C18" s="77"/>
      <c r="D18" s="9">
        <f>SUM(D7:D17)</f>
        <v>15</v>
      </c>
      <c r="H18" s="11">
        <f>SUM(H7:H17)</f>
        <v>15</v>
      </c>
      <c r="L18" s="11">
        <f>SUM(L7:L17)</f>
        <v>15</v>
      </c>
      <c r="P18" s="11">
        <f>IF(SUM($Q$6:$Q$17)=SUM($S$6:$S$17),MAX(SUM($Q$6:$Q$17),SUM($S$6:$S$17)),"Error")</f>
        <v>15</v>
      </c>
      <c r="S18" s="13"/>
      <c r="T18" s="20">
        <f>SUM(T7:T17)</f>
        <v>60</v>
      </c>
      <c r="U18" s="50">
        <f>SUM(U7:U17)</f>
        <v>60</v>
      </c>
      <c r="V18" s="53"/>
      <c r="W18" s="53"/>
      <c r="X18" s="53">
        <f>SUM(X7:X17)</f>
        <v>1</v>
      </c>
      <c r="Y18" s="53">
        <f>SUM(Y7:Y17)</f>
        <v>1</v>
      </c>
      <c r="Z18" s="25">
        <f>Z9+Z12+Z15+Z17</f>
        <v>1</v>
      </c>
    </row>
    <row r="19" spans="1:26" s="10" customFormat="1" ht="15.75" customHeight="1" x14ac:dyDescent="0.2">
      <c r="A19" s="70" t="s">
        <v>13</v>
      </c>
      <c r="B19" s="71"/>
      <c r="C19" s="72"/>
      <c r="D19" s="12">
        <f>D4-D18</f>
        <v>0</v>
      </c>
      <c r="E19" s="27"/>
      <c r="F19" s="28"/>
      <c r="G19" s="28"/>
      <c r="H19" s="8">
        <f>H4-H18</f>
        <v>0</v>
      </c>
      <c r="I19" s="28"/>
      <c r="J19" s="28"/>
      <c r="K19" s="28"/>
      <c r="L19" s="8">
        <f>L4-L18</f>
        <v>0</v>
      </c>
      <c r="M19" s="28"/>
      <c r="N19" s="28"/>
      <c r="O19" s="28"/>
      <c r="P19" s="8">
        <f>P4-P18</f>
        <v>0</v>
      </c>
      <c r="Q19" s="28"/>
      <c r="R19" s="41"/>
      <c r="S19" s="28"/>
      <c r="T19" s="68" t="str">
        <f>IF(T18=U18,"","Total under both option is different")</f>
        <v/>
      </c>
      <c r="U19" s="69"/>
      <c r="V19" s="68"/>
      <c r="W19" s="69"/>
      <c r="X19" s="51"/>
      <c r="Y19" s="51"/>
      <c r="Z19" s="26"/>
    </row>
    <row r="22" spans="1:26" ht="45" x14ac:dyDescent="0.2">
      <c r="C22" s="46" t="s">
        <v>33</v>
      </c>
      <c r="E22" s="47"/>
      <c r="F22" s="47"/>
      <c r="G22" s="47"/>
      <c r="I22" s="47"/>
      <c r="J22" s="47"/>
      <c r="K22" s="47"/>
      <c r="M22" s="47"/>
      <c r="N22" s="47"/>
      <c r="O22" s="47"/>
      <c r="Q22" s="47"/>
      <c r="R22" s="47"/>
      <c r="S22" s="47"/>
    </row>
  </sheetData>
  <mergeCells count="19">
    <mergeCell ref="A19:C19"/>
    <mergeCell ref="A1:D1"/>
    <mergeCell ref="A2:D2"/>
    <mergeCell ref="A18:C18"/>
    <mergeCell ref="Q4:S4"/>
    <mergeCell ref="A3:Z3"/>
    <mergeCell ref="A4:C4"/>
    <mergeCell ref="I4:K4"/>
    <mergeCell ref="M4:O4"/>
    <mergeCell ref="Z4:Z5"/>
    <mergeCell ref="E1:H1"/>
    <mergeCell ref="E2:H2"/>
    <mergeCell ref="E4:G4"/>
    <mergeCell ref="X4:Y4"/>
    <mergeCell ref="R6:R17"/>
    <mergeCell ref="T4:U4"/>
    <mergeCell ref="T19:U19"/>
    <mergeCell ref="V4:W4"/>
    <mergeCell ref="V19:W19"/>
  </mergeCells>
  <conditionalFormatting sqref="D19 H19 L19 P19">
    <cfRule type="cellIs" dxfId="35" priority="9" operator="greaterThan">
      <formula>0.7</formula>
    </cfRule>
    <cfRule type="cellIs" dxfId="34" priority="10" operator="lessThan">
      <formula>-0.5</formula>
    </cfRule>
  </conditionalFormatting>
  <conditionalFormatting sqref="V18:Y18">
    <cfRule type="cellIs" dxfId="33" priority="7" operator="lessThan">
      <formula>1</formula>
    </cfRule>
    <cfRule type="cellIs" dxfId="32" priority="8" operator="greaterThan">
      <formula>1</formula>
    </cfRule>
  </conditionalFormatting>
  <conditionalFormatting sqref="T18:U18">
    <cfRule type="cellIs" dxfId="31" priority="5" operator="lessThan">
      <formula>60</formula>
    </cfRule>
    <cfRule type="cellIs" dxfId="30" priority="6" operator="greaterThan">
      <formula>60</formula>
    </cfRule>
  </conditionalFormatting>
  <hyperlinks>
    <hyperlink ref="B5" r:id="rId1" xr:uid="{99ACA5B9-FEB8-4644-B648-13E4CCD3BA9B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F2809-D37C-45C2-ACDF-6481B397418B}">
  <dimension ref="A1:Z22"/>
  <sheetViews>
    <sheetView zoomScaleNormal="100" workbookViewId="0">
      <selection activeCell="AC27" sqref="AC27"/>
    </sheetView>
  </sheetViews>
  <sheetFormatPr defaultColWidth="14.42578125" defaultRowHeight="15.75" customHeight="1" x14ac:dyDescent="0.2"/>
  <cols>
    <col min="1" max="1" width="5.140625" style="29" customWidth="1"/>
    <col min="2" max="2" width="6.140625" style="29" customWidth="1"/>
    <col min="3" max="3" width="41.5703125" style="29" bestFit="1" customWidth="1"/>
    <col min="4" max="4" width="4.85546875" style="29" customWidth="1"/>
    <col min="5" max="5" width="5.140625" style="29" customWidth="1"/>
    <col min="6" max="6" width="6.42578125" style="29" customWidth="1"/>
    <col min="7" max="7" width="9.28515625" style="29" customWidth="1"/>
    <col min="8" max="8" width="7.7109375" style="29" customWidth="1"/>
    <col min="9" max="9" width="6.140625" style="29" customWidth="1"/>
    <col min="10" max="10" width="5.85546875" style="29" customWidth="1"/>
    <col min="11" max="11" width="7.28515625" style="29" customWidth="1"/>
    <col min="12" max="12" width="5.7109375" style="29" customWidth="1"/>
    <col min="13" max="14" width="6.7109375" style="29" customWidth="1"/>
    <col min="15" max="15" width="6.42578125" style="29" customWidth="1"/>
    <col min="16" max="16" width="6.7109375" style="29" customWidth="1"/>
    <col min="17" max="18" width="8.140625" style="29" customWidth="1"/>
    <col min="19" max="19" width="8.7109375" style="29" customWidth="1"/>
    <col min="20" max="20" width="14.140625" style="29" customWidth="1"/>
    <col min="21" max="21" width="14.28515625" style="29" customWidth="1"/>
    <col min="22" max="23" width="14.42578125" style="29" hidden="1" customWidth="1"/>
    <col min="24" max="25" width="14.42578125" style="29"/>
    <col min="26" max="26" width="15.7109375" style="14" bestFit="1" customWidth="1"/>
    <col min="27" max="16384" width="14.42578125" style="29"/>
  </cols>
  <sheetData>
    <row r="1" spans="1:26" s="45" customFormat="1" ht="15.75" customHeight="1" x14ac:dyDescent="0.2">
      <c r="A1" s="73" t="s">
        <v>19</v>
      </c>
      <c r="B1" s="73"/>
      <c r="C1" s="73"/>
      <c r="D1" s="73"/>
      <c r="E1" s="73" t="s">
        <v>32</v>
      </c>
      <c r="F1" s="73"/>
      <c r="G1" s="73"/>
      <c r="H1" s="73"/>
      <c r="Z1" s="40"/>
    </row>
    <row r="2" spans="1:26" s="45" customFormat="1" ht="15.75" customHeight="1" thickBot="1" x14ac:dyDescent="0.25">
      <c r="A2" s="74" t="s">
        <v>20</v>
      </c>
      <c r="B2" s="74"/>
      <c r="C2" s="74"/>
      <c r="D2" s="74"/>
      <c r="E2" s="74"/>
      <c r="F2" s="74"/>
      <c r="G2" s="74"/>
      <c r="H2" s="74"/>
      <c r="Z2" s="40"/>
    </row>
    <row r="3" spans="1:26" ht="23.25" customHeight="1" thickBot="1" x14ac:dyDescent="0.25">
      <c r="A3" s="81" t="s">
        <v>18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 ht="15.75" customHeight="1" x14ac:dyDescent="0.2">
      <c r="A4" s="63" t="s">
        <v>15</v>
      </c>
      <c r="B4" s="83"/>
      <c r="C4" s="64"/>
      <c r="D4" s="30">
        <v>15</v>
      </c>
      <c r="E4" s="86" t="s">
        <v>6</v>
      </c>
      <c r="F4" s="87"/>
      <c r="G4" s="88"/>
      <c r="H4" s="30">
        <v>15</v>
      </c>
      <c r="I4" s="79" t="s">
        <v>6</v>
      </c>
      <c r="J4" s="79"/>
      <c r="K4" s="79"/>
      <c r="L4" s="30">
        <v>15</v>
      </c>
      <c r="M4" s="79" t="s">
        <v>6</v>
      </c>
      <c r="N4" s="79"/>
      <c r="O4" s="79"/>
      <c r="P4" s="30">
        <v>15</v>
      </c>
      <c r="Q4" s="78" t="s">
        <v>14</v>
      </c>
      <c r="R4" s="79"/>
      <c r="S4" s="80"/>
      <c r="T4" s="63" t="s">
        <v>5</v>
      </c>
      <c r="U4" s="64"/>
      <c r="V4" s="63" t="s">
        <v>41</v>
      </c>
      <c r="W4" s="64"/>
      <c r="X4" s="63" t="s">
        <v>41</v>
      </c>
      <c r="Y4" s="64"/>
      <c r="Z4" s="84" t="s">
        <v>17</v>
      </c>
    </row>
    <row r="5" spans="1:26" ht="15.75" customHeight="1" x14ac:dyDescent="0.2">
      <c r="A5" s="31" t="s">
        <v>0</v>
      </c>
      <c r="B5" s="32" t="s">
        <v>1</v>
      </c>
      <c r="C5" s="33" t="s">
        <v>2</v>
      </c>
      <c r="D5" s="34" t="s">
        <v>3</v>
      </c>
      <c r="E5" s="35" t="s">
        <v>7</v>
      </c>
      <c r="F5" s="35" t="s">
        <v>8</v>
      </c>
      <c r="G5" s="35" t="s">
        <v>9</v>
      </c>
      <c r="H5" s="34" t="s">
        <v>10</v>
      </c>
      <c r="I5" s="35" t="s">
        <v>7</v>
      </c>
      <c r="J5" s="35" t="s">
        <v>8</v>
      </c>
      <c r="K5" s="35" t="s">
        <v>9</v>
      </c>
      <c r="L5" s="34" t="s">
        <v>4</v>
      </c>
      <c r="M5" s="35" t="s">
        <v>7</v>
      </c>
      <c r="N5" s="35" t="s">
        <v>8</v>
      </c>
      <c r="O5" s="35" t="s">
        <v>9</v>
      </c>
      <c r="P5" s="34" t="s">
        <v>11</v>
      </c>
      <c r="Q5" s="48" t="s">
        <v>37</v>
      </c>
      <c r="R5" s="48" t="s">
        <v>38</v>
      </c>
      <c r="S5" s="48" t="s">
        <v>12</v>
      </c>
      <c r="T5" s="37" t="s">
        <v>39</v>
      </c>
      <c r="U5" s="37" t="s">
        <v>40</v>
      </c>
      <c r="V5" s="37" t="s">
        <v>39</v>
      </c>
      <c r="W5" s="37" t="s">
        <v>40</v>
      </c>
      <c r="X5" s="37" t="s">
        <v>39</v>
      </c>
      <c r="Y5" s="37" t="s">
        <v>40</v>
      </c>
      <c r="Z5" s="85"/>
    </row>
    <row r="6" spans="1:26" ht="15.75" customHeight="1" x14ac:dyDescent="0.2">
      <c r="A6" s="18"/>
      <c r="B6" s="4"/>
      <c r="C6" s="19"/>
      <c r="D6" s="2"/>
      <c r="E6" s="15"/>
      <c r="F6" s="15"/>
      <c r="G6" s="15"/>
      <c r="H6" s="3"/>
      <c r="I6" s="15"/>
      <c r="J6" s="15"/>
      <c r="K6" s="16"/>
      <c r="L6" s="3"/>
      <c r="M6" s="15"/>
      <c r="N6" s="15"/>
      <c r="O6" s="16"/>
      <c r="P6" s="3"/>
      <c r="Q6" s="16"/>
      <c r="R6" s="65" t="s">
        <v>38</v>
      </c>
      <c r="S6" s="16"/>
      <c r="T6" s="3"/>
      <c r="U6" s="49"/>
      <c r="V6" s="1"/>
      <c r="W6" s="1"/>
      <c r="X6" s="1"/>
      <c r="Y6" s="1"/>
      <c r="Z6" s="21"/>
    </row>
    <row r="7" spans="1:26" ht="15.75" customHeight="1" x14ac:dyDescent="0.2">
      <c r="A7" s="18"/>
      <c r="B7" s="4">
        <v>1</v>
      </c>
      <c r="C7" s="38" t="s">
        <v>21</v>
      </c>
      <c r="D7" s="2">
        <f t="shared" ref="D7:D17" si="0">SUM(E7:G7)</f>
        <v>0</v>
      </c>
      <c r="E7" s="15"/>
      <c r="F7" s="16"/>
      <c r="G7" s="15"/>
      <c r="H7" s="3">
        <f>SUM(I7:K7)</f>
        <v>0</v>
      </c>
      <c r="I7" s="15"/>
      <c r="J7" s="15"/>
      <c r="K7" s="16"/>
      <c r="L7" s="3">
        <f>SUM(M7:O7)</f>
        <v>0</v>
      </c>
      <c r="M7" s="15"/>
      <c r="N7" s="15"/>
      <c r="O7" s="16"/>
      <c r="P7" s="3">
        <f>SUM(Q7:S7)</f>
        <v>0</v>
      </c>
      <c r="Q7" s="16"/>
      <c r="R7" s="66"/>
      <c r="S7" s="16"/>
      <c r="T7" s="7">
        <f>SUM(E7:G7)+SUM(I7:K7)+SUM(M7:O7)+Q7</f>
        <v>0</v>
      </c>
      <c r="U7" s="7">
        <f>SUM(E7:G7)+SUM(I7:K7)+SUM(M7:O7)+S7</f>
        <v>0</v>
      </c>
      <c r="V7" s="55" t="str">
        <f>IF(A7&gt;0,SUM($T$7:T7),"")</f>
        <v/>
      </c>
      <c r="W7" s="55" t="str">
        <f>IF(A7&gt;0,SUM($U$7:U7),"")</f>
        <v/>
      </c>
      <c r="X7" s="54" t="str">
        <f>IF(V7="","",(V7-MAX($V$6:V6))/$T$18)</f>
        <v/>
      </c>
      <c r="Y7" s="54" t="str">
        <f>IF(W7="","",(W7-MAX($W$6:W6))/$U$18)</f>
        <v/>
      </c>
      <c r="Z7" s="22"/>
    </row>
    <row r="8" spans="1:26" ht="15.75" customHeight="1" x14ac:dyDescent="0.2">
      <c r="A8" s="18"/>
      <c r="B8" s="4">
        <v>2</v>
      </c>
      <c r="C8" s="38" t="s">
        <v>22</v>
      </c>
      <c r="D8" s="2">
        <f t="shared" si="0"/>
        <v>0</v>
      </c>
      <c r="E8" s="15"/>
      <c r="F8" s="16"/>
      <c r="G8" s="15"/>
      <c r="H8" s="3">
        <f>SUM(I8:K8)</f>
        <v>0</v>
      </c>
      <c r="I8" s="15"/>
      <c r="J8" s="15"/>
      <c r="K8" s="16"/>
      <c r="L8" s="3">
        <f t="shared" ref="L8:L17" si="1">SUM(M8:O8)</f>
        <v>0</v>
      </c>
      <c r="M8" s="15"/>
      <c r="N8" s="15"/>
      <c r="O8" s="16"/>
      <c r="P8" s="3">
        <f t="shared" ref="P8:P17" si="2">SUM(Q8:S8)</f>
        <v>0</v>
      </c>
      <c r="Q8" s="16"/>
      <c r="R8" s="66"/>
      <c r="S8" s="16"/>
      <c r="T8" s="7">
        <f t="shared" ref="T8:T17" si="3">SUM(E8:G8)+SUM(I8:K8)+SUM(M8:O8)+Q8</f>
        <v>0</v>
      </c>
      <c r="U8" s="7">
        <f t="shared" ref="U8:U17" si="4">SUM(E8:G8)+SUM(I8:K8)+SUM(M8:O8)+S8</f>
        <v>0</v>
      </c>
      <c r="V8" s="55" t="str">
        <f>IF(A8&gt;0,SUM($T$7:T8),"")</f>
        <v/>
      </c>
      <c r="W8" s="55" t="str">
        <f>IF(A8&gt;0,SUM($U$7:U8),"")</f>
        <v/>
      </c>
      <c r="X8" s="54" t="str">
        <f>IF(V8="","",(V8-MAX($V$6:V7))/$T$18)</f>
        <v/>
      </c>
      <c r="Y8" s="54" t="str">
        <f>IF(W8="","",(W8-MAX($W$6:W7))/$U$18)</f>
        <v/>
      </c>
      <c r="Z8" s="22"/>
    </row>
    <row r="9" spans="1:26" ht="15.75" customHeight="1" x14ac:dyDescent="0.2">
      <c r="A9" s="18">
        <v>1</v>
      </c>
      <c r="B9" s="4">
        <v>3</v>
      </c>
      <c r="C9" s="38" t="s">
        <v>23</v>
      </c>
      <c r="D9" s="2">
        <f t="shared" si="0"/>
        <v>0</v>
      </c>
      <c r="E9" s="15"/>
      <c r="F9" s="15"/>
      <c r="G9" s="15"/>
      <c r="H9" s="3">
        <f>SUM(I9:K9)</f>
        <v>0</v>
      </c>
      <c r="I9" s="15"/>
      <c r="J9" s="15"/>
      <c r="K9" s="16"/>
      <c r="L9" s="3">
        <f t="shared" si="1"/>
        <v>10</v>
      </c>
      <c r="M9" s="15">
        <v>5</v>
      </c>
      <c r="N9" s="15">
        <v>5</v>
      </c>
      <c r="O9" s="16"/>
      <c r="P9" s="3">
        <f t="shared" si="2"/>
        <v>0</v>
      </c>
      <c r="Q9" s="16"/>
      <c r="R9" s="66"/>
      <c r="S9" s="16"/>
      <c r="T9" s="7">
        <f t="shared" si="3"/>
        <v>10</v>
      </c>
      <c r="U9" s="7">
        <f t="shared" si="4"/>
        <v>10</v>
      </c>
      <c r="V9" s="55">
        <f>IF(A9&gt;0,SUM($T$7:T9),"")</f>
        <v>10</v>
      </c>
      <c r="W9" s="55">
        <f>IF(A9&gt;0,SUM($U$7:U9),"")</f>
        <v>10</v>
      </c>
      <c r="X9" s="54">
        <f>IF(V9="","",(V9-MAX($V$6:V8))/$T$18)</f>
        <v>0.16666666666666666</v>
      </c>
      <c r="Y9" s="54">
        <f>IF(W9="","",(W9-MAX($W$6:W8))/$U$18)</f>
        <v>0.16666666666666666</v>
      </c>
      <c r="Z9" s="23">
        <v>0.25</v>
      </c>
    </row>
    <row r="10" spans="1:26" ht="15.75" customHeight="1" x14ac:dyDescent="0.2">
      <c r="A10" s="18"/>
      <c r="B10" s="4">
        <v>4</v>
      </c>
      <c r="C10" s="38" t="s">
        <v>24</v>
      </c>
      <c r="D10" s="2">
        <f t="shared" si="0"/>
        <v>0</v>
      </c>
      <c r="E10" s="15"/>
      <c r="F10" s="15"/>
      <c r="G10" s="15"/>
      <c r="H10" s="3">
        <f t="shared" ref="H10:H17" si="5">SUM(I10:K10)</f>
        <v>0</v>
      </c>
      <c r="I10" s="15"/>
      <c r="J10" s="15"/>
      <c r="K10" s="16"/>
      <c r="L10" s="3">
        <f t="shared" si="1"/>
        <v>5</v>
      </c>
      <c r="M10" s="15"/>
      <c r="N10" s="15"/>
      <c r="O10" s="16">
        <v>5</v>
      </c>
      <c r="P10" s="3">
        <f t="shared" si="2"/>
        <v>0</v>
      </c>
      <c r="Q10" s="16"/>
      <c r="R10" s="66"/>
      <c r="S10" s="16"/>
      <c r="T10" s="7">
        <f t="shared" si="3"/>
        <v>5</v>
      </c>
      <c r="U10" s="7">
        <f t="shared" si="4"/>
        <v>5</v>
      </c>
      <c r="V10" s="55" t="str">
        <f>IF(A10&gt;0,SUM($T$7:T10),"")</f>
        <v/>
      </c>
      <c r="W10" s="55" t="str">
        <f>IF(A10&gt;0,SUM($U$7:U10),"")</f>
        <v/>
      </c>
      <c r="X10" s="54" t="str">
        <f>IF(V10="","",(V10-MAX($V$6:V9))/$T$18)</f>
        <v/>
      </c>
      <c r="Y10" s="54" t="str">
        <f>IF(W10="","",(W10-MAX($W$6:W9))/$U$18)</f>
        <v/>
      </c>
      <c r="Z10" s="23"/>
    </row>
    <row r="11" spans="1:26" ht="15.75" customHeight="1" x14ac:dyDescent="0.2">
      <c r="A11" s="18"/>
      <c r="B11" s="4">
        <v>5</v>
      </c>
      <c r="C11" s="38" t="s">
        <v>25</v>
      </c>
      <c r="D11" s="2">
        <f t="shared" si="0"/>
        <v>0</v>
      </c>
      <c r="E11" s="15"/>
      <c r="F11" s="15"/>
      <c r="G11" s="15"/>
      <c r="H11" s="3">
        <f t="shared" si="5"/>
        <v>10</v>
      </c>
      <c r="I11" s="15">
        <v>5</v>
      </c>
      <c r="J11" s="15">
        <v>5</v>
      </c>
      <c r="K11" s="16"/>
      <c r="L11" s="3">
        <f t="shared" si="1"/>
        <v>0</v>
      </c>
      <c r="M11" s="15"/>
      <c r="N11" s="15"/>
      <c r="O11" s="16"/>
      <c r="P11" s="3">
        <f t="shared" si="2"/>
        <v>0</v>
      </c>
      <c r="Q11" s="16"/>
      <c r="R11" s="66"/>
      <c r="S11" s="16"/>
      <c r="T11" s="7">
        <f t="shared" si="3"/>
        <v>10</v>
      </c>
      <c r="U11" s="7">
        <f t="shared" si="4"/>
        <v>10</v>
      </c>
      <c r="V11" s="55" t="str">
        <f>IF(A11&gt;0,SUM($T$7:T11),"")</f>
        <v/>
      </c>
      <c r="W11" s="55" t="str">
        <f>IF(A11&gt;0,SUM($U$7:U11),"")</f>
        <v/>
      </c>
      <c r="X11" s="54" t="str">
        <f>IF(V11="","",(V11-MAX($V$6:V10))/$T$18)</f>
        <v/>
      </c>
      <c r="Y11" s="54" t="str">
        <f>IF(W11="","",(W11-MAX($W$6:W10))/$U$18)</f>
        <v/>
      </c>
      <c r="Z11" s="23"/>
    </row>
    <row r="12" spans="1:26" ht="15.75" customHeight="1" x14ac:dyDescent="0.2">
      <c r="A12" s="18">
        <v>2</v>
      </c>
      <c r="B12" s="4">
        <v>6</v>
      </c>
      <c r="C12" s="38" t="s">
        <v>26</v>
      </c>
      <c r="D12" s="2">
        <f t="shared" si="0"/>
        <v>0</v>
      </c>
      <c r="E12" s="15"/>
      <c r="F12" s="15"/>
      <c r="G12" s="15"/>
      <c r="H12" s="3">
        <f t="shared" si="5"/>
        <v>5</v>
      </c>
      <c r="I12" s="15"/>
      <c r="J12" s="15"/>
      <c r="K12" s="16">
        <v>5</v>
      </c>
      <c r="L12" s="3">
        <f t="shared" si="1"/>
        <v>0</v>
      </c>
      <c r="M12" s="15"/>
      <c r="N12" s="15"/>
      <c r="O12" s="16"/>
      <c r="P12" s="3">
        <f t="shared" si="2"/>
        <v>0</v>
      </c>
      <c r="Q12" s="16"/>
      <c r="R12" s="66"/>
      <c r="S12" s="16"/>
      <c r="T12" s="7">
        <f>SUM(E12:G12)+SUM(I12:K12)+SUM(M12:O12)+Q12</f>
        <v>5</v>
      </c>
      <c r="U12" s="7">
        <f t="shared" si="4"/>
        <v>5</v>
      </c>
      <c r="V12" s="55">
        <f>IF(A12&gt;0,SUM($T$7:T12),"")</f>
        <v>30</v>
      </c>
      <c r="W12" s="55">
        <f>IF(A12&gt;0,SUM($U$7:U12),"")</f>
        <v>30</v>
      </c>
      <c r="X12" s="54">
        <f>IF(V12="","",(V12-MAX($V$6:V11))/$T$18)</f>
        <v>0.33333333333333331</v>
      </c>
      <c r="Y12" s="54">
        <f>IF(W12="","",(W12-MAX($W$6:W11))/$U$18)</f>
        <v>0.33333333333333331</v>
      </c>
      <c r="Z12" s="23">
        <v>0.25</v>
      </c>
    </row>
    <row r="13" spans="1:26" ht="15.75" customHeight="1" x14ac:dyDescent="0.2">
      <c r="A13" s="18"/>
      <c r="B13" s="4">
        <v>7</v>
      </c>
      <c r="C13" s="38" t="s">
        <v>27</v>
      </c>
      <c r="D13" s="2">
        <f t="shared" si="0"/>
        <v>0</v>
      </c>
      <c r="E13" s="15"/>
      <c r="F13" s="15"/>
      <c r="G13" s="15"/>
      <c r="H13" s="3">
        <f t="shared" si="5"/>
        <v>0</v>
      </c>
      <c r="I13" s="15"/>
      <c r="J13" s="15"/>
      <c r="K13" s="16"/>
      <c r="L13" s="3">
        <f t="shared" si="1"/>
        <v>0</v>
      </c>
      <c r="M13" s="15"/>
      <c r="N13" s="15"/>
      <c r="O13" s="16"/>
      <c r="P13" s="3">
        <f t="shared" si="2"/>
        <v>8</v>
      </c>
      <c r="Q13" s="16"/>
      <c r="R13" s="66"/>
      <c r="S13" s="16">
        <v>8</v>
      </c>
      <c r="T13" s="7">
        <f t="shared" si="3"/>
        <v>0</v>
      </c>
      <c r="U13" s="7">
        <f t="shared" si="4"/>
        <v>8</v>
      </c>
      <c r="V13" s="55" t="str">
        <f>IF(A13&gt;0,SUM($T$7:T13),"")</f>
        <v/>
      </c>
      <c r="W13" s="55" t="str">
        <f>IF(A13&gt;0,SUM($U$7:U13),"")</f>
        <v/>
      </c>
      <c r="X13" s="54" t="str">
        <f>IF(V13="","",(V13-MAX($V$6:V12))/$T$18)</f>
        <v/>
      </c>
      <c r="Y13" s="54" t="str">
        <f>IF(W13="","",(W13-MAX($W$6:W12))/$U$18)</f>
        <v/>
      </c>
      <c r="Z13" s="23"/>
    </row>
    <row r="14" spans="1:26" ht="15.75" customHeight="1" x14ac:dyDescent="0.2">
      <c r="A14" s="18"/>
      <c r="B14" s="4">
        <v>8</v>
      </c>
      <c r="C14" s="38" t="s">
        <v>28</v>
      </c>
      <c r="D14" s="2">
        <f t="shared" si="0"/>
        <v>10</v>
      </c>
      <c r="E14" s="15"/>
      <c r="F14" s="15">
        <v>5</v>
      </c>
      <c r="G14" s="15">
        <v>5</v>
      </c>
      <c r="H14" s="3">
        <f t="shared" si="5"/>
        <v>0</v>
      </c>
      <c r="I14" s="15"/>
      <c r="J14" s="15"/>
      <c r="K14" s="16"/>
      <c r="L14" s="3">
        <f t="shared" si="1"/>
        <v>0</v>
      </c>
      <c r="M14" s="15"/>
      <c r="N14" s="15"/>
      <c r="O14" s="16"/>
      <c r="P14" s="3">
        <f t="shared" si="2"/>
        <v>0</v>
      </c>
      <c r="Q14" s="16"/>
      <c r="R14" s="66"/>
      <c r="S14" s="16"/>
      <c r="T14" s="7">
        <f t="shared" si="3"/>
        <v>10</v>
      </c>
      <c r="U14" s="7">
        <f t="shared" si="4"/>
        <v>10</v>
      </c>
      <c r="V14" s="55" t="str">
        <f>IF(A14&gt;0,SUM($T$7:T14),"")</f>
        <v/>
      </c>
      <c r="W14" s="55" t="str">
        <f>IF(A14&gt;0,SUM($U$7:U14),"")</f>
        <v/>
      </c>
      <c r="X14" s="54" t="str">
        <f>IF(V14="","",(V14-MAX($V$6:V13))/$T$18)</f>
        <v/>
      </c>
      <c r="Y14" s="54" t="str">
        <f>IF(W14="","",(W14-MAX($W$6:W13))/$U$18)</f>
        <v/>
      </c>
      <c r="Z14" s="23"/>
    </row>
    <row r="15" spans="1:26" ht="15.75" customHeight="1" x14ac:dyDescent="0.2">
      <c r="A15" s="18">
        <v>3</v>
      </c>
      <c r="B15" s="4">
        <v>9</v>
      </c>
      <c r="C15" s="38" t="s">
        <v>29</v>
      </c>
      <c r="D15" s="2">
        <f t="shared" si="0"/>
        <v>0</v>
      </c>
      <c r="E15" s="15"/>
      <c r="F15" s="15"/>
      <c r="G15" s="15"/>
      <c r="H15" s="3">
        <f t="shared" si="5"/>
        <v>0</v>
      </c>
      <c r="I15" s="15"/>
      <c r="J15" s="15"/>
      <c r="K15" s="16"/>
      <c r="L15" s="3">
        <f t="shared" si="1"/>
        <v>0</v>
      </c>
      <c r="M15" s="15"/>
      <c r="N15" s="15"/>
      <c r="O15" s="16"/>
      <c r="P15" s="3">
        <f t="shared" si="2"/>
        <v>8</v>
      </c>
      <c r="Q15" s="16">
        <v>8</v>
      </c>
      <c r="R15" s="66"/>
      <c r="S15" s="16"/>
      <c r="T15" s="7">
        <f t="shared" si="3"/>
        <v>8</v>
      </c>
      <c r="U15" s="7">
        <f t="shared" si="4"/>
        <v>0</v>
      </c>
      <c r="V15" s="55">
        <f>IF(A15&gt;0,SUM($T$7:T15),"")</f>
        <v>48</v>
      </c>
      <c r="W15" s="55">
        <f>IF(A15&gt;0,SUM($U$7:U15),"")</f>
        <v>48</v>
      </c>
      <c r="X15" s="54">
        <f>IF(V15="","",(V15-MAX($V$6:V14))/$T$18)</f>
        <v>0.3</v>
      </c>
      <c r="Y15" s="54">
        <f>IF(W15="","",(W15-MAX($W$6:W14))/$U$18)</f>
        <v>0.3</v>
      </c>
      <c r="Z15" s="23">
        <v>0.25</v>
      </c>
    </row>
    <row r="16" spans="1:26" ht="15.75" customHeight="1" x14ac:dyDescent="0.2">
      <c r="A16" s="18"/>
      <c r="B16" s="4">
        <v>10</v>
      </c>
      <c r="C16" s="38" t="s">
        <v>30</v>
      </c>
      <c r="D16" s="2">
        <f t="shared" si="0"/>
        <v>0</v>
      </c>
      <c r="E16" s="15"/>
      <c r="F16" s="15"/>
      <c r="G16" s="15"/>
      <c r="H16" s="3">
        <f t="shared" si="5"/>
        <v>0</v>
      </c>
      <c r="I16" s="15"/>
      <c r="J16" s="15"/>
      <c r="K16" s="16"/>
      <c r="L16" s="3">
        <f t="shared" si="1"/>
        <v>0</v>
      </c>
      <c r="M16" s="15"/>
      <c r="N16" s="15"/>
      <c r="O16" s="16"/>
      <c r="P16" s="3">
        <f t="shared" si="2"/>
        <v>0</v>
      </c>
      <c r="Q16" s="16"/>
      <c r="R16" s="66"/>
      <c r="S16" s="16"/>
      <c r="T16" s="7">
        <f t="shared" si="3"/>
        <v>0</v>
      </c>
      <c r="U16" s="7">
        <f t="shared" si="4"/>
        <v>0</v>
      </c>
      <c r="V16" s="55" t="str">
        <f>IF(A16&gt;0,SUM($T$7:T16),"")</f>
        <v/>
      </c>
      <c r="W16" s="55" t="str">
        <f>IF(A16&gt;0,SUM($U$7:U16),"")</f>
        <v/>
      </c>
      <c r="X16" s="54" t="str">
        <f>IF(V16="","",(V16-MAX($V$6:V15))/$T$18)</f>
        <v/>
      </c>
      <c r="Y16" s="54" t="str">
        <f>IF(W16="","",(W16-MAX($W$6:W15))/$U$18)</f>
        <v/>
      </c>
      <c r="Z16" s="23"/>
    </row>
    <row r="17" spans="1:26" ht="15.75" customHeight="1" x14ac:dyDescent="0.2">
      <c r="A17" s="18">
        <v>4</v>
      </c>
      <c r="B17" s="4">
        <v>11</v>
      </c>
      <c r="C17" s="38" t="s">
        <v>31</v>
      </c>
      <c r="D17" s="5">
        <f t="shared" si="0"/>
        <v>5</v>
      </c>
      <c r="E17" s="17">
        <v>5</v>
      </c>
      <c r="F17" s="17"/>
      <c r="G17" s="17"/>
      <c r="H17" s="6">
        <f t="shared" si="5"/>
        <v>0</v>
      </c>
      <c r="I17" s="17"/>
      <c r="J17" s="17"/>
      <c r="K17" s="17"/>
      <c r="L17" s="6">
        <f t="shared" si="1"/>
        <v>0</v>
      </c>
      <c r="M17" s="17"/>
      <c r="N17" s="17"/>
      <c r="O17" s="17"/>
      <c r="P17" s="6">
        <f t="shared" si="2"/>
        <v>14</v>
      </c>
      <c r="Q17" s="17">
        <v>7</v>
      </c>
      <c r="R17" s="67"/>
      <c r="S17" s="17">
        <v>7</v>
      </c>
      <c r="T17" s="7">
        <f t="shared" si="3"/>
        <v>12</v>
      </c>
      <c r="U17" s="7">
        <f t="shared" si="4"/>
        <v>12</v>
      </c>
      <c r="V17" s="55">
        <f>IF(A17&gt;0,SUM($T$7:T17),"")</f>
        <v>60</v>
      </c>
      <c r="W17" s="55">
        <f>IF(A17&gt;0,SUM($U$7:U17),"")</f>
        <v>60</v>
      </c>
      <c r="X17" s="54">
        <f>IF(V17="","",(V17-MAX($V$6:V16))/$T$18)</f>
        <v>0.2</v>
      </c>
      <c r="Y17" s="54">
        <f>IF(W17="","",(W17-MAX($W$6:W16))/$U$18)</f>
        <v>0.2</v>
      </c>
      <c r="Z17" s="24">
        <v>0.25</v>
      </c>
    </row>
    <row r="18" spans="1:26" s="10" customFormat="1" ht="15.75" customHeight="1" x14ac:dyDescent="0.2">
      <c r="A18" s="75" t="s">
        <v>16</v>
      </c>
      <c r="B18" s="76"/>
      <c r="C18" s="77"/>
      <c r="D18" s="9">
        <f>SUM(D7:D17)</f>
        <v>15</v>
      </c>
      <c r="H18" s="11">
        <f>SUM(H7:H17)</f>
        <v>15</v>
      </c>
      <c r="L18" s="11">
        <f>SUM(L7:L17)</f>
        <v>15</v>
      </c>
      <c r="P18" s="11">
        <f>IF(SUM($Q$6:$Q$17)=SUM($S$6:$S$17),MAX(SUM($Q$6:$Q$17),SUM($S$6:$S$17)),"Error")</f>
        <v>15</v>
      </c>
      <c r="S18" s="13"/>
      <c r="T18" s="20">
        <f>SUM(T7:T17)</f>
        <v>60</v>
      </c>
      <c r="U18" s="52">
        <f>SUM(U7:U17)</f>
        <v>60</v>
      </c>
      <c r="V18" s="53"/>
      <c r="W18" s="53"/>
      <c r="X18" s="53">
        <f>SUM(X7:X17)</f>
        <v>1</v>
      </c>
      <c r="Y18" s="53">
        <f>SUM(Y7:Y17)</f>
        <v>1</v>
      </c>
      <c r="Z18" s="25">
        <f>Z9+Z12+Z15+Z17</f>
        <v>1</v>
      </c>
    </row>
    <row r="19" spans="1:26" s="10" customFormat="1" ht="15.75" customHeight="1" x14ac:dyDescent="0.2">
      <c r="A19" s="70" t="s">
        <v>13</v>
      </c>
      <c r="B19" s="71"/>
      <c r="C19" s="72"/>
      <c r="D19" s="12">
        <f>D4-D18</f>
        <v>0</v>
      </c>
      <c r="E19" s="43"/>
      <c r="F19" s="44"/>
      <c r="G19" s="44"/>
      <c r="H19" s="8">
        <f>H4-H18</f>
        <v>0</v>
      </c>
      <c r="I19" s="44"/>
      <c r="J19" s="44"/>
      <c r="K19" s="44"/>
      <c r="L19" s="8">
        <f>L4-L18</f>
        <v>0</v>
      </c>
      <c r="M19" s="44"/>
      <c r="N19" s="44"/>
      <c r="O19" s="44"/>
      <c r="P19" s="8">
        <f>P4-P18</f>
        <v>0</v>
      </c>
      <c r="Q19" s="44"/>
      <c r="R19" s="44"/>
      <c r="S19" s="44"/>
      <c r="T19" s="68" t="str">
        <f>IF(T18=U18,"","Total under both option is different")</f>
        <v/>
      </c>
      <c r="U19" s="69"/>
      <c r="V19" s="68"/>
      <c r="W19" s="69"/>
      <c r="X19" s="51"/>
      <c r="Y19" s="51"/>
      <c r="Z19" s="26"/>
    </row>
    <row r="22" spans="1:26" ht="45" x14ac:dyDescent="0.2">
      <c r="C22" s="46" t="s">
        <v>33</v>
      </c>
      <c r="E22" s="47"/>
      <c r="F22" s="47"/>
      <c r="G22" s="47"/>
      <c r="I22" s="47"/>
      <c r="J22" s="47"/>
      <c r="K22" s="47"/>
      <c r="M22" s="47"/>
      <c r="N22" s="47"/>
      <c r="O22" s="47"/>
      <c r="Q22" s="47"/>
      <c r="R22" s="47"/>
      <c r="S22" s="47"/>
    </row>
  </sheetData>
  <mergeCells count="19">
    <mergeCell ref="R6:R17"/>
    <mergeCell ref="T19:U19"/>
    <mergeCell ref="V19:W19"/>
    <mergeCell ref="A3:Z3"/>
    <mergeCell ref="E4:G4"/>
    <mergeCell ref="I4:K4"/>
    <mergeCell ref="M4:O4"/>
    <mergeCell ref="Q4:S4"/>
    <mergeCell ref="T4:U4"/>
    <mergeCell ref="V4:W4"/>
    <mergeCell ref="Z4:Z5"/>
    <mergeCell ref="A19:C19"/>
    <mergeCell ref="A18:C18"/>
    <mergeCell ref="A1:D1"/>
    <mergeCell ref="A2:D2"/>
    <mergeCell ref="A4:C4"/>
    <mergeCell ref="X4:Y4"/>
    <mergeCell ref="E1:H1"/>
    <mergeCell ref="E2:H2"/>
  </mergeCells>
  <conditionalFormatting sqref="D19 H19 L19 P19">
    <cfRule type="cellIs" dxfId="11" priority="5" operator="greaterThan">
      <formula>0.7</formula>
    </cfRule>
    <cfRule type="cellIs" dxfId="10" priority="6" operator="lessThan">
      <formula>-0.5</formula>
    </cfRule>
  </conditionalFormatting>
  <conditionalFormatting sqref="V18:Y18">
    <cfRule type="cellIs" dxfId="9" priority="3" operator="lessThan">
      <formula>1</formula>
    </cfRule>
    <cfRule type="cellIs" dxfId="8" priority="4" operator="greaterThan">
      <formula>1</formula>
    </cfRule>
  </conditionalFormatting>
  <conditionalFormatting sqref="T18:U18">
    <cfRule type="cellIs" dxfId="7" priority="1" operator="lessThan">
      <formula>60</formula>
    </cfRule>
    <cfRule type="cellIs" dxfId="6" priority="2" operator="greaterThan">
      <formula>60</formula>
    </cfRule>
  </conditionalFormatting>
  <hyperlinks>
    <hyperlink ref="B5" r:id="rId1" xr:uid="{19B38BD0-158B-43DB-9B39-259C7BFE7832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9D6DF-3DDC-4C8B-8B85-FC7E03178D6F}">
  <dimension ref="A1:Z22"/>
  <sheetViews>
    <sheetView tabSelected="1" workbookViewId="0">
      <selection activeCell="I16" sqref="I16"/>
    </sheetView>
  </sheetViews>
  <sheetFormatPr defaultColWidth="14.42578125" defaultRowHeight="15.75" customHeight="1" x14ac:dyDescent="0.2"/>
  <cols>
    <col min="1" max="1" width="5.140625" style="29" customWidth="1"/>
    <col min="2" max="2" width="6.140625" style="29" customWidth="1"/>
    <col min="3" max="3" width="41.5703125" style="29" bestFit="1" customWidth="1"/>
    <col min="4" max="4" width="4.85546875" style="29" customWidth="1"/>
    <col min="5" max="5" width="5.140625" style="29" customWidth="1"/>
    <col min="6" max="6" width="6.42578125" style="29" customWidth="1"/>
    <col min="7" max="7" width="9.28515625" style="29" customWidth="1"/>
    <col min="8" max="8" width="7.7109375" style="29" customWidth="1"/>
    <col min="9" max="9" width="6.140625" style="29" customWidth="1"/>
    <col min="10" max="10" width="5.85546875" style="29" customWidth="1"/>
    <col min="11" max="11" width="7.28515625" style="29" customWidth="1"/>
    <col min="12" max="12" width="5.7109375" style="29" customWidth="1"/>
    <col min="13" max="14" width="6.7109375" style="29" customWidth="1"/>
    <col min="15" max="15" width="6.42578125" style="29" customWidth="1"/>
    <col min="16" max="16" width="6.7109375" style="29" customWidth="1"/>
    <col min="17" max="18" width="8.140625" style="29" customWidth="1"/>
    <col min="19" max="19" width="8.7109375" style="29" customWidth="1"/>
    <col min="20" max="20" width="14.140625" style="29" customWidth="1"/>
    <col min="21" max="21" width="14.28515625" style="29" customWidth="1"/>
    <col min="22" max="23" width="14.42578125" style="29" hidden="1" customWidth="1"/>
    <col min="24" max="25" width="14.42578125" style="29"/>
    <col min="26" max="26" width="15.7109375" style="14" bestFit="1" customWidth="1"/>
    <col min="27" max="16384" width="14.42578125" style="29"/>
  </cols>
  <sheetData>
    <row r="1" spans="1:26" s="45" customFormat="1" ht="15.75" customHeight="1" x14ac:dyDescent="0.2">
      <c r="A1" s="73" t="s">
        <v>19</v>
      </c>
      <c r="B1" s="73"/>
      <c r="C1" s="73"/>
      <c r="D1" s="73"/>
      <c r="E1" s="73" t="s">
        <v>32</v>
      </c>
      <c r="F1" s="73"/>
      <c r="G1" s="73"/>
      <c r="H1" s="73"/>
      <c r="Z1" s="40"/>
    </row>
    <row r="2" spans="1:26" s="45" customFormat="1" ht="15.75" customHeight="1" thickBot="1" x14ac:dyDescent="0.25">
      <c r="A2" s="74" t="s">
        <v>20</v>
      </c>
      <c r="B2" s="74"/>
      <c r="C2" s="74"/>
      <c r="D2" s="74"/>
      <c r="E2" s="74"/>
      <c r="F2" s="74"/>
      <c r="G2" s="74"/>
      <c r="H2" s="74"/>
      <c r="Z2" s="40"/>
    </row>
    <row r="3" spans="1:26" ht="23.25" customHeight="1" thickBot="1" x14ac:dyDescent="0.25">
      <c r="A3" s="81" t="s">
        <v>18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 ht="15.75" customHeight="1" x14ac:dyDescent="0.2">
      <c r="A4" s="63" t="s">
        <v>15</v>
      </c>
      <c r="B4" s="83"/>
      <c r="C4" s="64"/>
      <c r="D4" s="30">
        <v>15</v>
      </c>
      <c r="E4" s="86" t="s">
        <v>6</v>
      </c>
      <c r="F4" s="87"/>
      <c r="G4" s="88"/>
      <c r="H4" s="30">
        <v>15</v>
      </c>
      <c r="I4" s="79" t="s">
        <v>6</v>
      </c>
      <c r="J4" s="79"/>
      <c r="K4" s="79"/>
      <c r="L4" s="30">
        <v>15</v>
      </c>
      <c r="M4" s="79" t="s">
        <v>6</v>
      </c>
      <c r="N4" s="79"/>
      <c r="O4" s="79"/>
      <c r="P4" s="30">
        <v>15</v>
      </c>
      <c r="Q4" s="78" t="s">
        <v>14</v>
      </c>
      <c r="R4" s="79"/>
      <c r="S4" s="80"/>
      <c r="T4" s="63" t="s">
        <v>5</v>
      </c>
      <c r="U4" s="64"/>
      <c r="V4" s="63" t="s">
        <v>41</v>
      </c>
      <c r="W4" s="64"/>
      <c r="X4" s="63" t="s">
        <v>41</v>
      </c>
      <c r="Y4" s="64"/>
      <c r="Z4" s="84" t="s">
        <v>17</v>
      </c>
    </row>
    <row r="5" spans="1:26" ht="15.75" customHeight="1" x14ac:dyDescent="0.2">
      <c r="A5" s="31" t="s">
        <v>0</v>
      </c>
      <c r="B5" s="32" t="s">
        <v>1</v>
      </c>
      <c r="C5" s="33" t="s">
        <v>2</v>
      </c>
      <c r="D5" s="34" t="s">
        <v>3</v>
      </c>
      <c r="E5" s="35" t="s">
        <v>7</v>
      </c>
      <c r="F5" s="35" t="s">
        <v>8</v>
      </c>
      <c r="G5" s="35" t="s">
        <v>9</v>
      </c>
      <c r="H5" s="34" t="s">
        <v>10</v>
      </c>
      <c r="I5" s="35" t="s">
        <v>7</v>
      </c>
      <c r="J5" s="35" t="s">
        <v>8</v>
      </c>
      <c r="K5" s="35" t="s">
        <v>9</v>
      </c>
      <c r="L5" s="34" t="s">
        <v>4</v>
      </c>
      <c r="M5" s="35" t="s">
        <v>7</v>
      </c>
      <c r="N5" s="35" t="s">
        <v>8</v>
      </c>
      <c r="O5" s="35" t="s">
        <v>9</v>
      </c>
      <c r="P5" s="34" t="s">
        <v>11</v>
      </c>
      <c r="Q5" s="48" t="s">
        <v>37</v>
      </c>
      <c r="R5" s="48" t="s">
        <v>38</v>
      </c>
      <c r="S5" s="48" t="s">
        <v>12</v>
      </c>
      <c r="T5" s="37" t="s">
        <v>39</v>
      </c>
      <c r="U5" s="37" t="s">
        <v>40</v>
      </c>
      <c r="V5" s="37" t="s">
        <v>39</v>
      </c>
      <c r="W5" s="37" t="s">
        <v>40</v>
      </c>
      <c r="X5" s="37" t="s">
        <v>39</v>
      </c>
      <c r="Y5" s="37" t="s">
        <v>40</v>
      </c>
      <c r="Z5" s="85"/>
    </row>
    <row r="6" spans="1:26" ht="15.75" customHeight="1" x14ac:dyDescent="0.2">
      <c r="A6" s="18"/>
      <c r="B6" s="4"/>
      <c r="C6" s="19"/>
      <c r="D6" s="2"/>
      <c r="E6" s="15"/>
      <c r="F6" s="15"/>
      <c r="G6" s="15"/>
      <c r="H6" s="3"/>
      <c r="I6" s="15"/>
      <c r="J6" s="15"/>
      <c r="K6" s="16"/>
      <c r="L6" s="3"/>
      <c r="M6" s="15"/>
      <c r="N6" s="15"/>
      <c r="O6" s="16"/>
      <c r="P6" s="3"/>
      <c r="Q6" s="16"/>
      <c r="R6" s="65" t="s">
        <v>38</v>
      </c>
      <c r="S6" s="16"/>
      <c r="T6" s="3"/>
      <c r="U6" s="49"/>
      <c r="V6" s="1"/>
      <c r="W6" s="1"/>
      <c r="X6" s="1"/>
      <c r="Y6" s="1"/>
      <c r="Z6" s="21"/>
    </row>
    <row r="7" spans="1:26" ht="15.75" customHeight="1" x14ac:dyDescent="0.2">
      <c r="A7" s="18"/>
      <c r="B7" s="4">
        <v>1</v>
      </c>
      <c r="C7" s="38" t="s">
        <v>21</v>
      </c>
      <c r="D7" s="2">
        <f t="shared" ref="D7:D17" si="0">SUM(E7:G7)</f>
        <v>0</v>
      </c>
      <c r="E7" s="15"/>
      <c r="F7" s="16"/>
      <c r="G7" s="15"/>
      <c r="H7" s="3">
        <f>SUM(I7:K7)</f>
        <v>0</v>
      </c>
      <c r="I7" s="15"/>
      <c r="J7" s="15"/>
      <c r="K7" s="16"/>
      <c r="L7" s="3">
        <f>SUM(M7:O7)</f>
        <v>0</v>
      </c>
      <c r="M7" s="15"/>
      <c r="N7" s="15"/>
      <c r="O7" s="16"/>
      <c r="P7" s="3">
        <f>SUM(Q7:S7)</f>
        <v>0</v>
      </c>
      <c r="Q7" s="16"/>
      <c r="R7" s="66"/>
      <c r="S7" s="16"/>
      <c r="T7" s="7">
        <f>SUM(E7:G7)+SUM(I7:K7)+SUM(M7:O7)+Q7</f>
        <v>0</v>
      </c>
      <c r="U7" s="7">
        <f>SUM(E7:G7)+SUM(I7:K7)+SUM(M7:O7)+S7</f>
        <v>0</v>
      </c>
      <c r="V7" s="55" t="str">
        <f>IF(A7&gt;0,SUM($T$7:T7),"")</f>
        <v/>
      </c>
      <c r="W7" s="55" t="str">
        <f>IF(A7&gt;0,SUM($U$7:U7),"")</f>
        <v/>
      </c>
      <c r="X7" s="54" t="str">
        <f>IF(V7="","",(V7-MAX($V$6:V6))/$T$18)</f>
        <v/>
      </c>
      <c r="Y7" s="54" t="str">
        <f>IF(W7="","",(W7-MAX($W$6:W6))/$U$18)</f>
        <v/>
      </c>
      <c r="Z7" s="22"/>
    </row>
    <row r="8" spans="1:26" ht="15.75" customHeight="1" x14ac:dyDescent="0.2">
      <c r="A8" s="18"/>
      <c r="B8" s="4">
        <v>2</v>
      </c>
      <c r="C8" s="38" t="s">
        <v>22</v>
      </c>
      <c r="D8" s="2">
        <f t="shared" si="0"/>
        <v>0</v>
      </c>
      <c r="E8" s="15"/>
      <c r="F8" s="16"/>
      <c r="G8" s="15"/>
      <c r="H8" s="3">
        <f>SUM(I8:K8)</f>
        <v>0</v>
      </c>
      <c r="I8" s="15"/>
      <c r="J8" s="15"/>
      <c r="K8" s="16"/>
      <c r="L8" s="3">
        <f t="shared" ref="L8:L17" si="1">SUM(M8:O8)</f>
        <v>0</v>
      </c>
      <c r="M8" s="15"/>
      <c r="N8" s="15"/>
      <c r="O8" s="16"/>
      <c r="P8" s="3">
        <f t="shared" ref="P8:P17" si="2">SUM(Q8:S8)</f>
        <v>0</v>
      </c>
      <c r="Q8" s="16"/>
      <c r="R8" s="66"/>
      <c r="S8" s="16"/>
      <c r="T8" s="7">
        <f t="shared" ref="T8:T17" si="3">SUM(E8:G8)+SUM(I8:K8)+SUM(M8:O8)+Q8</f>
        <v>0</v>
      </c>
      <c r="U8" s="7">
        <f t="shared" ref="U8:U17" si="4">SUM(E8:G8)+SUM(I8:K8)+SUM(M8:O8)+S8</f>
        <v>0</v>
      </c>
      <c r="V8" s="55" t="str">
        <f>IF(A8&gt;0,SUM($T$7:T8),"")</f>
        <v/>
      </c>
      <c r="W8" s="55" t="str">
        <f>IF(A8&gt;0,SUM($U$7:U8),"")</f>
        <v/>
      </c>
      <c r="X8" s="54" t="str">
        <f>IF(V8="","",(V8-MAX($V$6:V7))/$T$18)</f>
        <v/>
      </c>
      <c r="Y8" s="54" t="str">
        <f>IF(W8="","",(W8-MAX($W$6:W7))/$U$18)</f>
        <v/>
      </c>
      <c r="Z8" s="22"/>
    </row>
    <row r="9" spans="1:26" ht="15.75" customHeight="1" x14ac:dyDescent="0.2">
      <c r="A9" s="18">
        <v>1</v>
      </c>
      <c r="B9" s="4">
        <v>3</v>
      </c>
      <c r="C9" s="38" t="s">
        <v>23</v>
      </c>
      <c r="D9" s="2">
        <f t="shared" si="0"/>
        <v>0</v>
      </c>
      <c r="E9" s="15"/>
      <c r="F9" s="15"/>
      <c r="G9" s="15"/>
      <c r="H9" s="3">
        <f>SUM(I9:K9)</f>
        <v>0</v>
      </c>
      <c r="I9" s="15"/>
      <c r="J9" s="15"/>
      <c r="K9" s="16"/>
      <c r="L9" s="3">
        <f t="shared" si="1"/>
        <v>10</v>
      </c>
      <c r="M9" s="15">
        <v>5</v>
      </c>
      <c r="N9" s="15">
        <v>5</v>
      </c>
      <c r="O9" s="16"/>
      <c r="P9" s="3">
        <f t="shared" si="2"/>
        <v>0</v>
      </c>
      <c r="Q9" s="16"/>
      <c r="R9" s="66"/>
      <c r="S9" s="16"/>
      <c r="T9" s="7">
        <f t="shared" si="3"/>
        <v>10</v>
      </c>
      <c r="U9" s="7">
        <f t="shared" si="4"/>
        <v>10</v>
      </c>
      <c r="V9" s="55">
        <f>IF(A9&gt;0,SUM($T$7:T9),"")</f>
        <v>10</v>
      </c>
      <c r="W9" s="55">
        <f>IF(A9&gt;0,SUM($U$7:U9),"")</f>
        <v>10</v>
      </c>
      <c r="X9" s="54">
        <f>IF(V9="","",(V9-MAX($V$6:V8))/$T$18)</f>
        <v>0.16666666666666666</v>
      </c>
      <c r="Y9" s="54">
        <f>IF(W9="","",(W9-MAX($W$6:W8))/$U$18)</f>
        <v>0.16666666666666666</v>
      </c>
      <c r="Z9" s="23">
        <v>0.25</v>
      </c>
    </row>
    <row r="10" spans="1:26" ht="15.75" customHeight="1" x14ac:dyDescent="0.2">
      <c r="A10" s="18"/>
      <c r="B10" s="4">
        <v>4</v>
      </c>
      <c r="C10" s="38" t="s">
        <v>24</v>
      </c>
      <c r="D10" s="2">
        <f t="shared" si="0"/>
        <v>0</v>
      </c>
      <c r="E10" s="15"/>
      <c r="F10" s="15"/>
      <c r="G10" s="15"/>
      <c r="H10" s="3">
        <f t="shared" ref="H10:H17" si="5">SUM(I10:K10)</f>
        <v>0</v>
      </c>
      <c r="I10" s="15"/>
      <c r="J10" s="15"/>
      <c r="K10" s="16"/>
      <c r="L10" s="3">
        <f t="shared" si="1"/>
        <v>5</v>
      </c>
      <c r="M10" s="15"/>
      <c r="N10" s="15"/>
      <c r="O10" s="16">
        <v>5</v>
      </c>
      <c r="P10" s="3">
        <f t="shared" si="2"/>
        <v>0</v>
      </c>
      <c r="Q10" s="16"/>
      <c r="R10" s="66"/>
      <c r="S10" s="16"/>
      <c r="T10" s="7">
        <f t="shared" si="3"/>
        <v>5</v>
      </c>
      <c r="U10" s="7">
        <f t="shared" si="4"/>
        <v>5</v>
      </c>
      <c r="V10" s="55" t="str">
        <f>IF(A10&gt;0,SUM($T$7:T10),"")</f>
        <v/>
      </c>
      <c r="W10" s="55" t="str">
        <f>IF(A10&gt;0,SUM($U$7:U10),"")</f>
        <v/>
      </c>
      <c r="X10" s="54" t="str">
        <f>IF(V10="","",(V10-MAX($V$6:V9))/$T$18)</f>
        <v/>
      </c>
      <c r="Y10" s="54" t="str">
        <f>IF(W10="","",(W10-MAX($W$6:W9))/$U$18)</f>
        <v/>
      </c>
      <c r="Z10" s="23"/>
    </row>
    <row r="11" spans="1:26" ht="15.75" customHeight="1" x14ac:dyDescent="0.2">
      <c r="A11" s="18"/>
      <c r="B11" s="4">
        <v>5</v>
      </c>
      <c r="C11" s="38" t="s">
        <v>25</v>
      </c>
      <c r="D11" s="2">
        <f t="shared" si="0"/>
        <v>0</v>
      </c>
      <c r="E11" s="15"/>
      <c r="F11" s="15"/>
      <c r="G11" s="15"/>
      <c r="H11" s="3">
        <f t="shared" si="5"/>
        <v>10</v>
      </c>
      <c r="I11" s="15">
        <v>5</v>
      </c>
      <c r="J11" s="15">
        <v>5</v>
      </c>
      <c r="K11" s="16"/>
      <c r="L11" s="3">
        <f t="shared" si="1"/>
        <v>0</v>
      </c>
      <c r="M11" s="15"/>
      <c r="N11" s="15"/>
      <c r="O11" s="16"/>
      <c r="P11" s="3">
        <f t="shared" si="2"/>
        <v>0</v>
      </c>
      <c r="Q11" s="16"/>
      <c r="R11" s="66"/>
      <c r="S11" s="16"/>
      <c r="T11" s="7">
        <f t="shared" si="3"/>
        <v>10</v>
      </c>
      <c r="U11" s="7">
        <f t="shared" si="4"/>
        <v>10</v>
      </c>
      <c r="V11" s="55" t="str">
        <f>IF(A11&gt;0,SUM($T$7:T11),"")</f>
        <v/>
      </c>
      <c r="W11" s="55" t="str">
        <f>IF(A11&gt;0,SUM($U$7:U11),"")</f>
        <v/>
      </c>
      <c r="X11" s="54" t="str">
        <f>IF(V11="","",(V11-MAX($V$6:V10))/$T$18)</f>
        <v/>
      </c>
      <c r="Y11" s="54" t="str">
        <f>IF(W11="","",(W11-MAX($W$6:W10))/$U$18)</f>
        <v/>
      </c>
      <c r="Z11" s="23"/>
    </row>
    <row r="12" spans="1:26" ht="15.75" customHeight="1" x14ac:dyDescent="0.2">
      <c r="A12" s="18">
        <v>2</v>
      </c>
      <c r="B12" s="4">
        <v>6</v>
      </c>
      <c r="C12" s="38" t="s">
        <v>26</v>
      </c>
      <c r="D12" s="2">
        <f t="shared" si="0"/>
        <v>0</v>
      </c>
      <c r="E12" s="15"/>
      <c r="F12" s="15"/>
      <c r="G12" s="15"/>
      <c r="H12" s="3">
        <f t="shared" si="5"/>
        <v>5</v>
      </c>
      <c r="I12" s="15"/>
      <c r="J12" s="15"/>
      <c r="K12" s="16">
        <v>5</v>
      </c>
      <c r="L12" s="3">
        <f t="shared" si="1"/>
        <v>0</v>
      </c>
      <c r="M12" s="15"/>
      <c r="N12" s="15"/>
      <c r="O12" s="16"/>
      <c r="P12" s="3">
        <f t="shared" si="2"/>
        <v>0</v>
      </c>
      <c r="Q12" s="16"/>
      <c r="R12" s="66"/>
      <c r="S12" s="16"/>
      <c r="T12" s="7">
        <f>SUM(E12:G12)+SUM(I12:K12)+SUM(M12:O12)+Q12</f>
        <v>5</v>
      </c>
      <c r="U12" s="7">
        <f t="shared" si="4"/>
        <v>5</v>
      </c>
      <c r="V12" s="55">
        <f>IF(A12&gt;0,SUM($T$7:T12),"")</f>
        <v>30</v>
      </c>
      <c r="W12" s="55">
        <f>IF(A12&gt;0,SUM($U$7:U12),"")</f>
        <v>30</v>
      </c>
      <c r="X12" s="54">
        <f>IF(V12="","",(V12-MAX($V$6:V11))/$T$18)</f>
        <v>0.33333333333333331</v>
      </c>
      <c r="Y12" s="54">
        <f>IF(W12="","",(W12-MAX($W$6:W11))/$U$18)</f>
        <v>0.33333333333333331</v>
      </c>
      <c r="Z12" s="23">
        <v>0.25</v>
      </c>
    </row>
    <row r="13" spans="1:26" ht="15.75" customHeight="1" x14ac:dyDescent="0.2">
      <c r="A13" s="18"/>
      <c r="B13" s="4">
        <v>7</v>
      </c>
      <c r="C13" s="38" t="s">
        <v>27</v>
      </c>
      <c r="D13" s="2">
        <f t="shared" si="0"/>
        <v>0</v>
      </c>
      <c r="E13" s="15"/>
      <c r="F13" s="15"/>
      <c r="G13" s="15"/>
      <c r="H13" s="3">
        <f t="shared" si="5"/>
        <v>0</v>
      </c>
      <c r="I13" s="15"/>
      <c r="J13" s="15"/>
      <c r="K13" s="16"/>
      <c r="L13" s="3">
        <f t="shared" si="1"/>
        <v>0</v>
      </c>
      <c r="M13" s="15"/>
      <c r="N13" s="15"/>
      <c r="O13" s="16"/>
      <c r="P13" s="3">
        <f t="shared" si="2"/>
        <v>8</v>
      </c>
      <c r="Q13" s="16"/>
      <c r="R13" s="66"/>
      <c r="S13" s="16">
        <v>8</v>
      </c>
      <c r="T13" s="7">
        <f t="shared" si="3"/>
        <v>0</v>
      </c>
      <c r="U13" s="7">
        <f t="shared" si="4"/>
        <v>8</v>
      </c>
      <c r="V13" s="55" t="str">
        <f>IF(A13&gt;0,SUM($T$7:T13),"")</f>
        <v/>
      </c>
      <c r="W13" s="55" t="str">
        <f>IF(A13&gt;0,SUM($U$7:U13),"")</f>
        <v/>
      </c>
      <c r="X13" s="54" t="str">
        <f>IF(V13="","",(V13-MAX($V$6:V12))/$T$18)</f>
        <v/>
      </c>
      <c r="Y13" s="54" t="str">
        <f>IF(W13="","",(W13-MAX($W$6:W12))/$U$18)</f>
        <v/>
      </c>
      <c r="Z13" s="23"/>
    </row>
    <row r="14" spans="1:26" ht="15.75" customHeight="1" x14ac:dyDescent="0.2">
      <c r="A14" s="18"/>
      <c r="B14" s="4">
        <v>8</v>
      </c>
      <c r="C14" s="38" t="s">
        <v>28</v>
      </c>
      <c r="D14" s="2">
        <f t="shared" si="0"/>
        <v>10</v>
      </c>
      <c r="E14" s="15"/>
      <c r="F14" s="15">
        <v>5</v>
      </c>
      <c r="G14" s="15">
        <v>5</v>
      </c>
      <c r="H14" s="3">
        <f t="shared" si="5"/>
        <v>0</v>
      </c>
      <c r="I14" s="15"/>
      <c r="J14" s="15"/>
      <c r="K14" s="16"/>
      <c r="L14" s="3">
        <f t="shared" si="1"/>
        <v>0</v>
      </c>
      <c r="M14" s="15"/>
      <c r="N14" s="15"/>
      <c r="O14" s="16"/>
      <c r="P14" s="3">
        <f t="shared" si="2"/>
        <v>0</v>
      </c>
      <c r="Q14" s="16"/>
      <c r="R14" s="66"/>
      <c r="S14" s="16"/>
      <c r="T14" s="7">
        <f t="shared" si="3"/>
        <v>10</v>
      </c>
      <c r="U14" s="7">
        <f t="shared" si="4"/>
        <v>10</v>
      </c>
      <c r="V14" s="55" t="str">
        <f>IF(A14&gt;0,SUM($T$7:T14),"")</f>
        <v/>
      </c>
      <c r="W14" s="55" t="str">
        <f>IF(A14&gt;0,SUM($U$7:U14),"")</f>
        <v/>
      </c>
      <c r="X14" s="54" t="str">
        <f>IF(V14="","",(V14-MAX($V$6:V13))/$T$18)</f>
        <v/>
      </c>
      <c r="Y14" s="54" t="str">
        <f>IF(W14="","",(W14-MAX($W$6:W13))/$U$18)</f>
        <v/>
      </c>
      <c r="Z14" s="23"/>
    </row>
    <row r="15" spans="1:26" ht="15.75" customHeight="1" x14ac:dyDescent="0.2">
      <c r="A15" s="18">
        <v>3</v>
      </c>
      <c r="B15" s="4">
        <v>9</v>
      </c>
      <c r="C15" s="38" t="s">
        <v>29</v>
      </c>
      <c r="D15" s="2">
        <f t="shared" si="0"/>
        <v>0</v>
      </c>
      <c r="E15" s="15"/>
      <c r="F15" s="15"/>
      <c r="G15" s="15"/>
      <c r="H15" s="3">
        <f t="shared" si="5"/>
        <v>0</v>
      </c>
      <c r="I15" s="15"/>
      <c r="J15" s="15"/>
      <c r="K15" s="16"/>
      <c r="L15" s="3">
        <f t="shared" si="1"/>
        <v>0</v>
      </c>
      <c r="M15" s="15"/>
      <c r="N15" s="15"/>
      <c r="O15" s="16"/>
      <c r="P15" s="3">
        <f t="shared" si="2"/>
        <v>8</v>
      </c>
      <c r="Q15" s="16">
        <v>8</v>
      </c>
      <c r="R15" s="66"/>
      <c r="S15" s="16"/>
      <c r="T15" s="7">
        <f t="shared" si="3"/>
        <v>8</v>
      </c>
      <c r="U15" s="7">
        <f t="shared" si="4"/>
        <v>0</v>
      </c>
      <c r="V15" s="55">
        <f>IF(A15&gt;0,SUM($T$7:T15),"")</f>
        <v>48</v>
      </c>
      <c r="W15" s="55">
        <f>IF(A15&gt;0,SUM($U$7:U15),"")</f>
        <v>48</v>
      </c>
      <c r="X15" s="54">
        <f>IF(V15="","",(V15-MAX($V$6:V14))/$T$18)</f>
        <v>0.3</v>
      </c>
      <c r="Y15" s="54">
        <f>IF(W15="","",(W15-MAX($W$6:W14))/$U$18)</f>
        <v>0.3</v>
      </c>
      <c r="Z15" s="23">
        <v>0.25</v>
      </c>
    </row>
    <row r="16" spans="1:26" ht="15.75" customHeight="1" x14ac:dyDescent="0.2">
      <c r="A16" s="18"/>
      <c r="B16" s="4">
        <v>10</v>
      </c>
      <c r="C16" s="38" t="s">
        <v>30</v>
      </c>
      <c r="D16" s="2">
        <f t="shared" si="0"/>
        <v>0</v>
      </c>
      <c r="E16" s="15"/>
      <c r="F16" s="15"/>
      <c r="G16" s="15"/>
      <c r="H16" s="3">
        <f t="shared" si="5"/>
        <v>0</v>
      </c>
      <c r="I16" s="15"/>
      <c r="J16" s="15"/>
      <c r="K16" s="16"/>
      <c r="L16" s="3">
        <f t="shared" si="1"/>
        <v>0</v>
      </c>
      <c r="M16" s="15"/>
      <c r="N16" s="15"/>
      <c r="O16" s="16"/>
      <c r="P16" s="3">
        <f t="shared" si="2"/>
        <v>0</v>
      </c>
      <c r="Q16" s="16"/>
      <c r="R16" s="66"/>
      <c r="S16" s="16"/>
      <c r="T16" s="7">
        <f t="shared" si="3"/>
        <v>0</v>
      </c>
      <c r="U16" s="7">
        <f t="shared" si="4"/>
        <v>0</v>
      </c>
      <c r="V16" s="55" t="str">
        <f>IF(A16&gt;0,SUM($T$7:T16),"")</f>
        <v/>
      </c>
      <c r="W16" s="55" t="str">
        <f>IF(A16&gt;0,SUM($U$7:U16),"")</f>
        <v/>
      </c>
      <c r="X16" s="54" t="str">
        <f>IF(V16="","",(V16-MAX($V$6:V15))/$T$18)</f>
        <v/>
      </c>
      <c r="Y16" s="54" t="str">
        <f>IF(W16="","",(W16-MAX($W$6:W15))/$U$18)</f>
        <v/>
      </c>
      <c r="Z16" s="23"/>
    </row>
    <row r="17" spans="1:26" ht="15.75" customHeight="1" x14ac:dyDescent="0.2">
      <c r="A17" s="18">
        <v>4</v>
      </c>
      <c r="B17" s="4">
        <v>11</v>
      </c>
      <c r="C17" s="38" t="s">
        <v>31</v>
      </c>
      <c r="D17" s="5">
        <f t="shared" si="0"/>
        <v>5</v>
      </c>
      <c r="E17" s="17">
        <v>5</v>
      </c>
      <c r="F17" s="17"/>
      <c r="G17" s="17"/>
      <c r="H17" s="6">
        <f t="shared" si="5"/>
        <v>0</v>
      </c>
      <c r="I17" s="17"/>
      <c r="J17" s="17"/>
      <c r="K17" s="17"/>
      <c r="L17" s="6">
        <f t="shared" si="1"/>
        <v>0</v>
      </c>
      <c r="M17" s="17"/>
      <c r="N17" s="17"/>
      <c r="O17" s="17"/>
      <c r="P17" s="6">
        <f t="shared" si="2"/>
        <v>14</v>
      </c>
      <c r="Q17" s="17">
        <v>7</v>
      </c>
      <c r="R17" s="67"/>
      <c r="S17" s="17">
        <v>7</v>
      </c>
      <c r="T17" s="7">
        <f t="shared" si="3"/>
        <v>12</v>
      </c>
      <c r="U17" s="7">
        <f t="shared" si="4"/>
        <v>12</v>
      </c>
      <c r="V17" s="55">
        <f>IF(A17&gt;0,SUM($T$7:T17),"")</f>
        <v>60</v>
      </c>
      <c r="W17" s="55">
        <f>IF(A17&gt;0,SUM($U$7:U17),"")</f>
        <v>60</v>
      </c>
      <c r="X17" s="54">
        <f>IF(V17="","",(V17-MAX($V$6:V16))/$T$18)</f>
        <v>0.2</v>
      </c>
      <c r="Y17" s="54">
        <f>IF(W17="","",(W17-MAX($W$6:W16))/$U$18)</f>
        <v>0.2</v>
      </c>
      <c r="Z17" s="24">
        <v>0.25</v>
      </c>
    </row>
    <row r="18" spans="1:26" s="10" customFormat="1" ht="15.75" customHeight="1" x14ac:dyDescent="0.2">
      <c r="A18" s="75" t="s">
        <v>16</v>
      </c>
      <c r="B18" s="76"/>
      <c r="C18" s="77"/>
      <c r="D18" s="9">
        <f>SUM(D7:D17)</f>
        <v>15</v>
      </c>
      <c r="H18" s="11">
        <f>SUM(H7:H17)</f>
        <v>15</v>
      </c>
      <c r="L18" s="11">
        <f>SUM(L7:L17)</f>
        <v>15</v>
      </c>
      <c r="P18" s="11">
        <f>IF(SUM($Q$6:$Q$17)=SUM($S$6:$S$17),MAX(SUM($Q$6:$Q$17),SUM($S$6:$S$17)),"Error")</f>
        <v>15</v>
      </c>
      <c r="S18" s="13"/>
      <c r="T18" s="20">
        <f>SUM(T7:T17)</f>
        <v>60</v>
      </c>
      <c r="U18" s="52">
        <f>SUM(U7:U17)</f>
        <v>60</v>
      </c>
      <c r="V18" s="53"/>
      <c r="W18" s="53"/>
      <c r="X18" s="53">
        <f>SUM(X7:X17)</f>
        <v>1</v>
      </c>
      <c r="Y18" s="53">
        <f>SUM(Y7:Y17)</f>
        <v>1</v>
      </c>
      <c r="Z18" s="25">
        <f>Z9+Z12+Z15+Z17</f>
        <v>1</v>
      </c>
    </row>
    <row r="19" spans="1:26" s="10" customFormat="1" ht="15.75" customHeight="1" x14ac:dyDescent="0.2">
      <c r="A19" s="70" t="s">
        <v>13</v>
      </c>
      <c r="B19" s="71"/>
      <c r="C19" s="72"/>
      <c r="D19" s="12">
        <f>D4-D18</f>
        <v>0</v>
      </c>
      <c r="E19" s="43"/>
      <c r="F19" s="44"/>
      <c r="G19" s="44"/>
      <c r="H19" s="8">
        <f>H4-H18</f>
        <v>0</v>
      </c>
      <c r="I19" s="44"/>
      <c r="J19" s="44"/>
      <c r="K19" s="44"/>
      <c r="L19" s="8">
        <f>L4-L18</f>
        <v>0</v>
      </c>
      <c r="M19" s="44"/>
      <c r="N19" s="44"/>
      <c r="O19" s="44"/>
      <c r="P19" s="8">
        <f>P4-P18</f>
        <v>0</v>
      </c>
      <c r="Q19" s="44"/>
      <c r="R19" s="44"/>
      <c r="S19" s="44"/>
      <c r="T19" s="68" t="str">
        <f>IF(T18=U18,"","Total under both option is different")</f>
        <v/>
      </c>
      <c r="U19" s="69"/>
      <c r="V19" s="68"/>
      <c r="W19" s="69"/>
      <c r="X19" s="51"/>
      <c r="Y19" s="51"/>
      <c r="Z19" s="26"/>
    </row>
    <row r="22" spans="1:26" ht="45" x14ac:dyDescent="0.2">
      <c r="C22" s="46" t="s">
        <v>33</v>
      </c>
      <c r="E22" s="47"/>
      <c r="F22" s="47"/>
      <c r="G22" s="47"/>
      <c r="I22" s="47"/>
      <c r="J22" s="47"/>
      <c r="K22" s="47"/>
      <c r="M22" s="47"/>
      <c r="N22" s="47"/>
      <c r="O22" s="47"/>
      <c r="Q22" s="47"/>
      <c r="R22" s="47"/>
      <c r="S22" s="47"/>
    </row>
  </sheetData>
  <mergeCells count="19">
    <mergeCell ref="R6:R17"/>
    <mergeCell ref="T19:U19"/>
    <mergeCell ref="V19:W19"/>
    <mergeCell ref="A3:Z3"/>
    <mergeCell ref="E4:G4"/>
    <mergeCell ref="I4:K4"/>
    <mergeCell ref="M4:O4"/>
    <mergeCell ref="Q4:S4"/>
    <mergeCell ref="T4:U4"/>
    <mergeCell ref="V4:W4"/>
    <mergeCell ref="Z4:Z5"/>
    <mergeCell ref="A19:C19"/>
    <mergeCell ref="A18:C18"/>
    <mergeCell ref="A1:D1"/>
    <mergeCell ref="A2:D2"/>
    <mergeCell ref="A4:C4"/>
    <mergeCell ref="X4:Y4"/>
    <mergeCell ref="E1:H1"/>
    <mergeCell ref="E2:H2"/>
  </mergeCells>
  <conditionalFormatting sqref="D19 H19 L19 P19">
    <cfRule type="cellIs" dxfId="5" priority="5" operator="greaterThan">
      <formula>0.7</formula>
    </cfRule>
    <cfRule type="cellIs" dxfId="4" priority="6" operator="lessThan">
      <formula>-0.5</formula>
    </cfRule>
  </conditionalFormatting>
  <conditionalFormatting sqref="V18:Y18">
    <cfRule type="cellIs" dxfId="3" priority="3" operator="lessThan">
      <formula>1</formula>
    </cfRule>
    <cfRule type="cellIs" dxfId="2" priority="4" operator="greaterThan">
      <formula>1</formula>
    </cfRule>
  </conditionalFormatting>
  <conditionalFormatting sqref="T18:U18">
    <cfRule type="cellIs" dxfId="1" priority="1" operator="lessThan">
      <formula>60</formula>
    </cfRule>
    <cfRule type="cellIs" dxfId="0" priority="2" operator="greaterThan">
      <formula>60</formula>
    </cfRule>
  </conditionalFormatting>
  <hyperlinks>
    <hyperlink ref="B5" r:id="rId1" xr:uid="{D23560E1-562B-400F-84F4-458F885BA7C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Faculty Feedback</vt:lpstr>
      <vt:lpstr>Paper 1</vt:lpstr>
      <vt:lpstr>Paper 2</vt:lpstr>
      <vt:lpstr>Paper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2020-11-20T13:14:12Z</dcterms:created>
  <dcterms:modified xsi:type="dcterms:W3CDTF">2020-12-16T11:19:38Z</dcterms:modified>
</cp:coreProperties>
</file>