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F769C92-8D6F-4E7E-96A8-D8897F067E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abilities" sheetId="1" r:id="rId1"/>
    <sheet name="Bonds" sheetId="2" r:id="rId2"/>
    <sheet name="Yield Curve" sheetId="3" r:id="rId3"/>
  </sheets>
  <definedNames>
    <definedName name="_xlnm._FilterDatabase" localSheetId="1" hidden="1">Bonds!$A$1:$G$126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O9" i="1" s="1"/>
  <c r="P9" i="1" s="1"/>
  <c r="Q9" i="1" s="1"/>
  <c r="M9" i="1"/>
  <c r="M8" i="1"/>
  <c r="N8" i="1" s="1"/>
  <c r="O8" i="1" s="1"/>
  <c r="P8" i="1" s="1"/>
  <c r="Q8" i="1" s="1"/>
  <c r="N7" i="1"/>
  <c r="O7" i="1" s="1"/>
  <c r="P7" i="1" s="1"/>
  <c r="Q7" i="1" s="1"/>
  <c r="M7" i="1"/>
  <c r="M6" i="1"/>
  <c r="N6" i="1" s="1"/>
  <c r="O6" i="1" s="1"/>
  <c r="P6" i="1" s="1"/>
  <c r="Q6" i="1" s="1"/>
  <c r="N5" i="1"/>
  <c r="O5" i="1" s="1"/>
  <c r="P5" i="1" s="1"/>
  <c r="Q5" i="1" s="1"/>
  <c r="M5" i="1"/>
  <c r="M4" i="1"/>
  <c r="N4" i="1" s="1"/>
  <c r="O4" i="1" s="1"/>
  <c r="P4" i="1" s="1"/>
  <c r="Q4" i="1" s="1"/>
  <c r="N3" i="1"/>
  <c r="O3" i="1" s="1"/>
  <c r="P3" i="1" s="1"/>
  <c r="Q3" i="1" s="1"/>
  <c r="M3" i="1"/>
  <c r="K4" i="1"/>
  <c r="K5" i="1"/>
  <c r="K6" i="1"/>
  <c r="K7" i="1"/>
  <c r="K8" i="1"/>
  <c r="K9" i="1"/>
  <c r="K3" i="1"/>
  <c r="J4" i="1"/>
  <c r="J5" i="1"/>
  <c r="J6" i="1"/>
  <c r="J7" i="1"/>
  <c r="J8" i="1"/>
  <c r="J9" i="1"/>
  <c r="J3" i="1"/>
  <c r="I4" i="1"/>
  <c r="I5" i="1"/>
  <c r="I6" i="1"/>
  <c r="I7" i="1"/>
  <c r="I8" i="1"/>
  <c r="I9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F4" i="1"/>
  <c r="F5" i="1"/>
  <c r="F6" i="1"/>
  <c r="F7" i="1"/>
  <c r="F8" i="1"/>
  <c r="F9" i="1"/>
  <c r="F3" i="1"/>
  <c r="E4" i="1"/>
  <c r="E5" i="1"/>
  <c r="E6" i="1"/>
  <c r="E7" i="1"/>
  <c r="E8" i="1"/>
  <c r="E9" i="1"/>
  <c r="E3" i="1"/>
  <c r="D4" i="1"/>
  <c r="D5" i="1"/>
  <c r="D6" i="1"/>
  <c r="D7" i="1"/>
  <c r="D8" i="1"/>
  <c r="D9" i="1"/>
  <c r="D3" i="1"/>
  <c r="C4" i="1"/>
  <c r="C5" i="1"/>
  <c r="C6" i="1"/>
  <c r="C7" i="1"/>
  <c r="C8" i="1"/>
  <c r="C9" i="1"/>
  <c r="C3" i="1"/>
</calcChain>
</file>

<file path=xl/sharedStrings.xml><?xml version="1.0" encoding="utf-8"?>
<sst xmlns="http://schemas.openxmlformats.org/spreadsheetml/2006/main" count="508" uniqueCount="167">
  <si>
    <t>Year</t>
  </si>
  <si>
    <t>Liability Amount (INR)</t>
  </si>
  <si>
    <t>Bond ID</t>
  </si>
  <si>
    <t>Maturity (Years)</t>
  </si>
  <si>
    <t>Coupon Rate (%)</t>
  </si>
  <si>
    <t>Face Value (INR)</t>
  </si>
  <si>
    <t>Bond Type</t>
  </si>
  <si>
    <t>Credit Rating</t>
  </si>
  <si>
    <t>BOND-001</t>
  </si>
  <si>
    <t>BOND-002</t>
  </si>
  <si>
    <t>BOND-003</t>
  </si>
  <si>
    <t>BOND-004</t>
  </si>
  <si>
    <t>BOND-005</t>
  </si>
  <si>
    <t>BOND-006</t>
  </si>
  <si>
    <t>BOND-007</t>
  </si>
  <si>
    <t>BOND-008</t>
  </si>
  <si>
    <t>BOND-009</t>
  </si>
  <si>
    <t>BOND-010</t>
  </si>
  <si>
    <t>BOND-011</t>
  </si>
  <si>
    <t>BOND-012</t>
  </si>
  <si>
    <t>BOND-013</t>
  </si>
  <si>
    <t>BOND-014</t>
  </si>
  <si>
    <t>BOND-015</t>
  </si>
  <si>
    <t>BOND-016</t>
  </si>
  <si>
    <t>BOND-017</t>
  </si>
  <si>
    <t>BOND-018</t>
  </si>
  <si>
    <t>BOND-019</t>
  </si>
  <si>
    <t>BOND-020</t>
  </si>
  <si>
    <t>BOND-021</t>
  </si>
  <si>
    <t>BOND-022</t>
  </si>
  <si>
    <t>BOND-023</t>
  </si>
  <si>
    <t>BOND-024</t>
  </si>
  <si>
    <t>BOND-025</t>
  </si>
  <si>
    <t>BOND-026</t>
  </si>
  <si>
    <t>BOND-027</t>
  </si>
  <si>
    <t>BOND-028</t>
  </si>
  <si>
    <t>BOND-029</t>
  </si>
  <si>
    <t>BOND-030</t>
  </si>
  <si>
    <t>BOND-031</t>
  </si>
  <si>
    <t>BOND-032</t>
  </si>
  <si>
    <t>BOND-033</t>
  </si>
  <si>
    <t>BOND-034</t>
  </si>
  <si>
    <t>BOND-035</t>
  </si>
  <si>
    <t>BOND-036</t>
  </si>
  <si>
    <t>BOND-037</t>
  </si>
  <si>
    <t>BOND-038</t>
  </si>
  <si>
    <t>BOND-039</t>
  </si>
  <si>
    <t>BOND-040</t>
  </si>
  <si>
    <t>BOND-041</t>
  </si>
  <si>
    <t>BOND-042</t>
  </si>
  <si>
    <t>BOND-043</t>
  </si>
  <si>
    <t>BOND-044</t>
  </si>
  <si>
    <t>BOND-045</t>
  </si>
  <si>
    <t>BOND-046</t>
  </si>
  <si>
    <t>BOND-047</t>
  </si>
  <si>
    <t>BOND-048</t>
  </si>
  <si>
    <t>BOND-049</t>
  </si>
  <si>
    <t>BOND-050</t>
  </si>
  <si>
    <t>BOND-051</t>
  </si>
  <si>
    <t>BOND-052</t>
  </si>
  <si>
    <t>BOND-053</t>
  </si>
  <si>
    <t>BOND-054</t>
  </si>
  <si>
    <t>BOND-055</t>
  </si>
  <si>
    <t>BOND-056</t>
  </si>
  <si>
    <t>BOND-057</t>
  </si>
  <si>
    <t>BOND-058</t>
  </si>
  <si>
    <t>BOND-059</t>
  </si>
  <si>
    <t>BOND-060</t>
  </si>
  <si>
    <t>BOND-061</t>
  </si>
  <si>
    <t>BOND-062</t>
  </si>
  <si>
    <t>BOND-063</t>
  </si>
  <si>
    <t>BOND-064</t>
  </si>
  <si>
    <t>BOND-065</t>
  </si>
  <si>
    <t>BOND-066</t>
  </si>
  <si>
    <t>BOND-067</t>
  </si>
  <si>
    <t>BOND-068</t>
  </si>
  <si>
    <t>BOND-069</t>
  </si>
  <si>
    <t>BOND-070</t>
  </si>
  <si>
    <t>BOND-071</t>
  </si>
  <si>
    <t>BOND-072</t>
  </si>
  <si>
    <t>BOND-073</t>
  </si>
  <si>
    <t>BOND-074</t>
  </si>
  <si>
    <t>BOND-075</t>
  </si>
  <si>
    <t>BOND-076</t>
  </si>
  <si>
    <t>BOND-077</t>
  </si>
  <si>
    <t>BOND-078</t>
  </si>
  <si>
    <t>BOND-079</t>
  </si>
  <si>
    <t>BOND-080</t>
  </si>
  <si>
    <t>BOND-081</t>
  </si>
  <si>
    <t>BOND-082</t>
  </si>
  <si>
    <t>BOND-083</t>
  </si>
  <si>
    <t>BOND-084</t>
  </si>
  <si>
    <t>BOND-085</t>
  </si>
  <si>
    <t>BOND-086</t>
  </si>
  <si>
    <t>BOND-087</t>
  </si>
  <si>
    <t>BOND-088</t>
  </si>
  <si>
    <t>BOND-089</t>
  </si>
  <si>
    <t>BOND-090</t>
  </si>
  <si>
    <t>BOND-091</t>
  </si>
  <si>
    <t>BOND-092</t>
  </si>
  <si>
    <t>BOND-093</t>
  </si>
  <si>
    <t>BOND-094</t>
  </si>
  <si>
    <t>BOND-095</t>
  </si>
  <si>
    <t>BOND-096</t>
  </si>
  <si>
    <t>BOND-097</t>
  </si>
  <si>
    <t>BOND-098</t>
  </si>
  <si>
    <t>BOND-099</t>
  </si>
  <si>
    <t>BOND-100</t>
  </si>
  <si>
    <t>Zero-Coupon</t>
  </si>
  <si>
    <t>G-Sec</t>
  </si>
  <si>
    <t>Corporate</t>
  </si>
  <si>
    <t>AA</t>
  </si>
  <si>
    <t>AAA</t>
  </si>
  <si>
    <t>A</t>
  </si>
  <si>
    <t>BBB</t>
  </si>
  <si>
    <t>Frequency</t>
  </si>
  <si>
    <t>Yeild Curve</t>
  </si>
  <si>
    <t xml:space="preserve"> - </t>
  </si>
  <si>
    <t>Years</t>
  </si>
  <si>
    <t>BB</t>
  </si>
  <si>
    <t>B</t>
  </si>
  <si>
    <t>CCC</t>
  </si>
  <si>
    <t>DDD</t>
  </si>
  <si>
    <t>Credit Curve</t>
  </si>
  <si>
    <t>Rates</t>
  </si>
  <si>
    <t>-</t>
  </si>
  <si>
    <t>BOND-101</t>
  </si>
  <si>
    <t>BOND-102</t>
  </si>
  <si>
    <t>BOND-103</t>
  </si>
  <si>
    <t>BOND-104</t>
  </si>
  <si>
    <t>BOND-105</t>
  </si>
  <si>
    <t>BOND-106</t>
  </si>
  <si>
    <t>BOND-107</t>
  </si>
  <si>
    <t>BOND-108</t>
  </si>
  <si>
    <t>BOND-109</t>
  </si>
  <si>
    <t>BOND-110</t>
  </si>
  <si>
    <t>BOND-111</t>
  </si>
  <si>
    <t>BOND-112</t>
  </si>
  <si>
    <t>BOND-113</t>
  </si>
  <si>
    <t>BOND-114</t>
  </si>
  <si>
    <t>BOND-115</t>
  </si>
  <si>
    <t>BOND-116</t>
  </si>
  <si>
    <t>BOND-117</t>
  </si>
  <si>
    <t>BOND-118</t>
  </si>
  <si>
    <t>BOND-119</t>
  </si>
  <si>
    <t>BOND-120</t>
  </si>
  <si>
    <t>BOND-121</t>
  </si>
  <si>
    <t>BOND-122</t>
  </si>
  <si>
    <t>BOND-123</t>
  </si>
  <si>
    <t>BOND-124</t>
  </si>
  <si>
    <t>BOND-125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</si>
  <si>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</si>
  <si>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</si>
  <si>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</si>
  <si>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</si>
  <si>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</si>
  <si>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</si>
  <si>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</si>
  <si>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</si>
  <si>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</si>
  <si>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Group 10</t>
  </si>
  <si>
    <t>Group 11</t>
  </si>
  <si>
    <t>Group 12</t>
  </si>
  <si>
    <t>Group 13</t>
  </si>
  <si>
    <t>Group 14</t>
  </si>
  <si>
    <t>Group 15</t>
  </si>
  <si>
    <t>Group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</si>
</sst>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showGridLines="0" tabSelected="1" workbookViewId="0">
      <selection activeCell="R11" sqref="R11"/>
    </sheetView>
  </sheetViews>
  <sheetFormatPr defaultRowHeight="14.5" x14ac:dyDescent="0.35"/>
  <cols>
    <col min="2" max="2" width="14.26953125" customWidth="1"/>
    <col min="3" max="3" width="15.08984375" customWidth="1"/>
    <col min="4" max="4" width="17" customWidth="1"/>
    <col min="5" max="5" width="14.6328125" customWidth="1"/>
    <col min="6" max="6" width="17" customWidth="1"/>
    <col min="7" max="7" width="15.6328125" customWidth="1"/>
    <col min="8" max="8" width="14.81640625" customWidth="1"/>
    <col min="9" max="9" width="14.1796875" customWidth="1"/>
    <col min="10" max="10" width="15.26953125" customWidth="1"/>
    <col min="11" max="11" width="13.6328125" customWidth="1"/>
    <col min="12" max="12" width="15.1796875" customWidth="1"/>
    <col min="13" max="14" width="14.26953125" customWidth="1"/>
    <col min="15" max="16" width="14.54296875" customWidth="1"/>
    <col min="17" max="17" width="16.08984375" customWidth="1"/>
  </cols>
  <sheetData>
    <row r="1" spans="1:17" x14ac:dyDescent="0.35">
      <c r="A1" s="2"/>
      <c r="B1" s="2" t="s">
        <v>151</v>
      </c>
      <c r="C1" s="2" t="s">
        <v>152</v>
      </c>
      <c r="D1" s="2" t="s">
        <v>153</v>
      </c>
      <c r="E1" s="2" t="s">
        <v>154</v>
      </c>
      <c r="F1" s="2" t="s">
        <v>155</v>
      </c>
      <c r="G1" s="2" t="s">
        <v>156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</row>
    <row r="2" spans="1:17" x14ac:dyDescent="0.35">
      <c r="A2" s="1" t="s">
        <v>0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</row>
    <row r="3" spans="1:17" x14ac:dyDescent="0.35">
      <c r="A3" s="2">
        <v>2</v>
      </c>
      <c r="B3" s="2">
        <v>4850000000</v>
      </c>
      <c r="C3" s="2">
        <f>B3+500000</f>
        <v>4850500000</v>
      </c>
      <c r="D3" s="2">
        <f>C3+6000000</f>
        <v>4856500000</v>
      </c>
      <c r="E3" s="2">
        <f>D3+500000</f>
        <v>4857000000</v>
      </c>
      <c r="F3" s="2">
        <f>E3+2500000</f>
        <v>4859500000</v>
      </c>
      <c r="G3" s="2">
        <f>F3+300000</f>
        <v>4859800000</v>
      </c>
      <c r="H3" s="2">
        <f>G3+550000</f>
        <v>4860350000</v>
      </c>
      <c r="I3" s="2">
        <f>H3+500000</f>
        <v>4860850000</v>
      </c>
      <c r="J3" s="2">
        <f>I3+400000</f>
        <v>4861250000</v>
      </c>
      <c r="K3" s="2">
        <f>J3+5000000</f>
        <v>4866250000</v>
      </c>
      <c r="L3" s="2">
        <v>4850000000</v>
      </c>
      <c r="M3" s="2">
        <f>L3+500000</f>
        <v>4850500000</v>
      </c>
      <c r="N3" s="2">
        <f>M3+6000000</f>
        <v>4856500000</v>
      </c>
      <c r="O3" s="2">
        <f>N3+500000</f>
        <v>4857000000</v>
      </c>
      <c r="P3" s="2">
        <f>O3+2500000</f>
        <v>4859500000</v>
      </c>
      <c r="Q3" s="2">
        <f>P3+300000</f>
        <v>4859800000</v>
      </c>
    </row>
    <row r="4" spans="1:17" x14ac:dyDescent="0.35">
      <c r="A4" s="2">
        <v>5</v>
      </c>
      <c r="B4" s="2">
        <v>1560000000</v>
      </c>
      <c r="C4" s="2">
        <f t="shared" ref="C4:C9" si="0">B4+500000</f>
        <v>1560500000</v>
      </c>
      <c r="D4" s="2">
        <f t="shared" ref="D4:D9" si="1">C4+6000000</f>
        <v>1566500000</v>
      </c>
      <c r="E4" s="2">
        <f t="shared" ref="E4:E9" si="2">D4+500000</f>
        <v>1567000000</v>
      </c>
      <c r="F4" s="2">
        <f t="shared" ref="F4:F9" si="3">E4+2500000</f>
        <v>1569500000</v>
      </c>
      <c r="G4" s="2">
        <f t="shared" ref="G4:G9" si="4">F4+300000</f>
        <v>1569800000</v>
      </c>
      <c r="H4" s="2">
        <f t="shared" ref="H4:H9" si="5">G4+550000</f>
        <v>1570350000</v>
      </c>
      <c r="I4" s="2">
        <f t="shared" ref="I4:I9" si="6">H4+500000</f>
        <v>1570850000</v>
      </c>
      <c r="J4" s="2">
        <f t="shared" ref="J4:J9" si="7">I4+400000</f>
        <v>1571250000</v>
      </c>
      <c r="K4" s="2">
        <f t="shared" ref="K4:K9" si="8">J4+5000000</f>
        <v>1576250000</v>
      </c>
      <c r="L4" s="2">
        <v>1560000000</v>
      </c>
      <c r="M4" s="2">
        <f t="shared" ref="M4:M9" si="9">L4+500000</f>
        <v>1560500000</v>
      </c>
      <c r="N4" s="2">
        <f t="shared" ref="N4:N9" si="10">M4+6000000</f>
        <v>1566500000</v>
      </c>
      <c r="O4" s="2">
        <f t="shared" ref="O4:O9" si="11">N4+500000</f>
        <v>1567000000</v>
      </c>
      <c r="P4" s="2">
        <f t="shared" ref="P4:P9" si="12">O4+2500000</f>
        <v>1569500000</v>
      </c>
      <c r="Q4" s="2">
        <f t="shared" ref="Q4:Q9" si="13">P4+300000</f>
        <v>1569800000</v>
      </c>
    </row>
    <row r="5" spans="1:17" x14ac:dyDescent="0.35">
      <c r="A5" s="2">
        <v>6</v>
      </c>
      <c r="B5" s="2">
        <v>1210000000</v>
      </c>
      <c r="C5" s="2">
        <f t="shared" si="0"/>
        <v>1210500000</v>
      </c>
      <c r="D5" s="2">
        <f t="shared" si="1"/>
        <v>1216500000</v>
      </c>
      <c r="E5" s="2">
        <f t="shared" si="2"/>
        <v>1217000000</v>
      </c>
      <c r="F5" s="2">
        <f t="shared" si="3"/>
        <v>1219500000</v>
      </c>
      <c r="G5" s="2">
        <f t="shared" si="4"/>
        <v>1219800000</v>
      </c>
      <c r="H5" s="2">
        <f t="shared" si="5"/>
        <v>1220350000</v>
      </c>
      <c r="I5" s="2">
        <f t="shared" si="6"/>
        <v>1220850000</v>
      </c>
      <c r="J5" s="2">
        <f t="shared" si="7"/>
        <v>1221250000</v>
      </c>
      <c r="K5" s="2">
        <f t="shared" si="8"/>
        <v>1226250000</v>
      </c>
      <c r="L5" s="2">
        <v>1210000000</v>
      </c>
      <c r="M5" s="2">
        <f t="shared" si="9"/>
        <v>1210500000</v>
      </c>
      <c r="N5" s="2">
        <f t="shared" si="10"/>
        <v>1216500000</v>
      </c>
      <c r="O5" s="2">
        <f t="shared" si="11"/>
        <v>1217000000</v>
      </c>
      <c r="P5" s="2">
        <f t="shared" si="12"/>
        <v>1219500000</v>
      </c>
      <c r="Q5" s="2">
        <f t="shared" si="13"/>
        <v>1219800000</v>
      </c>
    </row>
    <row r="6" spans="1:17" x14ac:dyDescent="0.35">
      <c r="A6" s="2">
        <v>7</v>
      </c>
      <c r="B6" s="2">
        <v>2380000000</v>
      </c>
      <c r="C6" s="2">
        <f t="shared" si="0"/>
        <v>2380500000</v>
      </c>
      <c r="D6" s="2">
        <f t="shared" si="1"/>
        <v>2386500000</v>
      </c>
      <c r="E6" s="2">
        <f t="shared" si="2"/>
        <v>2387000000</v>
      </c>
      <c r="F6" s="2">
        <f t="shared" si="3"/>
        <v>2389500000</v>
      </c>
      <c r="G6" s="2">
        <f t="shared" si="4"/>
        <v>2389800000</v>
      </c>
      <c r="H6" s="2">
        <f t="shared" si="5"/>
        <v>2390350000</v>
      </c>
      <c r="I6" s="2">
        <f t="shared" si="6"/>
        <v>2390850000</v>
      </c>
      <c r="J6" s="2">
        <f t="shared" si="7"/>
        <v>2391250000</v>
      </c>
      <c r="K6" s="2">
        <f t="shared" si="8"/>
        <v>2396250000</v>
      </c>
      <c r="L6" s="2">
        <v>2380000000</v>
      </c>
      <c r="M6" s="2">
        <f t="shared" si="9"/>
        <v>2380500000</v>
      </c>
      <c r="N6" s="2">
        <f t="shared" si="10"/>
        <v>2386500000</v>
      </c>
      <c r="O6" s="2">
        <f t="shared" si="11"/>
        <v>2387000000</v>
      </c>
      <c r="P6" s="2">
        <f t="shared" si="12"/>
        <v>2389500000</v>
      </c>
      <c r="Q6" s="2">
        <f t="shared" si="13"/>
        <v>2389800000</v>
      </c>
    </row>
    <row r="7" spans="1:17" x14ac:dyDescent="0.35">
      <c r="A7" s="2">
        <v>10</v>
      </c>
      <c r="B7" s="2">
        <v>1710000000</v>
      </c>
      <c r="C7" s="2">
        <f t="shared" si="0"/>
        <v>1710500000</v>
      </c>
      <c r="D7" s="2">
        <f t="shared" si="1"/>
        <v>1716500000</v>
      </c>
      <c r="E7" s="2">
        <f t="shared" si="2"/>
        <v>1717000000</v>
      </c>
      <c r="F7" s="2">
        <f t="shared" si="3"/>
        <v>1719500000</v>
      </c>
      <c r="G7" s="2">
        <f t="shared" si="4"/>
        <v>1719800000</v>
      </c>
      <c r="H7" s="2">
        <f t="shared" si="5"/>
        <v>1720350000</v>
      </c>
      <c r="I7" s="2">
        <f t="shared" si="6"/>
        <v>1720850000</v>
      </c>
      <c r="J7" s="2">
        <f t="shared" si="7"/>
        <v>1721250000</v>
      </c>
      <c r="K7" s="2">
        <f t="shared" si="8"/>
        <v>1726250000</v>
      </c>
      <c r="L7" s="2">
        <v>1710000000</v>
      </c>
      <c r="M7" s="2">
        <f t="shared" si="9"/>
        <v>1710500000</v>
      </c>
      <c r="N7" s="2">
        <f t="shared" si="10"/>
        <v>1716500000</v>
      </c>
      <c r="O7" s="2">
        <f t="shared" si="11"/>
        <v>1717000000</v>
      </c>
      <c r="P7" s="2">
        <f t="shared" si="12"/>
        <v>1719500000</v>
      </c>
      <c r="Q7" s="2">
        <f t="shared" si="13"/>
        <v>1719800000</v>
      </c>
    </row>
    <row r="8" spans="1:17" x14ac:dyDescent="0.35">
      <c r="A8" s="2">
        <v>11</v>
      </c>
      <c r="B8" s="2">
        <v>2640000000</v>
      </c>
      <c r="C8" s="2">
        <f t="shared" si="0"/>
        <v>2640500000</v>
      </c>
      <c r="D8" s="2">
        <f t="shared" si="1"/>
        <v>2646500000</v>
      </c>
      <c r="E8" s="2">
        <f t="shared" si="2"/>
        <v>2647000000</v>
      </c>
      <c r="F8" s="2">
        <f t="shared" si="3"/>
        <v>2649500000</v>
      </c>
      <c r="G8" s="2">
        <f t="shared" si="4"/>
        <v>2649800000</v>
      </c>
      <c r="H8" s="2">
        <f t="shared" si="5"/>
        <v>2650350000</v>
      </c>
      <c r="I8" s="2">
        <f t="shared" si="6"/>
        <v>2650850000</v>
      </c>
      <c r="J8" s="2">
        <f t="shared" si="7"/>
        <v>2651250000</v>
      </c>
      <c r="K8" s="2">
        <f t="shared" si="8"/>
        <v>2656250000</v>
      </c>
      <c r="L8" s="2">
        <v>2640000000</v>
      </c>
      <c r="M8" s="2">
        <f t="shared" si="9"/>
        <v>2640500000</v>
      </c>
      <c r="N8" s="2">
        <f t="shared" si="10"/>
        <v>2646500000</v>
      </c>
      <c r="O8" s="2">
        <f t="shared" si="11"/>
        <v>2647000000</v>
      </c>
      <c r="P8" s="2">
        <f t="shared" si="12"/>
        <v>2649500000</v>
      </c>
      <c r="Q8" s="2">
        <f t="shared" si="13"/>
        <v>2649800000</v>
      </c>
    </row>
    <row r="9" spans="1:17" x14ac:dyDescent="0.35">
      <c r="A9" s="2">
        <v>15</v>
      </c>
      <c r="B9" s="2">
        <v>1490000000</v>
      </c>
      <c r="C9" s="2">
        <f t="shared" si="0"/>
        <v>1490500000</v>
      </c>
      <c r="D9" s="2">
        <f t="shared" si="1"/>
        <v>1496500000</v>
      </c>
      <c r="E9" s="2">
        <f t="shared" si="2"/>
        <v>1497000000</v>
      </c>
      <c r="F9" s="2">
        <f t="shared" si="3"/>
        <v>1499500000</v>
      </c>
      <c r="G9" s="2">
        <f t="shared" si="4"/>
        <v>1499800000</v>
      </c>
      <c r="H9" s="2">
        <f t="shared" si="5"/>
        <v>1500350000</v>
      </c>
      <c r="I9" s="2">
        <f t="shared" si="6"/>
        <v>1500850000</v>
      </c>
      <c r="J9" s="2">
        <f t="shared" si="7"/>
        <v>1501250000</v>
      </c>
      <c r="K9" s="2">
        <f t="shared" si="8"/>
        <v>1506250000</v>
      </c>
      <c r="L9" s="2">
        <v>1490000000</v>
      </c>
      <c r="M9" s="2">
        <f t="shared" si="9"/>
        <v>1490500000</v>
      </c>
      <c r="N9" s="2">
        <f t="shared" si="10"/>
        <v>1496500000</v>
      </c>
      <c r="O9" s="2">
        <f t="shared" si="11"/>
        <v>1497000000</v>
      </c>
      <c r="P9" s="2">
        <f t="shared" si="12"/>
        <v>1499500000</v>
      </c>
      <c r="Q9" s="2">
        <f t="shared" si="13"/>
        <v>1499800000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2"/>
  <sheetViews>
    <sheetView workbookViewId="0">
      <selection activeCell="H2" sqref="H2"/>
    </sheetView>
  </sheetViews>
  <sheetFormatPr defaultRowHeight="14.5" x14ac:dyDescent="0.35"/>
  <cols>
    <col min="1" max="1" width="9.453125" bestFit="1" customWidth="1"/>
    <col min="2" max="2" width="14.54296875" bestFit="1" customWidth="1"/>
    <col min="3" max="3" width="14.90625" bestFit="1" customWidth="1"/>
    <col min="4" max="4" width="14.453125" bestFit="1" customWidth="1"/>
    <col min="5" max="5" width="14.453125" customWidth="1"/>
    <col min="6" max="6" width="11.7265625" bestFit="1" customWidth="1"/>
    <col min="7" max="7" width="11.6328125" bestFit="1" customWidth="1"/>
  </cols>
  <sheetData>
    <row r="1" spans="1:7" x14ac:dyDescent="0.35">
      <c r="A1" s="4" t="s">
        <v>2</v>
      </c>
      <c r="B1" s="4" t="s">
        <v>3</v>
      </c>
      <c r="C1" s="4" t="s">
        <v>4</v>
      </c>
      <c r="D1" s="4" t="s">
        <v>5</v>
      </c>
      <c r="E1" s="4" t="s">
        <v>115</v>
      </c>
      <c r="F1" s="4" t="s">
        <v>6</v>
      </c>
      <c r="G1" s="4" t="s">
        <v>7</v>
      </c>
    </row>
    <row r="2" spans="1:7" x14ac:dyDescent="0.35">
      <c r="A2" s="7" t="s">
        <v>8</v>
      </c>
      <c r="B2" s="7">
        <v>13</v>
      </c>
      <c r="C2" s="7" t="s">
        <v>117</v>
      </c>
      <c r="D2" s="7">
        <v>100000000</v>
      </c>
      <c r="E2" s="7" t="s">
        <v>125</v>
      </c>
      <c r="F2" s="7" t="s">
        <v>108</v>
      </c>
      <c r="G2" s="7" t="s">
        <v>125</v>
      </c>
    </row>
    <row r="3" spans="1:7" x14ac:dyDescent="0.35">
      <c r="A3" s="7" t="s">
        <v>9</v>
      </c>
      <c r="B3" s="7">
        <v>11</v>
      </c>
      <c r="C3" s="7">
        <v>6.9</v>
      </c>
      <c r="D3" s="7">
        <v>10000000</v>
      </c>
      <c r="E3" s="7">
        <v>12</v>
      </c>
      <c r="F3" s="7" t="s">
        <v>109</v>
      </c>
      <c r="G3" s="7" t="s">
        <v>125</v>
      </c>
    </row>
    <row r="4" spans="1:7" x14ac:dyDescent="0.35">
      <c r="A4" s="7" t="s">
        <v>10</v>
      </c>
      <c r="B4" s="7">
        <v>7</v>
      </c>
      <c r="C4" s="7">
        <v>6.5</v>
      </c>
      <c r="D4" s="7">
        <v>10000000</v>
      </c>
      <c r="E4" s="7">
        <v>2</v>
      </c>
      <c r="F4" s="7" t="s">
        <v>109</v>
      </c>
      <c r="G4" s="7" t="s">
        <v>125</v>
      </c>
    </row>
    <row r="5" spans="1:7" x14ac:dyDescent="0.35">
      <c r="A5" s="7" t="s">
        <v>11</v>
      </c>
      <c r="B5" s="7">
        <v>14</v>
      </c>
      <c r="C5" s="7" t="s">
        <v>117</v>
      </c>
      <c r="D5" s="7">
        <v>100000000</v>
      </c>
      <c r="E5" s="7" t="s">
        <v>125</v>
      </c>
      <c r="F5" s="7" t="s">
        <v>108</v>
      </c>
      <c r="G5" s="7" t="s">
        <v>125</v>
      </c>
    </row>
    <row r="6" spans="1:7" x14ac:dyDescent="0.35">
      <c r="A6" s="7" t="s">
        <v>12</v>
      </c>
      <c r="B6" s="7">
        <v>13</v>
      </c>
      <c r="C6" s="7">
        <v>7</v>
      </c>
      <c r="D6" s="7">
        <v>50000000</v>
      </c>
      <c r="E6" s="7">
        <v>8</v>
      </c>
      <c r="F6" s="7" t="s">
        <v>109</v>
      </c>
      <c r="G6" s="7" t="s">
        <v>125</v>
      </c>
    </row>
    <row r="7" spans="1:7" x14ac:dyDescent="0.35">
      <c r="A7" s="7" t="s">
        <v>13</v>
      </c>
      <c r="B7" s="7">
        <v>10</v>
      </c>
      <c r="C7" s="7" t="s">
        <v>117</v>
      </c>
      <c r="D7" s="7">
        <v>10000000</v>
      </c>
      <c r="E7" s="7" t="s">
        <v>125</v>
      </c>
      <c r="F7" s="7" t="s">
        <v>108</v>
      </c>
      <c r="G7" s="7" t="s">
        <v>125</v>
      </c>
    </row>
    <row r="8" spans="1:7" x14ac:dyDescent="0.35">
      <c r="A8" s="7" t="s">
        <v>14</v>
      </c>
      <c r="B8" s="7">
        <v>2</v>
      </c>
      <c r="C8" s="7">
        <v>12.5</v>
      </c>
      <c r="D8" s="7">
        <v>100000000</v>
      </c>
      <c r="E8" s="7">
        <v>6</v>
      </c>
      <c r="F8" s="7" t="s">
        <v>110</v>
      </c>
      <c r="G8" s="7" t="s">
        <v>121</v>
      </c>
    </row>
    <row r="9" spans="1:7" x14ac:dyDescent="0.35">
      <c r="A9" s="7" t="s">
        <v>15</v>
      </c>
      <c r="B9" s="7">
        <v>12</v>
      </c>
      <c r="C9" s="7">
        <v>7.1</v>
      </c>
      <c r="D9" s="7">
        <v>10000000</v>
      </c>
      <c r="E9" s="7">
        <v>7</v>
      </c>
      <c r="F9" s="7" t="s">
        <v>109</v>
      </c>
      <c r="G9" s="7" t="s">
        <v>125</v>
      </c>
    </row>
    <row r="10" spans="1:7" x14ac:dyDescent="0.35">
      <c r="A10" s="7" t="s">
        <v>16</v>
      </c>
      <c r="B10" s="7">
        <v>12</v>
      </c>
      <c r="C10" s="7">
        <v>8.3000000000000007</v>
      </c>
      <c r="D10" s="7">
        <v>10000000</v>
      </c>
      <c r="E10" s="7">
        <v>3</v>
      </c>
      <c r="F10" s="7" t="s">
        <v>110</v>
      </c>
      <c r="G10" s="7" t="s">
        <v>111</v>
      </c>
    </row>
    <row r="11" spans="1:7" x14ac:dyDescent="0.35">
      <c r="A11" s="7" t="s">
        <v>17</v>
      </c>
      <c r="B11" s="7">
        <v>11</v>
      </c>
      <c r="C11" s="7" t="s">
        <v>117</v>
      </c>
      <c r="D11" s="7">
        <v>50000000</v>
      </c>
      <c r="E11" s="7" t="s">
        <v>125</v>
      </c>
      <c r="F11" s="7" t="s">
        <v>108</v>
      </c>
      <c r="G11" s="7" t="s">
        <v>125</v>
      </c>
    </row>
    <row r="12" spans="1:7" x14ac:dyDescent="0.35">
      <c r="A12" s="7" t="s">
        <v>18</v>
      </c>
      <c r="B12" s="7">
        <v>13</v>
      </c>
      <c r="C12" s="7">
        <v>8.1</v>
      </c>
      <c r="D12" s="7">
        <v>100000000</v>
      </c>
      <c r="E12" s="7">
        <v>11</v>
      </c>
      <c r="F12" s="7" t="s">
        <v>110</v>
      </c>
      <c r="G12" s="7" t="s">
        <v>111</v>
      </c>
    </row>
    <row r="13" spans="1:7" x14ac:dyDescent="0.35">
      <c r="A13" s="7" t="s">
        <v>19</v>
      </c>
      <c r="B13" s="7">
        <v>13</v>
      </c>
      <c r="C13" s="7">
        <v>8.1999999999999993</v>
      </c>
      <c r="D13" s="7">
        <v>100000000</v>
      </c>
      <c r="E13" s="7">
        <v>8</v>
      </c>
      <c r="F13" s="7" t="s">
        <v>110</v>
      </c>
      <c r="G13" s="7" t="s">
        <v>111</v>
      </c>
    </row>
    <row r="14" spans="1:7" x14ac:dyDescent="0.35">
      <c r="A14" s="7" t="s">
        <v>20</v>
      </c>
      <c r="B14" s="7">
        <v>15</v>
      </c>
      <c r="C14" s="7" t="s">
        <v>117</v>
      </c>
      <c r="D14" s="7">
        <v>50000000</v>
      </c>
      <c r="E14" s="7" t="s">
        <v>125</v>
      </c>
      <c r="F14" s="7" t="s">
        <v>108</v>
      </c>
      <c r="G14" s="7" t="s">
        <v>125</v>
      </c>
    </row>
    <row r="15" spans="1:7" x14ac:dyDescent="0.35">
      <c r="A15" s="7" t="s">
        <v>21</v>
      </c>
      <c r="B15" s="7">
        <v>15</v>
      </c>
      <c r="C15" s="7">
        <v>9</v>
      </c>
      <c r="D15" s="7">
        <v>50000000</v>
      </c>
      <c r="E15" s="7">
        <v>7</v>
      </c>
      <c r="F15" s="7" t="s">
        <v>110</v>
      </c>
      <c r="G15" s="7" t="s">
        <v>119</v>
      </c>
    </row>
    <row r="16" spans="1:7" x14ac:dyDescent="0.35">
      <c r="A16" s="7" t="s">
        <v>22</v>
      </c>
      <c r="B16" s="7">
        <v>15</v>
      </c>
      <c r="C16" s="7">
        <v>9.8000000000000007</v>
      </c>
      <c r="D16" s="7">
        <v>100000000</v>
      </c>
      <c r="E16" s="7">
        <v>8</v>
      </c>
      <c r="F16" s="7" t="s">
        <v>110</v>
      </c>
      <c r="G16" s="7" t="s">
        <v>120</v>
      </c>
    </row>
    <row r="17" spans="1:7" x14ac:dyDescent="0.35">
      <c r="A17" s="7" t="s">
        <v>23</v>
      </c>
      <c r="B17" s="7">
        <v>4</v>
      </c>
      <c r="C17" s="7" t="s">
        <v>117</v>
      </c>
      <c r="D17" s="7">
        <v>100000000</v>
      </c>
      <c r="E17" s="7" t="s">
        <v>125</v>
      </c>
      <c r="F17" s="7" t="s">
        <v>108</v>
      </c>
      <c r="G17" s="7" t="s">
        <v>125</v>
      </c>
    </row>
    <row r="18" spans="1:7" x14ac:dyDescent="0.35">
      <c r="A18" s="7" t="s">
        <v>24</v>
      </c>
      <c r="B18" s="7">
        <v>13</v>
      </c>
      <c r="C18" s="7">
        <v>6.8</v>
      </c>
      <c r="D18" s="7">
        <v>50000000</v>
      </c>
      <c r="E18" s="7">
        <v>10</v>
      </c>
      <c r="F18" s="7" t="s">
        <v>110</v>
      </c>
      <c r="G18" s="7" t="s">
        <v>112</v>
      </c>
    </row>
    <row r="19" spans="1:7" x14ac:dyDescent="0.35">
      <c r="A19" s="7" t="s">
        <v>25</v>
      </c>
      <c r="B19" s="7">
        <v>8</v>
      </c>
      <c r="C19" s="7" t="s">
        <v>117</v>
      </c>
      <c r="D19" s="7">
        <v>10000000</v>
      </c>
      <c r="E19" s="7" t="s">
        <v>125</v>
      </c>
      <c r="F19" s="7" t="s">
        <v>108</v>
      </c>
      <c r="G19" s="7" t="s">
        <v>125</v>
      </c>
    </row>
    <row r="20" spans="1:7" x14ac:dyDescent="0.35">
      <c r="A20" s="7" t="s">
        <v>26</v>
      </c>
      <c r="B20" s="7">
        <v>5</v>
      </c>
      <c r="C20" s="7">
        <v>7.5</v>
      </c>
      <c r="D20" s="7">
        <v>10000000</v>
      </c>
      <c r="E20" s="7">
        <v>4</v>
      </c>
      <c r="F20" s="7" t="s">
        <v>110</v>
      </c>
      <c r="G20" s="7" t="s">
        <v>113</v>
      </c>
    </row>
    <row r="21" spans="1:7" x14ac:dyDescent="0.35">
      <c r="A21" s="7" t="s">
        <v>27</v>
      </c>
      <c r="B21" s="7">
        <v>10</v>
      </c>
      <c r="C21" s="7" t="s">
        <v>117</v>
      </c>
      <c r="D21" s="7">
        <v>50000000</v>
      </c>
      <c r="E21" s="7" t="s">
        <v>125</v>
      </c>
      <c r="F21" s="7" t="s">
        <v>108</v>
      </c>
      <c r="G21" s="7" t="s">
        <v>125</v>
      </c>
    </row>
    <row r="22" spans="1:7" x14ac:dyDescent="0.35">
      <c r="A22" s="7" t="s">
        <v>28</v>
      </c>
      <c r="B22" s="7">
        <v>4</v>
      </c>
      <c r="C22" s="7" t="s">
        <v>117</v>
      </c>
      <c r="D22" s="7">
        <v>10000000</v>
      </c>
      <c r="E22" s="7" t="s">
        <v>125</v>
      </c>
      <c r="F22" s="7" t="s">
        <v>108</v>
      </c>
      <c r="G22" s="7" t="s">
        <v>125</v>
      </c>
    </row>
    <row r="23" spans="1:7" x14ac:dyDescent="0.35">
      <c r="A23" s="7" t="s">
        <v>29</v>
      </c>
      <c r="B23" s="7">
        <v>6</v>
      </c>
      <c r="C23" s="7">
        <v>6.9</v>
      </c>
      <c r="D23" s="7">
        <v>50000000</v>
      </c>
      <c r="E23" s="7">
        <v>11</v>
      </c>
      <c r="F23" s="7" t="s">
        <v>110</v>
      </c>
      <c r="G23" s="7" t="s">
        <v>113</v>
      </c>
    </row>
    <row r="24" spans="1:7" x14ac:dyDescent="0.35">
      <c r="A24" s="7" t="s">
        <v>30</v>
      </c>
      <c r="B24" s="7">
        <v>4</v>
      </c>
      <c r="C24" s="7">
        <v>7</v>
      </c>
      <c r="D24" s="7">
        <v>10000000</v>
      </c>
      <c r="E24" s="7">
        <v>2</v>
      </c>
      <c r="F24" s="7" t="s">
        <v>110</v>
      </c>
      <c r="G24" s="7" t="s">
        <v>113</v>
      </c>
    </row>
    <row r="25" spans="1:7" x14ac:dyDescent="0.35">
      <c r="A25" s="7" t="s">
        <v>31</v>
      </c>
      <c r="B25" s="7">
        <v>8</v>
      </c>
      <c r="C25" s="7">
        <v>7.8</v>
      </c>
      <c r="D25" s="7">
        <v>10000000</v>
      </c>
      <c r="E25" s="7">
        <v>12</v>
      </c>
      <c r="F25" s="7" t="s">
        <v>110</v>
      </c>
      <c r="G25" s="7" t="s">
        <v>113</v>
      </c>
    </row>
    <row r="26" spans="1:7" x14ac:dyDescent="0.35">
      <c r="A26" s="7" t="s">
        <v>32</v>
      </c>
      <c r="B26" s="7">
        <v>6</v>
      </c>
      <c r="C26" s="7">
        <v>5.4</v>
      </c>
      <c r="D26" s="7">
        <v>100000000</v>
      </c>
      <c r="E26" s="7">
        <v>1</v>
      </c>
      <c r="F26" s="7" t="s">
        <v>109</v>
      </c>
      <c r="G26" s="7" t="s">
        <v>125</v>
      </c>
    </row>
    <row r="27" spans="1:7" x14ac:dyDescent="0.35">
      <c r="A27" s="7" t="s">
        <v>33</v>
      </c>
      <c r="B27" s="7">
        <v>10</v>
      </c>
      <c r="C27" s="7">
        <v>5.9</v>
      </c>
      <c r="D27" s="7">
        <v>100000000</v>
      </c>
      <c r="E27" s="7">
        <v>5</v>
      </c>
      <c r="F27" s="7" t="s">
        <v>109</v>
      </c>
      <c r="G27" s="7" t="s">
        <v>125</v>
      </c>
    </row>
    <row r="28" spans="1:7" x14ac:dyDescent="0.35">
      <c r="A28" s="7" t="s">
        <v>34</v>
      </c>
      <c r="B28" s="7">
        <v>8</v>
      </c>
      <c r="C28" s="7">
        <v>5.6</v>
      </c>
      <c r="D28" s="7">
        <v>10000000</v>
      </c>
      <c r="E28" s="7">
        <v>2</v>
      </c>
      <c r="F28" s="7" t="s">
        <v>109</v>
      </c>
      <c r="G28" s="7" t="s">
        <v>125</v>
      </c>
    </row>
    <row r="29" spans="1:7" x14ac:dyDescent="0.35">
      <c r="A29" s="7" t="s">
        <v>35</v>
      </c>
      <c r="B29" s="7">
        <v>3</v>
      </c>
      <c r="C29" s="7" t="s">
        <v>117</v>
      </c>
      <c r="D29" s="7">
        <v>10000000</v>
      </c>
      <c r="E29" s="7" t="s">
        <v>125</v>
      </c>
      <c r="F29" s="7" t="s">
        <v>108</v>
      </c>
      <c r="G29" s="7" t="s">
        <v>125</v>
      </c>
    </row>
    <row r="30" spans="1:7" x14ac:dyDescent="0.35">
      <c r="A30" s="7" t="s">
        <v>36</v>
      </c>
      <c r="B30" s="7">
        <v>5</v>
      </c>
      <c r="C30" s="7">
        <v>7.3</v>
      </c>
      <c r="D30" s="7">
        <v>100000000</v>
      </c>
      <c r="E30" s="7">
        <v>12</v>
      </c>
      <c r="F30" s="7" t="s">
        <v>110</v>
      </c>
      <c r="G30" s="7" t="s">
        <v>114</v>
      </c>
    </row>
    <row r="31" spans="1:7" x14ac:dyDescent="0.35">
      <c r="A31" s="7" t="s">
        <v>37</v>
      </c>
      <c r="B31" s="7">
        <v>10</v>
      </c>
      <c r="C31" s="7" t="s">
        <v>117</v>
      </c>
      <c r="D31" s="7">
        <v>100000000</v>
      </c>
      <c r="E31" s="7" t="s">
        <v>125</v>
      </c>
      <c r="F31" s="7" t="s">
        <v>108</v>
      </c>
      <c r="G31" s="7" t="s">
        <v>125</v>
      </c>
    </row>
    <row r="32" spans="1:7" x14ac:dyDescent="0.35">
      <c r="A32" s="7" t="s">
        <v>38</v>
      </c>
      <c r="B32" s="7">
        <v>13</v>
      </c>
      <c r="C32" s="7">
        <v>7.4</v>
      </c>
      <c r="D32" s="7">
        <v>100000000</v>
      </c>
      <c r="E32" s="7">
        <v>8</v>
      </c>
      <c r="F32" s="7" t="s">
        <v>109</v>
      </c>
      <c r="G32" s="7" t="s">
        <v>125</v>
      </c>
    </row>
    <row r="33" spans="1:7" x14ac:dyDescent="0.35">
      <c r="A33" s="7" t="s">
        <v>39</v>
      </c>
      <c r="B33" s="7">
        <v>15</v>
      </c>
      <c r="C33" s="7">
        <v>6.7</v>
      </c>
      <c r="D33" s="7">
        <v>50000000</v>
      </c>
      <c r="E33" s="7">
        <v>6</v>
      </c>
      <c r="F33" s="7" t="s">
        <v>110</v>
      </c>
      <c r="G33" s="7" t="s">
        <v>114</v>
      </c>
    </row>
    <row r="34" spans="1:7" x14ac:dyDescent="0.35">
      <c r="A34" s="7" t="s">
        <v>40</v>
      </c>
      <c r="B34" s="7">
        <v>3</v>
      </c>
      <c r="C34" s="7" t="s">
        <v>117</v>
      </c>
      <c r="D34" s="7">
        <v>10000000</v>
      </c>
      <c r="E34" s="7" t="s">
        <v>125</v>
      </c>
      <c r="F34" s="7" t="s">
        <v>108</v>
      </c>
      <c r="G34" s="7" t="s">
        <v>125</v>
      </c>
    </row>
    <row r="35" spans="1:7" x14ac:dyDescent="0.35">
      <c r="A35" s="7" t="s">
        <v>41</v>
      </c>
      <c r="B35" s="7">
        <v>11</v>
      </c>
      <c r="C35" s="7">
        <v>7.9</v>
      </c>
      <c r="D35" s="7">
        <v>100000000</v>
      </c>
      <c r="E35" s="7">
        <v>3</v>
      </c>
      <c r="F35" s="7" t="s">
        <v>110</v>
      </c>
      <c r="G35" s="7" t="s">
        <v>114</v>
      </c>
    </row>
    <row r="36" spans="1:7" x14ac:dyDescent="0.35">
      <c r="A36" s="7" t="s">
        <v>42</v>
      </c>
      <c r="B36" s="7">
        <v>10</v>
      </c>
      <c r="C36" s="7" t="s">
        <v>117</v>
      </c>
      <c r="D36" s="7">
        <v>10000000</v>
      </c>
      <c r="E36" s="7" t="s">
        <v>125</v>
      </c>
      <c r="F36" s="7" t="s">
        <v>108</v>
      </c>
      <c r="G36" s="7" t="s">
        <v>125</v>
      </c>
    </row>
    <row r="37" spans="1:7" x14ac:dyDescent="0.35">
      <c r="A37" s="7" t="s">
        <v>43</v>
      </c>
      <c r="B37" s="7">
        <v>11</v>
      </c>
      <c r="C37" s="7">
        <v>6</v>
      </c>
      <c r="D37" s="7">
        <v>50000000</v>
      </c>
      <c r="E37" s="7">
        <v>11</v>
      </c>
      <c r="F37" s="7" t="s">
        <v>110</v>
      </c>
      <c r="G37" s="7" t="s">
        <v>114</v>
      </c>
    </row>
    <row r="38" spans="1:7" x14ac:dyDescent="0.35">
      <c r="A38" s="7" t="s">
        <v>44</v>
      </c>
      <c r="B38" s="7">
        <v>12</v>
      </c>
      <c r="C38" s="7" t="s">
        <v>117</v>
      </c>
      <c r="D38" s="7">
        <v>100000000</v>
      </c>
      <c r="E38" s="7" t="s">
        <v>125</v>
      </c>
      <c r="F38" s="7" t="s">
        <v>108</v>
      </c>
      <c r="G38" s="7" t="s">
        <v>125</v>
      </c>
    </row>
    <row r="39" spans="1:7" x14ac:dyDescent="0.35">
      <c r="A39" s="7" t="s">
        <v>45</v>
      </c>
      <c r="B39" s="7">
        <v>14</v>
      </c>
      <c r="C39" s="7">
        <v>7.5</v>
      </c>
      <c r="D39" s="7">
        <v>100000000</v>
      </c>
      <c r="E39" s="7">
        <v>8</v>
      </c>
      <c r="F39" s="7" t="s">
        <v>109</v>
      </c>
      <c r="G39" s="7" t="s">
        <v>125</v>
      </c>
    </row>
    <row r="40" spans="1:7" x14ac:dyDescent="0.35">
      <c r="A40" s="7" t="s">
        <v>46</v>
      </c>
      <c r="B40" s="7">
        <v>9</v>
      </c>
      <c r="C40" s="7">
        <v>8.4</v>
      </c>
      <c r="D40" s="7">
        <v>50000000</v>
      </c>
      <c r="E40" s="7">
        <v>4</v>
      </c>
      <c r="F40" s="7" t="s">
        <v>110</v>
      </c>
      <c r="G40" s="7" t="s">
        <v>111</v>
      </c>
    </row>
    <row r="41" spans="1:7" x14ac:dyDescent="0.35">
      <c r="A41" s="7" t="s">
        <v>47</v>
      </c>
      <c r="B41" s="7">
        <v>6</v>
      </c>
      <c r="C41" s="7" t="s">
        <v>117</v>
      </c>
      <c r="D41" s="7">
        <v>50000000</v>
      </c>
      <c r="E41" s="7" t="s">
        <v>125</v>
      </c>
      <c r="F41" s="7" t="s">
        <v>108</v>
      </c>
      <c r="G41" s="7" t="s">
        <v>125</v>
      </c>
    </row>
    <row r="42" spans="1:7" x14ac:dyDescent="0.35">
      <c r="A42" s="7" t="s">
        <v>48</v>
      </c>
      <c r="B42" s="7">
        <v>10</v>
      </c>
      <c r="C42" s="7">
        <v>9.1999999999999993</v>
      </c>
      <c r="D42" s="7">
        <v>100000000</v>
      </c>
      <c r="E42" s="7">
        <v>2</v>
      </c>
      <c r="F42" s="7" t="s">
        <v>110</v>
      </c>
      <c r="G42" s="7" t="s">
        <v>119</v>
      </c>
    </row>
    <row r="43" spans="1:7" x14ac:dyDescent="0.35">
      <c r="A43" s="7" t="s">
        <v>49</v>
      </c>
      <c r="B43" s="7">
        <v>3</v>
      </c>
      <c r="C43" s="7">
        <v>6.8</v>
      </c>
      <c r="D43" s="7">
        <v>50000000</v>
      </c>
      <c r="E43" s="7">
        <v>6</v>
      </c>
      <c r="F43" s="7" t="s">
        <v>110</v>
      </c>
      <c r="G43" s="7" t="s">
        <v>113</v>
      </c>
    </row>
    <row r="44" spans="1:7" x14ac:dyDescent="0.35">
      <c r="A44" s="7" t="s">
        <v>50</v>
      </c>
      <c r="B44" s="7">
        <v>15</v>
      </c>
      <c r="C44" s="7" t="s">
        <v>117</v>
      </c>
      <c r="D44" s="7">
        <v>50000000</v>
      </c>
      <c r="E44" s="7" t="s">
        <v>125</v>
      </c>
      <c r="F44" s="7" t="s">
        <v>108</v>
      </c>
      <c r="G44" s="7" t="s">
        <v>125</v>
      </c>
    </row>
    <row r="45" spans="1:7" x14ac:dyDescent="0.35">
      <c r="A45" s="7" t="s">
        <v>51</v>
      </c>
      <c r="B45" s="7">
        <v>11</v>
      </c>
      <c r="C45" s="7">
        <v>7.3</v>
      </c>
      <c r="D45" s="7">
        <v>10000000</v>
      </c>
      <c r="E45" s="7">
        <v>12</v>
      </c>
      <c r="F45" s="7" t="s">
        <v>110</v>
      </c>
      <c r="G45" s="7" t="s">
        <v>113</v>
      </c>
    </row>
    <row r="46" spans="1:7" x14ac:dyDescent="0.35">
      <c r="A46" s="7" t="s">
        <v>52</v>
      </c>
      <c r="B46" s="7">
        <v>5</v>
      </c>
      <c r="C46" s="7">
        <v>6.4</v>
      </c>
      <c r="D46" s="7">
        <v>100000000</v>
      </c>
      <c r="E46" s="7">
        <v>5</v>
      </c>
      <c r="F46" s="7" t="s">
        <v>109</v>
      </c>
      <c r="G46" s="7" t="s">
        <v>125</v>
      </c>
    </row>
    <row r="47" spans="1:7" x14ac:dyDescent="0.35">
      <c r="A47" s="7" t="s">
        <v>53</v>
      </c>
      <c r="B47" s="7">
        <v>8</v>
      </c>
      <c r="C47" s="7">
        <v>7.7</v>
      </c>
      <c r="D47" s="7">
        <v>100000000</v>
      </c>
      <c r="E47" s="7">
        <v>7</v>
      </c>
      <c r="F47" s="7" t="s">
        <v>110</v>
      </c>
      <c r="G47" s="7" t="s">
        <v>113</v>
      </c>
    </row>
    <row r="48" spans="1:7" x14ac:dyDescent="0.35">
      <c r="A48" s="7" t="s">
        <v>54</v>
      </c>
      <c r="B48" s="7">
        <v>7</v>
      </c>
      <c r="C48" s="7">
        <v>5.6</v>
      </c>
      <c r="D48" s="7">
        <v>50000000</v>
      </c>
      <c r="E48" s="7">
        <v>4</v>
      </c>
      <c r="F48" s="7" t="s">
        <v>109</v>
      </c>
      <c r="G48" s="7" t="s">
        <v>125</v>
      </c>
    </row>
    <row r="49" spans="1:7" x14ac:dyDescent="0.35">
      <c r="A49" s="7" t="s">
        <v>55</v>
      </c>
      <c r="B49" s="7">
        <v>10</v>
      </c>
      <c r="C49" s="7">
        <v>9.5</v>
      </c>
      <c r="D49" s="7">
        <v>10000000</v>
      </c>
      <c r="E49" s="7">
        <v>12</v>
      </c>
      <c r="F49" s="7" t="s">
        <v>110</v>
      </c>
      <c r="G49" s="7" t="s">
        <v>120</v>
      </c>
    </row>
    <row r="50" spans="1:7" x14ac:dyDescent="0.35">
      <c r="A50" s="7" t="s">
        <v>56</v>
      </c>
      <c r="B50" s="7">
        <v>4</v>
      </c>
      <c r="C50" s="7" t="s">
        <v>117</v>
      </c>
      <c r="D50" s="7">
        <v>50000000</v>
      </c>
      <c r="E50" s="7" t="s">
        <v>125</v>
      </c>
      <c r="F50" s="7" t="s">
        <v>108</v>
      </c>
      <c r="G50" s="7" t="s">
        <v>125</v>
      </c>
    </row>
    <row r="51" spans="1:7" x14ac:dyDescent="0.35">
      <c r="A51" s="7" t="s">
        <v>57</v>
      </c>
      <c r="B51" s="7">
        <v>6</v>
      </c>
      <c r="C51" s="7">
        <v>8.1999999999999993</v>
      </c>
      <c r="D51" s="7">
        <v>100000000</v>
      </c>
      <c r="E51" s="7">
        <v>3</v>
      </c>
      <c r="F51" s="7" t="s">
        <v>110</v>
      </c>
      <c r="G51" s="7" t="s">
        <v>114</v>
      </c>
    </row>
    <row r="52" spans="1:7" x14ac:dyDescent="0.35">
      <c r="A52" s="7" t="s">
        <v>58</v>
      </c>
      <c r="B52" s="7">
        <v>9</v>
      </c>
      <c r="C52" s="7">
        <v>7.6</v>
      </c>
      <c r="D52" s="7">
        <v>10000000</v>
      </c>
      <c r="E52" s="7">
        <v>8</v>
      </c>
      <c r="F52" s="7" t="s">
        <v>109</v>
      </c>
      <c r="G52" s="7" t="s">
        <v>125</v>
      </c>
    </row>
    <row r="53" spans="1:7" x14ac:dyDescent="0.35">
      <c r="A53" s="7" t="s">
        <v>59</v>
      </c>
      <c r="B53" s="7">
        <v>15</v>
      </c>
      <c r="C53" s="7" t="s">
        <v>117</v>
      </c>
      <c r="D53" s="7">
        <v>100000000</v>
      </c>
      <c r="E53" s="7" t="s">
        <v>125</v>
      </c>
      <c r="F53" s="7" t="s">
        <v>108</v>
      </c>
      <c r="G53" s="7" t="s">
        <v>125</v>
      </c>
    </row>
    <row r="54" spans="1:7" x14ac:dyDescent="0.35">
      <c r="A54" s="7" t="s">
        <v>60</v>
      </c>
      <c r="B54" s="7">
        <v>13</v>
      </c>
      <c r="C54" s="7">
        <v>6.4</v>
      </c>
      <c r="D54" s="7">
        <v>50000000</v>
      </c>
      <c r="E54" s="7">
        <v>10</v>
      </c>
      <c r="F54" s="7" t="s">
        <v>109</v>
      </c>
      <c r="G54" s="7" t="s">
        <v>125</v>
      </c>
    </row>
    <row r="55" spans="1:7" x14ac:dyDescent="0.35">
      <c r="A55" s="7" t="s">
        <v>61</v>
      </c>
      <c r="B55" s="7">
        <v>12</v>
      </c>
      <c r="C55" s="7">
        <v>7.9</v>
      </c>
      <c r="D55" s="7">
        <v>10000000</v>
      </c>
      <c r="E55" s="7">
        <v>3</v>
      </c>
      <c r="F55" s="7" t="s">
        <v>110</v>
      </c>
      <c r="G55" s="7" t="s">
        <v>114</v>
      </c>
    </row>
    <row r="56" spans="1:7" x14ac:dyDescent="0.35">
      <c r="A56" s="7" t="s">
        <v>62</v>
      </c>
      <c r="B56" s="7">
        <v>11</v>
      </c>
      <c r="C56" s="7">
        <v>9.1</v>
      </c>
      <c r="D56" s="7">
        <v>50000000</v>
      </c>
      <c r="E56" s="7">
        <v>6</v>
      </c>
      <c r="F56" s="7" t="s">
        <v>110</v>
      </c>
      <c r="G56" s="7" t="s">
        <v>119</v>
      </c>
    </row>
    <row r="57" spans="1:7" x14ac:dyDescent="0.35">
      <c r="A57" s="7" t="s">
        <v>63</v>
      </c>
      <c r="B57" s="7">
        <v>3</v>
      </c>
      <c r="C57" s="7" t="s">
        <v>117</v>
      </c>
      <c r="D57" s="7">
        <v>100000000</v>
      </c>
      <c r="E57" s="7" t="s">
        <v>125</v>
      </c>
      <c r="F57" s="7" t="s">
        <v>108</v>
      </c>
      <c r="G57" s="7" t="s">
        <v>125</v>
      </c>
    </row>
    <row r="58" spans="1:7" x14ac:dyDescent="0.35">
      <c r="A58" s="7" t="s">
        <v>64</v>
      </c>
      <c r="B58" s="7">
        <v>7</v>
      </c>
      <c r="C58" s="7">
        <v>6.7</v>
      </c>
      <c r="D58" s="7">
        <v>10000000</v>
      </c>
      <c r="E58" s="7">
        <v>2</v>
      </c>
      <c r="F58" s="7" t="s">
        <v>109</v>
      </c>
      <c r="G58" s="7" t="s">
        <v>125</v>
      </c>
    </row>
    <row r="59" spans="1:7" x14ac:dyDescent="0.35">
      <c r="A59" s="7" t="s">
        <v>65</v>
      </c>
      <c r="B59" s="7">
        <v>10</v>
      </c>
      <c r="C59" s="7">
        <v>8.9</v>
      </c>
      <c r="D59" s="7">
        <v>100000000</v>
      </c>
      <c r="E59" s="7">
        <v>7</v>
      </c>
      <c r="F59" s="7" t="s">
        <v>110</v>
      </c>
      <c r="G59" s="7" t="s">
        <v>119</v>
      </c>
    </row>
    <row r="60" spans="1:7" x14ac:dyDescent="0.35">
      <c r="A60" s="7" t="s">
        <v>66</v>
      </c>
      <c r="B60" s="7">
        <v>9</v>
      </c>
      <c r="C60" s="7" t="s">
        <v>117</v>
      </c>
      <c r="D60" s="7">
        <v>50000000</v>
      </c>
      <c r="E60" s="7" t="s">
        <v>125</v>
      </c>
      <c r="F60" s="7" t="s">
        <v>108</v>
      </c>
      <c r="G60" s="7" t="s">
        <v>125</v>
      </c>
    </row>
    <row r="61" spans="1:7" x14ac:dyDescent="0.35">
      <c r="A61" s="7" t="s">
        <v>67</v>
      </c>
      <c r="B61" s="7">
        <v>12</v>
      </c>
      <c r="C61" s="7">
        <v>7</v>
      </c>
      <c r="D61" s="7">
        <v>10000000</v>
      </c>
      <c r="E61" s="7">
        <v>6</v>
      </c>
      <c r="F61" s="7" t="s">
        <v>109</v>
      </c>
      <c r="G61" s="7" t="s">
        <v>125</v>
      </c>
    </row>
    <row r="62" spans="1:7" x14ac:dyDescent="0.35">
      <c r="A62" s="7" t="s">
        <v>68</v>
      </c>
      <c r="B62" s="7">
        <v>4</v>
      </c>
      <c r="C62" s="7">
        <v>9.8000000000000007</v>
      </c>
      <c r="D62" s="7">
        <v>50000000</v>
      </c>
      <c r="E62" s="7">
        <v>3</v>
      </c>
      <c r="F62" s="7" t="s">
        <v>110</v>
      </c>
      <c r="G62" s="7" t="s">
        <v>121</v>
      </c>
    </row>
    <row r="63" spans="1:7" x14ac:dyDescent="0.35">
      <c r="A63" s="7" t="s">
        <v>69</v>
      </c>
      <c r="B63" s="7">
        <v>8</v>
      </c>
      <c r="C63" s="7" t="s">
        <v>117</v>
      </c>
      <c r="D63" s="7">
        <v>50000000</v>
      </c>
      <c r="E63" s="7" t="s">
        <v>125</v>
      </c>
      <c r="F63" s="7" t="s">
        <v>108</v>
      </c>
      <c r="G63" s="7" t="s">
        <v>125</v>
      </c>
    </row>
    <row r="64" spans="1:7" x14ac:dyDescent="0.35">
      <c r="A64" s="7" t="s">
        <v>70</v>
      </c>
      <c r="B64" s="7">
        <v>6</v>
      </c>
      <c r="C64" s="7">
        <v>6.9</v>
      </c>
      <c r="D64" s="7">
        <v>100000000</v>
      </c>
      <c r="E64" s="7">
        <v>5</v>
      </c>
      <c r="F64" s="7" t="s">
        <v>109</v>
      </c>
      <c r="G64" s="7" t="s">
        <v>125</v>
      </c>
    </row>
    <row r="65" spans="1:7" x14ac:dyDescent="0.35">
      <c r="A65" s="7" t="s">
        <v>71</v>
      </c>
      <c r="B65" s="7">
        <v>10</v>
      </c>
      <c r="C65" s="7">
        <v>9.4</v>
      </c>
      <c r="D65" s="7">
        <v>10000000</v>
      </c>
      <c r="E65" s="7">
        <v>12</v>
      </c>
      <c r="F65" s="7" t="s">
        <v>110</v>
      </c>
      <c r="G65" s="7" t="s">
        <v>120</v>
      </c>
    </row>
    <row r="66" spans="1:7" x14ac:dyDescent="0.35">
      <c r="A66" s="7" t="s">
        <v>72</v>
      </c>
      <c r="B66" s="7">
        <v>12</v>
      </c>
      <c r="C66" s="7" t="s">
        <v>117</v>
      </c>
      <c r="D66" s="7">
        <v>10000000</v>
      </c>
      <c r="E66" s="7" t="s">
        <v>125</v>
      </c>
      <c r="F66" s="7" t="s">
        <v>108</v>
      </c>
      <c r="G66" s="7" t="s">
        <v>125</v>
      </c>
    </row>
    <row r="67" spans="1:7" x14ac:dyDescent="0.35">
      <c r="A67" s="7" t="s">
        <v>73</v>
      </c>
      <c r="B67" s="7">
        <v>14</v>
      </c>
      <c r="C67" s="7">
        <v>7.8</v>
      </c>
      <c r="D67" s="7">
        <v>50000000</v>
      </c>
      <c r="E67" s="7">
        <v>6</v>
      </c>
      <c r="F67" s="7" t="s">
        <v>109</v>
      </c>
      <c r="G67" s="7" t="s">
        <v>125</v>
      </c>
    </row>
    <row r="68" spans="1:7" x14ac:dyDescent="0.35">
      <c r="A68" s="7" t="s">
        <v>74</v>
      </c>
      <c r="B68" s="7">
        <v>3</v>
      </c>
      <c r="C68" s="7">
        <v>8.3000000000000007</v>
      </c>
      <c r="D68" s="7">
        <v>10000000</v>
      </c>
      <c r="E68" s="7">
        <v>2</v>
      </c>
      <c r="F68" s="7" t="s">
        <v>110</v>
      </c>
      <c r="G68" s="7" t="s">
        <v>114</v>
      </c>
    </row>
    <row r="69" spans="1:7" x14ac:dyDescent="0.35">
      <c r="A69" s="7" t="s">
        <v>75</v>
      </c>
      <c r="B69" s="7">
        <v>5</v>
      </c>
      <c r="C69" s="7" t="s">
        <v>117</v>
      </c>
      <c r="D69" s="7">
        <v>100000000</v>
      </c>
      <c r="E69" s="7" t="s">
        <v>125</v>
      </c>
      <c r="F69" s="7" t="s">
        <v>108</v>
      </c>
      <c r="G69" s="7" t="s">
        <v>125</v>
      </c>
    </row>
    <row r="70" spans="1:7" x14ac:dyDescent="0.35">
      <c r="A70" s="7" t="s">
        <v>76</v>
      </c>
      <c r="B70" s="7">
        <v>7</v>
      </c>
      <c r="C70" s="7">
        <v>9.1</v>
      </c>
      <c r="D70" s="7">
        <v>50000000</v>
      </c>
      <c r="E70" s="7">
        <v>4</v>
      </c>
      <c r="F70" s="7" t="s">
        <v>110</v>
      </c>
      <c r="G70" s="7" t="s">
        <v>119</v>
      </c>
    </row>
    <row r="71" spans="1:7" x14ac:dyDescent="0.35">
      <c r="A71" s="7" t="s">
        <v>77</v>
      </c>
      <c r="B71" s="7">
        <v>6</v>
      </c>
      <c r="C71" s="7" t="s">
        <v>117</v>
      </c>
      <c r="D71" s="7">
        <v>50000000</v>
      </c>
      <c r="E71" s="7" t="s">
        <v>125</v>
      </c>
      <c r="F71" s="7" t="s">
        <v>108</v>
      </c>
      <c r="G71" s="7" t="s">
        <v>125</v>
      </c>
    </row>
    <row r="72" spans="1:7" x14ac:dyDescent="0.35">
      <c r="A72" s="7" t="s">
        <v>78</v>
      </c>
      <c r="B72" s="7">
        <v>11</v>
      </c>
      <c r="C72" s="7">
        <v>8.6</v>
      </c>
      <c r="D72" s="7">
        <v>10000000</v>
      </c>
      <c r="E72" s="7">
        <v>9</v>
      </c>
      <c r="F72" s="7" t="s">
        <v>110</v>
      </c>
      <c r="G72" s="7" t="s">
        <v>114</v>
      </c>
    </row>
    <row r="73" spans="1:7" x14ac:dyDescent="0.35">
      <c r="A73" s="7" t="s">
        <v>79</v>
      </c>
      <c r="B73" s="7">
        <v>5</v>
      </c>
      <c r="C73" s="7">
        <v>7.4</v>
      </c>
      <c r="D73" s="7">
        <v>10000000</v>
      </c>
      <c r="E73" s="7">
        <v>11</v>
      </c>
      <c r="F73" s="7" t="s">
        <v>110</v>
      </c>
      <c r="G73" s="7" t="s">
        <v>113</v>
      </c>
    </row>
    <row r="74" spans="1:7" x14ac:dyDescent="0.35">
      <c r="A74" s="7" t="s">
        <v>80</v>
      </c>
      <c r="B74" s="7">
        <v>8</v>
      </c>
      <c r="C74" s="7">
        <v>7.3</v>
      </c>
      <c r="D74" s="7">
        <v>100000000</v>
      </c>
      <c r="E74" s="7">
        <v>4</v>
      </c>
      <c r="F74" s="7" t="s">
        <v>109</v>
      </c>
      <c r="G74" s="7" t="s">
        <v>125</v>
      </c>
    </row>
    <row r="75" spans="1:7" x14ac:dyDescent="0.35">
      <c r="A75" s="7" t="s">
        <v>81</v>
      </c>
      <c r="B75" s="7">
        <v>10</v>
      </c>
      <c r="C75" s="7">
        <v>9.6999999999999993</v>
      </c>
      <c r="D75" s="7">
        <v>50000000</v>
      </c>
      <c r="E75" s="7">
        <v>6</v>
      </c>
      <c r="F75" s="7" t="s">
        <v>110</v>
      </c>
      <c r="G75" s="7" t="s">
        <v>119</v>
      </c>
    </row>
    <row r="76" spans="1:7" x14ac:dyDescent="0.35">
      <c r="A76" s="7" t="s">
        <v>82</v>
      </c>
      <c r="B76" s="7">
        <v>6</v>
      </c>
      <c r="C76" s="7" t="s">
        <v>117</v>
      </c>
      <c r="D76" s="7">
        <v>50000000</v>
      </c>
      <c r="E76" s="7" t="s">
        <v>125</v>
      </c>
      <c r="F76" s="7" t="s">
        <v>108</v>
      </c>
      <c r="G76" s="7" t="s">
        <v>125</v>
      </c>
    </row>
    <row r="77" spans="1:7" x14ac:dyDescent="0.35">
      <c r="A77" s="7" t="s">
        <v>83</v>
      </c>
      <c r="B77" s="7">
        <v>5</v>
      </c>
      <c r="C77" s="7">
        <v>8.9</v>
      </c>
      <c r="D77" s="7">
        <v>10000000</v>
      </c>
      <c r="E77" s="7">
        <v>12</v>
      </c>
      <c r="F77" s="7" t="s">
        <v>110</v>
      </c>
      <c r="G77" s="7" t="s">
        <v>120</v>
      </c>
    </row>
    <row r="78" spans="1:7" x14ac:dyDescent="0.35">
      <c r="A78" s="7" t="s">
        <v>84</v>
      </c>
      <c r="B78" s="7">
        <v>12</v>
      </c>
      <c r="C78" s="7">
        <v>6.9</v>
      </c>
      <c r="D78" s="7">
        <v>50000000</v>
      </c>
      <c r="E78" s="7">
        <v>3</v>
      </c>
      <c r="F78" s="7" t="s">
        <v>109</v>
      </c>
      <c r="G78" s="7" t="s">
        <v>125</v>
      </c>
    </row>
    <row r="79" spans="1:7" x14ac:dyDescent="0.35">
      <c r="A79" s="7" t="s">
        <v>85</v>
      </c>
      <c r="B79" s="7">
        <v>7</v>
      </c>
      <c r="C79" s="7">
        <v>8.5</v>
      </c>
      <c r="D79" s="7">
        <v>100000000</v>
      </c>
      <c r="E79" s="7">
        <v>5</v>
      </c>
      <c r="F79" s="7" t="s">
        <v>110</v>
      </c>
      <c r="G79" s="7" t="s">
        <v>114</v>
      </c>
    </row>
    <row r="80" spans="1:7" x14ac:dyDescent="0.35">
      <c r="A80" s="7" t="s">
        <v>86</v>
      </c>
      <c r="B80" s="7">
        <v>4</v>
      </c>
      <c r="C80" s="7" t="s">
        <v>117</v>
      </c>
      <c r="D80" s="7">
        <v>50000000</v>
      </c>
      <c r="E80" s="7" t="s">
        <v>125</v>
      </c>
      <c r="F80" s="7" t="s">
        <v>108</v>
      </c>
      <c r="G80" s="7" t="s">
        <v>125</v>
      </c>
    </row>
    <row r="81" spans="1:7" x14ac:dyDescent="0.35">
      <c r="A81" s="7" t="s">
        <v>87</v>
      </c>
      <c r="B81" s="7">
        <v>9</v>
      </c>
      <c r="C81" s="7">
        <v>7.8</v>
      </c>
      <c r="D81" s="7">
        <v>10000000</v>
      </c>
      <c r="E81" s="7">
        <v>8</v>
      </c>
      <c r="F81" s="7" t="s">
        <v>109</v>
      </c>
      <c r="G81" s="7" t="s">
        <v>125</v>
      </c>
    </row>
    <row r="82" spans="1:7" x14ac:dyDescent="0.35">
      <c r="A82" s="7" t="s">
        <v>88</v>
      </c>
      <c r="B82" s="7">
        <v>14</v>
      </c>
      <c r="C82" s="7">
        <v>9.5</v>
      </c>
      <c r="D82" s="7">
        <v>50000000</v>
      </c>
      <c r="E82" s="7">
        <v>6</v>
      </c>
      <c r="F82" s="7" t="s">
        <v>110</v>
      </c>
      <c r="G82" s="7" t="s">
        <v>119</v>
      </c>
    </row>
    <row r="83" spans="1:7" x14ac:dyDescent="0.35">
      <c r="A83" s="7" t="s">
        <v>89</v>
      </c>
      <c r="B83" s="7">
        <v>3</v>
      </c>
      <c r="C83" s="7" t="s">
        <v>117</v>
      </c>
      <c r="D83" s="7">
        <v>100000000</v>
      </c>
      <c r="E83" s="7" t="s">
        <v>125</v>
      </c>
      <c r="F83" s="7" t="s">
        <v>108</v>
      </c>
      <c r="G83" s="7" t="s">
        <v>125</v>
      </c>
    </row>
    <row r="84" spans="1:7" x14ac:dyDescent="0.35">
      <c r="A84" s="7" t="s">
        <v>90</v>
      </c>
      <c r="B84" s="7">
        <v>10</v>
      </c>
      <c r="C84" s="7">
        <v>6.8</v>
      </c>
      <c r="D84" s="7">
        <v>10000000</v>
      </c>
      <c r="E84" s="7">
        <v>12</v>
      </c>
      <c r="F84" s="7" t="s">
        <v>109</v>
      </c>
      <c r="G84" s="7" t="s">
        <v>125</v>
      </c>
    </row>
    <row r="85" spans="1:7" x14ac:dyDescent="0.35">
      <c r="A85" s="7" t="s">
        <v>91</v>
      </c>
      <c r="B85" s="7">
        <v>8</v>
      </c>
      <c r="C85" s="7">
        <v>9.3000000000000007</v>
      </c>
      <c r="D85" s="7">
        <v>100000000</v>
      </c>
      <c r="E85" s="7">
        <v>4</v>
      </c>
      <c r="F85" s="7" t="s">
        <v>110</v>
      </c>
      <c r="G85" s="7" t="s">
        <v>114</v>
      </c>
    </row>
    <row r="86" spans="1:7" x14ac:dyDescent="0.35">
      <c r="A86" s="7" t="s">
        <v>92</v>
      </c>
      <c r="B86" s="7">
        <v>7</v>
      </c>
      <c r="C86" s="7" t="s">
        <v>117</v>
      </c>
      <c r="D86" s="7">
        <v>50000000</v>
      </c>
      <c r="E86" s="7" t="s">
        <v>125</v>
      </c>
      <c r="F86" s="7" t="s">
        <v>108</v>
      </c>
      <c r="G86" s="7" t="s">
        <v>125</v>
      </c>
    </row>
    <row r="87" spans="1:7" x14ac:dyDescent="0.35">
      <c r="A87" s="7" t="s">
        <v>93</v>
      </c>
      <c r="B87" s="7">
        <v>5</v>
      </c>
      <c r="C87" s="7">
        <v>7.6</v>
      </c>
      <c r="D87" s="7">
        <v>50000000</v>
      </c>
      <c r="E87" s="7">
        <v>6</v>
      </c>
      <c r="F87" s="7" t="s">
        <v>109</v>
      </c>
      <c r="G87" s="7" t="s">
        <v>125</v>
      </c>
    </row>
    <row r="88" spans="1:7" x14ac:dyDescent="0.35">
      <c r="A88" s="7" t="s">
        <v>94</v>
      </c>
      <c r="B88" s="7">
        <v>11</v>
      </c>
      <c r="C88" s="7">
        <v>9.8000000000000007</v>
      </c>
      <c r="D88" s="7">
        <v>10000000</v>
      </c>
      <c r="E88" s="7">
        <v>12</v>
      </c>
      <c r="F88" s="7" t="s">
        <v>110</v>
      </c>
      <c r="G88" s="7" t="s">
        <v>120</v>
      </c>
    </row>
    <row r="89" spans="1:7" x14ac:dyDescent="0.35">
      <c r="A89" s="7" t="s">
        <v>95</v>
      </c>
      <c r="B89" s="7">
        <v>6</v>
      </c>
      <c r="C89" s="7" t="s">
        <v>117</v>
      </c>
      <c r="D89" s="7">
        <v>100000000</v>
      </c>
      <c r="E89" s="7" t="s">
        <v>125</v>
      </c>
      <c r="F89" s="7" t="s">
        <v>108</v>
      </c>
      <c r="G89" s="7" t="s">
        <v>125</v>
      </c>
    </row>
    <row r="90" spans="1:7" x14ac:dyDescent="0.35">
      <c r="A90" s="7" t="s">
        <v>96</v>
      </c>
      <c r="B90" s="7">
        <v>9</v>
      </c>
      <c r="C90" s="7">
        <v>7.2</v>
      </c>
      <c r="D90" s="7">
        <v>50000000</v>
      </c>
      <c r="E90" s="7">
        <v>3</v>
      </c>
      <c r="F90" s="7" t="s">
        <v>109</v>
      </c>
      <c r="G90" s="7" t="s">
        <v>125</v>
      </c>
    </row>
    <row r="91" spans="1:7" x14ac:dyDescent="0.35">
      <c r="A91" s="7" t="s">
        <v>97</v>
      </c>
      <c r="B91" s="7">
        <v>10</v>
      </c>
      <c r="C91" s="7">
        <v>8.4</v>
      </c>
      <c r="D91" s="7">
        <v>50000000</v>
      </c>
      <c r="E91" s="7">
        <v>8</v>
      </c>
      <c r="F91" s="7" t="s">
        <v>110</v>
      </c>
      <c r="G91" s="7" t="s">
        <v>114</v>
      </c>
    </row>
    <row r="92" spans="1:7" x14ac:dyDescent="0.35">
      <c r="A92" s="7" t="s">
        <v>98</v>
      </c>
      <c r="B92" s="7">
        <v>12</v>
      </c>
      <c r="C92" s="7" t="s">
        <v>117</v>
      </c>
      <c r="D92" s="7">
        <v>10000000</v>
      </c>
      <c r="E92" s="7" t="s">
        <v>125</v>
      </c>
      <c r="F92" s="7" t="s">
        <v>108</v>
      </c>
      <c r="G92" s="7" t="s">
        <v>125</v>
      </c>
    </row>
    <row r="93" spans="1:7" x14ac:dyDescent="0.35">
      <c r="A93" s="7" t="s">
        <v>99</v>
      </c>
      <c r="B93" s="7">
        <v>4</v>
      </c>
      <c r="C93" s="7">
        <v>6.9</v>
      </c>
      <c r="D93" s="7">
        <v>100000000</v>
      </c>
      <c r="E93" s="7">
        <v>5</v>
      </c>
      <c r="F93" s="7" t="s">
        <v>109</v>
      </c>
      <c r="G93" s="7" t="s">
        <v>125</v>
      </c>
    </row>
    <row r="94" spans="1:7" x14ac:dyDescent="0.35">
      <c r="A94" s="7" t="s">
        <v>100</v>
      </c>
      <c r="B94" s="7">
        <v>13</v>
      </c>
      <c r="C94" s="7">
        <v>9.1999999999999993</v>
      </c>
      <c r="D94" s="7">
        <v>50000000</v>
      </c>
      <c r="E94" s="7">
        <v>7</v>
      </c>
      <c r="F94" s="7" t="s">
        <v>110</v>
      </c>
      <c r="G94" s="7" t="s">
        <v>119</v>
      </c>
    </row>
    <row r="95" spans="1:7" x14ac:dyDescent="0.35">
      <c r="A95" s="7" t="s">
        <v>101</v>
      </c>
      <c r="B95" s="7">
        <v>3</v>
      </c>
      <c r="C95" s="7" t="s">
        <v>117</v>
      </c>
      <c r="D95" s="7">
        <v>10000000</v>
      </c>
      <c r="E95" s="7" t="s">
        <v>125</v>
      </c>
      <c r="F95" s="7" t="s">
        <v>108</v>
      </c>
      <c r="G95" s="7" t="s">
        <v>125</v>
      </c>
    </row>
    <row r="96" spans="1:7" x14ac:dyDescent="0.35">
      <c r="A96" s="7" t="s">
        <v>102</v>
      </c>
      <c r="B96" s="7">
        <v>8</v>
      </c>
      <c r="C96" s="7">
        <v>7.1</v>
      </c>
      <c r="D96" s="7">
        <v>50000000</v>
      </c>
      <c r="E96" s="7">
        <v>12</v>
      </c>
      <c r="F96" s="7" t="s">
        <v>109</v>
      </c>
      <c r="G96" s="7" t="s">
        <v>125</v>
      </c>
    </row>
    <row r="97" spans="1:7" x14ac:dyDescent="0.35">
      <c r="A97" s="7" t="s">
        <v>103</v>
      </c>
      <c r="B97" s="7">
        <v>5</v>
      </c>
      <c r="C97" s="7">
        <v>8.6999999999999993</v>
      </c>
      <c r="D97" s="7">
        <v>100000000</v>
      </c>
      <c r="E97" s="7">
        <v>6</v>
      </c>
      <c r="F97" s="7" t="s">
        <v>110</v>
      </c>
      <c r="G97" s="7" t="s">
        <v>114</v>
      </c>
    </row>
    <row r="98" spans="1:7" x14ac:dyDescent="0.35">
      <c r="A98" s="7" t="s">
        <v>104</v>
      </c>
      <c r="B98" s="7">
        <v>10</v>
      </c>
      <c r="C98" s="7" t="s">
        <v>117</v>
      </c>
      <c r="D98" s="7">
        <v>10000000</v>
      </c>
      <c r="E98" s="7" t="s">
        <v>125</v>
      </c>
      <c r="F98" s="7" t="s">
        <v>108</v>
      </c>
      <c r="G98" s="7" t="s">
        <v>125</v>
      </c>
    </row>
    <row r="99" spans="1:7" x14ac:dyDescent="0.35">
      <c r="A99" s="7" t="s">
        <v>105</v>
      </c>
      <c r="B99" s="7">
        <v>7</v>
      </c>
      <c r="C99" s="7">
        <v>7.5</v>
      </c>
      <c r="D99" s="7">
        <v>50000000</v>
      </c>
      <c r="E99" s="7">
        <v>3</v>
      </c>
      <c r="F99" s="7" t="s">
        <v>109</v>
      </c>
      <c r="G99" s="7" t="s">
        <v>125</v>
      </c>
    </row>
    <row r="100" spans="1:7" x14ac:dyDescent="0.35">
      <c r="A100" s="7" t="s">
        <v>106</v>
      </c>
      <c r="B100" s="7">
        <v>9</v>
      </c>
      <c r="C100" s="7">
        <v>8.3000000000000007</v>
      </c>
      <c r="D100" s="7">
        <v>10000000</v>
      </c>
      <c r="E100" s="7">
        <v>9</v>
      </c>
      <c r="F100" s="7" t="s">
        <v>110</v>
      </c>
      <c r="G100" s="7" t="s">
        <v>119</v>
      </c>
    </row>
    <row r="101" spans="1:7" x14ac:dyDescent="0.35">
      <c r="A101" s="7" t="s">
        <v>107</v>
      </c>
      <c r="B101" s="7">
        <v>12</v>
      </c>
      <c r="C101" s="7" t="s">
        <v>117</v>
      </c>
      <c r="D101" s="7">
        <v>100000000</v>
      </c>
      <c r="E101" s="7" t="s">
        <v>125</v>
      </c>
      <c r="F101" s="7" t="s">
        <v>108</v>
      </c>
      <c r="G101" s="7" t="s">
        <v>125</v>
      </c>
    </row>
    <row r="102" spans="1:7" x14ac:dyDescent="0.35">
      <c r="A102" s="7" t="s">
        <v>126</v>
      </c>
      <c r="B102" s="7">
        <v>15</v>
      </c>
      <c r="C102" s="7">
        <v>7.4</v>
      </c>
      <c r="D102" s="7">
        <v>50000000</v>
      </c>
      <c r="E102" s="7">
        <v>6</v>
      </c>
      <c r="F102" s="7" t="s">
        <v>109</v>
      </c>
      <c r="G102" s="7" t="s">
        <v>125</v>
      </c>
    </row>
    <row r="103" spans="1:7" x14ac:dyDescent="0.35">
      <c r="A103" s="7" t="s">
        <v>127</v>
      </c>
      <c r="B103" s="7">
        <v>3</v>
      </c>
      <c r="C103" s="7">
        <v>8.1</v>
      </c>
      <c r="D103" s="7">
        <v>10000000</v>
      </c>
      <c r="E103" s="7">
        <v>12</v>
      </c>
      <c r="F103" s="7" t="s">
        <v>110</v>
      </c>
      <c r="G103" s="7" t="s">
        <v>114</v>
      </c>
    </row>
    <row r="104" spans="1:7" x14ac:dyDescent="0.35">
      <c r="A104" s="7" t="s">
        <v>128</v>
      </c>
      <c r="B104" s="7">
        <v>5</v>
      </c>
      <c r="C104" s="7" t="s">
        <v>117</v>
      </c>
      <c r="D104" s="7">
        <v>50000000</v>
      </c>
      <c r="E104" s="7" t="s">
        <v>125</v>
      </c>
      <c r="F104" s="7" t="s">
        <v>108</v>
      </c>
      <c r="G104" s="7" t="s">
        <v>125</v>
      </c>
    </row>
    <row r="105" spans="1:7" x14ac:dyDescent="0.35">
      <c r="A105" s="7" t="s">
        <v>129</v>
      </c>
      <c r="B105" s="7">
        <v>8</v>
      </c>
      <c r="C105" s="7">
        <v>7.9</v>
      </c>
      <c r="D105" s="7">
        <v>50000000</v>
      </c>
      <c r="E105" s="7">
        <v>3</v>
      </c>
      <c r="F105" s="7" t="s">
        <v>109</v>
      </c>
      <c r="G105" s="7" t="s">
        <v>125</v>
      </c>
    </row>
    <row r="106" spans="1:7" x14ac:dyDescent="0.35">
      <c r="A106" s="7" t="s">
        <v>130</v>
      </c>
      <c r="B106" s="7">
        <v>6</v>
      </c>
      <c r="C106" s="7">
        <v>8.5</v>
      </c>
      <c r="D106" s="7">
        <v>100000000</v>
      </c>
      <c r="E106" s="7">
        <v>5</v>
      </c>
      <c r="F106" s="7" t="s">
        <v>110</v>
      </c>
      <c r="G106" s="7" t="s">
        <v>119</v>
      </c>
    </row>
    <row r="107" spans="1:7" x14ac:dyDescent="0.35">
      <c r="A107" s="7" t="s">
        <v>131</v>
      </c>
      <c r="B107" s="7">
        <v>10</v>
      </c>
      <c r="C107" s="7" t="s">
        <v>117</v>
      </c>
      <c r="D107" s="7">
        <v>10000000</v>
      </c>
      <c r="E107" s="7" t="s">
        <v>125</v>
      </c>
      <c r="F107" s="7" t="s">
        <v>108</v>
      </c>
      <c r="G107" s="7" t="s">
        <v>125</v>
      </c>
    </row>
    <row r="108" spans="1:7" x14ac:dyDescent="0.35">
      <c r="A108" s="7" t="s">
        <v>132</v>
      </c>
      <c r="B108" s="7">
        <v>7</v>
      </c>
      <c r="C108" s="7">
        <v>7.2</v>
      </c>
      <c r="D108" s="7">
        <v>50000000</v>
      </c>
      <c r="E108" s="7">
        <v>8</v>
      </c>
      <c r="F108" s="7" t="s">
        <v>109</v>
      </c>
      <c r="G108" s="7" t="s">
        <v>125</v>
      </c>
    </row>
    <row r="109" spans="1:7" x14ac:dyDescent="0.35">
      <c r="A109" s="7" t="s">
        <v>133</v>
      </c>
      <c r="B109" s="7">
        <v>4</v>
      </c>
      <c r="C109" s="7">
        <v>9</v>
      </c>
      <c r="D109" s="7">
        <v>100000000</v>
      </c>
      <c r="E109" s="7">
        <v>6</v>
      </c>
      <c r="F109" s="7" t="s">
        <v>110</v>
      </c>
      <c r="G109" s="7" t="s">
        <v>114</v>
      </c>
    </row>
    <row r="110" spans="1:7" x14ac:dyDescent="0.35">
      <c r="A110" s="7" t="s">
        <v>134</v>
      </c>
      <c r="B110" s="7">
        <v>12</v>
      </c>
      <c r="C110" s="7" t="s">
        <v>117</v>
      </c>
      <c r="D110" s="7">
        <v>50000000</v>
      </c>
      <c r="E110" s="7" t="s">
        <v>125</v>
      </c>
      <c r="F110" s="7" t="s">
        <v>108</v>
      </c>
      <c r="G110" s="7" t="s">
        <v>125</v>
      </c>
    </row>
    <row r="111" spans="1:7" x14ac:dyDescent="0.35">
      <c r="A111" s="7" t="s">
        <v>135</v>
      </c>
      <c r="B111" s="7">
        <v>9</v>
      </c>
      <c r="C111" s="7">
        <v>7</v>
      </c>
      <c r="D111" s="7">
        <v>10000000</v>
      </c>
      <c r="E111" s="7">
        <v>12</v>
      </c>
      <c r="F111" s="7" t="s">
        <v>109</v>
      </c>
      <c r="G111" s="7" t="s">
        <v>125</v>
      </c>
    </row>
    <row r="112" spans="1:7" x14ac:dyDescent="0.35">
      <c r="A112" s="7" t="s">
        <v>136</v>
      </c>
      <c r="B112" s="7">
        <v>5</v>
      </c>
      <c r="C112" s="7">
        <v>8.1999999999999993</v>
      </c>
      <c r="D112" s="7">
        <v>50000000</v>
      </c>
      <c r="E112" s="7">
        <v>3</v>
      </c>
      <c r="F112" s="7" t="s">
        <v>110</v>
      </c>
      <c r="G112" s="7" t="s">
        <v>119</v>
      </c>
    </row>
    <row r="113" spans="1:7" x14ac:dyDescent="0.35">
      <c r="A113" s="7" t="s">
        <v>137</v>
      </c>
      <c r="B113" s="7">
        <v>11</v>
      </c>
      <c r="C113" s="7">
        <v>6.7</v>
      </c>
      <c r="D113" s="7">
        <v>100000000</v>
      </c>
      <c r="E113" s="7">
        <v>7</v>
      </c>
      <c r="F113" s="7" t="s">
        <v>109</v>
      </c>
      <c r="G113" s="7" t="s">
        <v>125</v>
      </c>
    </row>
    <row r="114" spans="1:7" x14ac:dyDescent="0.35">
      <c r="A114" s="7" t="s">
        <v>138</v>
      </c>
      <c r="B114" s="7">
        <v>8</v>
      </c>
      <c r="C114" s="7">
        <v>9.6</v>
      </c>
      <c r="D114" s="7">
        <v>10000000</v>
      </c>
      <c r="E114" s="7">
        <v>9</v>
      </c>
      <c r="F114" s="7" t="s">
        <v>110</v>
      </c>
      <c r="G114" s="7" t="s">
        <v>120</v>
      </c>
    </row>
    <row r="115" spans="1:7" x14ac:dyDescent="0.35">
      <c r="A115" s="7" t="s">
        <v>139</v>
      </c>
      <c r="B115" s="7">
        <v>6</v>
      </c>
      <c r="C115" s="7" t="s">
        <v>117</v>
      </c>
      <c r="D115" s="7">
        <v>50000000</v>
      </c>
      <c r="E115" s="7" t="s">
        <v>125</v>
      </c>
      <c r="F115" s="7" t="s">
        <v>108</v>
      </c>
      <c r="G115" s="7" t="s">
        <v>125</v>
      </c>
    </row>
    <row r="116" spans="1:7" x14ac:dyDescent="0.35">
      <c r="A116" s="7" t="s">
        <v>140</v>
      </c>
      <c r="B116" s="7">
        <v>10</v>
      </c>
      <c r="C116" s="7">
        <v>7.3</v>
      </c>
      <c r="D116" s="7">
        <v>50000000</v>
      </c>
      <c r="E116" s="7">
        <v>5</v>
      </c>
      <c r="F116" s="7" t="s">
        <v>109</v>
      </c>
      <c r="G116" s="7" t="s">
        <v>125</v>
      </c>
    </row>
    <row r="117" spans="1:7" x14ac:dyDescent="0.35">
      <c r="A117" s="7" t="s">
        <v>141</v>
      </c>
      <c r="B117" s="7">
        <v>7</v>
      </c>
      <c r="C117" s="7">
        <v>8.8000000000000007</v>
      </c>
      <c r="D117" s="7">
        <v>100000000</v>
      </c>
      <c r="E117" s="7">
        <v>6</v>
      </c>
      <c r="F117" s="7" t="s">
        <v>110</v>
      </c>
      <c r="G117" s="7" t="s">
        <v>114</v>
      </c>
    </row>
    <row r="118" spans="1:7" x14ac:dyDescent="0.35">
      <c r="A118" s="7" t="s">
        <v>142</v>
      </c>
      <c r="B118" s="7">
        <v>12</v>
      </c>
      <c r="C118" s="7" t="s">
        <v>117</v>
      </c>
      <c r="D118" s="7">
        <v>50000000</v>
      </c>
      <c r="E118" s="7" t="s">
        <v>125</v>
      </c>
      <c r="F118" s="7" t="s">
        <v>108</v>
      </c>
      <c r="G118" s="7" t="s">
        <v>125</v>
      </c>
    </row>
    <row r="119" spans="1:7" x14ac:dyDescent="0.35">
      <c r="A119" s="7" t="s">
        <v>143</v>
      </c>
      <c r="B119" s="7">
        <v>3</v>
      </c>
      <c r="C119" s="7">
        <v>7.6</v>
      </c>
      <c r="D119" s="7">
        <v>10000000</v>
      </c>
      <c r="E119" s="7">
        <v>12</v>
      </c>
      <c r="F119" s="7" t="s">
        <v>109</v>
      </c>
      <c r="G119" s="7" t="s">
        <v>125</v>
      </c>
    </row>
    <row r="120" spans="1:7" x14ac:dyDescent="0.35">
      <c r="A120" s="7" t="s">
        <v>144</v>
      </c>
      <c r="B120" s="7">
        <v>8</v>
      </c>
      <c r="C120" s="7">
        <v>9.1</v>
      </c>
      <c r="D120" s="7">
        <v>50000000</v>
      </c>
      <c r="E120" s="7">
        <v>4</v>
      </c>
      <c r="F120" s="7" t="s">
        <v>110</v>
      </c>
      <c r="G120" s="7" t="s">
        <v>119</v>
      </c>
    </row>
    <row r="121" spans="1:7" x14ac:dyDescent="0.35">
      <c r="A121" s="7" t="s">
        <v>145</v>
      </c>
      <c r="B121" s="7">
        <v>9</v>
      </c>
      <c r="C121" s="7" t="s">
        <v>117</v>
      </c>
      <c r="D121" s="7">
        <v>50000000</v>
      </c>
      <c r="E121" s="7" t="s">
        <v>125</v>
      </c>
      <c r="F121" s="7" t="s">
        <v>108</v>
      </c>
      <c r="G121" s="7" t="s">
        <v>125</v>
      </c>
    </row>
    <row r="122" spans="1:7" x14ac:dyDescent="0.35">
      <c r="A122" s="7" t="s">
        <v>146</v>
      </c>
      <c r="B122" s="7">
        <v>5</v>
      </c>
      <c r="C122" s="7">
        <v>7</v>
      </c>
      <c r="D122" s="7">
        <v>100000000</v>
      </c>
      <c r="E122" s="7">
        <v>3</v>
      </c>
      <c r="F122" s="7" t="s">
        <v>109</v>
      </c>
      <c r="G122" s="7" t="s">
        <v>125</v>
      </c>
    </row>
    <row r="123" spans="1:7" x14ac:dyDescent="0.35">
      <c r="A123" s="7" t="s">
        <v>147</v>
      </c>
      <c r="B123" s="7">
        <v>10</v>
      </c>
      <c r="C123" s="7">
        <v>8.9</v>
      </c>
      <c r="D123" s="7">
        <v>10000000</v>
      </c>
      <c r="E123" s="7">
        <v>8</v>
      </c>
      <c r="F123" s="7" t="s">
        <v>110</v>
      </c>
      <c r="G123" s="7" t="s">
        <v>114</v>
      </c>
    </row>
    <row r="124" spans="1:7" x14ac:dyDescent="0.35">
      <c r="A124" s="7" t="s">
        <v>148</v>
      </c>
      <c r="B124" s="7">
        <v>4</v>
      </c>
      <c r="C124" s="7" t="s">
        <v>117</v>
      </c>
      <c r="D124" s="7">
        <v>50000000</v>
      </c>
      <c r="E124" s="7" t="s">
        <v>125</v>
      </c>
      <c r="F124" s="7" t="s">
        <v>108</v>
      </c>
      <c r="G124" s="7" t="s">
        <v>125</v>
      </c>
    </row>
    <row r="125" spans="1:7" x14ac:dyDescent="0.35">
      <c r="A125" s="7" t="s">
        <v>149</v>
      </c>
      <c r="B125" s="7">
        <v>7</v>
      </c>
      <c r="C125" s="7">
        <v>7.1</v>
      </c>
      <c r="D125" s="7">
        <v>50000000</v>
      </c>
      <c r="E125" s="7">
        <v>5</v>
      </c>
      <c r="F125" s="7" t="s">
        <v>109</v>
      </c>
      <c r="G125" s="7" t="s">
        <v>125</v>
      </c>
    </row>
    <row r="126" spans="1:7" x14ac:dyDescent="0.35">
      <c r="A126" s="7" t="s">
        <v>150</v>
      </c>
      <c r="B126" s="8">
        <v>6</v>
      </c>
      <c r="C126" s="8">
        <v>7.4</v>
      </c>
      <c r="D126" s="8">
        <v>50000000</v>
      </c>
      <c r="E126" s="8">
        <v>4</v>
      </c>
      <c r="F126" s="8" t="s">
        <v>109</v>
      </c>
      <c r="G126" s="8" t="s">
        <v>125</v>
      </c>
    </row>
    <row r="127" spans="1:7" x14ac:dyDescent="0.35">
      <c r="A127" s="3"/>
    </row>
    <row r="128" spans="1:7" x14ac:dyDescent="0.35">
      <c r="A128" s="3"/>
    </row>
    <row r="129" spans="1:1" x14ac:dyDescent="0.35">
      <c r="A129" s="3"/>
    </row>
    <row r="130" spans="1:1" x14ac:dyDescent="0.35">
      <c r="A130" s="3"/>
    </row>
    <row r="131" spans="1:1" x14ac:dyDescent="0.35">
      <c r="A131" s="3"/>
    </row>
    <row r="132" spans="1:1" x14ac:dyDescent="0.35">
      <c r="A13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workbookViewId="0">
      <selection activeCell="C17" sqref="C17"/>
    </sheetView>
  </sheetViews>
  <sheetFormatPr defaultRowHeight="14.5" x14ac:dyDescent="0.35"/>
  <cols>
    <col min="2" max="2" width="12.08984375" bestFit="1" customWidth="1"/>
  </cols>
  <sheetData>
    <row r="1" spans="1:12" x14ac:dyDescent="0.35">
      <c r="A1" s="9" t="s">
        <v>116</v>
      </c>
      <c r="B1" s="9"/>
      <c r="D1" s="9" t="s">
        <v>123</v>
      </c>
      <c r="E1" s="9"/>
      <c r="F1" s="9"/>
      <c r="G1" s="9"/>
      <c r="H1" s="9"/>
      <c r="I1" s="9"/>
      <c r="J1" s="9"/>
      <c r="K1" s="9"/>
      <c r="L1" s="9"/>
    </row>
    <row r="2" spans="1:12" x14ac:dyDescent="0.35">
      <c r="A2" s="1" t="s">
        <v>0</v>
      </c>
      <c r="B2" s="1" t="s">
        <v>124</v>
      </c>
      <c r="D2" s="4" t="s">
        <v>118</v>
      </c>
      <c r="E2" s="4" t="s">
        <v>112</v>
      </c>
      <c r="F2" s="4" t="s">
        <v>111</v>
      </c>
      <c r="G2" s="4" t="s">
        <v>113</v>
      </c>
      <c r="H2" s="4" t="s">
        <v>114</v>
      </c>
      <c r="I2" s="4" t="s">
        <v>119</v>
      </c>
      <c r="J2" s="4" t="s">
        <v>120</v>
      </c>
      <c r="K2" s="4" t="s">
        <v>121</v>
      </c>
      <c r="L2" s="4" t="s">
        <v>122</v>
      </c>
    </row>
    <row r="3" spans="1:12" x14ac:dyDescent="0.35">
      <c r="A3" s="2">
        <v>1</v>
      </c>
      <c r="B3" s="2">
        <v>9.34</v>
      </c>
      <c r="D3" s="5">
        <v>1</v>
      </c>
      <c r="E3" s="6">
        <v>5</v>
      </c>
      <c r="F3" s="6">
        <v>5.2</v>
      </c>
      <c r="G3" s="6">
        <v>5.5</v>
      </c>
      <c r="H3" s="6">
        <v>6</v>
      </c>
      <c r="I3" s="6">
        <v>7.5</v>
      </c>
      <c r="J3" s="6">
        <v>9</v>
      </c>
      <c r="K3" s="6">
        <v>12</v>
      </c>
      <c r="L3" s="6">
        <v>15</v>
      </c>
    </row>
    <row r="4" spans="1:12" x14ac:dyDescent="0.35">
      <c r="A4" s="2">
        <v>2</v>
      </c>
      <c r="B4" s="2">
        <v>6.12</v>
      </c>
      <c r="D4" s="5">
        <v>2</v>
      </c>
      <c r="E4" s="6">
        <v>5.0999999999999996</v>
      </c>
      <c r="F4" s="6">
        <v>5.35</v>
      </c>
      <c r="G4" s="6">
        <v>5.75</v>
      </c>
      <c r="H4" s="6">
        <v>6.3</v>
      </c>
      <c r="I4" s="6">
        <v>7.8</v>
      </c>
      <c r="J4" s="6">
        <v>9.5</v>
      </c>
      <c r="K4" s="6">
        <v>12.5</v>
      </c>
      <c r="L4" s="6">
        <v>15.5</v>
      </c>
    </row>
    <row r="5" spans="1:12" x14ac:dyDescent="0.35">
      <c r="A5" s="2">
        <v>3</v>
      </c>
      <c r="B5" s="2">
        <v>9.82</v>
      </c>
      <c r="D5" s="5">
        <v>3</v>
      </c>
      <c r="E5" s="6">
        <v>5.2</v>
      </c>
      <c r="F5" s="6">
        <v>5.5</v>
      </c>
      <c r="G5" s="6">
        <v>6</v>
      </c>
      <c r="H5" s="6">
        <v>6.6</v>
      </c>
      <c r="I5" s="6">
        <v>8.1</v>
      </c>
      <c r="J5" s="6">
        <v>10</v>
      </c>
      <c r="K5" s="6">
        <v>13</v>
      </c>
      <c r="L5" s="6">
        <v>16</v>
      </c>
    </row>
    <row r="6" spans="1:12" x14ac:dyDescent="0.35">
      <c r="A6" s="2">
        <v>4</v>
      </c>
      <c r="B6" s="2">
        <v>5.0599999999999996</v>
      </c>
      <c r="D6" s="5">
        <v>4</v>
      </c>
      <c r="E6" s="6">
        <v>5.3</v>
      </c>
      <c r="F6" s="6">
        <v>5.65</v>
      </c>
      <c r="G6" s="6">
        <v>6.2</v>
      </c>
      <c r="H6" s="6">
        <v>6.9</v>
      </c>
      <c r="I6" s="6">
        <v>8.5</v>
      </c>
      <c r="J6" s="6">
        <v>10.5</v>
      </c>
      <c r="K6" s="6">
        <v>13.5</v>
      </c>
      <c r="L6" s="6">
        <v>16.5</v>
      </c>
    </row>
    <row r="7" spans="1:12" x14ac:dyDescent="0.35">
      <c r="A7" s="2">
        <v>5</v>
      </c>
      <c r="B7" s="2">
        <v>9.85</v>
      </c>
      <c r="D7" s="5">
        <v>5</v>
      </c>
      <c r="E7" s="6">
        <v>5.4</v>
      </c>
      <c r="F7" s="6">
        <v>5.8</v>
      </c>
      <c r="G7" s="6">
        <v>6.4</v>
      </c>
      <c r="H7" s="6">
        <v>7.2</v>
      </c>
      <c r="I7" s="6">
        <v>8.9</v>
      </c>
      <c r="J7" s="6">
        <v>11</v>
      </c>
      <c r="K7" s="6">
        <v>14</v>
      </c>
      <c r="L7" s="6">
        <v>17</v>
      </c>
    </row>
    <row r="8" spans="1:12" x14ac:dyDescent="0.35">
      <c r="A8" s="2">
        <v>6</v>
      </c>
      <c r="B8" s="2">
        <v>5.22</v>
      </c>
      <c r="D8" s="5">
        <v>6</v>
      </c>
      <c r="E8" s="6">
        <v>5.5</v>
      </c>
      <c r="F8" s="6">
        <v>5.95</v>
      </c>
      <c r="G8" s="6">
        <v>6.6</v>
      </c>
      <c r="H8" s="6">
        <v>7.5</v>
      </c>
      <c r="I8" s="6">
        <v>9.3000000000000007</v>
      </c>
      <c r="J8" s="6">
        <v>11.5</v>
      </c>
      <c r="K8" s="6">
        <v>14.5</v>
      </c>
      <c r="L8" s="6">
        <v>17.5</v>
      </c>
    </row>
    <row r="9" spans="1:12" x14ac:dyDescent="0.35">
      <c r="A9" s="2">
        <v>7</v>
      </c>
      <c r="B9" s="2">
        <v>9.4600000000000009</v>
      </c>
      <c r="D9" s="5">
        <v>7</v>
      </c>
      <c r="E9" s="6">
        <v>5.6</v>
      </c>
      <c r="F9" s="6">
        <v>6.1</v>
      </c>
      <c r="G9" s="6">
        <v>6.8</v>
      </c>
      <c r="H9" s="6">
        <v>7.8</v>
      </c>
      <c r="I9" s="6">
        <v>9.6999999999999993</v>
      </c>
      <c r="J9" s="6">
        <v>12</v>
      </c>
      <c r="K9" s="6">
        <v>15</v>
      </c>
      <c r="L9" s="6">
        <v>18</v>
      </c>
    </row>
    <row r="10" spans="1:12" x14ac:dyDescent="0.35">
      <c r="A10" s="2">
        <v>8</v>
      </c>
      <c r="B10" s="2">
        <v>7.64</v>
      </c>
      <c r="D10" s="5">
        <v>8</v>
      </c>
      <c r="E10" s="6">
        <v>5.7</v>
      </c>
      <c r="F10" s="6">
        <v>6.25</v>
      </c>
      <c r="G10" s="6">
        <v>7</v>
      </c>
      <c r="H10" s="6">
        <v>8.1</v>
      </c>
      <c r="I10" s="6">
        <v>10.1</v>
      </c>
      <c r="J10" s="6">
        <v>12.5</v>
      </c>
      <c r="K10" s="6">
        <v>15.5</v>
      </c>
      <c r="L10" s="6">
        <v>18.5</v>
      </c>
    </row>
    <row r="11" spans="1:12" x14ac:dyDescent="0.35">
      <c r="A11" s="2">
        <v>9</v>
      </c>
      <c r="B11" s="2">
        <v>9.9600000000000009</v>
      </c>
      <c r="D11" s="5">
        <v>9</v>
      </c>
      <c r="E11" s="6">
        <v>5.8</v>
      </c>
      <c r="F11" s="6">
        <v>6.4</v>
      </c>
      <c r="G11" s="6">
        <v>7.2</v>
      </c>
      <c r="H11" s="6">
        <v>8.4</v>
      </c>
      <c r="I11" s="6">
        <v>10.5</v>
      </c>
      <c r="J11" s="6">
        <v>13</v>
      </c>
      <c r="K11" s="6">
        <v>16</v>
      </c>
      <c r="L11" s="6">
        <v>19</v>
      </c>
    </row>
    <row r="12" spans="1:12" x14ac:dyDescent="0.35">
      <c r="A12" s="2">
        <v>10</v>
      </c>
      <c r="B12" s="2">
        <v>5.37</v>
      </c>
      <c r="D12" s="5">
        <v>10</v>
      </c>
      <c r="E12" s="6">
        <v>5.9</v>
      </c>
      <c r="F12" s="6">
        <v>6.55</v>
      </c>
      <c r="G12" s="6">
        <v>7.4</v>
      </c>
      <c r="H12" s="6">
        <v>8.6999999999999993</v>
      </c>
      <c r="I12" s="6">
        <v>10.9</v>
      </c>
      <c r="J12" s="6">
        <v>13.5</v>
      </c>
      <c r="K12" s="6">
        <v>16.5</v>
      </c>
      <c r="L12" s="6">
        <v>19.5</v>
      </c>
    </row>
    <row r="13" spans="1:12" x14ac:dyDescent="0.35">
      <c r="A13" s="2">
        <v>11</v>
      </c>
      <c r="B13" s="2">
        <v>7.77</v>
      </c>
      <c r="D13" s="5">
        <v>11</v>
      </c>
      <c r="E13" s="6">
        <v>6</v>
      </c>
      <c r="F13" s="6">
        <v>6.7</v>
      </c>
      <c r="G13" s="6">
        <v>7.6</v>
      </c>
      <c r="H13" s="6">
        <v>9</v>
      </c>
      <c r="I13" s="6">
        <v>11.3</v>
      </c>
      <c r="J13" s="6">
        <v>14</v>
      </c>
      <c r="K13" s="6">
        <v>17</v>
      </c>
      <c r="L13" s="6">
        <v>20</v>
      </c>
    </row>
    <row r="14" spans="1:12" x14ac:dyDescent="0.35">
      <c r="A14" s="2">
        <v>12</v>
      </c>
      <c r="B14" s="2">
        <v>9.85</v>
      </c>
      <c r="D14" s="5">
        <v>12</v>
      </c>
      <c r="E14" s="6">
        <v>6.1</v>
      </c>
      <c r="F14" s="6">
        <v>6.85</v>
      </c>
      <c r="G14" s="6">
        <v>7.8</v>
      </c>
      <c r="H14" s="6">
        <v>9.3000000000000007</v>
      </c>
      <c r="I14" s="6">
        <v>11.7</v>
      </c>
      <c r="J14" s="6">
        <v>14.5</v>
      </c>
      <c r="K14" s="6">
        <v>17.5</v>
      </c>
      <c r="L14" s="6">
        <v>20.5</v>
      </c>
    </row>
    <row r="15" spans="1:12" x14ac:dyDescent="0.35">
      <c r="A15" s="2">
        <v>13</v>
      </c>
      <c r="B15" s="2">
        <v>7.62</v>
      </c>
      <c r="D15" s="5">
        <v>13</v>
      </c>
      <c r="E15" s="6">
        <v>6.2</v>
      </c>
      <c r="F15" s="6">
        <v>7</v>
      </c>
      <c r="G15" s="6">
        <v>8</v>
      </c>
      <c r="H15" s="6">
        <v>9.6</v>
      </c>
      <c r="I15" s="6">
        <v>12.1</v>
      </c>
      <c r="J15" s="6">
        <v>15</v>
      </c>
      <c r="K15" s="6">
        <v>18</v>
      </c>
      <c r="L15" s="6">
        <v>21</v>
      </c>
    </row>
    <row r="16" spans="1:12" x14ac:dyDescent="0.35">
      <c r="A16" s="2">
        <v>14</v>
      </c>
      <c r="B16" s="2">
        <v>8.15</v>
      </c>
      <c r="D16" s="5">
        <v>14</v>
      </c>
      <c r="E16" s="6">
        <v>6.3</v>
      </c>
      <c r="F16" s="6">
        <v>7.15</v>
      </c>
      <c r="G16" s="6">
        <v>8.1999999999999993</v>
      </c>
      <c r="H16" s="6">
        <v>9.9</v>
      </c>
      <c r="I16" s="6">
        <v>12.5</v>
      </c>
      <c r="J16" s="6">
        <v>15.5</v>
      </c>
      <c r="K16" s="6">
        <v>18.5</v>
      </c>
      <c r="L16" s="6">
        <v>21.5</v>
      </c>
    </row>
    <row r="17" spans="1:12" x14ac:dyDescent="0.35">
      <c r="A17" s="2">
        <v>15</v>
      </c>
      <c r="B17" s="2">
        <v>8.48</v>
      </c>
      <c r="D17" s="5">
        <v>15</v>
      </c>
      <c r="E17" s="6">
        <v>6.4</v>
      </c>
      <c r="F17" s="6">
        <v>7.3</v>
      </c>
      <c r="G17" s="6">
        <v>8.4</v>
      </c>
      <c r="H17" s="6">
        <v>10.199999999999999</v>
      </c>
      <c r="I17" s="6">
        <v>12.9</v>
      </c>
      <c r="J17" s="6">
        <v>16</v>
      </c>
      <c r="K17" s="6">
        <v>19</v>
      </c>
      <c r="L17" s="6">
        <v>22</v>
      </c>
    </row>
  </sheetData>
  <mergeCells count="2">
    <mergeCell ref="A1:B1"/>
    <mergeCell ref="D1:L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Liabilities</vt:lpstr>
      <vt:lpstr>Bonds</vt:lpstr>
      <vt:lpstr>Yield 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Harsh Ranasaria</cp:lastModifiedBy>
  <dcterms:created xsi:type="dcterms:W3CDTF">2025-02-24T18:13:13Z</dcterms:created>
  <dcterms:modified xsi:type="dcterms:W3CDTF">2025-02-25T07:11:20Z</dcterms:modified>
</cp:coreProperties>
</file>