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pivotTables/pivotTable1.xml" ContentType="application/vnd.openxmlformats-officedocument.spreadsheetml.pivotTab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pivotTables/pivotTable2.xml" ContentType="application/vnd.openxmlformats-officedocument.spreadsheetml.pivotTab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mc:AlternateContent xmlns:mc="http://schemas.openxmlformats.org/markup-compatibility/2006">
    <mc:Choice Requires="x15">
      <x15ac:absPath xmlns:x15ac="http://schemas.microsoft.com/office/spreadsheetml/2010/11/ac" url="C:\Users\Rohil\Downloads\"/>
    </mc:Choice>
  </mc:AlternateContent>
  <xr:revisionPtr revIDLastSave="0" documentId="13_ncr:1_{E063E6CD-0027-424E-AED8-0869EC69970B}" xr6:coauthVersionLast="47" xr6:coauthVersionMax="47" xr10:uidLastSave="{00000000-0000-0000-0000-000000000000}"/>
  <bookViews>
    <workbookView xWindow="-110" yWindow="-110" windowWidth="19420" windowHeight="10420" xr2:uid="{00000000-000D-0000-FFFF-FFFF00000000}"/>
  </bookViews>
  <sheets>
    <sheet name="Form responses 1" sheetId="1" r:id="rId1"/>
    <sheet name="Supply" sheetId="5" r:id="rId2"/>
    <sheet name="Demand" sheetId="3" r:id="rId3"/>
    <sheet name="Income elasticity" sheetId="4" r:id="rId4"/>
  </sheets>
  <definedNames>
    <definedName name="_xlnm._FilterDatabase" localSheetId="0" hidden="1">'Form responses 1'!$A$1:$W$44</definedName>
  </definedNames>
  <calcPr calcId="191029"/>
  <pivotCaches>
    <pivotCache cacheId="0" r:id="rId5"/>
  </pivotCaches>
</workbook>
</file>

<file path=xl/calcChain.xml><?xml version="1.0" encoding="utf-8"?>
<calcChain xmlns="http://schemas.openxmlformats.org/spreadsheetml/2006/main">
  <c r="Q44" i="1" l="1"/>
  <c r="R44" i="1"/>
  <c r="C4" i="3"/>
  <c r="F4" i="3"/>
  <c r="C5" i="3"/>
  <c r="F5" i="3"/>
  <c r="F6" i="3"/>
  <c r="C7" i="3"/>
  <c r="F7" i="3"/>
  <c r="C8" i="3"/>
  <c r="F8" i="3"/>
  <c r="C9" i="3"/>
  <c r="F9" i="3"/>
  <c r="C10" i="3"/>
  <c r="F10" i="3"/>
  <c r="C11" i="3"/>
  <c r="F11" i="3"/>
  <c r="C12" i="3"/>
  <c r="F12" i="3"/>
  <c r="C13" i="3"/>
  <c r="F13" i="3"/>
  <c r="C14" i="3"/>
  <c r="F14" i="3"/>
  <c r="C15" i="3"/>
  <c r="F15" i="3"/>
  <c r="C16" i="3"/>
  <c r="F16" i="3"/>
  <c r="C17" i="3"/>
</calcChain>
</file>

<file path=xl/sharedStrings.xml><?xml version="1.0" encoding="utf-8"?>
<sst xmlns="http://schemas.openxmlformats.org/spreadsheetml/2006/main" count="544" uniqueCount="96">
  <si>
    <t>Timestamp</t>
  </si>
  <si>
    <t>What is your age?</t>
  </si>
  <si>
    <t>What is your employment status?</t>
  </si>
  <si>
    <t>Which city do you reside in?</t>
  </si>
  <si>
    <t>What do you prefer?</t>
  </si>
  <si>
    <t>Do you own a laptop?</t>
  </si>
  <si>
    <t>What all do you use your laptop for?</t>
  </si>
  <si>
    <t>Which brand are you currently using?</t>
  </si>
  <si>
    <t>How much did you buy your current laptop for?(in INR)</t>
  </si>
  <si>
    <t>What all do you consider while purchasing a laptop?(1 being least important and 5 being most important) [Brand]</t>
  </si>
  <si>
    <t>What all do you consider while purchasing a laptop?(1 being least important and 5 being most important) [Processor and Speed]</t>
  </si>
  <si>
    <t>What all do you consider while purchasing a laptop?(1 being least important and 5 being most important) [Display and Audio features]</t>
  </si>
  <si>
    <t>What all do you consider while purchasing a laptop?(1 being least important and 5 being most important) [Other added features]</t>
  </si>
  <si>
    <t>What all do you consider while purchasing a laptop?(1 being least important and 5 being most important) [Value for money]</t>
  </si>
  <si>
    <t>What all do you consider while purchasing a laptop?(1 being least important and 5 being most important) [Trends and social influence]</t>
  </si>
  <si>
    <t>Where do you prefer buying laptops?</t>
  </si>
  <si>
    <t>On a scale of 1-5, 1 being the lowest and 5 being the highest, how likely are you to purchase the laptop of the same company as you own at the moment?</t>
  </si>
  <si>
    <t>On a scale of 1-5, how likely are you to purchase a laptop of a company other than your desired brand because of a better price offered by the other company?</t>
  </si>
  <si>
    <t>What is your opinion about the brand HP?</t>
  </si>
  <si>
    <t>What is the maximum amount of money you would be willing to spend on a laptop?</t>
  </si>
  <si>
    <t>If the prices of laptops rises significantly, you would:</t>
  </si>
  <si>
    <t>What is your family's annual income?</t>
  </si>
  <si>
    <t>If you have any comment about the laptop market in India, please mention it here. (Optional)</t>
  </si>
  <si>
    <t>18-25</t>
  </si>
  <si>
    <t>Student</t>
  </si>
  <si>
    <t>Hyderabad</t>
  </si>
  <si>
    <t>Laptop</t>
  </si>
  <si>
    <t>Yes, I have my own laptop</t>
  </si>
  <si>
    <t>General usagee</t>
  </si>
  <si>
    <t>Lenovo</t>
  </si>
  <si>
    <t>50,000-70,000</t>
  </si>
  <si>
    <t>E-commerce platforms (eg. Amazon), Company website (eg. Dell official website), Electronics Supermarkets (eg. Croma)</t>
  </si>
  <si>
    <t>I have used a HP laptop and I had a good experience</t>
  </si>
  <si>
    <t>Still buy the desired model at the new price</t>
  </si>
  <si>
    <t>10-20 lacs</t>
  </si>
  <si>
    <t>Mumbai</t>
  </si>
  <si>
    <t>Education, General usage</t>
  </si>
  <si>
    <t>HP</t>
  </si>
  <si>
    <t>E-commerce platforms (eg. Amazon)</t>
  </si>
  <si>
    <t>Opt for a lower model</t>
  </si>
  <si>
    <t>50 lacs and above</t>
  </si>
  <si>
    <t>Work, Education</t>
  </si>
  <si>
    <t>Apple</t>
  </si>
  <si>
    <t>More than 1,00,000</t>
  </si>
  <si>
    <t>Electronics Supermarkets (eg. Croma)</t>
  </si>
  <si>
    <t>I have used a HP laptop and I was not satisfied</t>
  </si>
  <si>
    <t>20-50 lacs</t>
  </si>
  <si>
    <t>Below 18</t>
  </si>
  <si>
    <t>Delhi NCR</t>
  </si>
  <si>
    <t>Work, Education, General usage</t>
  </si>
  <si>
    <t>70,000-1,00,000</t>
  </si>
  <si>
    <t>Electronics Supermarkets (eg. Croma), Company showrooms (eg. Apple showroom)</t>
  </si>
  <si>
    <t>Not purchase a laptop</t>
  </si>
  <si>
    <t>Yes, there is a common laptop between me and my sibling/parents</t>
  </si>
  <si>
    <t>Company showrooms (eg. Apple showroom)</t>
  </si>
  <si>
    <t>I have never used a HP laptop and I have heard mixed reviews</t>
  </si>
  <si>
    <t>Pune</t>
  </si>
  <si>
    <t>Work, Education, Gaming, General usage</t>
  </si>
  <si>
    <t>Dell</t>
  </si>
  <si>
    <t>Company website (eg. Dell official website), Company showrooms (eg. Apple showroom)</t>
  </si>
  <si>
    <t>5-10 lacs</t>
  </si>
  <si>
    <t>Dombivili</t>
  </si>
  <si>
    <t>Acer</t>
  </si>
  <si>
    <t>E-commerce platforms (eg. Amazon), Electronics Supermarkets (eg. Croma)</t>
  </si>
  <si>
    <t>Education, Gaming, General usage</t>
  </si>
  <si>
    <t>E-commerce platforms (eg. Amazon), Company website (eg. Dell official website)</t>
  </si>
  <si>
    <t>I have never used a HP laptop but I have heard positive reviews</t>
  </si>
  <si>
    <t>E-commerce platforms (eg. Amazon), Electronics Supermarkets (eg. Croma), Company showrooms (eg. Apple showroom)</t>
  </si>
  <si>
    <t>Education</t>
  </si>
  <si>
    <t>30,000-50,000</t>
  </si>
  <si>
    <t>Less than 30,000</t>
  </si>
  <si>
    <t>Company website (eg. Dell official website)</t>
  </si>
  <si>
    <t>Education, Gaming</t>
  </si>
  <si>
    <t>Asus</t>
  </si>
  <si>
    <t>Less than 5 lacs</t>
  </si>
  <si>
    <t>Desktop</t>
  </si>
  <si>
    <t>Company website (eg. Dell official website), Electronics Supermarkets (eg. Croma)</t>
  </si>
  <si>
    <t>-</t>
  </si>
  <si>
    <t>Self-employed</t>
  </si>
  <si>
    <t>I have never used a HP laptop and I have heard negative reviews</t>
  </si>
  <si>
    <t>E-commerce platforms (eg. Amazon), Company showrooms (eg. Apple showroom)</t>
  </si>
  <si>
    <t>Opt for a second hand laptop</t>
  </si>
  <si>
    <t>Company website (eg. Dell official website), Electronics Supermarkets (eg. Croma), Company showrooms (eg. Apple showroom)</t>
  </si>
  <si>
    <t>Its quite nice and competitive,  however it feels unfair when you see that the keyboards dont consist of local language keys as compared to that of keyboards manufactured for foreign market</t>
  </si>
  <si>
    <t xml:space="preserve">Not enough customizations available </t>
  </si>
  <si>
    <t>Outside India</t>
  </si>
  <si>
    <t>25-40</t>
  </si>
  <si>
    <t>Unemployed</t>
  </si>
  <si>
    <t>They are the need of the hour and keeping in mind the current scenario cheaper versions should be made by big companies so that they are easily  in reach of all</t>
  </si>
  <si>
    <t>Msi</t>
  </si>
  <si>
    <t>Row Labels</t>
  </si>
  <si>
    <t>Grand Total</t>
  </si>
  <si>
    <t>Average of What is the maximum amount of money you would be willing to spend on a laptop?</t>
  </si>
  <si>
    <t>Count of What is your family's annual income?</t>
  </si>
  <si>
    <t>Family Annual Income</t>
  </si>
  <si>
    <t>Laptop expenditure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</si>
</sst>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d/yyyy\ h:mm:ss"/>
  </numFmts>
  <fonts count="2" x14ac:knownFonts="1">
    <font>
      <sz val="10"/>
      <color rgb="FF000000"/>
      <name val="Arial"/>
    </font>
    <font>
      <sz val="10"/>
      <color theme="1"/>
      <name val="Arial"/>
    </font>
  </fonts>
  <fills count="2">
    <fill>
      <patternFill patternType="none"/>
    </fill>
    <fill>
      <patternFill patternType="gray125"/>
    </fill>
  </fills>
  <borders count="1">
    <border>
      <left/>
      <right/>
      <top/>
      <bottom/>
      <diagonal/>
    </border>
  </borders>
  <cellStyleXfs count="1">
    <xf numFmtId="0" fontId="0" fillId="0" borderId="0"/>
  </cellStyleXfs>
  <cellXfs count="10">
    <xf numFmtId="0" fontId="0" fillId="0" borderId="0" xfId="0" applyFont="1" applyAlignment="1"/>
    <xf numFmtId="0" fontId="1" fillId="0" borderId="0" xfId="0" applyFont="1"/>
    <xf numFmtId="164" fontId="1" fillId="0" borderId="0" xfId="0" applyNumberFormat="1" applyFont="1" applyAlignment="1"/>
    <xf numFmtId="0" fontId="1" fillId="0" borderId="0" xfId="0" applyFont="1" applyAlignment="1"/>
    <xf numFmtId="3" fontId="1" fillId="0" borderId="0" xfId="0" applyNumberFormat="1" applyFont="1" applyAlignment="1"/>
    <xf numFmtId="0" fontId="0" fillId="0" borderId="0" xfId="0" pivotButton="1" applyFont="1" applyAlignment="1"/>
    <xf numFmtId="0" fontId="0" fillId="0" borderId="0" xfId="0" applyFont="1" applyAlignment="1">
      <alignment horizontal="left"/>
    </xf>
    <xf numFmtId="0" fontId="0" fillId="0" borderId="0" xfId="0" applyNumberFormat="1" applyFont="1" applyAlignment="1"/>
    <xf numFmtId="2" fontId="0" fillId="0" borderId="0" xfId="0" applyNumberFormat="1" applyFont="1" applyAlignment="1"/>
    <xf numFmtId="3" fontId="0" fillId="0" borderId="0" xfId="0" applyNumberFormat="1" applyFont="1"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pivotCacheDefinition" Target="pivotCache/pivotCacheDefinition1.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IN"/>
              <a:t>Supply elasticity for HP Laptops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spPr>
            <a:ln w="19050" cap="rnd">
              <a:solidFill>
                <a:schemeClr val="accent1"/>
              </a:solidFill>
              <a:round/>
            </a:ln>
            <a:effectLst/>
          </c:spPr>
          <c:marker>
            <c:symbol val="circle"/>
            <c:size val="5"/>
            <c:spPr>
              <a:solidFill>
                <a:schemeClr val="accent1"/>
              </a:solidFill>
              <a:ln w="9525">
                <a:solidFill>
                  <a:schemeClr val="accent1"/>
                </a:solidFill>
              </a:ln>
              <a:effectLst/>
            </c:spPr>
          </c:marker>
          <c:xVal>
            <c:numRef>
              <c:f>Supply!$A$1:$A$6</c:f>
              <c:numCache>
                <c:formatCode>General</c:formatCode>
                <c:ptCount val="6"/>
                <c:pt idx="0">
                  <c:v>0</c:v>
                </c:pt>
                <c:pt idx="1">
                  <c:v>10</c:v>
                </c:pt>
                <c:pt idx="2">
                  <c:v>20</c:v>
                </c:pt>
                <c:pt idx="3">
                  <c:v>30</c:v>
                </c:pt>
                <c:pt idx="4">
                  <c:v>40</c:v>
                </c:pt>
                <c:pt idx="5">
                  <c:v>40</c:v>
                </c:pt>
              </c:numCache>
            </c:numRef>
          </c:xVal>
          <c:yVal>
            <c:numRef>
              <c:f>Supply!$B$1:$B$6</c:f>
              <c:numCache>
                <c:formatCode>#,##0</c:formatCode>
                <c:ptCount val="6"/>
                <c:pt idx="0">
                  <c:v>20000</c:v>
                </c:pt>
                <c:pt idx="1">
                  <c:v>30000</c:v>
                </c:pt>
                <c:pt idx="2">
                  <c:v>40000</c:v>
                </c:pt>
                <c:pt idx="3">
                  <c:v>50000</c:v>
                </c:pt>
                <c:pt idx="4">
                  <c:v>60000</c:v>
                </c:pt>
                <c:pt idx="5">
                  <c:v>70000</c:v>
                </c:pt>
              </c:numCache>
            </c:numRef>
          </c:yVal>
          <c:smooth val="0"/>
          <c:extLst>
            <c:ext xmlns:c16="http://schemas.microsoft.com/office/drawing/2014/chart" uri="{C3380CC4-5D6E-409C-BE32-E72D297353CC}">
              <c16:uniqueId val="{00000000-A19C-4FD4-B7BD-3491DF66B902}"/>
            </c:ext>
          </c:extLst>
        </c:ser>
        <c:dLbls>
          <c:showLegendKey val="0"/>
          <c:showVal val="0"/>
          <c:showCatName val="0"/>
          <c:showSerName val="0"/>
          <c:showPercent val="0"/>
          <c:showBubbleSize val="0"/>
        </c:dLbls>
        <c:axId val="804273968"/>
        <c:axId val="804271056"/>
      </c:scatterChart>
      <c:valAx>
        <c:axId val="804273968"/>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IN"/>
                  <a:t>Quantity supplied (in thousands)</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04271056"/>
        <c:crosses val="autoZero"/>
        <c:crossBetween val="midCat"/>
      </c:valAx>
      <c:valAx>
        <c:axId val="80427105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IN"/>
                  <a:t>Price (in INR)</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04273968"/>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IN"/>
              <a:t>Price Elasticity</a:t>
            </a:r>
            <a:r>
              <a:rPr lang="en-IN" baseline="0"/>
              <a:t> of Demand</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spPr>
            <a:ln w="19050" cap="rnd">
              <a:solidFill>
                <a:schemeClr val="accent1"/>
              </a:solidFill>
              <a:round/>
            </a:ln>
            <a:effectLst/>
          </c:spPr>
          <c:marker>
            <c:symbol val="circle"/>
            <c:size val="5"/>
            <c:spPr>
              <a:solidFill>
                <a:schemeClr val="accent1"/>
              </a:solidFill>
              <a:ln w="9525">
                <a:solidFill>
                  <a:schemeClr val="accent1"/>
                </a:solidFill>
              </a:ln>
              <a:effectLst/>
            </c:spPr>
          </c:marker>
          <c:xVal>
            <c:numRef>
              <c:f>Demand!$F$4:$F$15</c:f>
              <c:numCache>
                <c:formatCode>General</c:formatCode>
                <c:ptCount val="12"/>
                <c:pt idx="0">
                  <c:v>42</c:v>
                </c:pt>
                <c:pt idx="1">
                  <c:v>41</c:v>
                </c:pt>
                <c:pt idx="2">
                  <c:v>40</c:v>
                </c:pt>
                <c:pt idx="3">
                  <c:v>37</c:v>
                </c:pt>
                <c:pt idx="4">
                  <c:v>30</c:v>
                </c:pt>
                <c:pt idx="5">
                  <c:v>26</c:v>
                </c:pt>
                <c:pt idx="6">
                  <c:v>17</c:v>
                </c:pt>
                <c:pt idx="7">
                  <c:v>15</c:v>
                </c:pt>
                <c:pt idx="8">
                  <c:v>7</c:v>
                </c:pt>
                <c:pt idx="9">
                  <c:v>6</c:v>
                </c:pt>
                <c:pt idx="10">
                  <c:v>5</c:v>
                </c:pt>
                <c:pt idx="11">
                  <c:v>1</c:v>
                </c:pt>
              </c:numCache>
            </c:numRef>
          </c:xVal>
          <c:yVal>
            <c:numRef>
              <c:f>Demand!$G$4:$G$15</c:f>
              <c:numCache>
                <c:formatCode>General</c:formatCode>
                <c:ptCount val="12"/>
                <c:pt idx="0">
                  <c:v>30000</c:v>
                </c:pt>
                <c:pt idx="1">
                  <c:v>40000</c:v>
                </c:pt>
                <c:pt idx="2">
                  <c:v>50000</c:v>
                </c:pt>
                <c:pt idx="3">
                  <c:v>60000</c:v>
                </c:pt>
                <c:pt idx="4">
                  <c:v>70000</c:v>
                </c:pt>
                <c:pt idx="5">
                  <c:v>80000</c:v>
                </c:pt>
                <c:pt idx="6">
                  <c:v>90000</c:v>
                </c:pt>
                <c:pt idx="7">
                  <c:v>100000</c:v>
                </c:pt>
                <c:pt idx="8">
                  <c:v>110000</c:v>
                </c:pt>
                <c:pt idx="9">
                  <c:v>120000</c:v>
                </c:pt>
                <c:pt idx="10">
                  <c:v>150000</c:v>
                </c:pt>
                <c:pt idx="11">
                  <c:v>200000</c:v>
                </c:pt>
              </c:numCache>
            </c:numRef>
          </c:yVal>
          <c:smooth val="0"/>
          <c:extLst>
            <c:ext xmlns:c16="http://schemas.microsoft.com/office/drawing/2014/chart" uri="{C3380CC4-5D6E-409C-BE32-E72D297353CC}">
              <c16:uniqueId val="{00000000-3D4C-405E-AB68-05675BEA3D5C}"/>
            </c:ext>
          </c:extLst>
        </c:ser>
        <c:dLbls>
          <c:showLegendKey val="0"/>
          <c:showVal val="0"/>
          <c:showCatName val="0"/>
          <c:showSerName val="0"/>
          <c:showPercent val="0"/>
          <c:showBubbleSize val="0"/>
        </c:dLbls>
        <c:axId val="2004496864"/>
        <c:axId val="2004496032"/>
      </c:scatterChart>
      <c:valAx>
        <c:axId val="2004496864"/>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IN"/>
                  <a:t>Aggregate</a:t>
                </a:r>
                <a:r>
                  <a:rPr lang="en-IN" baseline="0"/>
                  <a:t> quantity demanded</a:t>
                </a:r>
                <a:endParaRPr lang="en-IN"/>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04496032"/>
        <c:crosses val="autoZero"/>
        <c:crossBetween val="midCat"/>
      </c:valAx>
      <c:valAx>
        <c:axId val="200449603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IN"/>
                  <a:t>Price per laptop</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04496864"/>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Income Elasticity of</a:t>
            </a:r>
            <a:r>
              <a:rPr lang="en-US" baseline="0"/>
              <a:t> HP Laptops</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tx>
            <c:strRef>
              <c:f>'Income elasticity'!$B$14</c:f>
              <c:strCache>
                <c:ptCount val="1"/>
                <c:pt idx="0">
                  <c:v>Laptop expenditure</c:v>
                </c:pt>
              </c:strCache>
            </c:strRef>
          </c:tx>
          <c:spPr>
            <a:ln w="19050" cap="rnd">
              <a:solidFill>
                <a:schemeClr val="accent1"/>
              </a:solidFill>
              <a:round/>
            </a:ln>
            <a:effectLst/>
          </c:spPr>
          <c:marker>
            <c:symbol val="circle"/>
            <c:size val="5"/>
            <c:spPr>
              <a:solidFill>
                <a:schemeClr val="accent1"/>
              </a:solidFill>
              <a:ln w="9525">
                <a:solidFill>
                  <a:schemeClr val="accent1"/>
                </a:solidFill>
              </a:ln>
              <a:effectLst/>
            </c:spPr>
          </c:marker>
          <c:xVal>
            <c:numRef>
              <c:f>'Income elasticity'!$A$15:$A$19</c:f>
              <c:numCache>
                <c:formatCode>General</c:formatCode>
                <c:ptCount val="5"/>
                <c:pt idx="0">
                  <c:v>250000</c:v>
                </c:pt>
                <c:pt idx="1">
                  <c:v>750000</c:v>
                </c:pt>
                <c:pt idx="2">
                  <c:v>1500000</c:v>
                </c:pt>
                <c:pt idx="3">
                  <c:v>3500000</c:v>
                </c:pt>
                <c:pt idx="4">
                  <c:v>7500000</c:v>
                </c:pt>
              </c:numCache>
            </c:numRef>
          </c:xVal>
          <c:yVal>
            <c:numRef>
              <c:f>'Income elasticity'!$B$15:$B$19</c:f>
              <c:numCache>
                <c:formatCode>General</c:formatCode>
                <c:ptCount val="5"/>
                <c:pt idx="0">
                  <c:v>50000</c:v>
                </c:pt>
                <c:pt idx="1">
                  <c:v>60000</c:v>
                </c:pt>
                <c:pt idx="2">
                  <c:v>80000</c:v>
                </c:pt>
                <c:pt idx="3">
                  <c:v>82631.578947368427</c:v>
                </c:pt>
                <c:pt idx="4">
                  <c:v>115833.33333333333</c:v>
                </c:pt>
              </c:numCache>
            </c:numRef>
          </c:yVal>
          <c:smooth val="0"/>
          <c:extLst>
            <c:ext xmlns:c16="http://schemas.microsoft.com/office/drawing/2014/chart" uri="{C3380CC4-5D6E-409C-BE32-E72D297353CC}">
              <c16:uniqueId val="{00000000-67C1-4370-BEAB-9FCFD5D0F10B}"/>
            </c:ext>
          </c:extLst>
        </c:ser>
        <c:dLbls>
          <c:showLegendKey val="0"/>
          <c:showVal val="0"/>
          <c:showCatName val="0"/>
          <c:showSerName val="0"/>
          <c:showPercent val="0"/>
          <c:showBubbleSize val="0"/>
        </c:dLbls>
        <c:axId val="1625572864"/>
        <c:axId val="1625572448"/>
      </c:scatterChart>
      <c:valAx>
        <c:axId val="1625572864"/>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IN"/>
                  <a:t>Family</a:t>
                </a:r>
                <a:r>
                  <a:rPr lang="en-IN" baseline="0"/>
                  <a:t> Annual Income</a:t>
                </a:r>
                <a:endParaRPr lang="en-IN"/>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25572448"/>
        <c:crosses val="autoZero"/>
        <c:crossBetween val="midCat"/>
      </c:valAx>
      <c:valAx>
        <c:axId val="162557244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IN"/>
                  <a:t>Laptop Expenditure</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25572864"/>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5</xdr:col>
      <xdr:colOff>536575</xdr:colOff>
      <xdr:row>3</xdr:row>
      <xdr:rowOff>130175</xdr:rowOff>
    </xdr:from>
    <xdr:to>
      <xdr:col>13</xdr:col>
      <xdr:colOff>231775</xdr:colOff>
      <xdr:row>21</xdr:row>
      <xdr:rowOff>15875</xdr:rowOff>
    </xdr:to>
    <xdr:graphicFrame macro="">
      <xdr:nvGraphicFramePr>
        <xdr:cNvPr id="2" name="Chart 1">
          <a:extLst>
            <a:ext uri="{FF2B5EF4-FFF2-40B4-BE49-F238E27FC236}">
              <a16:creationId xmlns:a16="http://schemas.microsoft.com/office/drawing/2014/main" id="{059B3C1D-08F6-489E-898D-8FA7C0A9F67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10</xdr:col>
      <xdr:colOff>22225</xdr:colOff>
      <xdr:row>0</xdr:row>
      <xdr:rowOff>98425</xdr:rowOff>
    </xdr:from>
    <xdr:to>
      <xdr:col>17</xdr:col>
      <xdr:colOff>561975</xdr:colOff>
      <xdr:row>17</xdr:row>
      <xdr:rowOff>142875</xdr:rowOff>
    </xdr:to>
    <xdr:graphicFrame macro="">
      <xdr:nvGraphicFramePr>
        <xdr:cNvPr id="4" name="Chart 3">
          <a:extLst>
            <a:ext uri="{FF2B5EF4-FFF2-40B4-BE49-F238E27FC236}">
              <a16:creationId xmlns:a16="http://schemas.microsoft.com/office/drawing/2014/main" id="{DBE4283C-F669-40D0-8380-F2A28BC9694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xdr:col>
      <xdr:colOff>5089525</xdr:colOff>
      <xdr:row>4</xdr:row>
      <xdr:rowOff>117475</xdr:rowOff>
    </xdr:from>
    <xdr:to>
      <xdr:col>8</xdr:col>
      <xdr:colOff>168275</xdr:colOff>
      <xdr:row>22</xdr:row>
      <xdr:rowOff>3175</xdr:rowOff>
    </xdr:to>
    <xdr:graphicFrame macro="">
      <xdr:nvGraphicFramePr>
        <xdr:cNvPr id="2" name="Chart 1">
          <a:extLst>
            <a:ext uri="{FF2B5EF4-FFF2-40B4-BE49-F238E27FC236}">
              <a16:creationId xmlns:a16="http://schemas.microsoft.com/office/drawing/2014/main" id="{229AEA72-44BD-4871-A382-E7F9490E5CB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Rohil" refreshedDate="44458.170147685189" createdVersion="7" refreshedVersion="7" minRefreshableVersion="3" recordCount="42" xr:uid="{CBBBD743-532D-49C2-8B73-7FE7B5F4AF81}">
  <cacheSource type="worksheet">
    <worksheetSource ref="K1:W43" sheet="Form responses 1"/>
  </cacheSource>
  <cacheFields count="13">
    <cacheField name="What all do you consider while purchasing a laptop?(1 being least important and 5 being most important) [Processor and Speed]" numFmtId="0">
      <sharedItems containsSemiMixedTypes="0" containsString="0" containsNumber="1" containsInteger="1" minValue="1" maxValue="5"/>
    </cacheField>
    <cacheField name="What all do you consider while purchasing a laptop?(1 being least important and 5 being most important) [Display and Audio features]" numFmtId="0">
      <sharedItems containsSemiMixedTypes="0" containsString="0" containsNumber="1" containsInteger="1" minValue="1" maxValue="5"/>
    </cacheField>
    <cacheField name="What all do you consider while purchasing a laptop?(1 being least important and 5 being most important) [Other added features]" numFmtId="0">
      <sharedItems containsSemiMixedTypes="0" containsString="0" containsNumber="1" containsInteger="1" minValue="1" maxValue="5"/>
    </cacheField>
    <cacheField name="What all do you consider while purchasing a laptop?(1 being least important and 5 being most important) [Value for money]" numFmtId="0">
      <sharedItems containsSemiMixedTypes="0" containsString="0" containsNumber="1" containsInteger="1" minValue="1" maxValue="5"/>
    </cacheField>
    <cacheField name="What all do you consider while purchasing a laptop?(1 being least important and 5 being most important) [Trends and social influence]" numFmtId="0">
      <sharedItems containsSemiMixedTypes="0" containsString="0" containsNumber="1" containsInteger="1" minValue="1" maxValue="5"/>
    </cacheField>
    <cacheField name="Where do you prefer buying laptops?" numFmtId="0">
      <sharedItems/>
    </cacheField>
    <cacheField name="On a scale of 1-5, 1 being the lowest and 5 being the highest, how likely are you to purchase the laptop of the same company as you own at the moment?" numFmtId="0">
      <sharedItems containsSemiMixedTypes="0" containsString="0" containsNumber="1" containsInteger="1" minValue="1" maxValue="5"/>
    </cacheField>
    <cacheField name="On a scale of 1-5, how likely are you to purchase a laptop of a company other than your desired brand because of a better price offered by the other company?" numFmtId="0">
      <sharedItems containsSemiMixedTypes="0" containsString="0" containsNumber="1" containsInteger="1" minValue="1" maxValue="5"/>
    </cacheField>
    <cacheField name="What is your opinion about the brand HP?" numFmtId="0">
      <sharedItems/>
    </cacheField>
    <cacheField name="What is the maximum amount of money you would be willing to spend on a laptop?" numFmtId="0">
      <sharedItems containsSemiMixedTypes="0" containsString="0" containsNumber="1" containsInteger="1" minValue="30000" maxValue="300000" count="12">
        <n v="120000"/>
        <n v="80000"/>
        <n v="100000"/>
        <n v="50000"/>
        <n v="60000"/>
        <n v="150000"/>
        <n v="90000"/>
        <n v="70000"/>
        <n v="30000"/>
        <n v="300000"/>
        <n v="40000"/>
        <n v="110000"/>
      </sharedItems>
    </cacheField>
    <cacheField name="If the prices of laptops rises significantly, you would:" numFmtId="0">
      <sharedItems/>
    </cacheField>
    <cacheField name="What is your family's annual income?" numFmtId="0">
      <sharedItems count="5">
        <s v="10-20 lacs"/>
        <s v="20-50 lacs"/>
        <s v="50 lacs and above"/>
        <s v="5-10 lacs"/>
        <s v="Less than 5 lacs"/>
      </sharedItems>
    </cacheField>
    <cacheField name="If you have any comment about the laptop market in India, please mention it here. (Optional)"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42">
  <r>
    <n v="5"/>
    <n v="4"/>
    <n v="4"/>
    <n v="5"/>
    <n v="1"/>
    <s v="E-commerce platforms (eg. Amazon), Company website (eg. Dell official website), Electronics Supermarkets (eg. Croma)"/>
    <n v="4"/>
    <n v="4"/>
    <s v="I have used a HP laptop and I had a good experience"/>
    <x v="0"/>
    <s v="Still buy the desired model at the new price"/>
    <x v="0"/>
    <m/>
  </r>
  <r>
    <n v="5"/>
    <n v="4"/>
    <n v="5"/>
    <n v="5"/>
    <n v="3"/>
    <s v="E-commerce platforms (eg. Amazon), Electronics Supermarkets (eg. Croma)"/>
    <n v="4"/>
    <n v="3"/>
    <s v="I have used a HP laptop and I was not satisfied"/>
    <x v="1"/>
    <s v="Not purchase a laptop"/>
    <x v="0"/>
    <m/>
  </r>
  <r>
    <n v="5"/>
    <n v="5"/>
    <n v="4"/>
    <n v="4"/>
    <n v="2"/>
    <s v="E-commerce platforms (eg. Amazon), Electronics Supermarkets (eg. Croma), Company showrooms (eg. Apple showroom)"/>
    <n v="3"/>
    <n v="4"/>
    <s v="I have never used a HP laptop and I have heard mixed reviews"/>
    <x v="2"/>
    <s v="Opt for a lower model"/>
    <x v="0"/>
    <m/>
  </r>
  <r>
    <n v="4"/>
    <n v="3"/>
    <n v="2"/>
    <n v="3"/>
    <n v="2"/>
    <s v="E-commerce platforms (eg. Amazon), Electronics Supermarkets (eg. Croma)"/>
    <n v="4"/>
    <n v="5"/>
    <s v="I have used a HP laptop and I had a good experience"/>
    <x v="3"/>
    <s v="Opt for a lower model"/>
    <x v="0"/>
    <m/>
  </r>
  <r>
    <n v="5"/>
    <n v="5"/>
    <n v="4"/>
    <n v="5"/>
    <n v="3"/>
    <s v="Electronics Supermarkets (eg. Croma)"/>
    <n v="3"/>
    <n v="4"/>
    <s v="I have used a HP laptop and I was not satisfied"/>
    <x v="2"/>
    <s v="Still buy the desired model at the new price"/>
    <x v="0"/>
    <m/>
  </r>
  <r>
    <n v="3"/>
    <n v="3"/>
    <n v="4"/>
    <n v="4"/>
    <n v="1"/>
    <s v="Electronics Supermarkets (eg. Croma)"/>
    <n v="3"/>
    <n v="4"/>
    <s v="I have never used a HP laptop and I have heard mixed reviews"/>
    <x v="3"/>
    <s v="Opt for a second hand laptop"/>
    <x v="0"/>
    <m/>
  </r>
  <r>
    <n v="5"/>
    <n v="3"/>
    <n v="3"/>
    <n v="5"/>
    <n v="3"/>
    <s v="E-commerce platforms (eg. Amazon), Electronics Supermarkets (eg. Croma)"/>
    <n v="3"/>
    <n v="5"/>
    <s v="I have used a HP laptop and I had a good experience"/>
    <x v="4"/>
    <s v="Still buy the desired model at the new price"/>
    <x v="0"/>
    <m/>
  </r>
  <r>
    <n v="4"/>
    <n v="4"/>
    <n v="4"/>
    <n v="3"/>
    <n v="3"/>
    <s v="Electronics Supermarkets (eg. Croma)"/>
    <n v="4"/>
    <n v="3"/>
    <s v="I have used a HP laptop and I was not satisfied"/>
    <x v="5"/>
    <s v="Still buy the desired model at the new price"/>
    <x v="1"/>
    <m/>
  </r>
  <r>
    <n v="4"/>
    <n v="5"/>
    <n v="2"/>
    <n v="2"/>
    <n v="3"/>
    <s v="Electronics Supermarkets (eg. Croma), Company showrooms (eg. Apple showroom)"/>
    <n v="4"/>
    <n v="5"/>
    <s v="I have used a HP laptop and I had a good experience"/>
    <x v="1"/>
    <s v="Not purchase a laptop"/>
    <x v="1"/>
    <m/>
  </r>
  <r>
    <n v="5"/>
    <n v="5"/>
    <n v="4"/>
    <n v="4"/>
    <n v="3"/>
    <s v="Company showrooms (eg. Apple showroom)"/>
    <n v="5"/>
    <n v="4"/>
    <s v="I have never used a HP laptop and I have heard mixed reviews"/>
    <x v="6"/>
    <s v="Still buy the desired model at the new price"/>
    <x v="1"/>
    <m/>
  </r>
  <r>
    <n v="5"/>
    <n v="5"/>
    <n v="4"/>
    <n v="4"/>
    <n v="1"/>
    <s v="Electronics Supermarkets (eg. Croma), Company showrooms (eg. Apple showroom)"/>
    <n v="5"/>
    <n v="4"/>
    <s v="I have used a HP laptop and I had a good experience"/>
    <x v="1"/>
    <s v="Still buy the desired model at the new price"/>
    <x v="1"/>
    <m/>
  </r>
  <r>
    <n v="4"/>
    <n v="5"/>
    <n v="5"/>
    <n v="5"/>
    <n v="4"/>
    <s v="Electronics Supermarkets (eg. Croma), Company showrooms (eg. Apple showroom)"/>
    <n v="5"/>
    <n v="4"/>
    <s v="I have used a HP laptop and I had a good experience"/>
    <x v="1"/>
    <s v="Opt for a lower model"/>
    <x v="1"/>
    <m/>
  </r>
  <r>
    <n v="4"/>
    <n v="4"/>
    <n v="4"/>
    <n v="5"/>
    <n v="4"/>
    <s v="E-commerce platforms (eg. Amazon), Company website (eg. Dell official website)"/>
    <n v="4"/>
    <n v="4"/>
    <s v="I have never used a HP laptop but I have heard positive reviews"/>
    <x v="4"/>
    <s v="Opt for a lower model"/>
    <x v="1"/>
    <m/>
  </r>
  <r>
    <n v="5"/>
    <n v="5"/>
    <n v="4"/>
    <n v="5"/>
    <n v="3"/>
    <s v="Company showrooms (eg. Apple showroom)"/>
    <n v="4"/>
    <n v="3"/>
    <s v="I have used a HP laptop and I had a good experience"/>
    <x v="1"/>
    <s v="Opt for a lower model"/>
    <x v="1"/>
    <m/>
  </r>
  <r>
    <n v="5"/>
    <n v="5"/>
    <n v="4"/>
    <n v="5"/>
    <n v="2"/>
    <s v="Electronics Supermarkets (eg. Croma), Company showrooms (eg. Apple showroom)"/>
    <n v="4"/>
    <n v="4"/>
    <s v="I have never used a HP laptop and I have heard mixed reviews"/>
    <x v="1"/>
    <s v="Opt for a lower model"/>
    <x v="1"/>
    <m/>
  </r>
  <r>
    <n v="5"/>
    <n v="4"/>
    <n v="4"/>
    <n v="5"/>
    <n v="3"/>
    <s v="E-commerce platforms (eg. Amazon), Electronics Supermarkets (eg. Croma)"/>
    <n v="5"/>
    <n v="4"/>
    <s v="I have used a HP laptop and I had a good experience"/>
    <x v="4"/>
    <s v="Opt for a lower model"/>
    <x v="1"/>
    <m/>
  </r>
  <r>
    <n v="5"/>
    <n v="5"/>
    <n v="4"/>
    <n v="3"/>
    <n v="1"/>
    <s v="E-commerce platforms (eg. Amazon), Company website (eg. Dell official website)"/>
    <n v="4"/>
    <n v="2"/>
    <s v="I have never used a HP laptop and I have heard mixed reviews"/>
    <x v="2"/>
    <s v="Still buy the desired model at the new price"/>
    <x v="1"/>
    <m/>
  </r>
  <r>
    <n v="5"/>
    <n v="4"/>
    <n v="4"/>
    <n v="4"/>
    <n v="1"/>
    <s v="E-commerce platforms (eg. Amazon)"/>
    <n v="3"/>
    <n v="5"/>
    <s v="I have used a HP laptop and I was not satisfied"/>
    <x v="2"/>
    <s v="Opt for a lower model"/>
    <x v="1"/>
    <m/>
  </r>
  <r>
    <n v="4"/>
    <n v="2"/>
    <n v="2"/>
    <n v="3"/>
    <n v="2"/>
    <s v="Company website (eg. Dell official website), Electronics Supermarkets (eg. Croma)"/>
    <n v="4"/>
    <n v="3"/>
    <s v="I have never used a HP laptop and I have heard mixed reviews"/>
    <x v="7"/>
    <s v="Opt for a lower model"/>
    <x v="1"/>
    <m/>
  </r>
  <r>
    <n v="3"/>
    <n v="4"/>
    <n v="3"/>
    <n v="3"/>
    <n v="3"/>
    <s v="E-commerce platforms (eg. Amazon), Electronics Supermarkets (eg. Croma)"/>
    <n v="4"/>
    <n v="4"/>
    <s v="I have used a HP laptop and I had a good experience"/>
    <x v="8"/>
    <s v="Opt for a lower model"/>
    <x v="1"/>
    <s v="-"/>
  </r>
  <r>
    <n v="2"/>
    <n v="3"/>
    <n v="2"/>
    <n v="2"/>
    <n v="4"/>
    <s v="E-commerce platforms (eg. Amazon), Company showrooms (eg. Apple showroom)"/>
    <n v="5"/>
    <n v="2"/>
    <s v="I have used a HP laptop and I was not satisfied"/>
    <x v="6"/>
    <s v="Opt for a lower model"/>
    <x v="1"/>
    <m/>
  </r>
  <r>
    <n v="4"/>
    <n v="4"/>
    <n v="4"/>
    <n v="4"/>
    <n v="4"/>
    <s v="Company showrooms (eg. Apple showroom)"/>
    <n v="5"/>
    <n v="1"/>
    <s v="I have used a HP laptop and I was not satisfied"/>
    <x v="1"/>
    <s v="Still buy the desired model at the new price"/>
    <x v="1"/>
    <m/>
  </r>
  <r>
    <n v="4"/>
    <n v="4"/>
    <n v="3"/>
    <n v="4"/>
    <n v="2"/>
    <s v="E-commerce platforms (eg. Amazon)"/>
    <n v="3"/>
    <n v="3"/>
    <s v="I have never used a HP laptop but I have heard positive reviews"/>
    <x v="4"/>
    <s v="Opt for a lower model"/>
    <x v="1"/>
    <m/>
  </r>
  <r>
    <n v="4"/>
    <n v="3"/>
    <n v="3"/>
    <n v="4"/>
    <n v="3"/>
    <s v="E-commerce platforms (eg. Amazon), Electronics Supermarkets (eg. Croma)"/>
    <n v="3"/>
    <n v="2"/>
    <s v="I have used a HP laptop and I had a good experience"/>
    <x v="7"/>
    <s v="Opt for a lower model"/>
    <x v="1"/>
    <m/>
  </r>
  <r>
    <n v="5"/>
    <n v="3"/>
    <n v="5"/>
    <n v="4"/>
    <n v="1"/>
    <s v="E-commerce platforms (eg. Amazon)"/>
    <n v="5"/>
    <n v="2"/>
    <s v="I have used a HP laptop and I had a good experience"/>
    <x v="2"/>
    <s v="Opt for a lower model"/>
    <x v="2"/>
    <m/>
  </r>
  <r>
    <n v="4"/>
    <n v="5"/>
    <n v="4"/>
    <n v="5"/>
    <n v="4"/>
    <s v="E-commerce platforms (eg. Amazon), Electronics Supermarkets (eg. Croma), Company showrooms (eg. Apple showroom)"/>
    <n v="5"/>
    <n v="3"/>
    <s v="I have used a HP laptop and I had a good experience"/>
    <x v="4"/>
    <s v="Opt for a lower model"/>
    <x v="2"/>
    <m/>
  </r>
  <r>
    <n v="5"/>
    <n v="5"/>
    <n v="3"/>
    <n v="4"/>
    <n v="2"/>
    <s v="Electronics Supermarkets (eg. Croma), Company showrooms (eg. Apple showroom)"/>
    <n v="4"/>
    <n v="4"/>
    <s v="I have used a HP laptop and I had a good experience"/>
    <x v="7"/>
    <s v="Opt for a lower model"/>
    <x v="2"/>
    <m/>
  </r>
  <r>
    <n v="4"/>
    <n v="4"/>
    <n v="3"/>
    <n v="4"/>
    <n v="3"/>
    <s v="Electronics Supermarkets (eg. Croma), Company showrooms (eg. Apple showroom)"/>
    <n v="5"/>
    <n v="2"/>
    <s v="I have never used a HP laptop and I have heard mixed reviews"/>
    <x v="7"/>
    <s v="Still buy the desired model at the new price"/>
    <x v="2"/>
    <m/>
  </r>
  <r>
    <n v="1"/>
    <n v="1"/>
    <n v="2"/>
    <n v="1"/>
    <n v="2"/>
    <s v="E-commerce platforms (eg. Amazon)"/>
    <n v="5"/>
    <n v="3"/>
    <s v="I have never used a HP laptop and I have heard negative reviews"/>
    <x v="5"/>
    <s v="Still buy the desired model at the new price"/>
    <x v="2"/>
    <m/>
  </r>
  <r>
    <n v="5"/>
    <n v="3"/>
    <n v="2"/>
    <n v="5"/>
    <n v="1"/>
    <s v="E-commerce platforms (eg. Amazon), Electronics Supermarkets (eg. Croma)"/>
    <n v="3"/>
    <n v="3"/>
    <s v="I have used a HP laptop and I had a good experience"/>
    <x v="4"/>
    <s v="Opt for a second hand laptop"/>
    <x v="2"/>
    <m/>
  </r>
  <r>
    <n v="5"/>
    <n v="4"/>
    <n v="3"/>
    <n v="4"/>
    <n v="4"/>
    <s v="Company website (eg. Dell official website), Electronics Supermarkets (eg. Croma), Company showrooms (eg. Apple showroom)"/>
    <n v="4"/>
    <n v="5"/>
    <s v="I have never used a HP laptop and I have heard mixed reviews"/>
    <x v="1"/>
    <s v="Not purchase a laptop"/>
    <x v="2"/>
    <s v="Its quite nice and competitive,  however it feels unfair when you see that the keyboards dont consist of local language keys as compared to that of keyboards manufactured for foreign market"/>
  </r>
  <r>
    <n v="5"/>
    <n v="5"/>
    <n v="4"/>
    <n v="4"/>
    <n v="2"/>
    <s v="E-commerce platforms (eg. Amazon), Company website (eg. Dell official website)"/>
    <n v="3"/>
    <n v="4"/>
    <s v="I have used a HP laptop and I had a good experience"/>
    <x v="5"/>
    <s v="Opt for a lower model"/>
    <x v="2"/>
    <s v="Not enough customizations available "/>
  </r>
  <r>
    <n v="5"/>
    <n v="4"/>
    <n v="4"/>
    <n v="5"/>
    <n v="3"/>
    <s v="Electronics Supermarkets (eg. Croma), Company showrooms (eg. Apple showroom)"/>
    <n v="5"/>
    <n v="1"/>
    <s v="I have never used a HP laptop but I have heard positive reviews"/>
    <x v="2"/>
    <s v="Opt for a second hand laptop"/>
    <x v="2"/>
    <m/>
  </r>
  <r>
    <n v="4"/>
    <n v="4"/>
    <n v="4"/>
    <n v="4"/>
    <n v="1"/>
    <s v="Electronics Supermarkets (eg. Croma)"/>
    <n v="1"/>
    <n v="5"/>
    <s v="I have never used a HP laptop and I have heard mixed reviews"/>
    <x v="2"/>
    <s v="Still buy the desired model at the new price"/>
    <x v="2"/>
    <m/>
  </r>
  <r>
    <n v="5"/>
    <n v="5"/>
    <n v="3"/>
    <n v="5"/>
    <n v="5"/>
    <s v="E-commerce platforms (eg. Amazon), Electronics Supermarkets (eg. Croma)"/>
    <n v="1"/>
    <n v="5"/>
    <s v="I have used a HP laptop and I was not satisfied"/>
    <x v="5"/>
    <s v="Still buy the desired model at the new price"/>
    <x v="2"/>
    <m/>
  </r>
  <r>
    <n v="4"/>
    <n v="4"/>
    <n v="3"/>
    <n v="4"/>
    <n v="2"/>
    <s v="E-commerce platforms (eg. Amazon), Electronics Supermarkets (eg. Croma), Company showrooms (eg. Apple showroom)"/>
    <n v="5"/>
    <n v="4"/>
    <s v="I have used a HP laptop and I was not satisfied"/>
    <x v="9"/>
    <s v="Opt for a lower model"/>
    <x v="2"/>
    <m/>
  </r>
  <r>
    <n v="5"/>
    <n v="4"/>
    <n v="4"/>
    <n v="5"/>
    <n v="4"/>
    <s v="Company website (eg. Dell official website), Company showrooms (eg. Apple showroom)"/>
    <n v="4"/>
    <n v="4"/>
    <s v="I have used a HP laptop and I was not satisfied"/>
    <x v="1"/>
    <s v="Opt for a lower model"/>
    <x v="3"/>
    <m/>
  </r>
  <r>
    <n v="5"/>
    <n v="5"/>
    <n v="4"/>
    <n v="5"/>
    <n v="3"/>
    <s v="Company website (eg. Dell official website)"/>
    <n v="3"/>
    <n v="3"/>
    <s v="I have never used a HP laptop but I have heard positive reviews"/>
    <x v="4"/>
    <s v="Not purchase a laptop"/>
    <x v="3"/>
    <m/>
  </r>
  <r>
    <n v="3"/>
    <n v="4"/>
    <n v="3"/>
    <n v="4"/>
    <n v="1"/>
    <s v="Company website (eg. Dell official website)"/>
    <n v="4"/>
    <n v="5"/>
    <s v="I have never used a HP laptop and I have heard mixed reviews"/>
    <x v="10"/>
    <s v="Opt for a lower model"/>
    <x v="3"/>
    <s v="They are the need of the hour and keeping in mind the current scenario cheaper versions should be made by big companies so that they are easily  in reach of all"/>
  </r>
  <r>
    <n v="5"/>
    <n v="5"/>
    <n v="4"/>
    <n v="4"/>
    <n v="4"/>
    <s v="Electronics Supermarkets (eg. Croma)"/>
    <n v="4"/>
    <n v="3"/>
    <s v="I have used a HP laptop and I had a good experience"/>
    <x v="11"/>
    <s v="Opt for a lower model"/>
    <x v="1"/>
    <m/>
  </r>
  <r>
    <n v="5"/>
    <n v="4"/>
    <n v="1"/>
    <n v="5"/>
    <n v="1"/>
    <s v="Company showrooms (eg. Apple showroom)"/>
    <n v="5"/>
    <n v="2"/>
    <s v="I have never used a HP laptop and I have heard mixed reviews"/>
    <x v="3"/>
    <s v="Opt for a lower model"/>
    <x v="4"/>
    <m/>
  </r>
  <r>
    <n v="4"/>
    <n v="5"/>
    <n v="3"/>
    <n v="5"/>
    <n v="2"/>
    <s v="E-commerce platforms (eg. Amazon), Company website (eg. Dell official website), Electronics Supermarkets (eg. Croma)"/>
    <n v="5"/>
    <n v="3"/>
    <s v="I have used a HP laptop and I had a good experience"/>
    <x v="2"/>
    <s v="Opt for a lower model"/>
    <x v="1"/>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5A5EC7A0-2121-43F5-A2D8-D1A168116993}" name="PivotTable2" cacheId="0" applyNumberFormats="0" applyBorderFormats="0" applyFontFormats="0" applyPatternFormats="0" applyAlignmentFormats="0" applyWidthHeightFormats="1" dataCaption="Values" updatedVersion="7" minRefreshableVersion="3" useAutoFormatting="1" itemPrintTitles="1" createdVersion="7" indent="0" outline="1" outlineData="1" multipleFieldFilters="0" chartFormat="1">
  <location ref="A3:B16" firstHeaderRow="1" firstDataRow="1" firstDataCol="1"/>
  <pivotFields count="13">
    <pivotField showAll="0"/>
    <pivotField showAll="0"/>
    <pivotField showAll="0"/>
    <pivotField showAll="0"/>
    <pivotField showAll="0"/>
    <pivotField showAll="0"/>
    <pivotField showAll="0"/>
    <pivotField showAll="0"/>
    <pivotField showAll="0"/>
    <pivotField axis="axisRow" showAll="0">
      <items count="13">
        <item x="8"/>
        <item x="10"/>
        <item x="3"/>
        <item x="4"/>
        <item x="7"/>
        <item x="1"/>
        <item x="6"/>
        <item x="2"/>
        <item x="11"/>
        <item x="0"/>
        <item x="5"/>
        <item x="9"/>
        <item t="default"/>
      </items>
    </pivotField>
    <pivotField showAll="0"/>
    <pivotField dataField="1" showAll="0">
      <items count="6">
        <item x="0"/>
        <item x="1"/>
        <item x="2"/>
        <item x="3"/>
        <item x="4"/>
        <item t="default"/>
      </items>
    </pivotField>
    <pivotField showAll="0"/>
  </pivotFields>
  <rowFields count="1">
    <field x="9"/>
  </rowFields>
  <rowItems count="13">
    <i>
      <x/>
    </i>
    <i>
      <x v="1"/>
    </i>
    <i>
      <x v="2"/>
    </i>
    <i>
      <x v="3"/>
    </i>
    <i>
      <x v="4"/>
    </i>
    <i>
      <x v="5"/>
    </i>
    <i>
      <x v="6"/>
    </i>
    <i>
      <x v="7"/>
    </i>
    <i>
      <x v="8"/>
    </i>
    <i>
      <x v="9"/>
    </i>
    <i>
      <x v="10"/>
    </i>
    <i>
      <x v="11"/>
    </i>
    <i t="grand">
      <x/>
    </i>
  </rowItems>
  <colItems count="1">
    <i/>
  </colItems>
  <dataFields count="1">
    <dataField name="Count of What is your family's annual income?" fld="11" subtotal="count" baseField="0" baseItem="0"/>
  </dataFields>
  <chartFormats count="1">
    <chartFormat chart="0" format="1"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1533059A-A638-4ABE-9667-6D50340370E2}" name="PivotTable7" cacheId="0" applyNumberFormats="0" applyBorderFormats="0" applyFontFormats="0" applyPatternFormats="0" applyAlignmentFormats="0" applyWidthHeightFormats="1" dataCaption="Values" updatedVersion="7" minRefreshableVersion="3" useAutoFormatting="1" itemPrintTitles="1" createdVersion="7" indent="0" outline="1" outlineData="1" multipleFieldFilters="0">
  <location ref="A3:B9" firstHeaderRow="1" firstDataRow="1" firstDataCol="1"/>
  <pivotFields count="13">
    <pivotField showAll="0"/>
    <pivotField showAll="0"/>
    <pivotField showAll="0"/>
    <pivotField showAll="0"/>
    <pivotField showAll="0"/>
    <pivotField showAll="0"/>
    <pivotField showAll="0"/>
    <pivotField showAll="0"/>
    <pivotField showAll="0"/>
    <pivotField dataField="1" showAll="0"/>
    <pivotField showAll="0"/>
    <pivotField axis="axisRow" showAll="0">
      <items count="6">
        <item x="0"/>
        <item x="1"/>
        <item x="2"/>
        <item x="3"/>
        <item x="4"/>
        <item t="default"/>
      </items>
    </pivotField>
    <pivotField showAll="0"/>
  </pivotFields>
  <rowFields count="1">
    <field x="11"/>
  </rowFields>
  <rowItems count="6">
    <i>
      <x/>
    </i>
    <i>
      <x v="1"/>
    </i>
    <i>
      <x v="2"/>
    </i>
    <i>
      <x v="3"/>
    </i>
    <i>
      <x v="4"/>
    </i>
    <i t="grand">
      <x/>
    </i>
  </rowItems>
  <colItems count="1">
    <i/>
  </colItems>
  <dataFields count="1">
    <dataField name="Average of What is the maximum amount of money you would be willing to spend on a laptop?" fld="9" subtotal="average" baseField="11"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ivotTable" Target="../pivotTables/pivotTable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ivotTable" Target="../pivotTables/pivot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W44"/>
  <sheetViews>
    <sheetView tabSelected="1" topLeftCell="D1" zoomScale="60" zoomScaleNormal="60" workbookViewId="0">
      <pane ySplit="1" topLeftCell="A2" activePane="bottomLeft" state="frozen"/>
      <selection pane="bottomLeft" activeCell="P1" sqref="P1"/>
    </sheetView>
  </sheetViews>
  <sheetFormatPr defaultColWidth="14.453125" defaultRowHeight="15.75" customHeight="1" x14ac:dyDescent="0.25"/>
  <cols>
    <col min="1" max="29" width="21.54296875" customWidth="1"/>
  </cols>
  <sheetData>
    <row r="1" spans="1:23" ht="15.75" customHeight="1" x14ac:dyDescent="0.25">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c r="U1" s="1" t="s">
        <v>20</v>
      </c>
      <c r="V1" s="1" t="s">
        <v>21</v>
      </c>
      <c r="W1" s="1" t="s">
        <v>22</v>
      </c>
    </row>
    <row r="2" spans="1:23" ht="15.75" customHeight="1" x14ac:dyDescent="0.25">
      <c r="A2" s="2">
        <v>44453.885626724536</v>
      </c>
      <c r="B2" s="3" t="s">
        <v>23</v>
      </c>
      <c r="C2" s="3" t="s">
        <v>24</v>
      </c>
      <c r="D2" s="3" t="s">
        <v>35</v>
      </c>
      <c r="E2" s="3" t="s">
        <v>26</v>
      </c>
      <c r="F2" s="3" t="s">
        <v>27</v>
      </c>
      <c r="G2" s="3" t="s">
        <v>41</v>
      </c>
      <c r="H2" s="3" t="s">
        <v>42</v>
      </c>
      <c r="I2" s="3" t="s">
        <v>50</v>
      </c>
      <c r="J2" s="3">
        <v>4</v>
      </c>
      <c r="K2" s="3">
        <v>4</v>
      </c>
      <c r="L2" s="3">
        <v>4</v>
      </c>
      <c r="M2" s="3">
        <v>4</v>
      </c>
      <c r="N2" s="3">
        <v>4</v>
      </c>
      <c r="O2" s="3">
        <v>4</v>
      </c>
      <c r="P2" s="3" t="s">
        <v>54</v>
      </c>
      <c r="Q2" s="3">
        <v>5</v>
      </c>
      <c r="R2" s="3">
        <v>1</v>
      </c>
      <c r="S2" s="3" t="s">
        <v>45</v>
      </c>
      <c r="T2" s="3">
        <v>80000</v>
      </c>
      <c r="U2" s="3" t="s">
        <v>33</v>
      </c>
      <c r="V2" s="3" t="s">
        <v>46</v>
      </c>
    </row>
    <row r="3" spans="1:23" ht="15.75" customHeight="1" x14ac:dyDescent="0.25">
      <c r="A3" s="2">
        <v>44453.893988009258</v>
      </c>
      <c r="B3" s="3" t="s">
        <v>23</v>
      </c>
      <c r="C3" s="3" t="s">
        <v>24</v>
      </c>
      <c r="D3" s="3" t="s">
        <v>85</v>
      </c>
      <c r="E3" s="3" t="s">
        <v>26</v>
      </c>
      <c r="F3" s="3" t="s">
        <v>27</v>
      </c>
      <c r="G3" s="3" t="s">
        <v>41</v>
      </c>
      <c r="H3" s="3" t="s">
        <v>42</v>
      </c>
      <c r="I3" s="3" t="s">
        <v>50</v>
      </c>
      <c r="J3" s="3">
        <v>4</v>
      </c>
      <c r="K3" s="3">
        <v>5</v>
      </c>
      <c r="L3" s="3">
        <v>4</v>
      </c>
      <c r="M3" s="3">
        <v>4</v>
      </c>
      <c r="N3" s="3">
        <v>5</v>
      </c>
      <c r="O3" s="3">
        <v>3</v>
      </c>
      <c r="P3" s="3" t="s">
        <v>51</v>
      </c>
      <c r="Q3" s="3">
        <v>5</v>
      </c>
      <c r="R3" s="3">
        <v>1</v>
      </c>
      <c r="S3" s="3" t="s">
        <v>66</v>
      </c>
      <c r="T3" s="3">
        <v>100000</v>
      </c>
      <c r="U3" s="3" t="s">
        <v>81</v>
      </c>
      <c r="V3" s="3" t="s">
        <v>40</v>
      </c>
    </row>
    <row r="4" spans="1:23" ht="15.75" customHeight="1" x14ac:dyDescent="0.25">
      <c r="A4" s="2">
        <v>44453.520963078699</v>
      </c>
      <c r="B4" s="3" t="s">
        <v>23</v>
      </c>
      <c r="C4" s="3" t="s">
        <v>24</v>
      </c>
      <c r="D4" s="3" t="s">
        <v>35</v>
      </c>
      <c r="E4" s="3" t="s">
        <v>26</v>
      </c>
      <c r="F4" s="3" t="s">
        <v>27</v>
      </c>
      <c r="G4" s="3" t="s">
        <v>49</v>
      </c>
      <c r="H4" s="3" t="s">
        <v>29</v>
      </c>
      <c r="I4" s="3" t="s">
        <v>50</v>
      </c>
      <c r="J4" s="3">
        <v>4</v>
      </c>
      <c r="K4" s="3">
        <v>5</v>
      </c>
      <c r="L4" s="3">
        <v>5</v>
      </c>
      <c r="M4" s="3">
        <v>4</v>
      </c>
      <c r="N4" s="3">
        <v>3</v>
      </c>
      <c r="O4" s="3">
        <v>1</v>
      </c>
      <c r="P4" s="3" t="s">
        <v>65</v>
      </c>
      <c r="Q4" s="3">
        <v>4</v>
      </c>
      <c r="R4" s="3">
        <v>2</v>
      </c>
      <c r="S4" s="3" t="s">
        <v>55</v>
      </c>
      <c r="T4" s="3">
        <v>100000</v>
      </c>
      <c r="U4" s="3" t="s">
        <v>33</v>
      </c>
      <c r="V4" s="3" t="s">
        <v>46</v>
      </c>
    </row>
    <row r="5" spans="1:23" ht="15.75" customHeight="1" x14ac:dyDescent="0.25">
      <c r="A5" s="2">
        <v>44453.664592731482</v>
      </c>
      <c r="B5" s="3" t="s">
        <v>23</v>
      </c>
      <c r="C5" s="3" t="s">
        <v>78</v>
      </c>
      <c r="D5" s="3" t="s">
        <v>35</v>
      </c>
      <c r="E5" s="3" t="s">
        <v>26</v>
      </c>
      <c r="F5" s="3" t="s">
        <v>27</v>
      </c>
      <c r="G5" s="3" t="s">
        <v>57</v>
      </c>
      <c r="H5" s="3" t="s">
        <v>42</v>
      </c>
      <c r="I5" s="3" t="s">
        <v>50</v>
      </c>
      <c r="J5" s="3">
        <v>1</v>
      </c>
      <c r="K5" s="3">
        <v>2</v>
      </c>
      <c r="L5" s="3">
        <v>3</v>
      </c>
      <c r="M5" s="3">
        <v>2</v>
      </c>
      <c r="N5" s="3">
        <v>2</v>
      </c>
      <c r="O5" s="3">
        <v>4</v>
      </c>
      <c r="P5" s="3" t="s">
        <v>80</v>
      </c>
      <c r="Q5" s="3">
        <v>5</v>
      </c>
      <c r="R5" s="3">
        <v>2</v>
      </c>
      <c r="S5" s="3" t="s">
        <v>45</v>
      </c>
      <c r="T5" s="3">
        <v>90000</v>
      </c>
      <c r="U5" s="3" t="s">
        <v>39</v>
      </c>
      <c r="V5" s="3" t="s">
        <v>46</v>
      </c>
    </row>
    <row r="6" spans="1:23" ht="15.75" customHeight="1" x14ac:dyDescent="0.25">
      <c r="A6" s="2">
        <v>44453.913246550925</v>
      </c>
      <c r="B6" s="3" t="s">
        <v>23</v>
      </c>
      <c r="C6" s="3" t="s">
        <v>24</v>
      </c>
      <c r="D6" s="3" t="s">
        <v>35</v>
      </c>
      <c r="E6" s="3" t="s">
        <v>26</v>
      </c>
      <c r="F6" s="3" t="s">
        <v>53</v>
      </c>
      <c r="G6" s="3" t="s">
        <v>49</v>
      </c>
      <c r="H6" s="3" t="s">
        <v>58</v>
      </c>
      <c r="I6" s="3" t="s">
        <v>69</v>
      </c>
      <c r="J6" s="3">
        <v>3</v>
      </c>
      <c r="K6" s="3">
        <v>4</v>
      </c>
      <c r="L6" s="3">
        <v>3</v>
      </c>
      <c r="M6" s="3">
        <v>3</v>
      </c>
      <c r="N6" s="3">
        <v>4</v>
      </c>
      <c r="O6" s="3">
        <v>3</v>
      </c>
      <c r="P6" s="3" t="s">
        <v>63</v>
      </c>
      <c r="Q6" s="3">
        <v>3</v>
      </c>
      <c r="R6" s="3">
        <v>2</v>
      </c>
      <c r="S6" s="3" t="s">
        <v>32</v>
      </c>
      <c r="T6" s="3">
        <v>70000</v>
      </c>
      <c r="U6" s="3" t="s">
        <v>39</v>
      </c>
      <c r="V6" s="3" t="s">
        <v>46</v>
      </c>
    </row>
    <row r="7" spans="1:23" ht="15.75" customHeight="1" x14ac:dyDescent="0.25">
      <c r="A7" s="2">
        <v>44453.500522696762</v>
      </c>
      <c r="B7" s="3" t="s">
        <v>23</v>
      </c>
      <c r="C7" s="3" t="s">
        <v>24</v>
      </c>
      <c r="D7" s="3" t="s">
        <v>35</v>
      </c>
      <c r="E7" s="3" t="s">
        <v>26</v>
      </c>
      <c r="F7" s="3" t="s">
        <v>27</v>
      </c>
      <c r="G7" s="3" t="s">
        <v>36</v>
      </c>
      <c r="H7" s="3" t="s">
        <v>37</v>
      </c>
      <c r="I7" s="3" t="s">
        <v>30</v>
      </c>
      <c r="J7" s="3">
        <v>4</v>
      </c>
      <c r="K7" s="3">
        <v>5</v>
      </c>
      <c r="L7" s="3">
        <v>3</v>
      </c>
      <c r="M7" s="3">
        <v>5</v>
      </c>
      <c r="N7" s="3">
        <v>4</v>
      </c>
      <c r="O7" s="3">
        <v>1</v>
      </c>
      <c r="P7" s="3" t="s">
        <v>38</v>
      </c>
      <c r="Q7" s="3">
        <v>5</v>
      </c>
      <c r="R7" s="3">
        <v>2</v>
      </c>
      <c r="S7" s="3" t="s">
        <v>32</v>
      </c>
      <c r="T7" s="3">
        <v>100000</v>
      </c>
      <c r="U7" s="3" t="s">
        <v>39</v>
      </c>
      <c r="V7" s="3" t="s">
        <v>40</v>
      </c>
    </row>
    <row r="8" spans="1:23" ht="15.75" customHeight="1" x14ac:dyDescent="0.25">
      <c r="A8" s="2">
        <v>44453.638315648146</v>
      </c>
      <c r="B8" s="3" t="s">
        <v>23</v>
      </c>
      <c r="C8" s="3" t="s">
        <v>24</v>
      </c>
      <c r="D8" s="3" t="s">
        <v>35</v>
      </c>
      <c r="E8" s="3" t="s">
        <v>26</v>
      </c>
      <c r="F8" s="3" t="s">
        <v>27</v>
      </c>
      <c r="G8" s="3" t="s">
        <v>49</v>
      </c>
      <c r="H8" s="3" t="s">
        <v>42</v>
      </c>
      <c r="I8" s="3" t="s">
        <v>30</v>
      </c>
      <c r="J8" s="3">
        <v>2</v>
      </c>
      <c r="K8" s="3">
        <v>4</v>
      </c>
      <c r="L8" s="3">
        <v>4</v>
      </c>
      <c r="M8" s="3">
        <v>3</v>
      </c>
      <c r="N8" s="3">
        <v>4</v>
      </c>
      <c r="O8" s="3">
        <v>3</v>
      </c>
      <c r="P8" s="3" t="s">
        <v>51</v>
      </c>
      <c r="Q8" s="3">
        <v>5</v>
      </c>
      <c r="R8" s="3">
        <v>2</v>
      </c>
      <c r="S8" s="3" t="s">
        <v>55</v>
      </c>
      <c r="T8" s="4">
        <v>70000</v>
      </c>
      <c r="U8" s="3" t="s">
        <v>33</v>
      </c>
      <c r="V8" s="3" t="s">
        <v>40</v>
      </c>
    </row>
    <row r="9" spans="1:23" ht="15.75" customHeight="1" x14ac:dyDescent="0.25">
      <c r="A9" s="2">
        <v>44453.630289664346</v>
      </c>
      <c r="B9" s="3" t="s">
        <v>23</v>
      </c>
      <c r="C9" s="3" t="s">
        <v>24</v>
      </c>
      <c r="D9" s="3" t="s">
        <v>35</v>
      </c>
      <c r="E9" s="3" t="s">
        <v>26</v>
      </c>
      <c r="F9" s="3" t="s">
        <v>27</v>
      </c>
      <c r="G9" s="3" t="s">
        <v>41</v>
      </c>
      <c r="H9" s="3" t="s">
        <v>42</v>
      </c>
      <c r="I9" s="3" t="s">
        <v>50</v>
      </c>
      <c r="J9" s="3">
        <v>2</v>
      </c>
      <c r="K9" s="3">
        <v>5</v>
      </c>
      <c r="L9" s="3">
        <v>4</v>
      </c>
      <c r="M9" s="3">
        <v>1</v>
      </c>
      <c r="N9" s="3">
        <v>5</v>
      </c>
      <c r="O9" s="3">
        <v>1</v>
      </c>
      <c r="P9" s="3" t="s">
        <v>54</v>
      </c>
      <c r="Q9" s="3">
        <v>5</v>
      </c>
      <c r="R9" s="3">
        <v>2</v>
      </c>
      <c r="S9" s="3" t="s">
        <v>55</v>
      </c>
      <c r="T9" s="3">
        <v>50000</v>
      </c>
      <c r="U9" s="3" t="s">
        <v>39</v>
      </c>
      <c r="V9" s="3" t="s">
        <v>74</v>
      </c>
    </row>
    <row r="10" spans="1:23" ht="15.75" customHeight="1" x14ac:dyDescent="0.25">
      <c r="A10" s="2">
        <v>44453.504978587967</v>
      </c>
      <c r="B10" s="3" t="s">
        <v>23</v>
      </c>
      <c r="C10" s="3" t="s">
        <v>24</v>
      </c>
      <c r="D10" s="3" t="s">
        <v>61</v>
      </c>
      <c r="E10" s="3" t="s">
        <v>26</v>
      </c>
      <c r="F10" s="3" t="s">
        <v>27</v>
      </c>
      <c r="G10" s="3" t="s">
        <v>49</v>
      </c>
      <c r="H10" s="3" t="s">
        <v>62</v>
      </c>
      <c r="I10" s="3" t="s">
        <v>30</v>
      </c>
      <c r="J10" s="3">
        <v>3</v>
      </c>
      <c r="K10" s="3">
        <v>5</v>
      </c>
      <c r="L10" s="3">
        <v>4</v>
      </c>
      <c r="M10" s="3">
        <v>5</v>
      </c>
      <c r="N10" s="3">
        <v>5</v>
      </c>
      <c r="O10" s="3">
        <v>3</v>
      </c>
      <c r="P10" s="3" t="s">
        <v>63</v>
      </c>
      <c r="Q10" s="3">
        <v>4</v>
      </c>
      <c r="R10" s="3">
        <v>3</v>
      </c>
      <c r="S10" s="3" t="s">
        <v>45</v>
      </c>
      <c r="T10" s="3">
        <v>80000</v>
      </c>
      <c r="U10" s="3" t="s">
        <v>52</v>
      </c>
      <c r="V10" s="3" t="s">
        <v>34</v>
      </c>
    </row>
    <row r="11" spans="1:23" ht="15.75" customHeight="1" x14ac:dyDescent="0.25">
      <c r="A11" s="2">
        <v>44453.501572488429</v>
      </c>
      <c r="B11" s="3" t="s">
        <v>23</v>
      </c>
      <c r="C11" s="3" t="s">
        <v>24</v>
      </c>
      <c r="D11" s="3" t="s">
        <v>35</v>
      </c>
      <c r="E11" s="3" t="s">
        <v>26</v>
      </c>
      <c r="F11" s="3" t="s">
        <v>27</v>
      </c>
      <c r="G11" s="3" t="s">
        <v>41</v>
      </c>
      <c r="H11" s="3" t="s">
        <v>42</v>
      </c>
      <c r="I11" s="3" t="s">
        <v>43</v>
      </c>
      <c r="J11" s="3">
        <v>4</v>
      </c>
      <c r="K11" s="3">
        <v>4</v>
      </c>
      <c r="L11" s="3">
        <v>4</v>
      </c>
      <c r="M11" s="3">
        <v>4</v>
      </c>
      <c r="N11" s="3">
        <v>3</v>
      </c>
      <c r="O11" s="3">
        <v>3</v>
      </c>
      <c r="P11" s="3" t="s">
        <v>44</v>
      </c>
      <c r="Q11" s="3">
        <v>4</v>
      </c>
      <c r="R11" s="3">
        <v>3</v>
      </c>
      <c r="S11" s="3" t="s">
        <v>45</v>
      </c>
      <c r="T11" s="3">
        <v>150000</v>
      </c>
      <c r="U11" s="3" t="s">
        <v>33</v>
      </c>
      <c r="V11" s="3" t="s">
        <v>46</v>
      </c>
    </row>
    <row r="12" spans="1:23" ht="15.75" customHeight="1" x14ac:dyDescent="0.25">
      <c r="A12" s="2">
        <v>44453.508961458334</v>
      </c>
      <c r="B12" s="3" t="s">
        <v>23</v>
      </c>
      <c r="C12" s="3" t="s">
        <v>24</v>
      </c>
      <c r="D12" s="3" t="s">
        <v>35</v>
      </c>
      <c r="E12" s="3" t="s">
        <v>26</v>
      </c>
      <c r="F12" s="3" t="s">
        <v>27</v>
      </c>
      <c r="G12" s="3" t="s">
        <v>68</v>
      </c>
      <c r="H12" s="3" t="s">
        <v>37</v>
      </c>
      <c r="I12" s="3" t="s">
        <v>69</v>
      </c>
      <c r="J12" s="3">
        <v>5</v>
      </c>
      <c r="K12" s="3">
        <v>5</v>
      </c>
      <c r="L12" s="3">
        <v>5</v>
      </c>
      <c r="M12" s="3">
        <v>4</v>
      </c>
      <c r="N12" s="3">
        <v>5</v>
      </c>
      <c r="O12" s="3">
        <v>3</v>
      </c>
      <c r="P12" s="3" t="s">
        <v>54</v>
      </c>
      <c r="Q12" s="3">
        <v>4</v>
      </c>
      <c r="R12" s="3">
        <v>3</v>
      </c>
      <c r="S12" s="3" t="s">
        <v>32</v>
      </c>
      <c r="T12" s="3">
        <v>80000</v>
      </c>
      <c r="U12" s="3" t="s">
        <v>39</v>
      </c>
      <c r="V12" s="3" t="s">
        <v>46</v>
      </c>
    </row>
    <row r="13" spans="1:23" ht="15.75" customHeight="1" x14ac:dyDescent="0.25">
      <c r="A13" s="2">
        <v>44453.626696388892</v>
      </c>
      <c r="B13" s="3" t="s">
        <v>23</v>
      </c>
      <c r="C13" s="3" t="s">
        <v>24</v>
      </c>
      <c r="D13" s="3" t="s">
        <v>35</v>
      </c>
      <c r="E13" s="3" t="s">
        <v>26</v>
      </c>
      <c r="F13" s="3" t="s">
        <v>27</v>
      </c>
      <c r="G13" s="3" t="s">
        <v>41</v>
      </c>
      <c r="H13" s="3" t="s">
        <v>58</v>
      </c>
      <c r="I13" s="3" t="s">
        <v>69</v>
      </c>
      <c r="J13" s="3">
        <v>4</v>
      </c>
      <c r="K13" s="3">
        <v>4</v>
      </c>
      <c r="L13" s="3">
        <v>2</v>
      </c>
      <c r="M13" s="3">
        <v>2</v>
      </c>
      <c r="N13" s="3">
        <v>3</v>
      </c>
      <c r="O13" s="3">
        <v>2</v>
      </c>
      <c r="P13" s="3" t="s">
        <v>76</v>
      </c>
      <c r="Q13" s="3">
        <v>4</v>
      </c>
      <c r="R13" s="3">
        <v>3</v>
      </c>
      <c r="S13" s="3" t="s">
        <v>55</v>
      </c>
      <c r="T13" s="3">
        <v>70000</v>
      </c>
      <c r="U13" s="3" t="s">
        <v>39</v>
      </c>
      <c r="V13" s="3" t="s">
        <v>46</v>
      </c>
    </row>
    <row r="14" spans="1:23" ht="12.5" x14ac:dyDescent="0.25">
      <c r="A14" s="2">
        <v>44453.891846574072</v>
      </c>
      <c r="B14" s="3" t="s">
        <v>23</v>
      </c>
      <c r="C14" s="3" t="s">
        <v>24</v>
      </c>
      <c r="D14" s="3" t="s">
        <v>35</v>
      </c>
      <c r="E14" s="3" t="s">
        <v>26</v>
      </c>
      <c r="F14" s="3" t="s">
        <v>27</v>
      </c>
      <c r="G14" s="3" t="s">
        <v>36</v>
      </c>
      <c r="H14" s="3" t="s">
        <v>29</v>
      </c>
      <c r="I14" s="3" t="s">
        <v>30</v>
      </c>
      <c r="J14" s="3">
        <v>4</v>
      </c>
      <c r="K14" s="3">
        <v>4</v>
      </c>
      <c r="L14" s="3">
        <v>4</v>
      </c>
      <c r="M14" s="3">
        <v>3</v>
      </c>
      <c r="N14" s="3">
        <v>4</v>
      </c>
      <c r="O14" s="3">
        <v>2</v>
      </c>
      <c r="P14" s="3" t="s">
        <v>38</v>
      </c>
      <c r="Q14" s="3">
        <v>3</v>
      </c>
      <c r="R14" s="3">
        <v>3</v>
      </c>
      <c r="S14" s="3" t="s">
        <v>66</v>
      </c>
      <c r="T14" s="3">
        <v>60000</v>
      </c>
      <c r="U14" s="3" t="s">
        <v>39</v>
      </c>
      <c r="V14" s="3" t="s">
        <v>46</v>
      </c>
    </row>
    <row r="15" spans="1:23" ht="12.5" x14ac:dyDescent="0.25">
      <c r="A15" s="2">
        <v>44453.508122488427</v>
      </c>
      <c r="B15" s="3" t="s">
        <v>23</v>
      </c>
      <c r="C15" s="3" t="s">
        <v>24</v>
      </c>
      <c r="D15" s="3" t="s">
        <v>35</v>
      </c>
      <c r="E15" s="3" t="s">
        <v>26</v>
      </c>
      <c r="F15" s="3" t="s">
        <v>27</v>
      </c>
      <c r="G15" s="3" t="s">
        <v>49</v>
      </c>
      <c r="H15" s="3" t="s">
        <v>42</v>
      </c>
      <c r="I15" s="3" t="s">
        <v>50</v>
      </c>
      <c r="J15" s="3">
        <v>4</v>
      </c>
      <c r="K15" s="3">
        <v>4</v>
      </c>
      <c r="L15" s="3">
        <v>5</v>
      </c>
      <c r="M15" s="3">
        <v>4</v>
      </c>
      <c r="N15" s="3">
        <v>5</v>
      </c>
      <c r="O15" s="3">
        <v>4</v>
      </c>
      <c r="P15" s="3" t="s">
        <v>67</v>
      </c>
      <c r="Q15" s="3">
        <v>5</v>
      </c>
      <c r="R15" s="3">
        <v>3</v>
      </c>
      <c r="S15" s="3" t="s">
        <v>32</v>
      </c>
      <c r="T15" s="3">
        <v>60000</v>
      </c>
      <c r="U15" s="3" t="s">
        <v>39</v>
      </c>
      <c r="V15" s="3" t="s">
        <v>40</v>
      </c>
    </row>
    <row r="16" spans="1:23" ht="12.5" x14ac:dyDescent="0.25">
      <c r="A16" s="2">
        <v>44453.649788043986</v>
      </c>
      <c r="B16" s="3" t="s">
        <v>23</v>
      </c>
      <c r="C16" s="3" t="s">
        <v>78</v>
      </c>
      <c r="D16" s="3" t="s">
        <v>35</v>
      </c>
      <c r="E16" s="3" t="s">
        <v>26</v>
      </c>
      <c r="F16" s="3" t="s">
        <v>27</v>
      </c>
      <c r="G16" s="3" t="s">
        <v>49</v>
      </c>
      <c r="H16" s="3" t="s">
        <v>42</v>
      </c>
      <c r="I16" s="3" t="s">
        <v>43</v>
      </c>
      <c r="J16" s="3">
        <v>1</v>
      </c>
      <c r="K16" s="3">
        <v>1</v>
      </c>
      <c r="L16" s="3">
        <v>1</v>
      </c>
      <c r="M16" s="3">
        <v>2</v>
      </c>
      <c r="N16" s="3">
        <v>1</v>
      </c>
      <c r="O16" s="3">
        <v>2</v>
      </c>
      <c r="P16" s="3" t="s">
        <v>38</v>
      </c>
      <c r="Q16" s="3">
        <v>5</v>
      </c>
      <c r="R16" s="3">
        <v>3</v>
      </c>
      <c r="S16" s="3" t="s">
        <v>79</v>
      </c>
      <c r="T16" s="3">
        <v>150000</v>
      </c>
      <c r="U16" s="3" t="s">
        <v>33</v>
      </c>
      <c r="V16" s="3" t="s">
        <v>40</v>
      </c>
    </row>
    <row r="17" spans="1:23" ht="12.5" x14ac:dyDescent="0.25">
      <c r="A17" s="2">
        <v>44453.666348611107</v>
      </c>
      <c r="B17" s="3" t="s">
        <v>23</v>
      </c>
      <c r="C17" s="3" t="s">
        <v>24</v>
      </c>
      <c r="D17" s="3" t="s">
        <v>35</v>
      </c>
      <c r="E17" s="3" t="s">
        <v>26</v>
      </c>
      <c r="F17" s="3" t="s">
        <v>27</v>
      </c>
      <c r="G17" s="3" t="s">
        <v>49</v>
      </c>
      <c r="H17" s="3" t="s">
        <v>37</v>
      </c>
      <c r="I17" s="3" t="s">
        <v>70</v>
      </c>
      <c r="J17" s="3">
        <v>2</v>
      </c>
      <c r="K17" s="3">
        <v>5</v>
      </c>
      <c r="L17" s="3">
        <v>3</v>
      </c>
      <c r="M17" s="3">
        <v>2</v>
      </c>
      <c r="N17" s="3">
        <v>5</v>
      </c>
      <c r="O17" s="3">
        <v>1</v>
      </c>
      <c r="P17" s="3" t="s">
        <v>63</v>
      </c>
      <c r="Q17" s="3">
        <v>3</v>
      </c>
      <c r="R17" s="3">
        <v>3</v>
      </c>
      <c r="S17" s="3" t="s">
        <v>32</v>
      </c>
      <c r="T17" s="3">
        <v>60000</v>
      </c>
      <c r="U17" s="3" t="s">
        <v>81</v>
      </c>
      <c r="V17" s="3" t="s">
        <v>40</v>
      </c>
    </row>
    <row r="18" spans="1:23" ht="12.5" x14ac:dyDescent="0.25">
      <c r="A18" s="2">
        <v>44453.550816874995</v>
      </c>
      <c r="B18" s="3" t="s">
        <v>23</v>
      </c>
      <c r="C18" s="3" t="s">
        <v>24</v>
      </c>
      <c r="D18" s="3" t="s">
        <v>35</v>
      </c>
      <c r="E18" s="3" t="s">
        <v>26</v>
      </c>
      <c r="F18" s="3" t="s">
        <v>53</v>
      </c>
      <c r="G18" s="3" t="s">
        <v>68</v>
      </c>
      <c r="H18" s="3" t="s">
        <v>29</v>
      </c>
      <c r="I18" s="3" t="s">
        <v>70</v>
      </c>
      <c r="J18" s="3">
        <v>5</v>
      </c>
      <c r="K18" s="3">
        <v>5</v>
      </c>
      <c r="L18" s="3">
        <v>5</v>
      </c>
      <c r="M18" s="3">
        <v>4</v>
      </c>
      <c r="N18" s="3">
        <v>5</v>
      </c>
      <c r="O18" s="3">
        <v>3</v>
      </c>
      <c r="P18" s="3" t="s">
        <v>71</v>
      </c>
      <c r="Q18" s="3">
        <v>3</v>
      </c>
      <c r="R18" s="3">
        <v>3</v>
      </c>
      <c r="S18" s="3" t="s">
        <v>66</v>
      </c>
      <c r="T18" s="3">
        <v>60000</v>
      </c>
      <c r="U18" s="3" t="s">
        <v>52</v>
      </c>
      <c r="V18" s="3" t="s">
        <v>60</v>
      </c>
    </row>
    <row r="19" spans="1:23" ht="12.5" x14ac:dyDescent="0.25">
      <c r="A19" s="2">
        <v>44453.602973356479</v>
      </c>
      <c r="B19" s="3" t="s">
        <v>23</v>
      </c>
      <c r="C19" s="3" t="s">
        <v>24</v>
      </c>
      <c r="D19" s="3" t="s">
        <v>35</v>
      </c>
      <c r="E19" s="3" t="s">
        <v>26</v>
      </c>
      <c r="F19" s="3" t="s">
        <v>27</v>
      </c>
      <c r="G19" s="3" t="s">
        <v>72</v>
      </c>
      <c r="H19" s="3" t="s">
        <v>73</v>
      </c>
      <c r="I19" s="3" t="s">
        <v>50</v>
      </c>
      <c r="J19" s="3">
        <v>5</v>
      </c>
      <c r="K19" s="3">
        <v>5</v>
      </c>
      <c r="L19" s="3">
        <v>5</v>
      </c>
      <c r="M19" s="3">
        <v>4</v>
      </c>
      <c r="N19" s="3">
        <v>4</v>
      </c>
      <c r="O19" s="3">
        <v>4</v>
      </c>
      <c r="P19" s="3" t="s">
        <v>44</v>
      </c>
      <c r="Q19" s="3">
        <v>4</v>
      </c>
      <c r="R19" s="3">
        <v>3</v>
      </c>
      <c r="S19" s="3" t="s">
        <v>32</v>
      </c>
      <c r="T19" s="3">
        <v>110000</v>
      </c>
      <c r="U19" s="3" t="s">
        <v>39</v>
      </c>
      <c r="V19" s="3" t="s">
        <v>46</v>
      </c>
    </row>
    <row r="20" spans="1:23" ht="12.5" x14ac:dyDescent="0.25">
      <c r="A20" s="2">
        <v>44453.696252453708</v>
      </c>
      <c r="B20" s="3" t="s">
        <v>23</v>
      </c>
      <c r="C20" s="3" t="s">
        <v>24</v>
      </c>
      <c r="D20" s="3" t="s">
        <v>35</v>
      </c>
      <c r="E20" s="3" t="s">
        <v>26</v>
      </c>
      <c r="F20" s="3" t="s">
        <v>27</v>
      </c>
      <c r="G20" s="3" t="s">
        <v>64</v>
      </c>
      <c r="H20" s="3" t="s">
        <v>58</v>
      </c>
      <c r="I20" s="3" t="s">
        <v>69</v>
      </c>
      <c r="J20" s="3">
        <v>3</v>
      </c>
      <c r="K20" s="3">
        <v>4</v>
      </c>
      <c r="L20" s="3">
        <v>5</v>
      </c>
      <c r="M20" s="3">
        <v>3</v>
      </c>
      <c r="N20" s="3">
        <v>5</v>
      </c>
      <c r="O20" s="3">
        <v>2</v>
      </c>
      <c r="P20" s="3" t="s">
        <v>31</v>
      </c>
      <c r="Q20" s="3">
        <v>5</v>
      </c>
      <c r="R20" s="3">
        <v>3</v>
      </c>
      <c r="S20" s="3" t="s">
        <v>32</v>
      </c>
      <c r="T20" s="3">
        <v>100000</v>
      </c>
      <c r="U20" s="3" t="s">
        <v>39</v>
      </c>
      <c r="V20" s="3" t="s">
        <v>46</v>
      </c>
    </row>
    <row r="21" spans="1:23" ht="12.5" x14ac:dyDescent="0.25">
      <c r="A21" s="2">
        <v>44452.944214560186</v>
      </c>
      <c r="B21" s="3" t="s">
        <v>23</v>
      </c>
      <c r="C21" s="3" t="s">
        <v>24</v>
      </c>
      <c r="D21" s="3" t="s">
        <v>25</v>
      </c>
      <c r="E21" s="3" t="s">
        <v>26</v>
      </c>
      <c r="F21" s="3" t="s">
        <v>27</v>
      </c>
      <c r="G21" s="3" t="s">
        <v>28</v>
      </c>
      <c r="H21" s="3" t="s">
        <v>29</v>
      </c>
      <c r="I21" s="3" t="s">
        <v>30</v>
      </c>
      <c r="J21" s="3">
        <v>4</v>
      </c>
      <c r="K21" s="3">
        <v>5</v>
      </c>
      <c r="L21" s="3">
        <v>4</v>
      </c>
      <c r="M21" s="3">
        <v>4</v>
      </c>
      <c r="N21" s="3">
        <v>5</v>
      </c>
      <c r="O21" s="3">
        <v>1</v>
      </c>
      <c r="P21" s="3" t="s">
        <v>31</v>
      </c>
      <c r="Q21" s="3">
        <v>4</v>
      </c>
      <c r="R21" s="3">
        <v>4</v>
      </c>
      <c r="S21" s="3" t="s">
        <v>32</v>
      </c>
      <c r="T21" s="3">
        <v>120000</v>
      </c>
      <c r="U21" s="3" t="s">
        <v>33</v>
      </c>
      <c r="V21" s="3" t="s">
        <v>34</v>
      </c>
    </row>
    <row r="22" spans="1:23" ht="12.5" x14ac:dyDescent="0.25">
      <c r="A22" s="2">
        <v>44453.637922430557</v>
      </c>
      <c r="B22" s="3" t="s">
        <v>23</v>
      </c>
      <c r="C22" s="3" t="s">
        <v>24</v>
      </c>
      <c r="D22" s="3" t="s">
        <v>35</v>
      </c>
      <c r="E22" s="3" t="s">
        <v>26</v>
      </c>
      <c r="F22" s="3" t="s">
        <v>53</v>
      </c>
      <c r="G22" s="3" t="s">
        <v>49</v>
      </c>
      <c r="H22" s="3" t="s">
        <v>29</v>
      </c>
      <c r="I22" s="3" t="s">
        <v>69</v>
      </c>
      <c r="J22" s="3">
        <v>4</v>
      </c>
      <c r="K22" s="3">
        <v>5</v>
      </c>
      <c r="L22" s="3">
        <v>5</v>
      </c>
      <c r="M22" s="3">
        <v>4</v>
      </c>
      <c r="N22" s="3">
        <v>4</v>
      </c>
      <c r="O22" s="3">
        <v>2</v>
      </c>
      <c r="P22" s="3" t="s">
        <v>67</v>
      </c>
      <c r="Q22" s="3">
        <v>3</v>
      </c>
      <c r="R22" s="3">
        <v>4</v>
      </c>
      <c r="S22" s="3" t="s">
        <v>55</v>
      </c>
      <c r="T22" s="3">
        <v>100000</v>
      </c>
      <c r="U22" s="3" t="s">
        <v>39</v>
      </c>
      <c r="V22" s="3" t="s">
        <v>34</v>
      </c>
    </row>
    <row r="23" spans="1:23" ht="12.5" x14ac:dyDescent="0.25">
      <c r="A23" s="2">
        <v>44453.665474583337</v>
      </c>
      <c r="B23" s="3" t="s">
        <v>23</v>
      </c>
      <c r="C23" s="3" t="s">
        <v>24</v>
      </c>
      <c r="D23" s="3" t="s">
        <v>35</v>
      </c>
      <c r="E23" s="3" t="s">
        <v>26</v>
      </c>
      <c r="F23" s="3" t="s">
        <v>27</v>
      </c>
      <c r="G23" s="3" t="s">
        <v>49</v>
      </c>
      <c r="H23" s="3" t="s">
        <v>37</v>
      </c>
      <c r="I23" s="3" t="s">
        <v>30</v>
      </c>
      <c r="J23" s="3">
        <v>5</v>
      </c>
      <c r="K23" s="3">
        <v>5</v>
      </c>
      <c r="L23" s="3">
        <v>5</v>
      </c>
      <c r="M23" s="3">
        <v>4</v>
      </c>
      <c r="N23" s="3">
        <v>5</v>
      </c>
      <c r="O23" s="3">
        <v>3</v>
      </c>
      <c r="P23" s="3" t="s">
        <v>44</v>
      </c>
      <c r="Q23" s="3">
        <v>3</v>
      </c>
      <c r="R23" s="3">
        <v>4</v>
      </c>
      <c r="S23" s="3" t="s">
        <v>45</v>
      </c>
      <c r="T23" s="3">
        <v>100000</v>
      </c>
      <c r="U23" s="3" t="s">
        <v>33</v>
      </c>
      <c r="V23" s="3" t="s">
        <v>34</v>
      </c>
    </row>
    <row r="24" spans="1:23" ht="12.5" x14ac:dyDescent="0.25">
      <c r="A24" s="2">
        <v>44453.785797534721</v>
      </c>
      <c r="B24" s="3" t="s">
        <v>23</v>
      </c>
      <c r="C24" s="3" t="s">
        <v>24</v>
      </c>
      <c r="D24" s="3" t="s">
        <v>35</v>
      </c>
      <c r="E24" s="3" t="s">
        <v>75</v>
      </c>
      <c r="F24" s="3" t="s">
        <v>27</v>
      </c>
      <c r="G24" s="3" t="s">
        <v>41</v>
      </c>
      <c r="H24" s="3" t="s">
        <v>58</v>
      </c>
      <c r="I24" s="3" t="s">
        <v>69</v>
      </c>
      <c r="J24" s="3">
        <v>2</v>
      </c>
      <c r="K24" s="3">
        <v>3</v>
      </c>
      <c r="L24" s="3">
        <v>3</v>
      </c>
      <c r="M24" s="3">
        <v>4</v>
      </c>
      <c r="N24" s="3">
        <v>4</v>
      </c>
      <c r="O24" s="3">
        <v>1</v>
      </c>
      <c r="P24" s="3" t="s">
        <v>44</v>
      </c>
      <c r="Q24" s="3">
        <v>3</v>
      </c>
      <c r="R24" s="3">
        <v>4</v>
      </c>
      <c r="S24" s="3" t="s">
        <v>55</v>
      </c>
      <c r="T24" s="3">
        <v>50000</v>
      </c>
      <c r="U24" s="3" t="s">
        <v>81</v>
      </c>
      <c r="V24" s="3" t="s">
        <v>34</v>
      </c>
    </row>
    <row r="25" spans="1:23" ht="12.5" x14ac:dyDescent="0.25">
      <c r="A25" s="2">
        <v>44453.501711874997</v>
      </c>
      <c r="B25" s="3" t="s">
        <v>23</v>
      </c>
      <c r="C25" s="3" t="s">
        <v>24</v>
      </c>
      <c r="D25" s="3" t="s">
        <v>35</v>
      </c>
      <c r="E25" s="3" t="s">
        <v>26</v>
      </c>
      <c r="F25" s="3" t="s">
        <v>53</v>
      </c>
      <c r="G25" s="3" t="s">
        <v>49</v>
      </c>
      <c r="H25" s="3" t="s">
        <v>42</v>
      </c>
      <c r="I25" s="3" t="s">
        <v>50</v>
      </c>
      <c r="J25" s="3">
        <v>5</v>
      </c>
      <c r="K25" s="3">
        <v>5</v>
      </c>
      <c r="L25" s="3">
        <v>5</v>
      </c>
      <c r="M25" s="3">
        <v>4</v>
      </c>
      <c r="N25" s="3">
        <v>4</v>
      </c>
      <c r="O25" s="3">
        <v>3</v>
      </c>
      <c r="P25" s="3" t="s">
        <v>54</v>
      </c>
      <c r="Q25" s="3">
        <v>5</v>
      </c>
      <c r="R25" s="3">
        <v>4</v>
      </c>
      <c r="S25" s="3" t="s">
        <v>55</v>
      </c>
      <c r="T25" s="3">
        <v>90000</v>
      </c>
      <c r="U25" s="3" t="s">
        <v>33</v>
      </c>
      <c r="V25" s="3" t="s">
        <v>46</v>
      </c>
    </row>
    <row r="26" spans="1:23" ht="12.5" x14ac:dyDescent="0.25">
      <c r="A26" s="2">
        <v>44453.505147731485</v>
      </c>
      <c r="B26" s="3" t="s">
        <v>23</v>
      </c>
      <c r="C26" s="3" t="s">
        <v>24</v>
      </c>
      <c r="D26" s="3" t="s">
        <v>35</v>
      </c>
      <c r="E26" s="3" t="s">
        <v>26</v>
      </c>
      <c r="F26" s="3" t="s">
        <v>27</v>
      </c>
      <c r="G26" s="3" t="s">
        <v>64</v>
      </c>
      <c r="H26" s="3" t="s">
        <v>58</v>
      </c>
      <c r="I26" s="3" t="s">
        <v>50</v>
      </c>
      <c r="J26" s="3">
        <v>5</v>
      </c>
      <c r="K26" s="3">
        <v>5</v>
      </c>
      <c r="L26" s="3">
        <v>5</v>
      </c>
      <c r="M26" s="3">
        <v>4</v>
      </c>
      <c r="N26" s="3">
        <v>4</v>
      </c>
      <c r="O26" s="3">
        <v>1</v>
      </c>
      <c r="P26" s="3" t="s">
        <v>51</v>
      </c>
      <c r="Q26" s="3">
        <v>5</v>
      </c>
      <c r="R26" s="3">
        <v>4</v>
      </c>
      <c r="S26" s="3" t="s">
        <v>32</v>
      </c>
      <c r="T26" s="3">
        <v>80000</v>
      </c>
      <c r="U26" s="3" t="s">
        <v>33</v>
      </c>
      <c r="V26" s="3" t="s">
        <v>46</v>
      </c>
    </row>
    <row r="27" spans="1:23" ht="12.5" x14ac:dyDescent="0.25">
      <c r="A27" s="2">
        <v>44453.505637071758</v>
      </c>
      <c r="B27" s="3" t="s">
        <v>23</v>
      </c>
      <c r="C27" s="3" t="s">
        <v>24</v>
      </c>
      <c r="D27" s="3" t="s">
        <v>35</v>
      </c>
      <c r="E27" s="3" t="s">
        <v>26</v>
      </c>
      <c r="F27" s="3" t="s">
        <v>27</v>
      </c>
      <c r="G27" s="3" t="s">
        <v>49</v>
      </c>
      <c r="H27" s="3" t="s">
        <v>42</v>
      </c>
      <c r="I27" s="3" t="s">
        <v>30</v>
      </c>
      <c r="J27" s="3">
        <v>4</v>
      </c>
      <c r="K27" s="3">
        <v>4</v>
      </c>
      <c r="L27" s="3">
        <v>5</v>
      </c>
      <c r="M27" s="3">
        <v>5</v>
      </c>
      <c r="N27" s="3">
        <v>5</v>
      </c>
      <c r="O27" s="3">
        <v>4</v>
      </c>
      <c r="P27" s="3" t="s">
        <v>51</v>
      </c>
      <c r="Q27" s="3">
        <v>5</v>
      </c>
      <c r="R27" s="3">
        <v>4</v>
      </c>
      <c r="S27" s="3" t="s">
        <v>32</v>
      </c>
      <c r="T27" s="3">
        <v>80000</v>
      </c>
      <c r="U27" s="3" t="s">
        <v>39</v>
      </c>
      <c r="V27" s="3" t="s">
        <v>46</v>
      </c>
    </row>
    <row r="28" spans="1:23" ht="12.5" x14ac:dyDescent="0.25">
      <c r="A28" s="2">
        <v>44453.507152106482</v>
      </c>
      <c r="B28" s="3" t="s">
        <v>23</v>
      </c>
      <c r="C28" s="3" t="s">
        <v>24</v>
      </c>
      <c r="D28" s="3" t="s">
        <v>35</v>
      </c>
      <c r="E28" s="3" t="s">
        <v>26</v>
      </c>
      <c r="F28" s="3" t="s">
        <v>27</v>
      </c>
      <c r="G28" s="3" t="s">
        <v>57</v>
      </c>
      <c r="H28" s="3" t="s">
        <v>58</v>
      </c>
      <c r="I28" s="3" t="s">
        <v>30</v>
      </c>
      <c r="J28" s="3">
        <v>5</v>
      </c>
      <c r="K28" s="3">
        <v>4</v>
      </c>
      <c r="L28" s="3">
        <v>4</v>
      </c>
      <c r="M28" s="3">
        <v>4</v>
      </c>
      <c r="N28" s="3">
        <v>5</v>
      </c>
      <c r="O28" s="3">
        <v>4</v>
      </c>
      <c r="P28" s="3" t="s">
        <v>65</v>
      </c>
      <c r="Q28" s="3">
        <v>4</v>
      </c>
      <c r="R28" s="3">
        <v>4</v>
      </c>
      <c r="S28" s="3" t="s">
        <v>66</v>
      </c>
      <c r="T28" s="3">
        <v>60000</v>
      </c>
      <c r="U28" s="3" t="s">
        <v>39</v>
      </c>
      <c r="V28" s="3" t="s">
        <v>46</v>
      </c>
    </row>
    <row r="29" spans="1:23" ht="12.5" x14ac:dyDescent="0.25">
      <c r="A29" s="2">
        <v>44453.511260949075</v>
      </c>
      <c r="B29" s="3" t="s">
        <v>23</v>
      </c>
      <c r="C29" s="3" t="s">
        <v>24</v>
      </c>
      <c r="D29" s="3" t="s">
        <v>35</v>
      </c>
      <c r="E29" s="3" t="s">
        <v>26</v>
      </c>
      <c r="F29" s="3" t="s">
        <v>27</v>
      </c>
      <c r="G29" s="3" t="s">
        <v>49</v>
      </c>
      <c r="H29" s="3" t="s">
        <v>29</v>
      </c>
      <c r="I29" s="3" t="s">
        <v>69</v>
      </c>
      <c r="J29" s="3">
        <v>5</v>
      </c>
      <c r="K29" s="3">
        <v>5</v>
      </c>
      <c r="L29" s="3">
        <v>5</v>
      </c>
      <c r="M29" s="3">
        <v>4</v>
      </c>
      <c r="N29" s="3">
        <v>5</v>
      </c>
      <c r="O29" s="3">
        <v>2</v>
      </c>
      <c r="P29" s="3" t="s">
        <v>51</v>
      </c>
      <c r="Q29" s="3">
        <v>4</v>
      </c>
      <c r="R29" s="3">
        <v>4</v>
      </c>
      <c r="S29" s="3" t="s">
        <v>55</v>
      </c>
      <c r="T29" s="3">
        <v>80000</v>
      </c>
      <c r="U29" s="3" t="s">
        <v>39</v>
      </c>
      <c r="V29" s="3" t="s">
        <v>46</v>
      </c>
    </row>
    <row r="30" spans="1:23" ht="12.5" x14ac:dyDescent="0.25">
      <c r="A30" s="2">
        <v>44453.514313599539</v>
      </c>
      <c r="B30" s="3" t="s">
        <v>23</v>
      </c>
      <c r="C30" s="3" t="s">
        <v>24</v>
      </c>
      <c r="D30" s="3" t="s">
        <v>35</v>
      </c>
      <c r="E30" s="3" t="s">
        <v>26</v>
      </c>
      <c r="F30" s="3" t="s">
        <v>27</v>
      </c>
      <c r="G30" s="3" t="s">
        <v>57</v>
      </c>
      <c r="H30" s="3" t="s">
        <v>37</v>
      </c>
      <c r="I30" s="3" t="s">
        <v>69</v>
      </c>
      <c r="J30" s="3">
        <v>5</v>
      </c>
      <c r="K30" s="3">
        <v>5</v>
      </c>
      <c r="L30" s="3">
        <v>4</v>
      </c>
      <c r="M30" s="3">
        <v>4</v>
      </c>
      <c r="N30" s="3">
        <v>5</v>
      </c>
      <c r="O30" s="3">
        <v>3</v>
      </c>
      <c r="P30" s="3" t="s">
        <v>63</v>
      </c>
      <c r="Q30" s="3">
        <v>5</v>
      </c>
      <c r="R30" s="3">
        <v>4</v>
      </c>
      <c r="S30" s="3" t="s">
        <v>32</v>
      </c>
      <c r="T30" s="3">
        <v>60000</v>
      </c>
      <c r="U30" s="3" t="s">
        <v>39</v>
      </c>
      <c r="V30" s="3" t="s">
        <v>46</v>
      </c>
    </row>
    <row r="31" spans="1:23" ht="12.5" x14ac:dyDescent="0.25">
      <c r="A31" s="2">
        <v>44453.644400960649</v>
      </c>
      <c r="B31" s="3" t="s">
        <v>23</v>
      </c>
      <c r="C31" s="3" t="s">
        <v>24</v>
      </c>
      <c r="D31" s="3" t="s">
        <v>35</v>
      </c>
      <c r="E31" s="3" t="s">
        <v>26</v>
      </c>
      <c r="F31" s="3" t="s">
        <v>27</v>
      </c>
      <c r="G31" s="3" t="s">
        <v>49</v>
      </c>
      <c r="H31" s="3" t="s">
        <v>58</v>
      </c>
      <c r="I31" s="3" t="s">
        <v>70</v>
      </c>
      <c r="J31" s="3">
        <v>4</v>
      </c>
      <c r="K31" s="3">
        <v>3</v>
      </c>
      <c r="L31" s="3">
        <v>4</v>
      </c>
      <c r="M31" s="3">
        <v>3</v>
      </c>
      <c r="N31" s="3">
        <v>3</v>
      </c>
      <c r="O31" s="3">
        <v>3</v>
      </c>
      <c r="P31" s="3" t="s">
        <v>63</v>
      </c>
      <c r="Q31" s="3">
        <v>4</v>
      </c>
      <c r="R31" s="3">
        <v>4</v>
      </c>
      <c r="S31" s="3" t="s">
        <v>32</v>
      </c>
      <c r="T31" s="3">
        <v>30000</v>
      </c>
      <c r="U31" s="3" t="s">
        <v>39</v>
      </c>
      <c r="V31" s="3" t="s">
        <v>46</v>
      </c>
      <c r="W31" s="3" t="s">
        <v>77</v>
      </c>
    </row>
    <row r="32" spans="1:23" ht="12.5" x14ac:dyDescent="0.25">
      <c r="A32" s="2">
        <v>44453.513727152778</v>
      </c>
      <c r="B32" s="3" t="s">
        <v>23</v>
      </c>
      <c r="C32" s="3" t="s">
        <v>24</v>
      </c>
      <c r="D32" s="3" t="s">
        <v>35</v>
      </c>
      <c r="E32" s="3" t="s">
        <v>26</v>
      </c>
      <c r="F32" s="3" t="s">
        <v>53</v>
      </c>
      <c r="G32" s="3" t="s">
        <v>64</v>
      </c>
      <c r="H32" s="3" t="s">
        <v>58</v>
      </c>
      <c r="I32" s="3" t="s">
        <v>30</v>
      </c>
      <c r="J32" s="3">
        <v>4</v>
      </c>
      <c r="K32" s="3">
        <v>5</v>
      </c>
      <c r="L32" s="3">
        <v>5</v>
      </c>
      <c r="M32" s="3">
        <v>3</v>
      </c>
      <c r="N32" s="3">
        <v>4</v>
      </c>
      <c r="O32" s="3">
        <v>2</v>
      </c>
      <c r="P32" s="3" t="s">
        <v>51</v>
      </c>
      <c r="Q32" s="3">
        <v>4</v>
      </c>
      <c r="R32" s="3">
        <v>4</v>
      </c>
      <c r="S32" s="3" t="s">
        <v>32</v>
      </c>
      <c r="T32" s="4">
        <v>70000</v>
      </c>
      <c r="U32" s="3" t="s">
        <v>39</v>
      </c>
      <c r="V32" s="3" t="s">
        <v>40</v>
      </c>
    </row>
    <row r="33" spans="1:23" ht="12.5" x14ac:dyDescent="0.25">
      <c r="A33" s="2">
        <v>44453.889119664353</v>
      </c>
      <c r="B33" s="3" t="s">
        <v>23</v>
      </c>
      <c r="C33" s="3" t="s">
        <v>24</v>
      </c>
      <c r="D33" s="3" t="s">
        <v>35</v>
      </c>
      <c r="E33" s="3" t="s">
        <v>26</v>
      </c>
      <c r="F33" s="3" t="s">
        <v>27</v>
      </c>
      <c r="G33" s="3" t="s">
        <v>57</v>
      </c>
      <c r="H33" s="3" t="s">
        <v>37</v>
      </c>
      <c r="I33" s="3" t="s">
        <v>43</v>
      </c>
      <c r="J33" s="3">
        <v>3</v>
      </c>
      <c r="K33" s="3">
        <v>5</v>
      </c>
      <c r="L33" s="3">
        <v>5</v>
      </c>
      <c r="M33" s="3">
        <v>4</v>
      </c>
      <c r="N33" s="3">
        <v>4</v>
      </c>
      <c r="O33" s="3">
        <v>2</v>
      </c>
      <c r="P33" s="3" t="s">
        <v>65</v>
      </c>
      <c r="Q33" s="3">
        <v>3</v>
      </c>
      <c r="R33" s="3">
        <v>4</v>
      </c>
      <c r="S33" s="3" t="s">
        <v>32</v>
      </c>
      <c r="T33" s="3">
        <v>150000</v>
      </c>
      <c r="U33" s="3" t="s">
        <v>39</v>
      </c>
      <c r="V33" s="3" t="s">
        <v>40</v>
      </c>
      <c r="W33" s="3" t="s">
        <v>84</v>
      </c>
    </row>
    <row r="34" spans="1:23" ht="12.5" x14ac:dyDescent="0.25">
      <c r="A34" s="2">
        <v>44454.810529409719</v>
      </c>
      <c r="B34" s="3" t="s">
        <v>23</v>
      </c>
      <c r="C34" s="3" t="s">
        <v>24</v>
      </c>
      <c r="D34" s="3" t="s">
        <v>35</v>
      </c>
      <c r="E34" s="3" t="s">
        <v>26</v>
      </c>
      <c r="F34" s="3" t="s">
        <v>27</v>
      </c>
      <c r="G34" s="3" t="s">
        <v>64</v>
      </c>
      <c r="H34" s="3" t="s">
        <v>89</v>
      </c>
      <c r="I34" s="3" t="s">
        <v>43</v>
      </c>
      <c r="J34" s="3">
        <v>4</v>
      </c>
      <c r="K34" s="3">
        <v>4</v>
      </c>
      <c r="L34" s="3">
        <v>4</v>
      </c>
      <c r="M34" s="3">
        <v>3</v>
      </c>
      <c r="N34" s="3">
        <v>4</v>
      </c>
      <c r="O34" s="3">
        <v>2</v>
      </c>
      <c r="P34" s="3" t="s">
        <v>67</v>
      </c>
      <c r="Q34" s="3">
        <v>5</v>
      </c>
      <c r="R34" s="3">
        <v>4</v>
      </c>
      <c r="S34" s="3" t="s">
        <v>45</v>
      </c>
      <c r="T34" s="3">
        <v>200000</v>
      </c>
      <c r="U34" s="3" t="s">
        <v>39</v>
      </c>
      <c r="V34" s="3" t="s">
        <v>40</v>
      </c>
    </row>
    <row r="35" spans="1:23" ht="12.5" x14ac:dyDescent="0.25">
      <c r="A35" s="2">
        <v>44453.503455752318</v>
      </c>
      <c r="B35" s="3" t="s">
        <v>23</v>
      </c>
      <c r="C35" s="3" t="s">
        <v>24</v>
      </c>
      <c r="D35" s="3" t="s">
        <v>56</v>
      </c>
      <c r="E35" s="3" t="s">
        <v>26</v>
      </c>
      <c r="F35" s="3" t="s">
        <v>27</v>
      </c>
      <c r="G35" s="3" t="s">
        <v>57</v>
      </c>
      <c r="H35" s="3" t="s">
        <v>58</v>
      </c>
      <c r="I35" s="3" t="s">
        <v>50</v>
      </c>
      <c r="J35" s="3">
        <v>5</v>
      </c>
      <c r="K35" s="3">
        <v>5</v>
      </c>
      <c r="L35" s="3">
        <v>4</v>
      </c>
      <c r="M35" s="3">
        <v>4</v>
      </c>
      <c r="N35" s="3">
        <v>5</v>
      </c>
      <c r="O35" s="3">
        <v>4</v>
      </c>
      <c r="P35" s="3" t="s">
        <v>59</v>
      </c>
      <c r="Q35" s="3">
        <v>4</v>
      </c>
      <c r="R35" s="3">
        <v>4</v>
      </c>
      <c r="S35" s="3" t="s">
        <v>45</v>
      </c>
      <c r="T35" s="3">
        <v>80000</v>
      </c>
      <c r="U35" s="3" t="s">
        <v>39</v>
      </c>
      <c r="V35" s="3" t="s">
        <v>60</v>
      </c>
    </row>
    <row r="36" spans="1:23" ht="12.5" x14ac:dyDescent="0.25">
      <c r="A36" s="2">
        <v>44453.651145682874</v>
      </c>
      <c r="B36" s="3" t="s">
        <v>23</v>
      </c>
      <c r="C36" s="3" t="s">
        <v>24</v>
      </c>
      <c r="D36" s="3" t="s">
        <v>35</v>
      </c>
      <c r="E36" s="3" t="s">
        <v>26</v>
      </c>
      <c r="F36" s="3" t="s">
        <v>27</v>
      </c>
      <c r="G36" s="3" t="s">
        <v>36</v>
      </c>
      <c r="H36" s="3" t="s">
        <v>73</v>
      </c>
      <c r="I36" s="3" t="s">
        <v>70</v>
      </c>
      <c r="J36" s="3">
        <v>3</v>
      </c>
      <c r="K36" s="3">
        <v>4</v>
      </c>
      <c r="L36" s="3">
        <v>3</v>
      </c>
      <c r="M36" s="3">
        <v>2</v>
      </c>
      <c r="N36" s="3">
        <v>3</v>
      </c>
      <c r="O36" s="3">
        <v>2</v>
      </c>
      <c r="P36" s="3" t="s">
        <v>63</v>
      </c>
      <c r="Q36" s="3">
        <v>4</v>
      </c>
      <c r="R36" s="3">
        <v>5</v>
      </c>
      <c r="S36" s="3" t="s">
        <v>32</v>
      </c>
      <c r="T36" s="3">
        <v>50000</v>
      </c>
      <c r="U36" s="3" t="s">
        <v>39</v>
      </c>
      <c r="V36" s="3" t="s">
        <v>34</v>
      </c>
    </row>
    <row r="37" spans="1:23" ht="12.5" x14ac:dyDescent="0.25">
      <c r="A37" s="2">
        <v>44453.946559467593</v>
      </c>
      <c r="B37" s="3" t="s">
        <v>23</v>
      </c>
      <c r="C37" s="3" t="s">
        <v>24</v>
      </c>
      <c r="D37" s="3" t="s">
        <v>35</v>
      </c>
      <c r="E37" s="3" t="s">
        <v>26</v>
      </c>
      <c r="F37" s="3" t="s">
        <v>53</v>
      </c>
      <c r="G37" s="3" t="s">
        <v>57</v>
      </c>
      <c r="H37" s="3" t="s">
        <v>62</v>
      </c>
      <c r="I37" s="3" t="s">
        <v>69</v>
      </c>
      <c r="J37" s="3">
        <v>4</v>
      </c>
      <c r="K37" s="3">
        <v>5</v>
      </c>
      <c r="L37" s="3">
        <v>3</v>
      </c>
      <c r="M37" s="3">
        <v>3</v>
      </c>
      <c r="N37" s="3">
        <v>5</v>
      </c>
      <c r="O37" s="3">
        <v>3</v>
      </c>
      <c r="P37" s="3" t="s">
        <v>63</v>
      </c>
      <c r="Q37" s="3">
        <v>3</v>
      </c>
      <c r="R37" s="3">
        <v>5</v>
      </c>
      <c r="S37" s="3" t="s">
        <v>32</v>
      </c>
      <c r="T37" s="3">
        <v>60000</v>
      </c>
      <c r="U37" s="3" t="s">
        <v>33</v>
      </c>
      <c r="V37" s="3" t="s">
        <v>34</v>
      </c>
    </row>
    <row r="38" spans="1:23" ht="12.5" x14ac:dyDescent="0.25">
      <c r="A38" s="2">
        <v>44453.501641550931</v>
      </c>
      <c r="B38" s="3" t="s">
        <v>47</v>
      </c>
      <c r="C38" s="3" t="s">
        <v>24</v>
      </c>
      <c r="D38" s="3" t="s">
        <v>48</v>
      </c>
      <c r="E38" s="3" t="s">
        <v>26</v>
      </c>
      <c r="F38" s="3" t="s">
        <v>27</v>
      </c>
      <c r="G38" s="3" t="s">
        <v>49</v>
      </c>
      <c r="H38" s="3" t="s">
        <v>42</v>
      </c>
      <c r="I38" s="3" t="s">
        <v>50</v>
      </c>
      <c r="J38" s="3">
        <v>3</v>
      </c>
      <c r="K38" s="3">
        <v>4</v>
      </c>
      <c r="L38" s="3">
        <v>5</v>
      </c>
      <c r="M38" s="3">
        <v>2</v>
      </c>
      <c r="N38" s="3">
        <v>2</v>
      </c>
      <c r="O38" s="3">
        <v>3</v>
      </c>
      <c r="P38" s="3" t="s">
        <v>51</v>
      </c>
      <c r="Q38" s="3">
        <v>4</v>
      </c>
      <c r="R38" s="3">
        <v>5</v>
      </c>
      <c r="S38" s="3" t="s">
        <v>32</v>
      </c>
      <c r="T38" s="3">
        <v>80000</v>
      </c>
      <c r="U38" s="3" t="s">
        <v>52</v>
      </c>
      <c r="V38" s="3" t="s">
        <v>46</v>
      </c>
    </row>
    <row r="39" spans="1:23" ht="12.5" x14ac:dyDescent="0.25">
      <c r="A39" s="2">
        <v>44453.615254328703</v>
      </c>
      <c r="B39" s="3" t="s">
        <v>23</v>
      </c>
      <c r="C39" s="3" t="s">
        <v>24</v>
      </c>
      <c r="D39" s="3" t="s">
        <v>48</v>
      </c>
      <c r="E39" s="3" t="s">
        <v>75</v>
      </c>
      <c r="F39" s="3" t="s">
        <v>27</v>
      </c>
      <c r="G39" s="3" t="s">
        <v>64</v>
      </c>
      <c r="H39" s="3" t="s">
        <v>73</v>
      </c>
      <c r="I39" s="3" t="s">
        <v>50</v>
      </c>
      <c r="J39" s="3">
        <v>3</v>
      </c>
      <c r="K39" s="3">
        <v>5</v>
      </c>
      <c r="L39" s="3">
        <v>4</v>
      </c>
      <c r="M39" s="3">
        <v>4</v>
      </c>
      <c r="N39" s="3">
        <v>4</v>
      </c>
      <c r="O39" s="3">
        <v>1</v>
      </c>
      <c r="P39" s="3" t="s">
        <v>38</v>
      </c>
      <c r="Q39" s="3">
        <v>3</v>
      </c>
      <c r="R39" s="3">
        <v>5</v>
      </c>
      <c r="S39" s="3" t="s">
        <v>45</v>
      </c>
      <c r="T39" s="4">
        <v>100000</v>
      </c>
      <c r="U39" s="3" t="s">
        <v>39</v>
      </c>
      <c r="V39" s="3" t="s">
        <v>46</v>
      </c>
    </row>
    <row r="40" spans="1:23" ht="12.5" x14ac:dyDescent="0.25">
      <c r="A40" s="2">
        <v>44453.671405000001</v>
      </c>
      <c r="B40" s="3" t="s">
        <v>23</v>
      </c>
      <c r="C40" s="3" t="s">
        <v>24</v>
      </c>
      <c r="D40" s="3" t="s">
        <v>35</v>
      </c>
      <c r="E40" s="3" t="s">
        <v>26</v>
      </c>
      <c r="F40" s="3" t="s">
        <v>27</v>
      </c>
      <c r="G40" s="3" t="s">
        <v>36</v>
      </c>
      <c r="H40" s="3" t="s">
        <v>29</v>
      </c>
      <c r="I40" s="3" t="s">
        <v>30</v>
      </c>
      <c r="J40" s="3">
        <v>4</v>
      </c>
      <c r="K40" s="3">
        <v>5</v>
      </c>
      <c r="L40" s="3">
        <v>4</v>
      </c>
      <c r="M40" s="3">
        <v>3</v>
      </c>
      <c r="N40" s="3">
        <v>4</v>
      </c>
      <c r="O40" s="3">
        <v>4</v>
      </c>
      <c r="P40" s="3" t="s">
        <v>82</v>
      </c>
      <c r="Q40" s="3">
        <v>4</v>
      </c>
      <c r="R40" s="3">
        <v>5</v>
      </c>
      <c r="S40" s="3" t="s">
        <v>55</v>
      </c>
      <c r="T40" s="3">
        <v>80000</v>
      </c>
      <c r="U40" s="3" t="s">
        <v>52</v>
      </c>
      <c r="V40" s="3" t="s">
        <v>40</v>
      </c>
      <c r="W40" s="3" t="s">
        <v>83</v>
      </c>
    </row>
    <row r="41" spans="1:23" ht="12.5" x14ac:dyDescent="0.25">
      <c r="A41" s="2">
        <v>44453.897872187503</v>
      </c>
      <c r="B41" s="3" t="s">
        <v>23</v>
      </c>
      <c r="C41" s="3" t="s">
        <v>24</v>
      </c>
      <c r="D41" s="3" t="s">
        <v>85</v>
      </c>
      <c r="E41" s="3" t="s">
        <v>26</v>
      </c>
      <c r="F41" s="3" t="s">
        <v>27</v>
      </c>
      <c r="G41" s="3" t="s">
        <v>57</v>
      </c>
      <c r="H41" s="3" t="s">
        <v>73</v>
      </c>
      <c r="I41" s="3" t="s">
        <v>70</v>
      </c>
      <c r="J41" s="3">
        <v>3</v>
      </c>
      <c r="K41" s="3">
        <v>4</v>
      </c>
      <c r="L41" s="3">
        <v>4</v>
      </c>
      <c r="M41" s="3">
        <v>4</v>
      </c>
      <c r="N41" s="3">
        <v>4</v>
      </c>
      <c r="O41" s="3">
        <v>1</v>
      </c>
      <c r="P41" s="3" t="s">
        <v>44</v>
      </c>
      <c r="Q41" s="3">
        <v>1</v>
      </c>
      <c r="R41" s="3">
        <v>5</v>
      </c>
      <c r="S41" s="3" t="s">
        <v>55</v>
      </c>
      <c r="T41" s="3">
        <v>100000</v>
      </c>
      <c r="U41" s="3" t="s">
        <v>33</v>
      </c>
      <c r="V41" s="3" t="s">
        <v>40</v>
      </c>
    </row>
    <row r="42" spans="1:23" ht="12.5" x14ac:dyDescent="0.25">
      <c r="A42" s="2">
        <v>44453.973550300929</v>
      </c>
      <c r="B42" s="3" t="s">
        <v>23</v>
      </c>
      <c r="C42" s="3" t="s">
        <v>24</v>
      </c>
      <c r="D42" s="3" t="s">
        <v>35</v>
      </c>
      <c r="E42" s="3" t="s">
        <v>26</v>
      </c>
      <c r="F42" s="3" t="s">
        <v>27</v>
      </c>
      <c r="G42" s="3" t="s">
        <v>49</v>
      </c>
      <c r="H42" s="3" t="s">
        <v>37</v>
      </c>
      <c r="I42" s="3" t="s">
        <v>69</v>
      </c>
      <c r="J42" s="3">
        <v>5</v>
      </c>
      <c r="K42" s="3">
        <v>5</v>
      </c>
      <c r="L42" s="3">
        <v>5</v>
      </c>
      <c r="M42" s="3">
        <v>3</v>
      </c>
      <c r="N42" s="3">
        <v>5</v>
      </c>
      <c r="O42" s="3">
        <v>5</v>
      </c>
      <c r="P42" s="3" t="s">
        <v>63</v>
      </c>
      <c r="Q42" s="3">
        <v>1</v>
      </c>
      <c r="R42" s="3">
        <v>5</v>
      </c>
      <c r="S42" s="3" t="s">
        <v>45</v>
      </c>
      <c r="T42" s="3">
        <v>150000</v>
      </c>
      <c r="U42" s="3" t="s">
        <v>33</v>
      </c>
      <c r="V42" s="3" t="s">
        <v>40</v>
      </c>
    </row>
    <row r="43" spans="1:23" ht="12.5" x14ac:dyDescent="0.25">
      <c r="A43" s="2">
        <v>44454.658523506943</v>
      </c>
      <c r="B43" s="3" t="s">
        <v>86</v>
      </c>
      <c r="C43" s="3" t="s">
        <v>87</v>
      </c>
      <c r="D43" s="3" t="s">
        <v>48</v>
      </c>
      <c r="E43" s="3" t="s">
        <v>26</v>
      </c>
      <c r="F43" s="3" t="s">
        <v>27</v>
      </c>
      <c r="G43" s="3" t="s">
        <v>41</v>
      </c>
      <c r="H43" s="3" t="s">
        <v>58</v>
      </c>
      <c r="I43" s="3" t="s">
        <v>69</v>
      </c>
      <c r="J43" s="3">
        <v>5</v>
      </c>
      <c r="K43" s="3">
        <v>3</v>
      </c>
      <c r="L43" s="3">
        <v>4</v>
      </c>
      <c r="M43" s="3">
        <v>3</v>
      </c>
      <c r="N43" s="3">
        <v>4</v>
      </c>
      <c r="O43" s="3">
        <v>1</v>
      </c>
      <c r="P43" s="3" t="s">
        <v>71</v>
      </c>
      <c r="Q43" s="3">
        <v>4</v>
      </c>
      <c r="R43" s="3">
        <v>5</v>
      </c>
      <c r="S43" s="3" t="s">
        <v>55</v>
      </c>
      <c r="T43" s="3">
        <v>40000</v>
      </c>
      <c r="U43" s="3" t="s">
        <v>39</v>
      </c>
      <c r="V43" s="3" t="s">
        <v>60</v>
      </c>
      <c r="W43" s="3" t="s">
        <v>88</v>
      </c>
    </row>
    <row r="44" spans="1:23" ht="15.75" customHeight="1" x14ac:dyDescent="0.25">
      <c r="Q44" s="8">
        <f>AVERAGE(Q2:Q43)</f>
        <v>3.9523809523809526</v>
      </c>
      <c r="R44" s="8">
        <f>AVERAGE(R2:R43)</f>
        <v>3.5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C3847D-0D5B-45B5-80D1-497288792D73}">
  <dimension ref="A1:B6"/>
  <sheetViews>
    <sheetView workbookViewId="0">
      <selection activeCell="P8" sqref="P8"/>
    </sheetView>
  </sheetViews>
  <sheetFormatPr defaultRowHeight="12.5" x14ac:dyDescent="0.25"/>
  <sheetData>
    <row r="1" spans="1:2" x14ac:dyDescent="0.25">
      <c r="A1">
        <v>0</v>
      </c>
      <c r="B1" s="9">
        <v>20000</v>
      </c>
    </row>
    <row r="2" spans="1:2" x14ac:dyDescent="0.25">
      <c r="A2">
        <v>10</v>
      </c>
      <c r="B2" s="9">
        <v>30000</v>
      </c>
    </row>
    <row r="3" spans="1:2" x14ac:dyDescent="0.25">
      <c r="A3">
        <v>20</v>
      </c>
      <c r="B3" s="9">
        <v>40000</v>
      </c>
    </row>
    <row r="4" spans="1:2" x14ac:dyDescent="0.25">
      <c r="A4">
        <v>30</v>
      </c>
      <c r="B4" s="9">
        <v>50000</v>
      </c>
    </row>
    <row r="5" spans="1:2" x14ac:dyDescent="0.25">
      <c r="A5">
        <v>40</v>
      </c>
      <c r="B5" s="9">
        <v>60000</v>
      </c>
    </row>
    <row r="6" spans="1:2" x14ac:dyDescent="0.25">
      <c r="A6">
        <v>40</v>
      </c>
      <c r="B6" s="9">
        <v>70000</v>
      </c>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6AA718-0929-4666-AA2A-16F648771D88}">
  <dimension ref="A3:G17"/>
  <sheetViews>
    <sheetView workbookViewId="0">
      <selection activeCell="C4" sqref="C4:G17"/>
    </sheetView>
  </sheetViews>
  <sheetFormatPr defaultRowHeight="12.5" x14ac:dyDescent="0.25"/>
  <cols>
    <col min="1" max="1" width="13" bestFit="1" customWidth="1"/>
    <col min="2" max="2" width="41.6328125" bestFit="1" customWidth="1"/>
    <col min="3" max="6" width="5.81640625" bestFit="1" customWidth="1"/>
    <col min="7" max="7" width="6.81640625" bestFit="1" customWidth="1"/>
    <col min="8" max="8" width="5.81640625" bestFit="1" customWidth="1"/>
    <col min="9" max="13" width="6.81640625" bestFit="1" customWidth="1"/>
    <col min="14" max="14" width="11.08984375" bestFit="1" customWidth="1"/>
  </cols>
  <sheetData>
    <row r="3" spans="1:7" x14ac:dyDescent="0.25">
      <c r="A3" s="5" t="s">
        <v>90</v>
      </c>
      <c r="B3" t="s">
        <v>93</v>
      </c>
    </row>
    <row r="4" spans="1:7" x14ac:dyDescent="0.25">
      <c r="A4" s="6">
        <v>30000</v>
      </c>
      <c r="B4" s="7">
        <v>1</v>
      </c>
      <c r="C4">
        <f>GETPIVOTDATA("What is your family's annual income?",$A$3)</f>
        <v>42</v>
      </c>
      <c r="E4" s="7">
        <v>1</v>
      </c>
      <c r="F4">
        <f>42-E3</f>
        <v>42</v>
      </c>
      <c r="G4" s="6">
        <v>30000</v>
      </c>
    </row>
    <row r="5" spans="1:7" x14ac:dyDescent="0.25">
      <c r="A5" s="6">
        <v>40000</v>
      </c>
      <c r="B5" s="7">
        <v>1</v>
      </c>
      <c r="C5">
        <f>C4-GETPIVOTDATA("What is your family's annual income?",$A$3,"What is the maximum amount of money you would be willing to spend on a laptop?",30000)</f>
        <v>41</v>
      </c>
      <c r="E5" s="7">
        <v>1</v>
      </c>
      <c r="F5">
        <f>F4-E4</f>
        <v>41</v>
      </c>
      <c r="G5" s="6">
        <v>40000</v>
      </c>
    </row>
    <row r="6" spans="1:7" x14ac:dyDescent="0.25">
      <c r="A6" s="6">
        <v>50000</v>
      </c>
      <c r="B6" s="7">
        <v>3</v>
      </c>
      <c r="E6" s="7">
        <v>3</v>
      </c>
      <c r="F6">
        <f t="shared" ref="F6:F16" si="0">F5-E5</f>
        <v>40</v>
      </c>
      <c r="G6" s="6">
        <v>50000</v>
      </c>
    </row>
    <row r="7" spans="1:7" x14ac:dyDescent="0.25">
      <c r="A7" s="6">
        <v>60000</v>
      </c>
      <c r="B7" s="7">
        <v>7</v>
      </c>
      <c r="C7">
        <f t="shared" ref="C7:C17" si="1">C6-GETPIVOTDATA("What is your family's annual income?",$A$3,"What is the maximum amount of money you would be willing to spend on a laptop?",30000)</f>
        <v>-1</v>
      </c>
      <c r="E7" s="7">
        <v>7</v>
      </c>
      <c r="F7">
        <f t="shared" si="0"/>
        <v>37</v>
      </c>
      <c r="G7" s="6">
        <v>60000</v>
      </c>
    </row>
    <row r="8" spans="1:7" x14ac:dyDescent="0.25">
      <c r="A8" s="6">
        <v>70000</v>
      </c>
      <c r="B8" s="7">
        <v>4</v>
      </c>
      <c r="C8">
        <f t="shared" si="1"/>
        <v>-2</v>
      </c>
      <c r="E8" s="7">
        <v>4</v>
      </c>
      <c r="F8">
        <f t="shared" si="0"/>
        <v>30</v>
      </c>
      <c r="G8" s="6">
        <v>70000</v>
      </c>
    </row>
    <row r="9" spans="1:7" x14ac:dyDescent="0.25">
      <c r="A9" s="6">
        <v>80000</v>
      </c>
      <c r="B9" s="7">
        <v>9</v>
      </c>
      <c r="C9">
        <f t="shared" si="1"/>
        <v>-3</v>
      </c>
      <c r="E9" s="7">
        <v>9</v>
      </c>
      <c r="F9">
        <f t="shared" si="0"/>
        <v>26</v>
      </c>
      <c r="G9" s="6">
        <v>80000</v>
      </c>
    </row>
    <row r="10" spans="1:7" x14ac:dyDescent="0.25">
      <c r="A10" s="6">
        <v>90000</v>
      </c>
      <c r="B10" s="7">
        <v>2</v>
      </c>
      <c r="C10">
        <f t="shared" si="1"/>
        <v>-4</v>
      </c>
      <c r="E10" s="7">
        <v>2</v>
      </c>
      <c r="F10">
        <f t="shared" si="0"/>
        <v>17</v>
      </c>
      <c r="G10" s="6">
        <v>90000</v>
      </c>
    </row>
    <row r="11" spans="1:7" x14ac:dyDescent="0.25">
      <c r="A11" s="6">
        <v>100000</v>
      </c>
      <c r="B11" s="7">
        <v>8</v>
      </c>
      <c r="C11">
        <f t="shared" si="1"/>
        <v>-5</v>
      </c>
      <c r="E11" s="7">
        <v>8</v>
      </c>
      <c r="F11">
        <f t="shared" si="0"/>
        <v>15</v>
      </c>
      <c r="G11" s="6">
        <v>100000</v>
      </c>
    </row>
    <row r="12" spans="1:7" x14ac:dyDescent="0.25">
      <c r="A12" s="6">
        <v>110000</v>
      </c>
      <c r="B12" s="7">
        <v>1</v>
      </c>
      <c r="C12">
        <f t="shared" si="1"/>
        <v>-6</v>
      </c>
      <c r="E12" s="7">
        <v>1</v>
      </c>
      <c r="F12">
        <f t="shared" si="0"/>
        <v>7</v>
      </c>
      <c r="G12" s="6">
        <v>110000</v>
      </c>
    </row>
    <row r="13" spans="1:7" x14ac:dyDescent="0.25">
      <c r="A13" s="6">
        <v>120000</v>
      </c>
      <c r="B13" s="7">
        <v>1</v>
      </c>
      <c r="C13">
        <f t="shared" si="1"/>
        <v>-7</v>
      </c>
      <c r="E13" s="7">
        <v>1</v>
      </c>
      <c r="F13">
        <f t="shared" si="0"/>
        <v>6</v>
      </c>
      <c r="G13" s="6">
        <v>120000</v>
      </c>
    </row>
    <row r="14" spans="1:7" x14ac:dyDescent="0.25">
      <c r="A14" s="6">
        <v>150000</v>
      </c>
      <c r="B14" s="7">
        <v>4</v>
      </c>
      <c r="C14">
        <f t="shared" si="1"/>
        <v>-8</v>
      </c>
      <c r="E14" s="7">
        <v>4</v>
      </c>
      <c r="F14">
        <f t="shared" si="0"/>
        <v>5</v>
      </c>
      <c r="G14" s="6">
        <v>150000</v>
      </c>
    </row>
    <row r="15" spans="1:7" x14ac:dyDescent="0.25">
      <c r="A15" s="6">
        <v>300000</v>
      </c>
      <c r="B15" s="7">
        <v>1</v>
      </c>
      <c r="C15">
        <f t="shared" si="1"/>
        <v>-9</v>
      </c>
      <c r="E15" s="7">
        <v>1</v>
      </c>
      <c r="F15">
        <f t="shared" si="0"/>
        <v>1</v>
      </c>
      <c r="G15" s="6">
        <v>200000</v>
      </c>
    </row>
    <row r="16" spans="1:7" x14ac:dyDescent="0.25">
      <c r="A16" s="6" t="s">
        <v>91</v>
      </c>
      <c r="B16" s="7">
        <v>42</v>
      </c>
      <c r="C16">
        <f t="shared" si="1"/>
        <v>-10</v>
      </c>
      <c r="F16">
        <f t="shared" si="0"/>
        <v>0</v>
      </c>
    </row>
    <row r="17" spans="3:3" x14ac:dyDescent="0.25">
      <c r="C17">
        <f t="shared" si="1"/>
        <v>-11</v>
      </c>
    </row>
  </sheetData>
  <pageMargins left="0.7" right="0.7" top="0.75" bottom="0.75" header="0.3" footer="0.3"/>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9660AE-2DB7-462F-B8E2-B7D8FDA6A1DE}">
  <dimension ref="A3:B19"/>
  <sheetViews>
    <sheetView workbookViewId="0">
      <selection activeCell="A14" sqref="A14:B19"/>
    </sheetView>
  </sheetViews>
  <sheetFormatPr defaultRowHeight="12.5" x14ac:dyDescent="0.25"/>
  <cols>
    <col min="1" max="1" width="15.453125" bestFit="1" customWidth="1"/>
    <col min="2" max="2" width="83.54296875" bestFit="1" customWidth="1"/>
  </cols>
  <sheetData>
    <row r="3" spans="1:2" x14ac:dyDescent="0.25">
      <c r="A3" s="5" t="s">
        <v>90</v>
      </c>
      <c r="B3" t="s">
        <v>92</v>
      </c>
    </row>
    <row r="4" spans="1:2" x14ac:dyDescent="0.25">
      <c r="A4" s="6" t="s">
        <v>34</v>
      </c>
      <c r="B4" s="7">
        <v>80000</v>
      </c>
    </row>
    <row r="5" spans="1:2" x14ac:dyDescent="0.25">
      <c r="A5" s="6" t="s">
        <v>46</v>
      </c>
      <c r="B5" s="7">
        <v>82631.578947368427</v>
      </c>
    </row>
    <row r="6" spans="1:2" x14ac:dyDescent="0.25">
      <c r="A6" s="6" t="s">
        <v>40</v>
      </c>
      <c r="B6" s="7">
        <v>115833.33333333333</v>
      </c>
    </row>
    <row r="7" spans="1:2" x14ac:dyDescent="0.25">
      <c r="A7" s="6" t="s">
        <v>60</v>
      </c>
      <c r="B7" s="7">
        <v>60000</v>
      </c>
    </row>
    <row r="8" spans="1:2" x14ac:dyDescent="0.25">
      <c r="A8" s="6" t="s">
        <v>74</v>
      </c>
      <c r="B8" s="7">
        <v>50000</v>
      </c>
    </row>
    <row r="9" spans="1:2" x14ac:dyDescent="0.25">
      <c r="A9" s="6" t="s">
        <v>91</v>
      </c>
      <c r="B9" s="7">
        <v>89285.71428571429</v>
      </c>
    </row>
    <row r="14" spans="1:2" x14ac:dyDescent="0.25">
      <c r="A14" t="s">
        <v>94</v>
      </c>
      <c r="B14" t="s">
        <v>95</v>
      </c>
    </row>
    <row r="15" spans="1:2" x14ac:dyDescent="0.25">
      <c r="A15" s="6">
        <v>250000</v>
      </c>
      <c r="B15">
        <v>50000</v>
      </c>
    </row>
    <row r="16" spans="1:2" x14ac:dyDescent="0.25">
      <c r="A16" s="6">
        <v>750000</v>
      </c>
      <c r="B16">
        <v>60000</v>
      </c>
    </row>
    <row r="17" spans="1:2" x14ac:dyDescent="0.25">
      <c r="A17" s="6">
        <v>1500000</v>
      </c>
      <c r="B17" s="7">
        <v>80000</v>
      </c>
    </row>
    <row r="18" spans="1:2" x14ac:dyDescent="0.25">
      <c r="A18" s="6">
        <v>3500000</v>
      </c>
      <c r="B18" s="7">
        <v>82631.578947368427</v>
      </c>
    </row>
    <row r="19" spans="1:2" x14ac:dyDescent="0.25">
      <c r="A19" s="6">
        <v>7500000</v>
      </c>
      <c r="B19" s="7">
        <v>115833.33333333333</v>
      </c>
    </row>
  </sheetData>
  <pageMargins left="0.7" right="0.7" top="0.75" bottom="0.75" header="0.3" footer="0.3"/>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Form responses 1</vt:lpstr>
      <vt:lpstr>Supply</vt:lpstr>
      <vt:lpstr>Demand</vt:lpstr>
      <vt:lpstr>Income elasticity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Rohil</cp:lastModifiedBy>
  <dcterms:modified xsi:type="dcterms:W3CDTF">2021-09-24T11:10:32Z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a25fc663-6c97-4ae8-a5bc-40878823a55b</vt:lpwstr>
  </property>
</Properties>
</file>