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AQS\Probability and statistics\Project\"/>
    </mc:Choice>
  </mc:AlternateContent>
  <xr:revisionPtr revIDLastSave="0" documentId="13_ncr:1_{1C770CF9-44D3-4522-88D3-5AB7B581EE4E}" xr6:coauthVersionLast="47" xr6:coauthVersionMax="47" xr10:uidLastSave="{00000000-0000-0000-0000-000000000000}"/>
  <bookViews>
    <workbookView xWindow="-108" yWindow="-108" windowWidth="23256" windowHeight="12456" xr2:uid="{E808E446-C82E-4068-9BED-A10ED7EDF225}"/>
  </bookViews>
  <sheets>
    <sheet name="Group Details" sheetId="12" r:id="rId1"/>
    <sheet name="HDFC Historical Data" sheetId="3" r:id="rId2"/>
    <sheet name="ONGC Historical Data" sheetId="7" r:id="rId3"/>
    <sheet name="SpiceJet Historical Data" sheetId="10" r:id="rId4"/>
    <sheet name="Sharpe Ratio Analysis" sheetId="11" r:id="rId5"/>
    <sheet name="Portfolio Data Inv D" sheetId="8" r:id="rId6"/>
    <sheet name="Portfolio Data Inv E" sheetId="9" r:id="rId7"/>
    <sheet name="Portfolio Data Inv F" sheetId="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6" l="1"/>
  <c r="H4" i="6"/>
  <c r="G4" i="6"/>
  <c r="H3" i="6"/>
  <c r="G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4" i="6"/>
  <c r="D245" i="6"/>
  <c r="D246" i="6"/>
  <c r="D247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46" i="6"/>
  <c r="C247" i="6"/>
  <c r="D3" i="6"/>
  <c r="C3" i="6"/>
  <c r="G7" i="9"/>
  <c r="H4" i="9"/>
  <c r="G4" i="9"/>
  <c r="H3" i="9"/>
  <c r="G3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D142" i="9"/>
  <c r="D143" i="9"/>
  <c r="D144" i="9"/>
  <c r="D145" i="9"/>
  <c r="D146" i="9"/>
  <c r="D147" i="9"/>
  <c r="D148" i="9"/>
  <c r="D149" i="9"/>
  <c r="D150" i="9"/>
  <c r="D151" i="9"/>
  <c r="D152" i="9"/>
  <c r="D153" i="9"/>
  <c r="D154" i="9"/>
  <c r="D155" i="9"/>
  <c r="D156" i="9"/>
  <c r="D157" i="9"/>
  <c r="D158" i="9"/>
  <c r="D159" i="9"/>
  <c r="D160" i="9"/>
  <c r="D161" i="9"/>
  <c r="D162" i="9"/>
  <c r="D163" i="9"/>
  <c r="D164" i="9"/>
  <c r="D165" i="9"/>
  <c r="D166" i="9"/>
  <c r="D167" i="9"/>
  <c r="D168" i="9"/>
  <c r="D169" i="9"/>
  <c r="D170" i="9"/>
  <c r="D171" i="9"/>
  <c r="D172" i="9"/>
  <c r="D173" i="9"/>
  <c r="D174" i="9"/>
  <c r="D175" i="9"/>
  <c r="D176" i="9"/>
  <c r="D177" i="9"/>
  <c r="D178" i="9"/>
  <c r="D179" i="9"/>
  <c r="D180" i="9"/>
  <c r="D181" i="9"/>
  <c r="D182" i="9"/>
  <c r="D183" i="9"/>
  <c r="D184" i="9"/>
  <c r="D185" i="9"/>
  <c r="D186" i="9"/>
  <c r="D187" i="9"/>
  <c r="D188" i="9"/>
  <c r="D189" i="9"/>
  <c r="D190" i="9"/>
  <c r="D191" i="9"/>
  <c r="D192" i="9"/>
  <c r="D193" i="9"/>
  <c r="D194" i="9"/>
  <c r="D195" i="9"/>
  <c r="D196" i="9"/>
  <c r="D197" i="9"/>
  <c r="D198" i="9"/>
  <c r="D199" i="9"/>
  <c r="D200" i="9"/>
  <c r="D201" i="9"/>
  <c r="D202" i="9"/>
  <c r="D203" i="9"/>
  <c r="D204" i="9"/>
  <c r="D205" i="9"/>
  <c r="D206" i="9"/>
  <c r="D207" i="9"/>
  <c r="D208" i="9"/>
  <c r="D209" i="9"/>
  <c r="D210" i="9"/>
  <c r="D211" i="9"/>
  <c r="D212" i="9"/>
  <c r="D213" i="9"/>
  <c r="D214" i="9"/>
  <c r="D215" i="9"/>
  <c r="D216" i="9"/>
  <c r="D217" i="9"/>
  <c r="D218" i="9"/>
  <c r="D219" i="9"/>
  <c r="D220" i="9"/>
  <c r="D221" i="9"/>
  <c r="D222" i="9"/>
  <c r="D223" i="9"/>
  <c r="D224" i="9"/>
  <c r="D225" i="9"/>
  <c r="D226" i="9"/>
  <c r="D227" i="9"/>
  <c r="D228" i="9"/>
  <c r="D229" i="9"/>
  <c r="D230" i="9"/>
  <c r="D231" i="9"/>
  <c r="D232" i="9"/>
  <c r="D233" i="9"/>
  <c r="D234" i="9"/>
  <c r="D235" i="9"/>
  <c r="D236" i="9"/>
  <c r="D237" i="9"/>
  <c r="D238" i="9"/>
  <c r="D239" i="9"/>
  <c r="D240" i="9"/>
  <c r="D241" i="9"/>
  <c r="D242" i="9"/>
  <c r="D243" i="9"/>
  <c r="D244" i="9"/>
  <c r="D245" i="9"/>
  <c r="D246" i="9"/>
  <c r="D247" i="9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D3" i="9"/>
  <c r="C3" i="9"/>
  <c r="C3" i="8"/>
  <c r="H4" i="8"/>
  <c r="H3" i="8"/>
  <c r="G7" i="8"/>
  <c r="G4" i="8"/>
  <c r="G3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K14" i="7" l="1"/>
  <c r="K13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/>
  <c r="H227" i="7"/>
  <c r="H226" i="7"/>
  <c r="H225" i="7"/>
  <c r="H224" i="7"/>
  <c r="H223" i="7"/>
  <c r="H222" i="7"/>
  <c r="H221" i="7"/>
  <c r="H220" i="7"/>
  <c r="H219" i="7"/>
  <c r="H218" i="7"/>
  <c r="H217" i="7"/>
  <c r="H216" i="7"/>
  <c r="H215" i="7"/>
  <c r="H214" i="7"/>
  <c r="H213" i="7"/>
  <c r="H212" i="7"/>
  <c r="H211" i="7"/>
  <c r="H210" i="7"/>
  <c r="H209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K10" i="7"/>
  <c r="K9" i="7"/>
  <c r="K8" i="7"/>
  <c r="K7" i="7"/>
  <c r="K6" i="7"/>
  <c r="K5" i="7"/>
  <c r="K4" i="7"/>
  <c r="G247" i="7"/>
  <c r="G246" i="7"/>
  <c r="G245" i="7"/>
  <c r="G244" i="7"/>
  <c r="G243" i="7"/>
  <c r="G242" i="7"/>
  <c r="G241" i="7"/>
  <c r="G240" i="7"/>
  <c r="G239" i="7"/>
  <c r="G238" i="7"/>
  <c r="G237" i="7"/>
  <c r="G236" i="7"/>
  <c r="G235" i="7"/>
  <c r="G234" i="7"/>
  <c r="G233" i="7"/>
  <c r="G232" i="7"/>
  <c r="G231" i="7"/>
  <c r="G230" i="7"/>
  <c r="G229" i="7"/>
  <c r="G228" i="7"/>
  <c r="G227" i="7"/>
  <c r="G226" i="7"/>
  <c r="G225" i="7"/>
  <c r="G224" i="7"/>
  <c r="G223" i="7"/>
  <c r="G222" i="7"/>
  <c r="G221" i="7"/>
  <c r="G220" i="7"/>
  <c r="G219" i="7"/>
  <c r="G218" i="7"/>
  <c r="G217" i="7"/>
  <c r="G216" i="7"/>
  <c r="G215" i="7"/>
  <c r="G214" i="7"/>
  <c r="G213" i="7"/>
  <c r="G212" i="7"/>
  <c r="G211" i="7"/>
  <c r="G210" i="7"/>
  <c r="G209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84" i="7"/>
  <c r="G183" i="7"/>
  <c r="G182" i="7"/>
  <c r="G181" i="7"/>
  <c r="G180" i="7"/>
  <c r="G179" i="7"/>
  <c r="G178" i="7"/>
  <c r="G177" i="7"/>
  <c r="G176" i="7"/>
  <c r="G175" i="7"/>
  <c r="G174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6" i="7"/>
  <c r="G155" i="7"/>
  <c r="G154" i="7"/>
  <c r="G153" i="7"/>
  <c r="G152" i="7"/>
  <c r="G151" i="7"/>
  <c r="G150" i="7"/>
  <c r="G149" i="7"/>
  <c r="G148" i="7"/>
  <c r="G147" i="7"/>
  <c r="G146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G3" i="7"/>
  <c r="K14" i="10"/>
  <c r="K13" i="10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150" i="10"/>
  <c r="H151" i="10"/>
  <c r="H152" i="10"/>
  <c r="H153" i="10"/>
  <c r="H154" i="10"/>
  <c r="H155" i="10"/>
  <c r="H156" i="10"/>
  <c r="H157" i="10"/>
  <c r="H158" i="10"/>
  <c r="H159" i="10"/>
  <c r="H160" i="10"/>
  <c r="H161" i="10"/>
  <c r="H162" i="10"/>
  <c r="H163" i="10"/>
  <c r="H164" i="10"/>
  <c r="H165" i="10"/>
  <c r="H166" i="10"/>
  <c r="H167" i="10"/>
  <c r="H168" i="10"/>
  <c r="H169" i="10"/>
  <c r="H170" i="10"/>
  <c r="H171" i="10"/>
  <c r="H172" i="10"/>
  <c r="H173" i="10"/>
  <c r="H174" i="10"/>
  <c r="H175" i="10"/>
  <c r="H176" i="10"/>
  <c r="H177" i="10"/>
  <c r="H178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H191" i="10"/>
  <c r="H192" i="10"/>
  <c r="H193" i="10"/>
  <c r="H194" i="10"/>
  <c r="H195" i="10"/>
  <c r="H196" i="10"/>
  <c r="H197" i="10"/>
  <c r="H198" i="10"/>
  <c r="H199" i="10"/>
  <c r="H200" i="10"/>
  <c r="H201" i="10"/>
  <c r="H202" i="10"/>
  <c r="H203" i="10"/>
  <c r="H204" i="10"/>
  <c r="H205" i="10"/>
  <c r="H206" i="10"/>
  <c r="H207" i="10"/>
  <c r="H208" i="10"/>
  <c r="H209" i="10"/>
  <c r="H210" i="10"/>
  <c r="H211" i="10"/>
  <c r="H212" i="10"/>
  <c r="H213" i="10"/>
  <c r="H214" i="10"/>
  <c r="H215" i="10"/>
  <c r="H216" i="10"/>
  <c r="H217" i="10"/>
  <c r="H218" i="10"/>
  <c r="H219" i="10"/>
  <c r="H220" i="10"/>
  <c r="H221" i="10"/>
  <c r="H222" i="10"/>
  <c r="H223" i="10"/>
  <c r="H224" i="10"/>
  <c r="H225" i="10"/>
  <c r="H226" i="10"/>
  <c r="H227" i="10"/>
  <c r="H228" i="10"/>
  <c r="H229" i="10"/>
  <c r="H230" i="10"/>
  <c r="H231" i="10"/>
  <c r="H232" i="10"/>
  <c r="H233" i="10"/>
  <c r="H234" i="10"/>
  <c r="H235" i="10"/>
  <c r="H236" i="10"/>
  <c r="H237" i="10"/>
  <c r="H238" i="10"/>
  <c r="H239" i="10"/>
  <c r="H240" i="10"/>
  <c r="H241" i="10"/>
  <c r="H242" i="10"/>
  <c r="H243" i="10"/>
  <c r="H244" i="10"/>
  <c r="H245" i="10"/>
  <c r="H246" i="10"/>
  <c r="H247" i="10"/>
  <c r="H3" i="10"/>
  <c r="K9" i="10"/>
  <c r="K8" i="10"/>
  <c r="K6" i="10"/>
  <c r="K4" i="10"/>
  <c r="G247" i="10"/>
  <c r="G246" i="10"/>
  <c r="G245" i="10"/>
  <c r="G244" i="10"/>
  <c r="G243" i="10"/>
  <c r="G242" i="10"/>
  <c r="G241" i="10"/>
  <c r="G240" i="10"/>
  <c r="G239" i="10"/>
  <c r="G238" i="10"/>
  <c r="G237" i="10"/>
  <c r="G236" i="10"/>
  <c r="G235" i="10"/>
  <c r="G234" i="10"/>
  <c r="G233" i="10"/>
  <c r="G232" i="10"/>
  <c r="G231" i="10"/>
  <c r="G230" i="10"/>
  <c r="G229" i="10"/>
  <c r="G228" i="10"/>
  <c r="G227" i="10"/>
  <c r="G226" i="10"/>
  <c r="G225" i="10"/>
  <c r="G224" i="10"/>
  <c r="G223" i="10"/>
  <c r="G222" i="10"/>
  <c r="G221" i="10"/>
  <c r="G220" i="10"/>
  <c r="G219" i="10"/>
  <c r="G218" i="10"/>
  <c r="G217" i="10"/>
  <c r="G216" i="10"/>
  <c r="G215" i="10"/>
  <c r="G214" i="10"/>
  <c r="G213" i="10"/>
  <c r="G212" i="10"/>
  <c r="G211" i="10"/>
  <c r="G210" i="10"/>
  <c r="G209" i="10"/>
  <c r="G208" i="10"/>
  <c r="G207" i="10"/>
  <c r="G206" i="10"/>
  <c r="G205" i="10"/>
  <c r="G204" i="10"/>
  <c r="G203" i="10"/>
  <c r="G202" i="10"/>
  <c r="G201" i="10"/>
  <c r="G200" i="10"/>
  <c r="G199" i="10"/>
  <c r="G198" i="10"/>
  <c r="G197" i="10"/>
  <c r="G196" i="10"/>
  <c r="G195" i="10"/>
  <c r="G194" i="10"/>
  <c r="G193" i="10"/>
  <c r="G192" i="10"/>
  <c r="G191" i="10"/>
  <c r="G190" i="10"/>
  <c r="G189" i="10"/>
  <c r="G188" i="10"/>
  <c r="G187" i="10"/>
  <c r="G186" i="10"/>
  <c r="G185" i="10"/>
  <c r="G184" i="10"/>
  <c r="G183" i="10"/>
  <c r="G182" i="10"/>
  <c r="G181" i="10"/>
  <c r="G180" i="10"/>
  <c r="G179" i="10"/>
  <c r="G178" i="10"/>
  <c r="G177" i="10"/>
  <c r="G176" i="10"/>
  <c r="G175" i="10"/>
  <c r="G174" i="10"/>
  <c r="G173" i="10"/>
  <c r="G172" i="10"/>
  <c r="G171" i="10"/>
  <c r="G170" i="10"/>
  <c r="G169" i="10"/>
  <c r="G168" i="10"/>
  <c r="G167" i="10"/>
  <c r="G166" i="10"/>
  <c r="G165" i="10"/>
  <c r="G164" i="10"/>
  <c r="G163" i="10"/>
  <c r="G162" i="10"/>
  <c r="G161" i="10"/>
  <c r="G160" i="10"/>
  <c r="G159" i="10"/>
  <c r="G158" i="10"/>
  <c r="G157" i="10"/>
  <c r="G156" i="10"/>
  <c r="G155" i="10"/>
  <c r="G154" i="10"/>
  <c r="G153" i="10"/>
  <c r="G152" i="10"/>
  <c r="G151" i="10"/>
  <c r="G150" i="10"/>
  <c r="G149" i="10"/>
  <c r="G148" i="10"/>
  <c r="G147" i="10"/>
  <c r="G146" i="10"/>
  <c r="G145" i="10"/>
  <c r="G144" i="10"/>
  <c r="G143" i="10"/>
  <c r="G142" i="10"/>
  <c r="G141" i="10"/>
  <c r="G140" i="10"/>
  <c r="G139" i="10"/>
  <c r="G138" i="10"/>
  <c r="G137" i="10"/>
  <c r="G136" i="10"/>
  <c r="G135" i="10"/>
  <c r="G134" i="10"/>
  <c r="G133" i="10"/>
  <c r="G132" i="10"/>
  <c r="G131" i="10"/>
  <c r="G130" i="10"/>
  <c r="G129" i="10"/>
  <c r="G128" i="10"/>
  <c r="G127" i="10"/>
  <c r="G126" i="10"/>
  <c r="G125" i="10"/>
  <c r="G124" i="10"/>
  <c r="G123" i="10"/>
  <c r="G122" i="10"/>
  <c r="G121" i="10"/>
  <c r="G120" i="10"/>
  <c r="G119" i="10"/>
  <c r="G118" i="10"/>
  <c r="G117" i="10"/>
  <c r="G116" i="10"/>
  <c r="G115" i="10"/>
  <c r="G114" i="10"/>
  <c r="G113" i="10"/>
  <c r="G112" i="10"/>
  <c r="G111" i="10"/>
  <c r="G110" i="10"/>
  <c r="G109" i="10"/>
  <c r="G108" i="10"/>
  <c r="G107" i="10"/>
  <c r="G106" i="10"/>
  <c r="G105" i="10"/>
  <c r="G104" i="10"/>
  <c r="G103" i="10"/>
  <c r="G102" i="10"/>
  <c r="G101" i="10"/>
  <c r="G100" i="10"/>
  <c r="G99" i="10"/>
  <c r="G98" i="10"/>
  <c r="G97" i="10"/>
  <c r="G96" i="10"/>
  <c r="G95" i="10"/>
  <c r="G94" i="10"/>
  <c r="G93" i="10"/>
  <c r="G92" i="10"/>
  <c r="G91" i="10"/>
  <c r="G90" i="10"/>
  <c r="G89" i="10"/>
  <c r="G88" i="10"/>
  <c r="G87" i="10"/>
  <c r="G86" i="10"/>
  <c r="G85" i="10"/>
  <c r="G84" i="10"/>
  <c r="G83" i="10"/>
  <c r="G82" i="10"/>
  <c r="G81" i="10"/>
  <c r="G80" i="10"/>
  <c r="G79" i="10"/>
  <c r="G78" i="10"/>
  <c r="G77" i="10"/>
  <c r="G76" i="10"/>
  <c r="G75" i="10"/>
  <c r="G74" i="10"/>
  <c r="G73" i="10"/>
  <c r="G72" i="10"/>
  <c r="G71" i="10"/>
  <c r="G70" i="10"/>
  <c r="G69" i="10"/>
  <c r="G68" i="10"/>
  <c r="G67" i="10"/>
  <c r="G66" i="10"/>
  <c r="G65" i="10"/>
  <c r="G64" i="10"/>
  <c r="G63" i="10"/>
  <c r="G62" i="10"/>
  <c r="G61" i="10"/>
  <c r="G60" i="10"/>
  <c r="G59" i="10"/>
  <c r="G58" i="10"/>
  <c r="G57" i="10"/>
  <c r="G56" i="10"/>
  <c r="G55" i="10"/>
  <c r="G54" i="10"/>
  <c r="G5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K10" i="10" s="1"/>
  <c r="K5" i="10" l="1"/>
  <c r="K7" i="10"/>
  <c r="K14" i="3"/>
  <c r="K1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3" i="3"/>
  <c r="K9" i="3"/>
  <c r="K8" i="3"/>
  <c r="K6" i="3"/>
  <c r="K4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K10" i="3" s="1"/>
  <c r="K5" i="3" l="1"/>
  <c r="K7" i="3"/>
</calcChain>
</file>

<file path=xl/sharedStrings.xml><?xml version="1.0" encoding="utf-8"?>
<sst xmlns="http://schemas.openxmlformats.org/spreadsheetml/2006/main" count="97" uniqueCount="53">
  <si>
    <t>Date</t>
  </si>
  <si>
    <t>Open</t>
  </si>
  <si>
    <t>High</t>
  </si>
  <si>
    <t>Low</t>
  </si>
  <si>
    <t>Close</t>
  </si>
  <si>
    <t>Adj Close</t>
  </si>
  <si>
    <t>HDFC</t>
  </si>
  <si>
    <t>ONGC</t>
  </si>
  <si>
    <t>SPICEJET</t>
  </si>
  <si>
    <t>Risk Free rate</t>
  </si>
  <si>
    <t>For HDFC Limited</t>
  </si>
  <si>
    <t>Expected Return</t>
  </si>
  <si>
    <t>Standard Deviation of Returns</t>
  </si>
  <si>
    <t>Sharpe Ratio</t>
  </si>
  <si>
    <t>For ONGC Limited</t>
  </si>
  <si>
    <t>For SpiceJet Limited</t>
  </si>
  <si>
    <t>Add your comments here:</t>
  </si>
  <si>
    <t>FILL YOUR ANSWERS IN THE CELLS HIGHLIGHTED IN YELLOW COLOUR.</t>
  </si>
  <si>
    <t>Institute of Actuarial and Quantitative Studies</t>
  </si>
  <si>
    <t>B.Sc. in Actuarial Science and Quantitative Finance</t>
  </si>
  <si>
    <t>Semester 1</t>
  </si>
  <si>
    <t>Division -</t>
  </si>
  <si>
    <t>Group Members:</t>
  </si>
  <si>
    <t>Name</t>
  </si>
  <si>
    <t>Roll No</t>
  </si>
  <si>
    <t>Return</t>
  </si>
  <si>
    <t>Expected Share Price Of Open</t>
  </si>
  <si>
    <t>Expected Return of Open</t>
  </si>
  <si>
    <t>Variance Share Price of Open</t>
  </si>
  <si>
    <t>Variance Return of Open</t>
  </si>
  <si>
    <t>Skewness Share Price of Open</t>
  </si>
  <si>
    <t>Kurtosis Share Price of Open</t>
  </si>
  <si>
    <t>Standard Deviation of Return</t>
  </si>
  <si>
    <t>Mean Standardize Data</t>
  </si>
  <si>
    <t>Variance Standardize Data</t>
  </si>
  <si>
    <t>Comment</t>
  </si>
  <si>
    <t>we can see HDFC has a positive value skewness. therefore it has a positive skewed graph.</t>
  </si>
  <si>
    <t>Standardize</t>
  </si>
  <si>
    <t>Expected Share Price of Open</t>
  </si>
  <si>
    <t>SPICEJET  has a positve skewness value but greater than HDFC</t>
  </si>
  <si>
    <t>ONGC has the highest positive skewness value. Therefore its graph is more slanted.</t>
  </si>
  <si>
    <t>mean</t>
  </si>
  <si>
    <t>variance</t>
  </si>
  <si>
    <t>correlation</t>
  </si>
  <si>
    <t>Expected Share Price Of Adj close</t>
  </si>
  <si>
    <t>Expected Return of Adj close</t>
  </si>
  <si>
    <t>Variance Share Price of Adj close</t>
  </si>
  <si>
    <t>Variance Return of Adj close</t>
  </si>
  <si>
    <t>Skewness Share Price of Adj close</t>
  </si>
  <si>
    <t>Kurtosis Share Price of Adj close</t>
  </si>
  <si>
    <t>Manav Shivalkar</t>
  </si>
  <si>
    <t>Niranjan Shevde</t>
  </si>
  <si>
    <t>Raj Tripathi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</si>
</sst>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444444"/>
      <name val="Calibri"/>
      <family val="2"/>
      <charset val="1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DEEAF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EF2CB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8" borderId="0" applyNumberFormat="0" applyBorder="0" applyAlignment="0" applyProtection="0"/>
  </cellStyleXfs>
  <cellXfs count="62">
    <xf numFmtId="0" fontId="0" fillId="0" borderId="0" xfId="0"/>
    <xf numFmtId="14" fontId="0" fillId="0" borderId="0" xfId="0" applyNumberFormat="1"/>
    <xf numFmtId="0" fontId="1" fillId="0" borderId="0" xfId="0" applyFont="1"/>
    <xf numFmtId="0" fontId="1" fillId="2" borderId="0" xfId="0" applyFont="1" applyFill="1"/>
    <xf numFmtId="9" fontId="0" fillId="2" borderId="0" xfId="0" applyNumberFormat="1" applyFill="1"/>
    <xf numFmtId="0" fontId="1" fillId="3" borderId="0" xfId="0" applyFont="1" applyFill="1"/>
    <xf numFmtId="0" fontId="1" fillId="4" borderId="0" xfId="0" applyFont="1" applyFill="1"/>
    <xf numFmtId="0" fontId="0" fillId="5" borderId="0" xfId="0" applyFill="1"/>
    <xf numFmtId="0" fontId="1" fillId="5" borderId="0" xfId="0" applyFont="1" applyFill="1"/>
    <xf numFmtId="0" fontId="1" fillId="6" borderId="0" xfId="0" applyFont="1" applyFill="1"/>
    <xf numFmtId="0" fontId="0" fillId="6" borderId="0" xfId="0" applyFill="1"/>
    <xf numFmtId="0" fontId="1" fillId="7" borderId="0" xfId="0" applyFont="1" applyFill="1"/>
    <xf numFmtId="0" fontId="4" fillId="0" borderId="0" xfId="0" applyFont="1" applyFill="1" applyAlignment="1"/>
    <xf numFmtId="0" fontId="3" fillId="0" borderId="0" xfId="0" applyFont="1"/>
    <xf numFmtId="0" fontId="3" fillId="0" borderId="1" xfId="0" applyFont="1" applyBorder="1"/>
    <xf numFmtId="0" fontId="6" fillId="5" borderId="1" xfId="0" applyFont="1" applyFill="1" applyBorder="1"/>
    <xf numFmtId="1" fontId="0" fillId="0" borderId="0" xfId="0" applyNumberFormat="1"/>
    <xf numFmtId="0" fontId="3" fillId="0" borderId="1" xfId="0" applyFont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1" fillId="8" borderId="0" xfId="1" applyFont="1"/>
    <xf numFmtId="0" fontId="1" fillId="9" borderId="2" xfId="0" applyFont="1" applyFill="1" applyBorder="1" applyAlignment="1">
      <alignment wrapText="1"/>
    </xf>
    <xf numFmtId="0" fontId="0" fillId="0" borderId="3" xfId="0" applyBorder="1"/>
    <xf numFmtId="0" fontId="1" fillId="9" borderId="4" xfId="0" applyFont="1" applyFill="1" applyBorder="1" applyAlignment="1">
      <alignment wrapText="1"/>
    </xf>
    <xf numFmtId="0" fontId="0" fillId="0" borderId="5" xfId="0" applyBorder="1"/>
    <xf numFmtId="0" fontId="1" fillId="9" borderId="6" xfId="0" applyFont="1" applyFill="1" applyBorder="1" applyAlignment="1">
      <alignment wrapText="1"/>
    </xf>
    <xf numFmtId="0" fontId="0" fillId="0" borderId="7" xfId="0" applyBorder="1"/>
    <xf numFmtId="0" fontId="1" fillId="8" borderId="8" xfId="1" applyFont="1" applyBorder="1"/>
    <xf numFmtId="0" fontId="1" fillId="8" borderId="9" xfId="1" applyFont="1" applyBorder="1"/>
    <xf numFmtId="0" fontId="1" fillId="8" borderId="10" xfId="1" applyFont="1" applyBorder="1"/>
    <xf numFmtId="0" fontId="1" fillId="8" borderId="11" xfId="1" applyFont="1" applyBorder="1"/>
    <xf numFmtId="0" fontId="0" fillId="0" borderId="1" xfId="0" applyBorder="1"/>
    <xf numFmtId="0" fontId="1" fillId="10" borderId="1" xfId="0" applyFont="1" applyFill="1" applyBorder="1"/>
    <xf numFmtId="0" fontId="0" fillId="0" borderId="12" xfId="0" applyBorder="1"/>
    <xf numFmtId="0" fontId="0" fillId="0" borderId="13" xfId="0" applyBorder="1"/>
    <xf numFmtId="0" fontId="8" fillId="0" borderId="0" xfId="0" quotePrefix="1" applyFont="1"/>
    <xf numFmtId="0" fontId="1" fillId="8" borderId="14" xfId="1" applyFont="1" applyBorder="1"/>
    <xf numFmtId="0" fontId="0" fillId="0" borderId="15" xfId="0" applyBorder="1"/>
    <xf numFmtId="0" fontId="0" fillId="0" borderId="10" xfId="0" applyBorder="1"/>
    <xf numFmtId="0" fontId="0" fillId="0" borderId="16" xfId="0" applyBorder="1"/>
    <xf numFmtId="0" fontId="0" fillId="0" borderId="11" xfId="0" applyBorder="1"/>
    <xf numFmtId="0" fontId="9" fillId="0" borderId="0" xfId="0" applyFont="1"/>
    <xf numFmtId="0" fontId="9" fillId="11" borderId="17" xfId="0" applyFont="1" applyFill="1" applyBorder="1" applyAlignment="1">
      <alignment wrapText="1"/>
    </xf>
    <xf numFmtId="168" fontId="0" fillId="0" borderId="0" xfId="0" applyNumberFormat="1"/>
    <xf numFmtId="0" fontId="1" fillId="10" borderId="10" xfId="0" applyFont="1" applyFill="1" applyBorder="1"/>
    <xf numFmtId="0" fontId="1" fillId="10" borderId="16" xfId="0" applyFont="1" applyFill="1" applyBorder="1"/>
    <xf numFmtId="0" fontId="1" fillId="10" borderId="11" xfId="0" applyFont="1" applyFill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168" fontId="0" fillId="0" borderId="20" xfId="0" applyNumberFormat="1" applyBorder="1"/>
    <xf numFmtId="0" fontId="0" fillId="0" borderId="22" xfId="0" applyBorder="1"/>
    <xf numFmtId="0" fontId="0" fillId="0" borderId="23" xfId="0" applyBorder="1"/>
    <xf numFmtId="0" fontId="0" fillId="10" borderId="10" xfId="0" applyFill="1" applyBorder="1"/>
    <xf numFmtId="0" fontId="0" fillId="10" borderId="16" xfId="0" applyFill="1" applyBorder="1"/>
    <xf numFmtId="0" fontId="0" fillId="10" borderId="11" xfId="0" applyFill="1" applyBorder="1"/>
    <xf numFmtId="0" fontId="0" fillId="10" borderId="10" xfId="0" applyFont="1" applyFill="1" applyBorder="1"/>
    <xf numFmtId="0" fontId="0" fillId="10" borderId="16" xfId="0" applyFont="1" applyFill="1" applyBorder="1"/>
    <xf numFmtId="0" fontId="0" fillId="10" borderId="11" xfId="0" applyFont="1" applyFill="1" applyBorder="1"/>
  </cellXfs>
  <cellStyles count="2">
    <cellStyle name="20% - Accent1" xfId="1" builtinId="3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4</xdr:row>
      <xdr:rowOff>76200</xdr:rowOff>
    </xdr:from>
    <xdr:to>
      <xdr:col>16</xdr:col>
      <xdr:colOff>426720</xdr:colOff>
      <xdr:row>19</xdr:row>
      <xdr:rowOff>129540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E7DFDDD-F651-4F5E-802F-29878C68F905}"/>
            </a:ext>
          </a:extLst>
        </xdr:cNvPr>
        <xdr:cNvSpPr txBox="1"/>
      </xdr:nvSpPr>
      <xdr:spPr>
        <a:xfrm>
          <a:off x="4602480" y="807720"/>
          <a:ext cx="6941820" cy="28422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IN" sz="1100"/>
        </a:p>
      </xdr:txBody>
    </xdr:sp>
    <xdr:clientData/>
  </xdr:twoCellAnchor>
  <xdr:twoCellAnchor editAs="oneCell">
    <xdr:from>
      <xdr:col>5</xdr:col>
      <xdr:colOff>190501</xdr:colOff>
      <xdr:row>4</xdr:row>
      <xdr:rowOff>76200</xdr:rowOff>
    </xdr:from>
    <xdr:to>
      <xdr:col>16</xdr:col>
      <xdr:colOff>152401</xdr:colOff>
      <xdr:row>19</xdr:row>
      <xdr:rowOff>99060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510099A-FDDC-453F-BBC3-538C3BA04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02481" y="807720"/>
          <a:ext cx="6667500" cy="2811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91641-7652-4E56-91B3-55BE1088C0B4}">
  <dimension ref="F3:Q12"/>
  <sheetViews>
    <sheetView tabSelected="1" workbookViewId="0">
      <selection activeCell="J12" sqref="J12"/>
    </sheetView>
  </sheetViews>
  <sheetFormatPr defaultRowHeight="14.4" x14ac:dyDescent="0.3"/>
  <cols>
    <col min="10" max="10" width="9.44140625" bestFit="1" customWidth="1"/>
  </cols>
  <sheetData>
    <row r="3" spans="6:17" ht="31.2" x14ac:dyDescent="0.6">
      <c r="G3" s="20" t="s">
        <v>18</v>
      </c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6:17" ht="31.2" x14ac:dyDescent="0.6">
      <c r="G4" s="20" t="s">
        <v>19</v>
      </c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6:17" ht="31.2" x14ac:dyDescent="0.6">
      <c r="G5" s="20" t="s">
        <v>20</v>
      </c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6:17" ht="31.2" x14ac:dyDescent="0.6">
      <c r="G6" s="21" t="s">
        <v>21</v>
      </c>
      <c r="H6" s="21"/>
      <c r="I6" s="21"/>
      <c r="J6" s="21"/>
      <c r="K6" s="21"/>
      <c r="L6" s="21"/>
      <c r="M6" s="21"/>
      <c r="N6" s="21"/>
      <c r="O6" s="21"/>
      <c r="P6" s="21"/>
      <c r="Q6" s="21"/>
    </row>
    <row r="8" spans="6:17" ht="25.8" x14ac:dyDescent="0.5">
      <c r="G8" s="19" t="s">
        <v>22</v>
      </c>
      <c r="H8" s="19"/>
      <c r="I8" s="19"/>
      <c r="J8" s="19"/>
      <c r="K8" s="12"/>
    </row>
    <row r="9" spans="6:17" ht="21" x14ac:dyDescent="0.4">
      <c r="F9" s="13"/>
      <c r="G9" s="18" t="s">
        <v>23</v>
      </c>
      <c r="H9" s="18"/>
      <c r="I9" s="18"/>
      <c r="J9" s="15" t="s">
        <v>24</v>
      </c>
    </row>
    <row r="10" spans="6:17" ht="21" x14ac:dyDescent="0.4">
      <c r="F10" s="13">
        <v>1</v>
      </c>
      <c r="G10" s="17" t="s">
        <v>50</v>
      </c>
      <c r="H10" s="17"/>
      <c r="I10" s="17"/>
      <c r="J10" s="14">
        <v>72</v>
      </c>
    </row>
    <row r="11" spans="6:17" ht="21" x14ac:dyDescent="0.4">
      <c r="F11" s="13">
        <v>2</v>
      </c>
      <c r="G11" s="17" t="s">
        <v>51</v>
      </c>
      <c r="H11" s="17"/>
      <c r="I11" s="17"/>
      <c r="J11" s="14"/>
    </row>
    <row r="12" spans="6:17" ht="21" x14ac:dyDescent="0.4">
      <c r="F12" s="13">
        <v>3</v>
      </c>
      <c r="G12" s="17" t="s">
        <v>52</v>
      </c>
      <c r="H12" s="17"/>
      <c r="I12" s="17"/>
      <c r="J12" s="14">
        <v>80</v>
      </c>
    </row>
  </sheetData>
  <mergeCells count="9">
    <mergeCell ref="G4:Q4"/>
    <mergeCell ref="G3:Q3"/>
    <mergeCell ref="G5:Q5"/>
    <mergeCell ref="G6:Q6"/>
    <mergeCell ref="G12:I12"/>
    <mergeCell ref="G9:I9"/>
    <mergeCell ref="G8:J8"/>
    <mergeCell ref="G10:I10"/>
    <mergeCell ref="G11:I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A909F-D6B9-4F9F-970E-D6EDBA81176F}">
  <dimension ref="A1:R247"/>
  <sheetViews>
    <sheetView workbookViewId="0">
      <selection activeCell="K14" sqref="K14"/>
    </sheetView>
  </sheetViews>
  <sheetFormatPr defaultRowHeight="14.4" x14ac:dyDescent="0.3"/>
  <cols>
    <col min="1" max="1" width="10.44140625" bestFit="1" customWidth="1"/>
    <col min="2" max="6" width="11.77734375" bestFit="1" customWidth="1"/>
    <col min="7" max="7" width="8.77734375" bestFit="1" customWidth="1"/>
    <col min="8" max="8" width="12.6640625" customWidth="1"/>
    <col min="10" max="10" width="34.44140625" customWidth="1"/>
    <col min="11" max="11" width="14.88671875" customWidth="1"/>
  </cols>
  <sheetData>
    <row r="1" spans="1:18" x14ac:dyDescent="0.3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22" t="s">
        <v>25</v>
      </c>
      <c r="H1" s="22" t="s">
        <v>37</v>
      </c>
    </row>
    <row r="2" spans="1:18" x14ac:dyDescent="0.3">
      <c r="A2" s="1">
        <v>44179</v>
      </c>
      <c r="B2" s="16">
        <v>1383</v>
      </c>
      <c r="C2">
        <v>1388</v>
      </c>
      <c r="D2">
        <v>1368</v>
      </c>
      <c r="E2">
        <v>1372.150024</v>
      </c>
      <c r="F2">
        <v>1366.236938</v>
      </c>
    </row>
    <row r="3" spans="1:18" x14ac:dyDescent="0.3">
      <c r="A3" s="1">
        <v>44180</v>
      </c>
      <c r="B3">
        <v>1380.8000489999999</v>
      </c>
      <c r="C3">
        <v>1394.9499510000001</v>
      </c>
      <c r="D3">
        <v>1366</v>
      </c>
      <c r="E3">
        <v>1391.3000489999999</v>
      </c>
      <c r="F3">
        <v>1385.304443</v>
      </c>
      <c r="G3">
        <f>LN(B3/B2)</f>
        <v>-1.5919758489210422E-3</v>
      </c>
      <c r="H3">
        <f>STANDARDIZE(G3,$K$5,$K$10)</f>
        <v>-0.12261529410365075</v>
      </c>
    </row>
    <row r="4" spans="1:18" x14ac:dyDescent="0.3">
      <c r="A4" s="1">
        <v>44181</v>
      </c>
      <c r="B4">
        <v>1404</v>
      </c>
      <c r="C4">
        <v>1416.8000489999999</v>
      </c>
      <c r="D4">
        <v>1394.5</v>
      </c>
      <c r="E4">
        <v>1410.6999510000001</v>
      </c>
      <c r="F4">
        <v>1404.6207280000001</v>
      </c>
      <c r="G4">
        <f t="shared" ref="G4:G67" si="0">LN(B4/B3)</f>
        <v>1.6662228769919234E-2</v>
      </c>
      <c r="H4">
        <f t="shared" ref="H4:H67" si="1">STANDARDIZE(G4,$K$5,$K$10)</f>
        <v>1.0017666688224567</v>
      </c>
      <c r="J4" s="23" t="s">
        <v>26</v>
      </c>
      <c r="K4" s="24">
        <f>AVERAGE(B2:B247)</f>
        <v>1509.8081288008134</v>
      </c>
    </row>
    <row r="5" spans="1:18" x14ac:dyDescent="0.3">
      <c r="A5" s="1">
        <v>44182</v>
      </c>
      <c r="B5">
        <v>1418.599976</v>
      </c>
      <c r="C5">
        <v>1445</v>
      </c>
      <c r="D5">
        <v>1404.5</v>
      </c>
      <c r="E5">
        <v>1441.8000489999999</v>
      </c>
      <c r="F5">
        <v>1435.5867920000001</v>
      </c>
      <c r="G5">
        <f t="shared" si="0"/>
        <v>1.0345147264141442E-2</v>
      </c>
      <c r="H5">
        <f t="shared" si="1"/>
        <v>0.61266110921347838</v>
      </c>
      <c r="J5" s="25" t="s">
        <v>27</v>
      </c>
      <c r="K5" s="26">
        <f>AVERAGE(G3:G247)</f>
        <v>3.9866855997936461E-4</v>
      </c>
    </row>
    <row r="6" spans="1:18" x14ac:dyDescent="0.3">
      <c r="A6" s="1">
        <v>44183</v>
      </c>
      <c r="B6">
        <v>1435</v>
      </c>
      <c r="C6">
        <v>1439.6999510000001</v>
      </c>
      <c r="D6">
        <v>1406.3000489999999</v>
      </c>
      <c r="E6">
        <v>1411.349976</v>
      </c>
      <c r="F6">
        <v>1405.2679439999999</v>
      </c>
      <c r="G6">
        <f t="shared" si="0"/>
        <v>1.1494396343823597E-2</v>
      </c>
      <c r="H6">
        <f t="shared" si="1"/>
        <v>0.68345000213354357</v>
      </c>
      <c r="J6" s="25" t="s">
        <v>28</v>
      </c>
      <c r="K6" s="26">
        <f>_xlfn.VAR.S(B2:B247)</f>
        <v>5180.375001624453</v>
      </c>
    </row>
    <row r="7" spans="1:18" x14ac:dyDescent="0.3">
      <c r="A7" s="1">
        <v>44186</v>
      </c>
      <c r="B7">
        <v>1417.5</v>
      </c>
      <c r="C7">
        <v>1423.849976</v>
      </c>
      <c r="D7">
        <v>1366.6999510000001</v>
      </c>
      <c r="E7">
        <v>1372.650024</v>
      </c>
      <c r="F7">
        <v>1366.734741</v>
      </c>
      <c r="G7">
        <f t="shared" si="0"/>
        <v>-1.2270092591814359E-2</v>
      </c>
      <c r="H7">
        <f t="shared" si="1"/>
        <v>-0.78034221863569886</v>
      </c>
      <c r="J7" s="25" t="s">
        <v>29</v>
      </c>
      <c r="K7" s="26">
        <f>_xlfn.VAR.S(G3:G247)</f>
        <v>2.6357128173320961E-4</v>
      </c>
    </row>
    <row r="8" spans="1:18" x14ac:dyDescent="0.3">
      <c r="A8" s="1">
        <v>44187</v>
      </c>
      <c r="B8">
        <v>1384.8000489999999</v>
      </c>
      <c r="C8">
        <v>1384.8000489999999</v>
      </c>
      <c r="D8">
        <v>1345</v>
      </c>
      <c r="E8">
        <v>1373.099976</v>
      </c>
      <c r="F8">
        <v>1367.1827390000001</v>
      </c>
      <c r="G8">
        <f t="shared" si="0"/>
        <v>-2.3338996355737354E-2</v>
      </c>
      <c r="H8">
        <f t="shared" si="1"/>
        <v>-1.4621399743524646</v>
      </c>
      <c r="J8" s="25" t="s">
        <v>30</v>
      </c>
      <c r="K8" s="26">
        <f>_xlfn.SKEW.P(B2:B247)</f>
        <v>0.21264687765698187</v>
      </c>
    </row>
    <row r="9" spans="1:18" x14ac:dyDescent="0.3">
      <c r="A9" s="1">
        <v>44188</v>
      </c>
      <c r="B9">
        <v>1367.5</v>
      </c>
      <c r="C9">
        <v>1380.9499510000001</v>
      </c>
      <c r="D9">
        <v>1361.0500489999999</v>
      </c>
      <c r="E9">
        <v>1375.650024</v>
      </c>
      <c r="F9">
        <v>1369.721802</v>
      </c>
      <c r="G9">
        <f t="shared" si="0"/>
        <v>-1.2571504950033563E-2</v>
      </c>
      <c r="H9">
        <f t="shared" si="1"/>
        <v>-0.79890794779570351</v>
      </c>
      <c r="J9" s="25" t="s">
        <v>31</v>
      </c>
      <c r="K9" s="26">
        <f>KURT(B2:B247)</f>
        <v>-0.42785415250814607</v>
      </c>
    </row>
    <row r="10" spans="1:18" x14ac:dyDescent="0.3">
      <c r="A10" s="1">
        <v>44189</v>
      </c>
      <c r="B10">
        <v>1389.400024</v>
      </c>
      <c r="C10">
        <v>1404</v>
      </c>
      <c r="D10">
        <v>1377</v>
      </c>
      <c r="E10">
        <v>1397.099976</v>
      </c>
      <c r="F10">
        <v>1391.079346</v>
      </c>
      <c r="G10">
        <f t="shared" si="0"/>
        <v>1.5887761236287493E-2</v>
      </c>
      <c r="H10">
        <f t="shared" si="1"/>
        <v>0.95406273737925151</v>
      </c>
      <c r="J10" s="27" t="s">
        <v>32</v>
      </c>
      <c r="K10" s="28">
        <f>_xlfn.STDEV.S(G3:G247)</f>
        <v>1.6234878556158332E-2</v>
      </c>
    </row>
    <row r="11" spans="1:18" x14ac:dyDescent="0.3">
      <c r="A11" s="1">
        <v>44193</v>
      </c>
      <c r="B11">
        <v>1405</v>
      </c>
      <c r="C11">
        <v>1421</v>
      </c>
      <c r="D11">
        <v>1404</v>
      </c>
      <c r="E11">
        <v>1412.849976</v>
      </c>
      <c r="F11">
        <v>1406.761475</v>
      </c>
      <c r="G11">
        <f t="shared" si="0"/>
        <v>1.1165286235422484E-2</v>
      </c>
      <c r="H11">
        <f t="shared" si="1"/>
        <v>0.66317820846026887</v>
      </c>
    </row>
    <row r="12" spans="1:18" x14ac:dyDescent="0.3">
      <c r="A12" s="1">
        <v>44194</v>
      </c>
      <c r="B12">
        <v>1421.0500489999999</v>
      </c>
      <c r="C12">
        <v>1434.75</v>
      </c>
      <c r="D12">
        <v>1420</v>
      </c>
      <c r="E12">
        <v>1427.1999510000001</v>
      </c>
      <c r="F12">
        <v>1421.049683</v>
      </c>
      <c r="G12">
        <f t="shared" si="0"/>
        <v>1.1358766680157744E-2</v>
      </c>
      <c r="H12">
        <f t="shared" si="1"/>
        <v>0.67509578727467079</v>
      </c>
    </row>
    <row r="13" spans="1:18" x14ac:dyDescent="0.3">
      <c r="A13" s="1">
        <v>44195</v>
      </c>
      <c r="B13">
        <v>1439.900024</v>
      </c>
      <c r="C13">
        <v>1439.900024</v>
      </c>
      <c r="D13">
        <v>1413</v>
      </c>
      <c r="E13">
        <v>1432.5</v>
      </c>
      <c r="F13">
        <v>1426.326904</v>
      </c>
      <c r="G13">
        <f t="shared" si="0"/>
        <v>1.3177613934045065E-2</v>
      </c>
      <c r="H13">
        <f t="shared" si="1"/>
        <v>0.78712910169680927</v>
      </c>
      <c r="J13" s="31" t="s">
        <v>33</v>
      </c>
      <c r="K13" s="24">
        <f>AVERAGE(H3:H247)</f>
        <v>-2.4923374022197392E-17</v>
      </c>
    </row>
    <row r="14" spans="1:18" x14ac:dyDescent="0.3">
      <c r="A14" s="1">
        <v>44196</v>
      </c>
      <c r="B14">
        <v>1435</v>
      </c>
      <c r="C14">
        <v>1444</v>
      </c>
      <c r="D14">
        <v>1425.0500489999999</v>
      </c>
      <c r="E14">
        <v>1436.3000489999999</v>
      </c>
      <c r="F14">
        <v>1430.1104740000001</v>
      </c>
      <c r="G14">
        <f t="shared" si="0"/>
        <v>-3.4088341883273874E-3</v>
      </c>
      <c r="H14">
        <f t="shared" si="1"/>
        <v>-0.23452609978794467</v>
      </c>
      <c r="J14" s="32" t="s">
        <v>34</v>
      </c>
      <c r="K14" s="28">
        <f>_xlfn.VAR.S(H3:H247)</f>
        <v>0.99999999999999889</v>
      </c>
    </row>
    <row r="15" spans="1:18" x14ac:dyDescent="0.3">
      <c r="A15" s="1">
        <v>44197</v>
      </c>
      <c r="B15">
        <v>1440</v>
      </c>
      <c r="C15">
        <v>1443</v>
      </c>
      <c r="D15">
        <v>1420.599976</v>
      </c>
      <c r="E15">
        <v>1425.0500489999999</v>
      </c>
      <c r="F15">
        <v>1418.909058</v>
      </c>
      <c r="G15">
        <f t="shared" si="0"/>
        <v>3.4782643763247925E-3</v>
      </c>
      <c r="H15">
        <f t="shared" si="1"/>
        <v>0.18969010489932203</v>
      </c>
    </row>
    <row r="16" spans="1:18" x14ac:dyDescent="0.3">
      <c r="A16" s="1">
        <v>44200</v>
      </c>
      <c r="B16">
        <v>1438</v>
      </c>
      <c r="C16">
        <v>1438</v>
      </c>
      <c r="D16">
        <v>1399</v>
      </c>
      <c r="E16">
        <v>1416</v>
      </c>
      <c r="F16">
        <v>1409.8979489999999</v>
      </c>
      <c r="G16">
        <f t="shared" si="0"/>
        <v>-1.3898542890543016E-3</v>
      </c>
      <c r="H16">
        <f t="shared" si="1"/>
        <v>-0.11016545906684536</v>
      </c>
      <c r="J16" s="34" t="s">
        <v>35</v>
      </c>
      <c r="K16" s="33" t="s">
        <v>36</v>
      </c>
      <c r="L16" s="35"/>
      <c r="M16" s="35"/>
      <c r="N16" s="35"/>
      <c r="O16" s="35"/>
      <c r="P16" s="36"/>
      <c r="Q16" s="35"/>
      <c r="R16" s="36"/>
    </row>
    <row r="17" spans="1:8" x14ac:dyDescent="0.3">
      <c r="A17" s="1">
        <v>44201</v>
      </c>
      <c r="B17">
        <v>1419.1999510000001</v>
      </c>
      <c r="C17">
        <v>1430.75</v>
      </c>
      <c r="D17">
        <v>1409</v>
      </c>
      <c r="E17">
        <v>1426.6999510000001</v>
      </c>
      <c r="F17">
        <v>1420.5517580000001</v>
      </c>
      <c r="G17">
        <f t="shared" si="0"/>
        <v>-1.3159961252171313E-2</v>
      </c>
      <c r="H17">
        <f t="shared" si="1"/>
        <v>-0.83515437243646762</v>
      </c>
    </row>
    <row r="18" spans="1:8" x14ac:dyDescent="0.3">
      <c r="A18" s="1">
        <v>44202</v>
      </c>
      <c r="B18">
        <v>1435</v>
      </c>
      <c r="C18">
        <v>1440</v>
      </c>
      <c r="D18">
        <v>1413.099976</v>
      </c>
      <c r="E18">
        <v>1420.5500489999999</v>
      </c>
      <c r="F18">
        <v>1414.428345</v>
      </c>
      <c r="G18">
        <f t="shared" si="0"/>
        <v>1.1071551164900858E-2</v>
      </c>
      <c r="H18">
        <f t="shared" si="1"/>
        <v>0.65740452372358382</v>
      </c>
    </row>
    <row r="19" spans="1:8" x14ac:dyDescent="0.3">
      <c r="A19" s="1">
        <v>44203</v>
      </c>
      <c r="B19">
        <v>1432.5</v>
      </c>
      <c r="C19">
        <v>1432.599976</v>
      </c>
      <c r="D19">
        <v>1412.5500489999999</v>
      </c>
      <c r="E19">
        <v>1416.25</v>
      </c>
      <c r="F19">
        <v>1410.146851</v>
      </c>
      <c r="G19">
        <f t="shared" si="0"/>
        <v>-1.7436796048268398E-3</v>
      </c>
      <c r="H19">
        <f t="shared" si="1"/>
        <v>-0.13195960520404099</v>
      </c>
    </row>
    <row r="20" spans="1:8" x14ac:dyDescent="0.3">
      <c r="A20" s="1">
        <v>44204</v>
      </c>
      <c r="B20">
        <v>1432</v>
      </c>
      <c r="C20">
        <v>1442</v>
      </c>
      <c r="D20">
        <v>1423.099976</v>
      </c>
      <c r="E20">
        <v>1431.650024</v>
      </c>
      <c r="F20">
        <v>1425.480591</v>
      </c>
      <c r="G20">
        <f t="shared" si="0"/>
        <v>-3.4910106830365726E-4</v>
      </c>
      <c r="H20">
        <f t="shared" si="1"/>
        <v>-4.6059453151829854E-2</v>
      </c>
    </row>
    <row r="21" spans="1:8" x14ac:dyDescent="0.3">
      <c r="A21" s="1">
        <v>44207</v>
      </c>
      <c r="B21">
        <v>1450</v>
      </c>
      <c r="C21">
        <v>1464.900024</v>
      </c>
      <c r="D21">
        <v>1436.3000489999999</v>
      </c>
      <c r="E21">
        <v>1451.4499510000001</v>
      </c>
      <c r="F21">
        <v>1445.1951899999999</v>
      </c>
      <c r="G21">
        <f t="shared" si="0"/>
        <v>1.2491487894029053E-2</v>
      </c>
      <c r="H21">
        <f t="shared" si="1"/>
        <v>0.74486663341639547</v>
      </c>
    </row>
    <row r="22" spans="1:8" x14ac:dyDescent="0.3">
      <c r="A22" s="1">
        <v>44208</v>
      </c>
      <c r="B22">
        <v>1452.4499510000001</v>
      </c>
      <c r="C22">
        <v>1487.6999510000001</v>
      </c>
      <c r="D22">
        <v>1449.099976</v>
      </c>
      <c r="E22">
        <v>1481</v>
      </c>
      <c r="F22">
        <v>1474.617798</v>
      </c>
      <c r="G22">
        <f t="shared" si="0"/>
        <v>1.688195574928016E-3</v>
      </c>
      <c r="H22">
        <f t="shared" si="1"/>
        <v>7.9429421691577642E-2</v>
      </c>
    </row>
    <row r="23" spans="1:8" x14ac:dyDescent="0.3">
      <c r="A23" s="1">
        <v>44209</v>
      </c>
      <c r="B23">
        <v>1492.900024</v>
      </c>
      <c r="C23">
        <v>1496.900024</v>
      </c>
      <c r="D23">
        <v>1462.099976</v>
      </c>
      <c r="E23">
        <v>1470.650024</v>
      </c>
      <c r="F23">
        <v>1464.3125</v>
      </c>
      <c r="G23">
        <f t="shared" si="0"/>
        <v>2.7468801146089697E-2</v>
      </c>
      <c r="H23">
        <f t="shared" si="1"/>
        <v>1.6674059182193199</v>
      </c>
    </row>
    <row r="24" spans="1:8" x14ac:dyDescent="0.3">
      <c r="A24" s="1">
        <v>44210</v>
      </c>
      <c r="B24">
        <v>1471.150024</v>
      </c>
      <c r="C24">
        <v>1488</v>
      </c>
      <c r="D24">
        <v>1456</v>
      </c>
      <c r="E24">
        <v>1468.75</v>
      </c>
      <c r="F24">
        <v>1462.420654</v>
      </c>
      <c r="G24">
        <f t="shared" si="0"/>
        <v>-1.4676128971172405E-2</v>
      </c>
      <c r="H24">
        <f t="shared" si="1"/>
        <v>-0.92854390496401262</v>
      </c>
    </row>
    <row r="25" spans="1:8" x14ac:dyDescent="0.3">
      <c r="A25" s="1">
        <v>44211</v>
      </c>
      <c r="B25">
        <v>1469.099976</v>
      </c>
      <c r="C25">
        <v>1471.650024</v>
      </c>
      <c r="D25">
        <v>1445</v>
      </c>
      <c r="E25">
        <v>1466.650024</v>
      </c>
      <c r="F25">
        <v>1460.329712</v>
      </c>
      <c r="G25">
        <f t="shared" si="0"/>
        <v>-1.3944721246168118E-3</v>
      </c>
      <c r="H25">
        <f t="shared" si="1"/>
        <v>-0.11044989824799084</v>
      </c>
    </row>
    <row r="26" spans="1:8" x14ac:dyDescent="0.3">
      <c r="A26" s="1">
        <v>44214</v>
      </c>
      <c r="B26">
        <v>1469.900024</v>
      </c>
      <c r="C26">
        <v>1502.849976</v>
      </c>
      <c r="D26">
        <v>1467</v>
      </c>
      <c r="E26">
        <v>1483.099976</v>
      </c>
      <c r="F26">
        <v>1476.70874</v>
      </c>
      <c r="G26">
        <f t="shared" si="0"/>
        <v>5.4443553573455949E-4</v>
      </c>
      <c r="H26">
        <f t="shared" si="1"/>
        <v>8.9786304992039191E-3</v>
      </c>
    </row>
    <row r="27" spans="1:8" x14ac:dyDescent="0.3">
      <c r="A27" s="1">
        <v>44215</v>
      </c>
      <c r="B27">
        <v>1491.8000489999999</v>
      </c>
      <c r="C27">
        <v>1511.650024</v>
      </c>
      <c r="D27">
        <v>1467</v>
      </c>
      <c r="E27">
        <v>1503.849976</v>
      </c>
      <c r="F27">
        <v>1497.369385</v>
      </c>
      <c r="G27">
        <f t="shared" si="0"/>
        <v>1.4789089791705089E-2</v>
      </c>
      <c r="H27">
        <f t="shared" si="1"/>
        <v>0.88638921331918707</v>
      </c>
    </row>
    <row r="28" spans="1:8" x14ac:dyDescent="0.3">
      <c r="A28" s="1">
        <v>44216</v>
      </c>
      <c r="B28">
        <v>1501</v>
      </c>
      <c r="C28">
        <v>1501</v>
      </c>
      <c r="D28">
        <v>1486</v>
      </c>
      <c r="E28">
        <v>1492</v>
      </c>
      <c r="F28">
        <v>1485.5704350000001</v>
      </c>
      <c r="G28">
        <f t="shared" si="0"/>
        <v>6.1480752661736597E-3</v>
      </c>
      <c r="H28">
        <f t="shared" si="1"/>
        <v>0.35413918781753917</v>
      </c>
    </row>
    <row r="29" spans="1:8" x14ac:dyDescent="0.3">
      <c r="A29" s="1">
        <v>44217</v>
      </c>
      <c r="B29">
        <v>1492</v>
      </c>
      <c r="C29">
        <v>1494.349976</v>
      </c>
      <c r="D29">
        <v>1468.150024</v>
      </c>
      <c r="E29">
        <v>1474.8000489999999</v>
      </c>
      <c r="F29">
        <v>1468.4445800000001</v>
      </c>
      <c r="G29">
        <f t="shared" si="0"/>
        <v>-6.0140508697558081E-3</v>
      </c>
      <c r="H29">
        <f t="shared" si="1"/>
        <v>-0.39499645208634182</v>
      </c>
    </row>
    <row r="30" spans="1:8" x14ac:dyDescent="0.3">
      <c r="A30" s="1">
        <v>44218</v>
      </c>
      <c r="B30">
        <v>1467.900024</v>
      </c>
      <c r="C30">
        <v>1467.900024</v>
      </c>
      <c r="D30">
        <v>1440.150024</v>
      </c>
      <c r="E30">
        <v>1443.5500489999999</v>
      </c>
      <c r="F30">
        <v>1437.3292240000001</v>
      </c>
      <c r="G30">
        <f t="shared" si="0"/>
        <v>-1.6284677450631085E-2</v>
      </c>
      <c r="H30">
        <f t="shared" si="1"/>
        <v>-1.0276237024441432</v>
      </c>
    </row>
    <row r="31" spans="1:8" x14ac:dyDescent="0.3">
      <c r="A31" s="1">
        <v>44221</v>
      </c>
      <c r="B31">
        <v>1465.099976</v>
      </c>
      <c r="C31">
        <v>1481</v>
      </c>
      <c r="D31">
        <v>1455.150024</v>
      </c>
      <c r="E31">
        <v>1462.849976</v>
      </c>
      <c r="F31">
        <v>1456.5460210000001</v>
      </c>
      <c r="G31">
        <f t="shared" si="0"/>
        <v>-1.9093411869422988E-3</v>
      </c>
      <c r="H31">
        <f t="shared" si="1"/>
        <v>-0.142163659490152</v>
      </c>
    </row>
    <row r="32" spans="1:8" x14ac:dyDescent="0.3">
      <c r="A32" s="1">
        <v>44223</v>
      </c>
      <c r="B32">
        <v>1468</v>
      </c>
      <c r="C32">
        <v>1471.900024</v>
      </c>
      <c r="D32">
        <v>1406.150024</v>
      </c>
      <c r="E32">
        <v>1409.599976</v>
      </c>
      <c r="F32">
        <v>1403.525513</v>
      </c>
      <c r="G32">
        <f t="shared" si="0"/>
        <v>1.9774470483280514E-3</v>
      </c>
      <c r="H32">
        <f t="shared" si="1"/>
        <v>9.7246091671552001E-2</v>
      </c>
    </row>
    <row r="33" spans="1:8" x14ac:dyDescent="0.3">
      <c r="A33" s="1">
        <v>44224</v>
      </c>
      <c r="B33">
        <v>1389.900024</v>
      </c>
      <c r="C33">
        <v>1401.3000489999999</v>
      </c>
      <c r="D33">
        <v>1342</v>
      </c>
      <c r="E33">
        <v>1371.4499510000001</v>
      </c>
      <c r="F33">
        <v>1365.5399170000001</v>
      </c>
      <c r="G33">
        <f t="shared" si="0"/>
        <v>-5.466911081631938E-2</v>
      </c>
      <c r="H33">
        <f t="shared" si="1"/>
        <v>-3.3919427968501825</v>
      </c>
    </row>
    <row r="34" spans="1:8" x14ac:dyDescent="0.3">
      <c r="A34" s="1">
        <v>44225</v>
      </c>
      <c r="B34">
        <v>1391.349976</v>
      </c>
      <c r="C34">
        <v>1408.75</v>
      </c>
      <c r="D34">
        <v>1364.5</v>
      </c>
      <c r="E34">
        <v>1390.5</v>
      </c>
      <c r="F34">
        <v>1384.5078129999999</v>
      </c>
      <c r="G34">
        <f t="shared" si="0"/>
        <v>1.0426622068197737E-3</v>
      </c>
      <c r="H34">
        <f t="shared" si="1"/>
        <v>3.9667290679924722E-2</v>
      </c>
    </row>
    <row r="35" spans="1:8" x14ac:dyDescent="0.3">
      <c r="A35" s="1">
        <v>44228</v>
      </c>
      <c r="B35">
        <v>1410.25</v>
      </c>
      <c r="C35">
        <v>1482.5</v>
      </c>
      <c r="D35">
        <v>1401</v>
      </c>
      <c r="E35">
        <v>1476.75</v>
      </c>
      <c r="F35">
        <v>1470.3861079999999</v>
      </c>
      <c r="G35">
        <f t="shared" si="0"/>
        <v>1.3492512055124148E-2</v>
      </c>
      <c r="H35">
        <f t="shared" si="1"/>
        <v>0.8065254969325244</v>
      </c>
    </row>
    <row r="36" spans="1:8" x14ac:dyDescent="0.3">
      <c r="A36" s="1">
        <v>44229</v>
      </c>
      <c r="B36">
        <v>1501</v>
      </c>
      <c r="C36">
        <v>1578.5</v>
      </c>
      <c r="D36">
        <v>1497.400024</v>
      </c>
      <c r="E36">
        <v>1560.5500489999999</v>
      </c>
      <c r="F36">
        <v>1553.825073</v>
      </c>
      <c r="G36">
        <f t="shared" si="0"/>
        <v>6.2364559013376439E-2</v>
      </c>
      <c r="H36">
        <f t="shared" si="1"/>
        <v>3.8168373258259898</v>
      </c>
    </row>
    <row r="37" spans="1:8" x14ac:dyDescent="0.3">
      <c r="A37" s="1">
        <v>44230</v>
      </c>
      <c r="B37">
        <v>1579</v>
      </c>
      <c r="C37">
        <v>1581.6999510000001</v>
      </c>
      <c r="D37">
        <v>1542</v>
      </c>
      <c r="E37">
        <v>1574.8000489999999</v>
      </c>
      <c r="F37">
        <v>1568.013672</v>
      </c>
      <c r="G37">
        <f t="shared" si="0"/>
        <v>5.0660182622180042E-2</v>
      </c>
      <c r="H37">
        <f t="shared" si="1"/>
        <v>3.0958971382717926</v>
      </c>
    </row>
    <row r="38" spans="1:8" x14ac:dyDescent="0.3">
      <c r="A38" s="1">
        <v>44231</v>
      </c>
      <c r="B38">
        <v>1566</v>
      </c>
      <c r="C38">
        <v>1588</v>
      </c>
      <c r="D38">
        <v>1543.4499510000001</v>
      </c>
      <c r="E38">
        <v>1579.099976</v>
      </c>
      <c r="F38">
        <v>1572.295044</v>
      </c>
      <c r="G38">
        <f t="shared" si="0"/>
        <v>-8.2671377048936633E-3</v>
      </c>
      <c r="H38">
        <f t="shared" si="1"/>
        <v>-0.53377709201192958</v>
      </c>
    </row>
    <row r="39" spans="1:8" x14ac:dyDescent="0.3">
      <c r="A39" s="1">
        <v>44232</v>
      </c>
      <c r="B39">
        <v>1548</v>
      </c>
      <c r="C39">
        <v>1618.25</v>
      </c>
      <c r="D39">
        <v>1548</v>
      </c>
      <c r="E39">
        <v>1597.599976</v>
      </c>
      <c r="F39">
        <v>1590.715332</v>
      </c>
      <c r="G39">
        <f t="shared" si="0"/>
        <v>-1.1560822401075971E-2</v>
      </c>
      <c r="H39">
        <f t="shared" si="1"/>
        <v>-0.7366541683503246</v>
      </c>
    </row>
    <row r="40" spans="1:8" x14ac:dyDescent="0.3">
      <c r="A40" s="1">
        <v>44235</v>
      </c>
      <c r="B40">
        <v>1620</v>
      </c>
      <c r="C40">
        <v>1631.650024</v>
      </c>
      <c r="D40">
        <v>1595.6999510000001</v>
      </c>
      <c r="E40">
        <v>1605.25</v>
      </c>
      <c r="F40">
        <v>1598.3323969999999</v>
      </c>
      <c r="G40">
        <f t="shared" si="0"/>
        <v>4.5462374076757413E-2</v>
      </c>
      <c r="H40">
        <f t="shared" si="1"/>
        <v>2.775734069146095</v>
      </c>
    </row>
    <row r="41" spans="1:8" x14ac:dyDescent="0.3">
      <c r="A41" s="1">
        <v>44236</v>
      </c>
      <c r="B41">
        <v>1610</v>
      </c>
      <c r="C41">
        <v>1628</v>
      </c>
      <c r="D41">
        <v>1586.6999510000001</v>
      </c>
      <c r="E41">
        <v>1611.849976</v>
      </c>
      <c r="F41">
        <v>1604.9039310000001</v>
      </c>
      <c r="G41">
        <f t="shared" si="0"/>
        <v>-6.191970247921107E-3</v>
      </c>
      <c r="H41">
        <f t="shared" si="1"/>
        <v>-0.40595553487528013</v>
      </c>
    </row>
    <row r="42" spans="1:8" x14ac:dyDescent="0.3">
      <c r="A42" s="1">
        <v>44237</v>
      </c>
      <c r="B42">
        <v>1608.349976</v>
      </c>
      <c r="C42">
        <v>1614.849976</v>
      </c>
      <c r="D42">
        <v>1567</v>
      </c>
      <c r="E42">
        <v>1581.75</v>
      </c>
      <c r="F42">
        <v>1574.933716</v>
      </c>
      <c r="G42">
        <f t="shared" si="0"/>
        <v>-1.0253851550492091E-3</v>
      </c>
      <c r="H42">
        <f t="shared" si="1"/>
        <v>-8.7715698648598225E-2</v>
      </c>
    </row>
    <row r="43" spans="1:8" x14ac:dyDescent="0.3">
      <c r="A43" s="1">
        <v>44238</v>
      </c>
      <c r="B43">
        <v>1582</v>
      </c>
      <c r="C43">
        <v>1597.8000489999999</v>
      </c>
      <c r="D43">
        <v>1564.1999510000001</v>
      </c>
      <c r="E43">
        <v>1572.349976</v>
      </c>
      <c r="F43">
        <v>1565.5742190000001</v>
      </c>
      <c r="G43">
        <f t="shared" si="0"/>
        <v>-1.6518924495860284E-2</v>
      </c>
      <c r="H43">
        <f t="shared" si="1"/>
        <v>-1.042052331794151</v>
      </c>
    </row>
    <row r="44" spans="1:8" x14ac:dyDescent="0.3">
      <c r="A44" s="1">
        <v>44239</v>
      </c>
      <c r="B44">
        <v>1573.900024</v>
      </c>
      <c r="C44">
        <v>1592.5</v>
      </c>
      <c r="D44">
        <v>1573</v>
      </c>
      <c r="E44">
        <v>1581.9499510000001</v>
      </c>
      <c r="F44">
        <v>1575.1328129999999</v>
      </c>
      <c r="G44">
        <f t="shared" si="0"/>
        <v>-5.1332385212988817E-3</v>
      </c>
      <c r="H44">
        <f t="shared" si="1"/>
        <v>-0.34074212887658734</v>
      </c>
    </row>
    <row r="45" spans="1:8" x14ac:dyDescent="0.3">
      <c r="A45" s="1">
        <v>44242</v>
      </c>
      <c r="B45">
        <v>1600.099976</v>
      </c>
      <c r="C45">
        <v>1625</v>
      </c>
      <c r="D45">
        <v>1596.6999510000001</v>
      </c>
      <c r="E45">
        <v>1616.599976</v>
      </c>
      <c r="F45">
        <v>1609.633423</v>
      </c>
      <c r="G45">
        <f t="shared" si="0"/>
        <v>1.6509481469465959E-2</v>
      </c>
      <c r="H45">
        <f t="shared" si="1"/>
        <v>0.9923580797822058</v>
      </c>
    </row>
    <row r="46" spans="1:8" x14ac:dyDescent="0.3">
      <c r="A46" s="1">
        <v>44243</v>
      </c>
      <c r="B46">
        <v>1621.1999510000001</v>
      </c>
      <c r="C46">
        <v>1641</v>
      </c>
      <c r="D46">
        <v>1608.4499510000001</v>
      </c>
      <c r="E46">
        <v>1626.650024</v>
      </c>
      <c r="F46">
        <v>1619.640259</v>
      </c>
      <c r="G46">
        <f t="shared" si="0"/>
        <v>1.3100473253861671E-2</v>
      </c>
      <c r="H46">
        <f t="shared" si="1"/>
        <v>0.78237756136858594</v>
      </c>
    </row>
    <row r="47" spans="1:8" x14ac:dyDescent="0.3">
      <c r="A47" s="1">
        <v>44244</v>
      </c>
      <c r="B47">
        <v>1620</v>
      </c>
      <c r="C47">
        <v>1621.8000489999999</v>
      </c>
      <c r="D47">
        <v>1583</v>
      </c>
      <c r="E47">
        <v>1586.5</v>
      </c>
      <c r="F47">
        <v>1579.6632079999999</v>
      </c>
      <c r="G47">
        <f t="shared" si="0"/>
        <v>-7.4043630319829701E-4</v>
      </c>
      <c r="H47">
        <f t="shared" si="1"/>
        <v>-7.016405199690072E-2</v>
      </c>
    </row>
    <row r="48" spans="1:8" x14ac:dyDescent="0.3">
      <c r="A48" s="1">
        <v>44245</v>
      </c>
      <c r="B48">
        <v>1605.9499510000001</v>
      </c>
      <c r="C48">
        <v>1605.9499510000001</v>
      </c>
      <c r="D48">
        <v>1548</v>
      </c>
      <c r="E48">
        <v>1554.3000489999999</v>
      </c>
      <c r="F48">
        <v>1547.6020510000001</v>
      </c>
      <c r="G48">
        <f t="shared" si="0"/>
        <v>-8.7106979662194221E-3</v>
      </c>
      <c r="H48">
        <f t="shared" si="1"/>
        <v>-0.56109853207022331</v>
      </c>
    </row>
    <row r="49" spans="1:8" x14ac:dyDescent="0.3">
      <c r="A49" s="1">
        <v>44246</v>
      </c>
      <c r="B49">
        <v>1545</v>
      </c>
      <c r="C49">
        <v>1564.1999510000001</v>
      </c>
      <c r="D49">
        <v>1533</v>
      </c>
      <c r="E49">
        <v>1539.099976</v>
      </c>
      <c r="F49">
        <v>1532.4674070000001</v>
      </c>
      <c r="G49">
        <f t="shared" si="0"/>
        <v>-3.8691540928364451E-2</v>
      </c>
      <c r="H49">
        <f t="shared" si="1"/>
        <v>-2.4077919248441706</v>
      </c>
    </row>
    <row r="50" spans="1:8" x14ac:dyDescent="0.3">
      <c r="A50" s="1">
        <v>44249</v>
      </c>
      <c r="B50">
        <v>1545.0500489999999</v>
      </c>
      <c r="C50">
        <v>1573.900024</v>
      </c>
      <c r="D50">
        <v>1539.4499510000001</v>
      </c>
      <c r="E50">
        <v>1548</v>
      </c>
      <c r="F50">
        <v>1541.3291019999999</v>
      </c>
      <c r="G50">
        <f t="shared" si="0"/>
        <v>3.2393650077362797E-5</v>
      </c>
      <c r="H50">
        <f t="shared" si="1"/>
        <v>-2.2560988592246891E-2</v>
      </c>
    </row>
    <row r="51" spans="1:8" x14ac:dyDescent="0.3">
      <c r="A51" s="1">
        <v>44250</v>
      </c>
      <c r="B51">
        <v>1553.75</v>
      </c>
      <c r="C51">
        <v>1557.6999510000001</v>
      </c>
      <c r="D51">
        <v>1522.650024</v>
      </c>
      <c r="E51">
        <v>1529.150024</v>
      </c>
      <c r="F51">
        <v>1522.5604249999999</v>
      </c>
      <c r="G51">
        <f t="shared" si="0"/>
        <v>5.6150598429977553E-3</v>
      </c>
      <c r="H51">
        <f t="shared" si="1"/>
        <v>0.32130768733343379</v>
      </c>
    </row>
    <row r="52" spans="1:8" x14ac:dyDescent="0.3">
      <c r="A52" s="1">
        <v>44251</v>
      </c>
      <c r="B52">
        <v>1526.5</v>
      </c>
      <c r="C52">
        <v>1613.9499510000001</v>
      </c>
      <c r="D52">
        <v>1516.25</v>
      </c>
      <c r="E52">
        <v>1606.4499510000001</v>
      </c>
      <c r="F52">
        <v>1599.5272219999999</v>
      </c>
      <c r="G52">
        <f t="shared" si="0"/>
        <v>-1.7693830649988293E-2</v>
      </c>
      <c r="H52">
        <f t="shared" si="1"/>
        <v>-1.1144215922147862</v>
      </c>
    </row>
    <row r="53" spans="1:8" x14ac:dyDescent="0.3">
      <c r="A53" s="1">
        <v>44252</v>
      </c>
      <c r="B53">
        <v>1609.75</v>
      </c>
      <c r="C53">
        <v>1636.25</v>
      </c>
      <c r="D53">
        <v>1602</v>
      </c>
      <c r="E53">
        <v>1606.400024</v>
      </c>
      <c r="F53">
        <v>1599.4774170000001</v>
      </c>
      <c r="G53">
        <f t="shared" si="0"/>
        <v>5.3101354243360321E-2</v>
      </c>
      <c r="H53">
        <f t="shared" si="1"/>
        <v>3.2462630072085994</v>
      </c>
    </row>
    <row r="54" spans="1:8" x14ac:dyDescent="0.3">
      <c r="A54" s="1">
        <v>44253</v>
      </c>
      <c r="B54">
        <v>1587.0500489999999</v>
      </c>
      <c r="C54">
        <v>1588.900024</v>
      </c>
      <c r="D54">
        <v>1521</v>
      </c>
      <c r="E54">
        <v>1534.400024</v>
      </c>
      <c r="F54">
        <v>1527.78772</v>
      </c>
      <c r="G54">
        <f t="shared" si="0"/>
        <v>-1.4201909527156453E-2</v>
      </c>
      <c r="H54">
        <f t="shared" si="1"/>
        <v>-0.89933398864861969</v>
      </c>
    </row>
    <row r="55" spans="1:8" x14ac:dyDescent="0.3">
      <c r="A55" s="1">
        <v>44256</v>
      </c>
      <c r="B55">
        <v>1564</v>
      </c>
      <c r="C55">
        <v>1572.5500489999999</v>
      </c>
      <c r="D55">
        <v>1540.6999510000001</v>
      </c>
      <c r="E55">
        <v>1558.900024</v>
      </c>
      <c r="F55">
        <v>1552.182129</v>
      </c>
      <c r="G55">
        <f t="shared" si="0"/>
        <v>-1.4630335785879999E-2</v>
      </c>
      <c r="H55">
        <f t="shared" si="1"/>
        <v>-0.92572323801944623</v>
      </c>
    </row>
    <row r="56" spans="1:8" x14ac:dyDescent="0.3">
      <c r="A56" s="1">
        <v>44257</v>
      </c>
      <c r="B56">
        <v>1575.6999510000001</v>
      </c>
      <c r="C56">
        <v>1587.5</v>
      </c>
      <c r="D56">
        <v>1551</v>
      </c>
      <c r="E56">
        <v>1568.1999510000001</v>
      </c>
      <c r="F56">
        <v>1561.4420170000001</v>
      </c>
      <c r="G56">
        <f t="shared" si="0"/>
        <v>7.4529447654528413E-3</v>
      </c>
      <c r="H56">
        <f t="shared" si="1"/>
        <v>0.43451364179115448</v>
      </c>
    </row>
    <row r="57" spans="1:8" x14ac:dyDescent="0.3">
      <c r="A57" s="1">
        <v>44258</v>
      </c>
      <c r="B57">
        <v>1584</v>
      </c>
      <c r="C57">
        <v>1596</v>
      </c>
      <c r="D57">
        <v>1565</v>
      </c>
      <c r="E57">
        <v>1586.849976</v>
      </c>
      <c r="F57">
        <v>1580.0117190000001</v>
      </c>
      <c r="G57">
        <f t="shared" si="0"/>
        <v>5.2537065036618556E-3</v>
      </c>
      <c r="H57">
        <f t="shared" si="1"/>
        <v>0.2990498467166447</v>
      </c>
    </row>
    <row r="58" spans="1:8" x14ac:dyDescent="0.3">
      <c r="A58" s="1">
        <v>44259</v>
      </c>
      <c r="B58">
        <v>1548.5500489999999</v>
      </c>
      <c r="C58">
        <v>1571</v>
      </c>
      <c r="D58">
        <v>1539.099976</v>
      </c>
      <c r="E58">
        <v>1552.0500489999999</v>
      </c>
      <c r="F58">
        <v>1545.3616939999999</v>
      </c>
      <c r="G58">
        <f t="shared" si="0"/>
        <v>-2.2634252527660926E-2</v>
      </c>
      <c r="H58">
        <f t="shared" si="1"/>
        <v>-1.418730728903622</v>
      </c>
    </row>
    <row r="59" spans="1:8" x14ac:dyDescent="0.3">
      <c r="A59" s="1">
        <v>44260</v>
      </c>
      <c r="B59">
        <v>1531</v>
      </c>
      <c r="C59">
        <v>1545.599976</v>
      </c>
      <c r="D59">
        <v>1521.099976</v>
      </c>
      <c r="E59">
        <v>1530</v>
      </c>
      <c r="F59">
        <v>1523.4067379999999</v>
      </c>
      <c r="G59">
        <f t="shared" si="0"/>
        <v>-1.1397924189026508E-2</v>
      </c>
      <c r="H59">
        <f t="shared" si="1"/>
        <v>-0.72662032599751747</v>
      </c>
    </row>
    <row r="60" spans="1:8" x14ac:dyDescent="0.3">
      <c r="A60" s="1">
        <v>44263</v>
      </c>
      <c r="B60">
        <v>1542</v>
      </c>
      <c r="C60">
        <v>1555</v>
      </c>
      <c r="D60">
        <v>1512.5</v>
      </c>
      <c r="E60">
        <v>1519.5</v>
      </c>
      <c r="F60">
        <v>1512.951904</v>
      </c>
      <c r="G60">
        <f t="shared" si="0"/>
        <v>7.159158465591074E-3</v>
      </c>
      <c r="H60">
        <f t="shared" si="1"/>
        <v>0.41641764564030392</v>
      </c>
    </row>
    <row r="61" spans="1:8" x14ac:dyDescent="0.3">
      <c r="A61" s="1">
        <v>44264</v>
      </c>
      <c r="B61">
        <v>1545</v>
      </c>
      <c r="C61">
        <v>1565.6999510000001</v>
      </c>
      <c r="D61">
        <v>1538.25</v>
      </c>
      <c r="E61">
        <v>1562.5</v>
      </c>
      <c r="F61">
        <v>1555.7666019999999</v>
      </c>
      <c r="G61">
        <f t="shared" si="0"/>
        <v>1.9436352085710307E-3</v>
      </c>
      <c r="H61">
        <f t="shared" si="1"/>
        <v>9.5163425044877722E-2</v>
      </c>
    </row>
    <row r="62" spans="1:8" x14ac:dyDescent="0.3">
      <c r="A62" s="1">
        <v>44265</v>
      </c>
      <c r="B62">
        <v>1572</v>
      </c>
      <c r="C62">
        <v>1575</v>
      </c>
      <c r="D62">
        <v>1552.150024</v>
      </c>
      <c r="E62">
        <v>1555.75</v>
      </c>
      <c r="F62">
        <v>1549.0457759999999</v>
      </c>
      <c r="G62">
        <f t="shared" si="0"/>
        <v>1.7324783657305921E-2</v>
      </c>
      <c r="H62">
        <f t="shared" si="1"/>
        <v>1.0425772535825972</v>
      </c>
    </row>
    <row r="63" spans="1:8" x14ac:dyDescent="0.3">
      <c r="A63" s="1">
        <v>44267</v>
      </c>
      <c r="B63">
        <v>1600</v>
      </c>
      <c r="C63">
        <v>1600</v>
      </c>
      <c r="D63">
        <v>1535.0500489999999</v>
      </c>
      <c r="E63">
        <v>1551.9499510000001</v>
      </c>
      <c r="F63">
        <v>1545.2620850000001</v>
      </c>
      <c r="G63">
        <f t="shared" si="0"/>
        <v>1.7654935238720745E-2</v>
      </c>
      <c r="H63">
        <f t="shared" si="1"/>
        <v>1.0629131975979953</v>
      </c>
    </row>
    <row r="64" spans="1:8" x14ac:dyDescent="0.3">
      <c r="A64" s="1">
        <v>44270</v>
      </c>
      <c r="B64">
        <v>1548.400024</v>
      </c>
      <c r="C64">
        <v>1548.400024</v>
      </c>
      <c r="D64">
        <v>1515.3000489999999</v>
      </c>
      <c r="E64">
        <v>1528.650024</v>
      </c>
      <c r="F64">
        <v>1522.0625</v>
      </c>
      <c r="G64">
        <f t="shared" si="0"/>
        <v>-3.278147402450883E-2</v>
      </c>
      <c r="H64">
        <f t="shared" si="1"/>
        <v>-2.0437567469146276</v>
      </c>
    </row>
    <row r="65" spans="1:8" x14ac:dyDescent="0.3">
      <c r="A65" s="1">
        <v>44271</v>
      </c>
      <c r="B65">
        <v>1530.900024</v>
      </c>
      <c r="C65">
        <v>1540.400024</v>
      </c>
      <c r="D65">
        <v>1510</v>
      </c>
      <c r="E65">
        <v>1512.150024</v>
      </c>
      <c r="F65">
        <v>1505.6336670000001</v>
      </c>
      <c r="G65">
        <f t="shared" si="0"/>
        <v>-1.1366341788275737E-2</v>
      </c>
      <c r="H65">
        <f t="shared" si="1"/>
        <v>-0.72467498340431447</v>
      </c>
    </row>
    <row r="66" spans="1:8" x14ac:dyDescent="0.3">
      <c r="A66" s="1">
        <v>44272</v>
      </c>
      <c r="B66">
        <v>1524.25</v>
      </c>
      <c r="C66">
        <v>1539</v>
      </c>
      <c r="D66">
        <v>1490.1999510000001</v>
      </c>
      <c r="E66">
        <v>1495.349976</v>
      </c>
      <c r="F66">
        <v>1488.9060059999999</v>
      </c>
      <c r="G66">
        <f t="shared" si="0"/>
        <v>-4.3533276271626002E-3</v>
      </c>
      <c r="H66">
        <f t="shared" si="1"/>
        <v>-0.29270290939992299</v>
      </c>
    </row>
    <row r="67" spans="1:8" x14ac:dyDescent="0.3">
      <c r="A67" s="1">
        <v>44273</v>
      </c>
      <c r="B67">
        <v>1511.75</v>
      </c>
      <c r="C67">
        <v>1522.0500489999999</v>
      </c>
      <c r="D67">
        <v>1481.150024</v>
      </c>
      <c r="E67">
        <v>1491</v>
      </c>
      <c r="F67">
        <v>1484.574707</v>
      </c>
      <c r="G67">
        <f t="shared" si="0"/>
        <v>-8.2345656346031713E-3</v>
      </c>
      <c r="H67">
        <f t="shared" si="1"/>
        <v>-0.53177078995196514</v>
      </c>
    </row>
    <row r="68" spans="1:8" x14ac:dyDescent="0.3">
      <c r="A68" s="1">
        <v>44274</v>
      </c>
      <c r="B68">
        <v>1485</v>
      </c>
      <c r="C68">
        <v>1511.1999510000001</v>
      </c>
      <c r="D68">
        <v>1474.0500489999999</v>
      </c>
      <c r="E68">
        <v>1497.5</v>
      </c>
      <c r="F68">
        <v>1491.0467530000001</v>
      </c>
      <c r="G68">
        <f t="shared" ref="G68:G131" si="2">LN(B68/B67)</f>
        <v>-1.7853147916522268E-2</v>
      </c>
      <c r="H68">
        <f t="shared" ref="H68:H131" si="3">STANDARDIZE(G68,$K$5,$K$10)</f>
        <v>-1.1242348634371657</v>
      </c>
    </row>
    <row r="69" spans="1:8" x14ac:dyDescent="0.3">
      <c r="A69" s="1">
        <v>44277</v>
      </c>
      <c r="B69">
        <v>1494.900024</v>
      </c>
      <c r="C69">
        <v>1494.900024</v>
      </c>
      <c r="D69">
        <v>1460.400024</v>
      </c>
      <c r="E69">
        <v>1469.150024</v>
      </c>
      <c r="F69">
        <v>1462.81897</v>
      </c>
      <c r="G69">
        <f t="shared" si="2"/>
        <v>6.6445587732540789E-3</v>
      </c>
      <c r="H69">
        <f t="shared" si="3"/>
        <v>0.38472047645256191</v>
      </c>
    </row>
    <row r="70" spans="1:8" x14ac:dyDescent="0.3">
      <c r="A70" s="1">
        <v>44278</v>
      </c>
      <c r="B70">
        <v>1470</v>
      </c>
      <c r="C70">
        <v>1507.4499510000001</v>
      </c>
      <c r="D70">
        <v>1469.099976</v>
      </c>
      <c r="E70">
        <v>1500.150024</v>
      </c>
      <c r="F70">
        <v>1493.685303</v>
      </c>
      <c r="G70">
        <f t="shared" si="2"/>
        <v>-1.6796930237272065E-2</v>
      </c>
      <c r="H70">
        <f t="shared" si="3"/>
        <v>-1.0591763121460906</v>
      </c>
    </row>
    <row r="71" spans="1:8" x14ac:dyDescent="0.3">
      <c r="A71" s="1">
        <v>44279</v>
      </c>
      <c r="B71">
        <v>1490.900024</v>
      </c>
      <c r="C71">
        <v>1506.4499510000001</v>
      </c>
      <c r="D71">
        <v>1471</v>
      </c>
      <c r="E71">
        <v>1478.8000489999999</v>
      </c>
      <c r="F71">
        <v>1472.4273679999999</v>
      </c>
      <c r="G71">
        <f t="shared" si="2"/>
        <v>1.4117579759230545E-2</v>
      </c>
      <c r="H71">
        <f t="shared" si="3"/>
        <v>0.84502702941668895</v>
      </c>
    </row>
    <row r="72" spans="1:8" x14ac:dyDescent="0.3">
      <c r="A72" s="1">
        <v>44280</v>
      </c>
      <c r="B72">
        <v>1490.1999510000001</v>
      </c>
      <c r="C72">
        <v>1495.5500489999999</v>
      </c>
      <c r="D72">
        <v>1450.25</v>
      </c>
      <c r="E72">
        <v>1463.349976</v>
      </c>
      <c r="F72">
        <v>1457.043823</v>
      </c>
      <c r="G72">
        <f t="shared" si="2"/>
        <v>-4.6967429387828239E-4</v>
      </c>
      <c r="H72">
        <f t="shared" si="3"/>
        <v>-5.3486254969752192E-2</v>
      </c>
    </row>
    <row r="73" spans="1:8" x14ac:dyDescent="0.3">
      <c r="A73" s="1">
        <v>44281</v>
      </c>
      <c r="B73">
        <v>1494</v>
      </c>
      <c r="C73">
        <v>1499</v>
      </c>
      <c r="D73">
        <v>1474</v>
      </c>
      <c r="E73">
        <v>1491.3000489999999</v>
      </c>
      <c r="F73">
        <v>1484.8735349999999</v>
      </c>
      <c r="G73">
        <f t="shared" si="2"/>
        <v>2.5467804546283747E-3</v>
      </c>
      <c r="H73">
        <f t="shared" si="3"/>
        <v>0.13231462663662319</v>
      </c>
    </row>
    <row r="74" spans="1:8" x14ac:dyDescent="0.3">
      <c r="A74" s="1">
        <v>44285</v>
      </c>
      <c r="B74">
        <v>1506.650024</v>
      </c>
      <c r="C74">
        <v>1562.5500489999999</v>
      </c>
      <c r="D74">
        <v>1501.5500489999999</v>
      </c>
      <c r="E74">
        <v>1553.6999510000001</v>
      </c>
      <c r="F74">
        <v>1547.0045170000001</v>
      </c>
      <c r="G74">
        <f t="shared" si="2"/>
        <v>8.4315723866978144E-3</v>
      </c>
      <c r="H74">
        <f t="shared" si="3"/>
        <v>0.49479297297677355</v>
      </c>
    </row>
    <row r="75" spans="1:8" x14ac:dyDescent="0.3">
      <c r="A75" s="1">
        <v>44286</v>
      </c>
      <c r="B75">
        <v>1548</v>
      </c>
      <c r="C75">
        <v>1548</v>
      </c>
      <c r="D75">
        <v>1488</v>
      </c>
      <c r="E75">
        <v>1493.650024</v>
      </c>
      <c r="F75">
        <v>1487.213379</v>
      </c>
      <c r="G75">
        <f t="shared" si="2"/>
        <v>2.7075116070211947E-2</v>
      </c>
      <c r="H75">
        <f t="shared" si="3"/>
        <v>1.6431565790871578</v>
      </c>
    </row>
    <row r="76" spans="1:8" x14ac:dyDescent="0.3">
      <c r="A76" s="1">
        <v>44287</v>
      </c>
      <c r="B76">
        <v>1499.400024</v>
      </c>
      <c r="C76">
        <v>1499.400024</v>
      </c>
      <c r="D76">
        <v>1465</v>
      </c>
      <c r="E76">
        <v>1486.75</v>
      </c>
      <c r="F76">
        <v>1480.343018</v>
      </c>
      <c r="G76">
        <f t="shared" si="2"/>
        <v>-3.1898731074308288E-2</v>
      </c>
      <c r="H76">
        <f t="shared" si="3"/>
        <v>-1.9893835067855417</v>
      </c>
    </row>
    <row r="77" spans="1:8" x14ac:dyDescent="0.3">
      <c r="A77" s="1">
        <v>44291</v>
      </c>
      <c r="B77">
        <v>1480</v>
      </c>
      <c r="C77">
        <v>1485</v>
      </c>
      <c r="D77">
        <v>1431</v>
      </c>
      <c r="E77">
        <v>1449.599976</v>
      </c>
      <c r="F77">
        <v>1443.353149</v>
      </c>
      <c r="G77">
        <f t="shared" si="2"/>
        <v>-1.3022956317203415E-2</v>
      </c>
      <c r="H77">
        <f t="shared" si="3"/>
        <v>-0.82671544666970054</v>
      </c>
    </row>
    <row r="78" spans="1:8" x14ac:dyDescent="0.3">
      <c r="A78" s="1">
        <v>44292</v>
      </c>
      <c r="B78">
        <v>1460</v>
      </c>
      <c r="C78">
        <v>1462.650024</v>
      </c>
      <c r="D78">
        <v>1432.650024</v>
      </c>
      <c r="E78">
        <v>1440.25</v>
      </c>
      <c r="F78">
        <v>1434.043457</v>
      </c>
      <c r="G78">
        <f t="shared" si="2"/>
        <v>-1.3605652055778598E-2</v>
      </c>
      <c r="H78">
        <f t="shared" si="3"/>
        <v>-0.86260704490738194</v>
      </c>
    </row>
    <row r="79" spans="1:8" x14ac:dyDescent="0.3">
      <c r="A79" s="1">
        <v>44293</v>
      </c>
      <c r="B79">
        <v>1439.3000489999999</v>
      </c>
      <c r="C79">
        <v>1456.6999510000001</v>
      </c>
      <c r="D79">
        <v>1421.5500489999999</v>
      </c>
      <c r="E79">
        <v>1447.1999510000001</v>
      </c>
      <c r="F79">
        <v>1440.963501</v>
      </c>
      <c r="G79">
        <f t="shared" si="2"/>
        <v>-1.4279517389430613E-2</v>
      </c>
      <c r="H79">
        <f t="shared" si="3"/>
        <v>-0.9041143054218993</v>
      </c>
    </row>
    <row r="80" spans="1:8" x14ac:dyDescent="0.3">
      <c r="A80" s="1">
        <v>44294</v>
      </c>
      <c r="B80">
        <v>1453</v>
      </c>
      <c r="C80">
        <v>1460.900024</v>
      </c>
      <c r="D80">
        <v>1430.5</v>
      </c>
      <c r="E80">
        <v>1432.8000489999999</v>
      </c>
      <c r="F80">
        <v>1426.6256100000001</v>
      </c>
      <c r="G80">
        <f t="shared" si="2"/>
        <v>9.4734662573314147E-3</v>
      </c>
      <c r="H80">
        <f t="shared" si="3"/>
        <v>0.55896923811048349</v>
      </c>
    </row>
    <row r="81" spans="1:8" x14ac:dyDescent="0.3">
      <c r="A81" s="1">
        <v>44295</v>
      </c>
      <c r="B81">
        <v>1426</v>
      </c>
      <c r="C81">
        <v>1432.8000489999999</v>
      </c>
      <c r="D81">
        <v>1415.099976</v>
      </c>
      <c r="E81">
        <v>1421.75</v>
      </c>
      <c r="F81">
        <v>1415.623169</v>
      </c>
      <c r="G81">
        <f t="shared" si="2"/>
        <v>-1.8757062596041641E-2</v>
      </c>
      <c r="H81">
        <f t="shared" si="3"/>
        <v>-1.1799121927373282</v>
      </c>
    </row>
    <row r="82" spans="1:8" x14ac:dyDescent="0.3">
      <c r="A82" s="1">
        <v>44298</v>
      </c>
      <c r="B82">
        <v>1393</v>
      </c>
      <c r="C82">
        <v>1399</v>
      </c>
      <c r="D82">
        <v>1353</v>
      </c>
      <c r="E82">
        <v>1367.0500489999999</v>
      </c>
      <c r="F82">
        <v>1361.158936</v>
      </c>
      <c r="G82">
        <f t="shared" si="2"/>
        <v>-2.3413627194435561E-2</v>
      </c>
      <c r="H82">
        <f t="shared" si="3"/>
        <v>-1.4667369190379482</v>
      </c>
    </row>
    <row r="83" spans="1:8" x14ac:dyDescent="0.3">
      <c r="A83" s="1">
        <v>44299</v>
      </c>
      <c r="B83">
        <v>1368</v>
      </c>
      <c r="C83">
        <v>1406.4499510000001</v>
      </c>
      <c r="D83">
        <v>1361</v>
      </c>
      <c r="E83">
        <v>1400.349976</v>
      </c>
      <c r="F83">
        <v>1394.3154300000001</v>
      </c>
      <c r="G83">
        <f t="shared" si="2"/>
        <v>-1.8109875597309911E-2</v>
      </c>
      <c r="H83">
        <f t="shared" si="3"/>
        <v>-1.1400482050583916</v>
      </c>
    </row>
    <row r="84" spans="1:8" x14ac:dyDescent="0.3">
      <c r="A84" s="1">
        <v>44301</v>
      </c>
      <c r="B84">
        <v>1405</v>
      </c>
      <c r="C84">
        <v>1436.6999510000001</v>
      </c>
      <c r="D84">
        <v>1391</v>
      </c>
      <c r="E84">
        <v>1430.099976</v>
      </c>
      <c r="F84">
        <v>1423.937134</v>
      </c>
      <c r="G84">
        <f t="shared" si="2"/>
        <v>2.6687483585350467E-2</v>
      </c>
      <c r="H84">
        <f t="shared" si="3"/>
        <v>1.6192800540167291</v>
      </c>
    </row>
    <row r="85" spans="1:8" x14ac:dyDescent="0.3">
      <c r="A85" s="1">
        <v>44302</v>
      </c>
      <c r="B85">
        <v>1434.9499510000001</v>
      </c>
      <c r="C85">
        <v>1445</v>
      </c>
      <c r="D85">
        <v>1423.5</v>
      </c>
      <c r="E85">
        <v>1428.650024</v>
      </c>
      <c r="F85">
        <v>1422.493408</v>
      </c>
      <c r="G85">
        <f t="shared" si="2"/>
        <v>2.1092668465729918E-2</v>
      </c>
      <c r="H85">
        <f t="shared" si="3"/>
        <v>1.2746630554806802</v>
      </c>
    </row>
    <row r="86" spans="1:8" x14ac:dyDescent="0.3">
      <c r="A86" s="1">
        <v>44305</v>
      </c>
      <c r="B86">
        <v>1390</v>
      </c>
      <c r="C86">
        <v>1417.6999510000001</v>
      </c>
      <c r="D86">
        <v>1372.3000489999999</v>
      </c>
      <c r="E86">
        <v>1412.400024</v>
      </c>
      <c r="F86">
        <v>1406.3134769999999</v>
      </c>
      <c r="G86">
        <f t="shared" si="2"/>
        <v>-3.1826224108838716E-2</v>
      </c>
      <c r="H86">
        <f t="shared" si="3"/>
        <v>-1.984917383727167</v>
      </c>
    </row>
    <row r="87" spans="1:8" x14ac:dyDescent="0.3">
      <c r="A87" s="1">
        <v>44306</v>
      </c>
      <c r="B87">
        <v>1425</v>
      </c>
      <c r="C87">
        <v>1426.400024</v>
      </c>
      <c r="D87">
        <v>1383.9499510000001</v>
      </c>
      <c r="E87">
        <v>1391.400024</v>
      </c>
      <c r="F87">
        <v>1385.4039310000001</v>
      </c>
      <c r="G87">
        <f t="shared" si="2"/>
        <v>2.4868066578013524E-2</v>
      </c>
      <c r="H87">
        <f t="shared" si="3"/>
        <v>1.5072116451867297</v>
      </c>
    </row>
    <row r="88" spans="1:8" x14ac:dyDescent="0.3">
      <c r="A88" s="1">
        <v>44308</v>
      </c>
      <c r="B88">
        <v>1380</v>
      </c>
      <c r="C88">
        <v>1426.8000489999999</v>
      </c>
      <c r="D88">
        <v>1371.0500489999999</v>
      </c>
      <c r="E88">
        <v>1422.5</v>
      </c>
      <c r="F88">
        <v>1416.369995</v>
      </c>
      <c r="G88">
        <f t="shared" si="2"/>
        <v>-3.2088314551500512E-2</v>
      </c>
      <c r="H88">
        <f t="shared" si="3"/>
        <v>-2.0010610488463851</v>
      </c>
    </row>
    <row r="89" spans="1:8" x14ac:dyDescent="0.3">
      <c r="A89" s="1">
        <v>44309</v>
      </c>
      <c r="B89">
        <v>1409</v>
      </c>
      <c r="C89">
        <v>1434.599976</v>
      </c>
      <c r="D89">
        <v>1400.1999510000001</v>
      </c>
      <c r="E89">
        <v>1414.150024</v>
      </c>
      <c r="F89">
        <v>1408.055908</v>
      </c>
      <c r="G89">
        <f t="shared" si="2"/>
        <v>2.0796733747429758E-2</v>
      </c>
      <c r="H89">
        <f t="shared" si="3"/>
        <v>1.2564347258213922</v>
      </c>
    </row>
    <row r="90" spans="1:8" x14ac:dyDescent="0.3">
      <c r="A90" s="1">
        <v>44312</v>
      </c>
      <c r="B90">
        <v>1413</v>
      </c>
      <c r="C90">
        <v>1429</v>
      </c>
      <c r="D90">
        <v>1402.75</v>
      </c>
      <c r="E90">
        <v>1404.8000489999999</v>
      </c>
      <c r="F90">
        <v>1398.746216</v>
      </c>
      <c r="G90">
        <f t="shared" si="2"/>
        <v>2.8348707858471271E-3</v>
      </c>
      <c r="H90">
        <f t="shared" si="3"/>
        <v>0.15005977515881352</v>
      </c>
    </row>
    <row r="91" spans="1:8" x14ac:dyDescent="0.3">
      <c r="A91" s="1">
        <v>44313</v>
      </c>
      <c r="B91">
        <v>1407.25</v>
      </c>
      <c r="C91">
        <v>1442</v>
      </c>
      <c r="D91">
        <v>1404.8000489999999</v>
      </c>
      <c r="E91">
        <v>1438.6999510000001</v>
      </c>
      <c r="F91">
        <v>1432.5001219999999</v>
      </c>
      <c r="G91">
        <f t="shared" si="2"/>
        <v>-4.0776583403914568E-3</v>
      </c>
      <c r="H91">
        <f t="shared" si="3"/>
        <v>-0.27572284479287518</v>
      </c>
    </row>
    <row r="92" spans="1:8" x14ac:dyDescent="0.3">
      <c r="A92" s="1">
        <v>44314</v>
      </c>
      <c r="B92">
        <v>1436.25</v>
      </c>
      <c r="C92">
        <v>1479</v>
      </c>
      <c r="D92">
        <v>1431</v>
      </c>
      <c r="E92">
        <v>1476.8000489999999</v>
      </c>
      <c r="F92">
        <v>1470.4360349999999</v>
      </c>
      <c r="G92">
        <f t="shared" si="2"/>
        <v>2.0398104818829508E-2</v>
      </c>
      <c r="H92">
        <f t="shared" si="3"/>
        <v>1.2318808662269796</v>
      </c>
    </row>
    <row r="93" spans="1:8" x14ac:dyDescent="0.3">
      <c r="A93" s="1">
        <v>44315</v>
      </c>
      <c r="B93">
        <v>1486.1999510000001</v>
      </c>
      <c r="C93">
        <v>1503.650024</v>
      </c>
      <c r="D93">
        <v>1461</v>
      </c>
      <c r="E93">
        <v>1472.5</v>
      </c>
      <c r="F93">
        <v>1466.154419</v>
      </c>
      <c r="G93">
        <f t="shared" si="2"/>
        <v>3.418694359041239E-2</v>
      </c>
      <c r="H93">
        <f t="shared" si="3"/>
        <v>2.0812151389710403</v>
      </c>
    </row>
    <row r="94" spans="1:8" x14ac:dyDescent="0.3">
      <c r="A94" s="1">
        <v>44316</v>
      </c>
      <c r="B94">
        <v>1445</v>
      </c>
      <c r="C94">
        <v>1453.8000489999999</v>
      </c>
      <c r="D94">
        <v>1407.5</v>
      </c>
      <c r="E94">
        <v>1412.3000489999999</v>
      </c>
      <c r="F94">
        <v>1406.2139890000001</v>
      </c>
      <c r="G94">
        <f t="shared" si="2"/>
        <v>-2.8113172206845272E-2</v>
      </c>
      <c r="H94">
        <f t="shared" si="3"/>
        <v>-1.7562090574437539</v>
      </c>
    </row>
    <row r="95" spans="1:8" x14ac:dyDescent="0.3">
      <c r="A95" s="1">
        <v>44319</v>
      </c>
      <c r="B95">
        <v>1393</v>
      </c>
      <c r="C95">
        <v>1421.900024</v>
      </c>
      <c r="D95">
        <v>1377.3000489999999</v>
      </c>
      <c r="E95">
        <v>1414.4499510000001</v>
      </c>
      <c r="F95">
        <v>1408.3546140000001</v>
      </c>
      <c r="G95">
        <f t="shared" si="2"/>
        <v>-3.6649626766726832E-2</v>
      </c>
      <c r="H95">
        <f t="shared" si="3"/>
        <v>-2.2820186303551231</v>
      </c>
    </row>
    <row r="96" spans="1:8" x14ac:dyDescent="0.3">
      <c r="A96" s="1">
        <v>44320</v>
      </c>
      <c r="B96">
        <v>1409.9499510000001</v>
      </c>
      <c r="C96">
        <v>1423</v>
      </c>
      <c r="D96">
        <v>1383.3000489999999</v>
      </c>
      <c r="E96">
        <v>1388.349976</v>
      </c>
      <c r="F96">
        <v>1382.3670649999999</v>
      </c>
      <c r="G96">
        <f t="shared" si="2"/>
        <v>1.2094513217738519E-2</v>
      </c>
      <c r="H96">
        <f t="shared" si="3"/>
        <v>0.7204146687825147</v>
      </c>
    </row>
    <row r="97" spans="1:8" x14ac:dyDescent="0.3">
      <c r="A97" s="1">
        <v>44321</v>
      </c>
      <c r="B97">
        <v>1401</v>
      </c>
      <c r="C97">
        <v>1409.599976</v>
      </c>
      <c r="D97">
        <v>1381.6999510000001</v>
      </c>
      <c r="E97">
        <v>1402.599976</v>
      </c>
      <c r="F97">
        <v>1396.555664</v>
      </c>
      <c r="G97">
        <f t="shared" si="2"/>
        <v>-6.367940660537248E-3</v>
      </c>
      <c r="H97">
        <f t="shared" si="3"/>
        <v>-0.41679456961196998</v>
      </c>
    </row>
    <row r="98" spans="1:8" x14ac:dyDescent="0.3">
      <c r="A98" s="1">
        <v>44322</v>
      </c>
      <c r="B98">
        <v>1407.599976</v>
      </c>
      <c r="C98">
        <v>1410.8000489999999</v>
      </c>
      <c r="D98">
        <v>1395</v>
      </c>
      <c r="E98">
        <v>1400.900024</v>
      </c>
      <c r="F98">
        <v>1394.8630370000001</v>
      </c>
      <c r="G98">
        <f t="shared" si="2"/>
        <v>4.6998420601244376E-3</v>
      </c>
      <c r="H98">
        <f t="shared" si="3"/>
        <v>0.26493413457124509</v>
      </c>
    </row>
    <row r="99" spans="1:8" x14ac:dyDescent="0.3">
      <c r="A99" s="1">
        <v>44323</v>
      </c>
      <c r="B99">
        <v>1412.9499510000001</v>
      </c>
      <c r="C99">
        <v>1424.9499510000001</v>
      </c>
      <c r="D99">
        <v>1410.25</v>
      </c>
      <c r="E99">
        <v>1414.75</v>
      </c>
      <c r="F99">
        <v>1408.6533199999999</v>
      </c>
      <c r="G99">
        <f t="shared" si="2"/>
        <v>3.7935732779137725E-3</v>
      </c>
      <c r="H99">
        <f t="shared" si="3"/>
        <v>0.20911180248075387</v>
      </c>
    </row>
    <row r="100" spans="1:8" x14ac:dyDescent="0.3">
      <c r="A100" s="1">
        <v>44326</v>
      </c>
      <c r="B100">
        <v>1427</v>
      </c>
      <c r="C100">
        <v>1430</v>
      </c>
      <c r="D100">
        <v>1412.8000489999999</v>
      </c>
      <c r="E100">
        <v>1419.849976</v>
      </c>
      <c r="F100">
        <v>1413.731323</v>
      </c>
      <c r="G100">
        <f t="shared" si="2"/>
        <v>9.8946558017910368E-3</v>
      </c>
      <c r="H100">
        <f t="shared" si="3"/>
        <v>0.58491273642509545</v>
      </c>
    </row>
    <row r="101" spans="1:8" x14ac:dyDescent="0.3">
      <c r="A101" s="1">
        <v>44327</v>
      </c>
      <c r="B101">
        <v>1396</v>
      </c>
      <c r="C101">
        <v>1424.1999510000001</v>
      </c>
      <c r="D101">
        <v>1395.0500489999999</v>
      </c>
      <c r="E101">
        <v>1403.5500489999999</v>
      </c>
      <c r="F101">
        <v>1397.5017089999999</v>
      </c>
      <c r="G101">
        <f t="shared" si="2"/>
        <v>-2.1963334154518663E-2</v>
      </c>
      <c r="H101">
        <f t="shared" si="3"/>
        <v>-1.377404988718903</v>
      </c>
    </row>
    <row r="102" spans="1:8" x14ac:dyDescent="0.3">
      <c r="A102" s="1">
        <v>44328</v>
      </c>
      <c r="B102">
        <v>1399.75</v>
      </c>
      <c r="C102">
        <v>1408.599976</v>
      </c>
      <c r="D102">
        <v>1388.849976</v>
      </c>
      <c r="E102">
        <v>1399.5</v>
      </c>
      <c r="F102">
        <v>1393.469116</v>
      </c>
      <c r="G102">
        <f t="shared" si="2"/>
        <v>2.6826449066849221E-3</v>
      </c>
      <c r="H102">
        <f t="shared" si="3"/>
        <v>0.14068330346944191</v>
      </c>
    </row>
    <row r="103" spans="1:8" x14ac:dyDescent="0.3">
      <c r="A103" s="1">
        <v>44330</v>
      </c>
      <c r="B103">
        <v>1394.349976</v>
      </c>
      <c r="C103">
        <v>1398.900024</v>
      </c>
      <c r="D103">
        <v>1382.349976</v>
      </c>
      <c r="E103">
        <v>1386.849976</v>
      </c>
      <c r="F103">
        <v>1380.8735349999999</v>
      </c>
      <c r="G103">
        <f t="shared" si="2"/>
        <v>-3.8653095949967094E-3</v>
      </c>
      <c r="H103">
        <f t="shared" si="3"/>
        <v>-0.26264305829122642</v>
      </c>
    </row>
    <row r="104" spans="1:8" x14ac:dyDescent="0.3">
      <c r="A104" s="1">
        <v>44333</v>
      </c>
      <c r="B104">
        <v>1395.150024</v>
      </c>
      <c r="C104">
        <v>1442.599976</v>
      </c>
      <c r="D104">
        <v>1381.3000489999999</v>
      </c>
      <c r="E104">
        <v>1440.25</v>
      </c>
      <c r="F104">
        <v>1434.043457</v>
      </c>
      <c r="G104">
        <f t="shared" si="2"/>
        <v>5.7361392503104465E-4</v>
      </c>
      <c r="H104">
        <f t="shared" si="3"/>
        <v>1.0775896132916775E-2</v>
      </c>
    </row>
    <row r="105" spans="1:8" x14ac:dyDescent="0.3">
      <c r="A105" s="1">
        <v>44334</v>
      </c>
      <c r="B105">
        <v>1458.9499510000001</v>
      </c>
      <c r="C105">
        <v>1482.75</v>
      </c>
      <c r="D105">
        <v>1455</v>
      </c>
      <c r="E105">
        <v>1476.6999510000001</v>
      </c>
      <c r="F105">
        <v>1470.3363039999999</v>
      </c>
      <c r="G105">
        <f t="shared" si="2"/>
        <v>4.4715011742740625E-2</v>
      </c>
      <c r="H105">
        <f t="shared" si="3"/>
        <v>2.7296997036020856</v>
      </c>
    </row>
    <row r="106" spans="1:8" x14ac:dyDescent="0.3">
      <c r="A106" s="1">
        <v>44335</v>
      </c>
      <c r="B106">
        <v>1470.1999510000001</v>
      </c>
      <c r="C106">
        <v>1478.849976</v>
      </c>
      <c r="D106">
        <v>1452.5500489999999</v>
      </c>
      <c r="E106">
        <v>1458.1999510000001</v>
      </c>
      <c r="F106">
        <v>1451.9160159999999</v>
      </c>
      <c r="G106">
        <f t="shared" si="2"/>
        <v>7.6814473094103065E-3</v>
      </c>
      <c r="H106">
        <f t="shared" si="3"/>
        <v>0.44858843410740423</v>
      </c>
    </row>
    <row r="107" spans="1:8" x14ac:dyDescent="0.3">
      <c r="A107" s="1">
        <v>44336</v>
      </c>
      <c r="B107">
        <v>1458.349976</v>
      </c>
      <c r="C107">
        <v>1465.900024</v>
      </c>
      <c r="D107">
        <v>1428.5</v>
      </c>
      <c r="E107">
        <v>1432.8000489999999</v>
      </c>
      <c r="F107">
        <v>1426.6256100000001</v>
      </c>
      <c r="G107">
        <f t="shared" si="2"/>
        <v>-8.0927694384148371E-3</v>
      </c>
      <c r="H107">
        <f t="shared" si="3"/>
        <v>-0.52303674271546474</v>
      </c>
    </row>
    <row r="108" spans="1:8" x14ac:dyDescent="0.3">
      <c r="A108" s="1">
        <v>44337</v>
      </c>
      <c r="B108">
        <v>1443</v>
      </c>
      <c r="C108">
        <v>1501.900024</v>
      </c>
      <c r="D108">
        <v>1443</v>
      </c>
      <c r="E108">
        <v>1497.3000489999999</v>
      </c>
      <c r="F108">
        <v>1490.8476559999999</v>
      </c>
      <c r="G108">
        <f t="shared" si="2"/>
        <v>-1.0581363398902298E-2</v>
      </c>
      <c r="H108">
        <f t="shared" si="3"/>
        <v>-0.67632362760832831</v>
      </c>
    </row>
    <row r="109" spans="1:8" x14ac:dyDescent="0.3">
      <c r="A109" s="1">
        <v>44340</v>
      </c>
      <c r="B109">
        <v>1503.25</v>
      </c>
      <c r="C109">
        <v>1520.4499510000001</v>
      </c>
      <c r="D109">
        <v>1498.5</v>
      </c>
      <c r="E109">
        <v>1509.9499510000001</v>
      </c>
      <c r="F109">
        <v>1503.4429929999999</v>
      </c>
      <c r="G109">
        <f t="shared" si="2"/>
        <v>4.090515114580711E-2</v>
      </c>
      <c r="H109">
        <f t="shared" si="3"/>
        <v>2.4950283702899969</v>
      </c>
    </row>
    <row r="110" spans="1:8" x14ac:dyDescent="0.3">
      <c r="A110" s="1">
        <v>44341</v>
      </c>
      <c r="B110">
        <v>1510.5</v>
      </c>
      <c r="C110">
        <v>1513.75</v>
      </c>
      <c r="D110">
        <v>1470.5</v>
      </c>
      <c r="E110">
        <v>1478.9499510000001</v>
      </c>
      <c r="F110">
        <v>1472.5766599999999</v>
      </c>
      <c r="G110">
        <f t="shared" si="2"/>
        <v>4.811290907048571E-3</v>
      </c>
      <c r="H110">
        <f t="shared" si="3"/>
        <v>0.27179891317359922</v>
      </c>
    </row>
    <row r="111" spans="1:8" x14ac:dyDescent="0.3">
      <c r="A111" s="1">
        <v>44342</v>
      </c>
      <c r="B111">
        <v>1480</v>
      </c>
      <c r="C111">
        <v>1487</v>
      </c>
      <c r="D111">
        <v>1470</v>
      </c>
      <c r="E111">
        <v>1477.0500489999999</v>
      </c>
      <c r="F111">
        <v>1470.684937</v>
      </c>
      <c r="G111">
        <f t="shared" si="2"/>
        <v>-2.0398634068565978E-2</v>
      </c>
      <c r="H111">
        <f t="shared" si="3"/>
        <v>-1.2810260672172604</v>
      </c>
    </row>
    <row r="112" spans="1:8" x14ac:dyDescent="0.3">
      <c r="A112" s="1">
        <v>44343</v>
      </c>
      <c r="B112">
        <v>1473.099976</v>
      </c>
      <c r="C112">
        <v>1489</v>
      </c>
      <c r="D112">
        <v>1462.4499510000001</v>
      </c>
      <c r="E112">
        <v>1482.650024</v>
      </c>
      <c r="F112">
        <v>1476.2607419999999</v>
      </c>
      <c r="G112">
        <f t="shared" si="2"/>
        <v>-4.673080229441161E-3</v>
      </c>
      <c r="H112">
        <f t="shared" si="3"/>
        <v>-0.31239832018926145</v>
      </c>
    </row>
    <row r="113" spans="1:8" x14ac:dyDescent="0.3">
      <c r="A113" s="1">
        <v>44344</v>
      </c>
      <c r="B113">
        <v>1490.900024</v>
      </c>
      <c r="C113">
        <v>1513</v>
      </c>
      <c r="D113">
        <v>1478.75</v>
      </c>
      <c r="E113">
        <v>1503.4499510000001</v>
      </c>
      <c r="F113">
        <v>1496.9710689999999</v>
      </c>
      <c r="G113">
        <f t="shared" si="2"/>
        <v>1.2010973003292975E-2</v>
      </c>
      <c r="H113">
        <f t="shared" si="3"/>
        <v>0.71526894415288045</v>
      </c>
    </row>
    <row r="114" spans="1:8" x14ac:dyDescent="0.3">
      <c r="A114" s="1">
        <v>44347</v>
      </c>
      <c r="B114">
        <v>1500</v>
      </c>
      <c r="C114">
        <v>1519.5</v>
      </c>
      <c r="D114">
        <v>1487.5</v>
      </c>
      <c r="E114">
        <v>1515.849976</v>
      </c>
      <c r="F114">
        <v>1509.3176269999999</v>
      </c>
      <c r="G114">
        <f t="shared" si="2"/>
        <v>6.0851275582889221E-3</v>
      </c>
      <c r="H114">
        <f t="shared" si="3"/>
        <v>0.35026187468168823</v>
      </c>
    </row>
    <row r="115" spans="1:8" x14ac:dyDescent="0.3">
      <c r="A115" s="1">
        <v>44348</v>
      </c>
      <c r="B115">
        <v>1520.3000489999999</v>
      </c>
      <c r="C115">
        <v>1527</v>
      </c>
      <c r="D115">
        <v>1507.25</v>
      </c>
      <c r="E115">
        <v>1511.6999510000001</v>
      </c>
      <c r="F115">
        <v>1505.185547</v>
      </c>
      <c r="G115">
        <f t="shared" si="2"/>
        <v>1.3442607926969047E-2</v>
      </c>
      <c r="H115">
        <f t="shared" si="3"/>
        <v>0.80345161325778813</v>
      </c>
    </row>
    <row r="116" spans="1:8" x14ac:dyDescent="0.3">
      <c r="A116" s="1">
        <v>44349</v>
      </c>
      <c r="B116">
        <v>1510</v>
      </c>
      <c r="C116">
        <v>1510.1999510000001</v>
      </c>
      <c r="D116">
        <v>1493</v>
      </c>
      <c r="E116">
        <v>1504</v>
      </c>
      <c r="F116">
        <v>1497.518677</v>
      </c>
      <c r="G116">
        <f t="shared" si="2"/>
        <v>-6.7980652083005017E-3</v>
      </c>
      <c r="H116">
        <f t="shared" si="3"/>
        <v>-0.44328842642003924</v>
      </c>
    </row>
    <row r="117" spans="1:8" x14ac:dyDescent="0.3">
      <c r="A117" s="1">
        <v>44350</v>
      </c>
      <c r="B117">
        <v>1508</v>
      </c>
      <c r="C117">
        <v>1524.9499510000001</v>
      </c>
      <c r="D117">
        <v>1487.75</v>
      </c>
      <c r="E117">
        <v>1520.5500489999999</v>
      </c>
      <c r="F117">
        <v>1513.997437</v>
      </c>
      <c r="G117">
        <f t="shared" si="2"/>
        <v>-1.325381241068682E-3</v>
      </c>
      <c r="H117">
        <f t="shared" si="3"/>
        <v>-0.10619419141845489</v>
      </c>
    </row>
    <row r="118" spans="1:8" x14ac:dyDescent="0.3">
      <c r="A118" s="1">
        <v>44351</v>
      </c>
      <c r="B118">
        <v>1516</v>
      </c>
      <c r="C118">
        <v>1520.650024</v>
      </c>
      <c r="D118">
        <v>1499.1999510000001</v>
      </c>
      <c r="E118">
        <v>1500.9499510000001</v>
      </c>
      <c r="F118">
        <v>1494.481812</v>
      </c>
      <c r="G118">
        <f t="shared" si="2"/>
        <v>5.29101763441568E-3</v>
      </c>
      <c r="H118">
        <f t="shared" si="3"/>
        <v>0.30134805490001737</v>
      </c>
    </row>
    <row r="119" spans="1:8" x14ac:dyDescent="0.3">
      <c r="A119" s="1">
        <v>44354</v>
      </c>
      <c r="B119">
        <v>1510</v>
      </c>
      <c r="C119">
        <v>1514</v>
      </c>
      <c r="D119">
        <v>1496</v>
      </c>
      <c r="E119">
        <v>1499.849976</v>
      </c>
      <c r="F119">
        <v>1493.3865969999999</v>
      </c>
      <c r="G119">
        <f t="shared" si="2"/>
        <v>-3.9656363933469538E-3</v>
      </c>
      <c r="H119">
        <f t="shared" si="3"/>
        <v>-0.26882276564186669</v>
      </c>
    </row>
    <row r="120" spans="1:8" x14ac:dyDescent="0.3">
      <c r="A120" s="1">
        <v>44355</v>
      </c>
      <c r="B120">
        <v>1496.5500489999999</v>
      </c>
      <c r="C120">
        <v>1501.3000489999999</v>
      </c>
      <c r="D120">
        <v>1481.5</v>
      </c>
      <c r="E120">
        <v>1483.0500489999999</v>
      </c>
      <c r="F120">
        <v>1476.659058</v>
      </c>
      <c r="G120">
        <f t="shared" si="2"/>
        <v>-8.9471590393715144E-3</v>
      </c>
      <c r="H120">
        <f t="shared" si="3"/>
        <v>-0.57566353619600996</v>
      </c>
    </row>
    <row r="121" spans="1:8" x14ac:dyDescent="0.3">
      <c r="A121" s="1">
        <v>44356</v>
      </c>
      <c r="B121">
        <v>1483.900024</v>
      </c>
      <c r="C121">
        <v>1502</v>
      </c>
      <c r="D121">
        <v>1472.0500489999999</v>
      </c>
      <c r="E121">
        <v>1480.3000489999999</v>
      </c>
      <c r="F121">
        <v>1473.9208980000001</v>
      </c>
      <c r="G121">
        <f t="shared" si="2"/>
        <v>-8.4887185839212474E-3</v>
      </c>
      <c r="H121">
        <f t="shared" si="3"/>
        <v>-0.54742553898128077</v>
      </c>
    </row>
    <row r="122" spans="1:8" x14ac:dyDescent="0.3">
      <c r="A122" s="1">
        <v>44357</v>
      </c>
      <c r="B122">
        <v>1482.099976</v>
      </c>
      <c r="C122">
        <v>1489</v>
      </c>
      <c r="D122">
        <v>1473.650024</v>
      </c>
      <c r="E122">
        <v>1481.0500489999999</v>
      </c>
      <c r="F122">
        <v>1474.667725</v>
      </c>
      <c r="G122">
        <f t="shared" si="2"/>
        <v>-1.2137884160474414E-3</v>
      </c>
      <c r="H122">
        <f t="shared" si="3"/>
        <v>-9.9320544372976355E-2</v>
      </c>
    </row>
    <row r="123" spans="1:8" x14ac:dyDescent="0.3">
      <c r="A123" s="1">
        <v>44358</v>
      </c>
      <c r="B123">
        <v>1491</v>
      </c>
      <c r="C123">
        <v>1496.5500489999999</v>
      </c>
      <c r="D123">
        <v>1481.0500489999999</v>
      </c>
      <c r="E123">
        <v>1486.349976</v>
      </c>
      <c r="F123">
        <v>1479.9448239999999</v>
      </c>
      <c r="G123">
        <f t="shared" si="2"/>
        <v>5.9870509951085006E-3</v>
      </c>
      <c r="H123">
        <f t="shared" si="3"/>
        <v>0.34422077232042553</v>
      </c>
    </row>
    <row r="124" spans="1:8" x14ac:dyDescent="0.3">
      <c r="A124" s="1">
        <v>44361</v>
      </c>
      <c r="B124">
        <v>1478.25</v>
      </c>
      <c r="C124">
        <v>1486</v>
      </c>
      <c r="D124">
        <v>1462.5500489999999</v>
      </c>
      <c r="E124">
        <v>1479.4499510000001</v>
      </c>
      <c r="F124">
        <v>1473.0744629999999</v>
      </c>
      <c r="G124">
        <f t="shared" si="2"/>
        <v>-8.588080063799115E-3</v>
      </c>
      <c r="H124">
        <f t="shared" si="3"/>
        <v>-0.5535457867881346</v>
      </c>
    </row>
    <row r="125" spans="1:8" x14ac:dyDescent="0.3">
      <c r="A125" s="1">
        <v>44362</v>
      </c>
      <c r="B125">
        <v>1486</v>
      </c>
      <c r="C125">
        <v>1496</v>
      </c>
      <c r="D125">
        <v>1474.8000489999999</v>
      </c>
      <c r="E125">
        <v>1490.25</v>
      </c>
      <c r="F125">
        <v>1483.8280030000001</v>
      </c>
      <c r="G125">
        <f t="shared" si="2"/>
        <v>5.2289905767651428E-3</v>
      </c>
      <c r="H125">
        <f t="shared" si="3"/>
        <v>0.29752744993300273</v>
      </c>
    </row>
    <row r="126" spans="1:8" x14ac:dyDescent="0.3">
      <c r="A126" s="1">
        <v>44363</v>
      </c>
      <c r="B126">
        <v>1488</v>
      </c>
      <c r="C126">
        <v>1494</v>
      </c>
      <c r="D126">
        <v>1478.099976</v>
      </c>
      <c r="E126">
        <v>1484.599976</v>
      </c>
      <c r="F126">
        <v>1478.2022710000001</v>
      </c>
      <c r="G126">
        <f t="shared" si="2"/>
        <v>1.3449901153326123E-3</v>
      </c>
      <c r="H126">
        <f t="shared" si="3"/>
        <v>5.8289413873951167E-2</v>
      </c>
    </row>
    <row r="127" spans="1:8" x14ac:dyDescent="0.3">
      <c r="A127" s="1">
        <v>44364</v>
      </c>
      <c r="B127">
        <v>1466</v>
      </c>
      <c r="C127">
        <v>1478.75</v>
      </c>
      <c r="D127">
        <v>1460</v>
      </c>
      <c r="E127">
        <v>1466.099976</v>
      </c>
      <c r="F127">
        <v>1459.781982</v>
      </c>
      <c r="G127">
        <f t="shared" si="2"/>
        <v>-1.4895332946440361E-2</v>
      </c>
      <c r="H127">
        <f t="shared" si="3"/>
        <v>-0.94204594469345715</v>
      </c>
    </row>
    <row r="128" spans="1:8" x14ac:dyDescent="0.3">
      <c r="A128" s="1">
        <v>44365</v>
      </c>
      <c r="B128">
        <v>1469.5</v>
      </c>
      <c r="C128">
        <v>1490</v>
      </c>
      <c r="D128">
        <v>1455</v>
      </c>
      <c r="E128">
        <v>1479.8000489999999</v>
      </c>
      <c r="F128">
        <v>1473.423096</v>
      </c>
      <c r="G128">
        <f t="shared" si="2"/>
        <v>2.3846034123751396E-3</v>
      </c>
      <c r="H128">
        <f t="shared" si="3"/>
        <v>0.12232520529957742</v>
      </c>
    </row>
    <row r="129" spans="1:8" x14ac:dyDescent="0.3">
      <c r="A129" s="1">
        <v>44368</v>
      </c>
      <c r="B129">
        <v>1461.349976</v>
      </c>
      <c r="C129">
        <v>1491.8000489999999</v>
      </c>
      <c r="D129">
        <v>1459</v>
      </c>
      <c r="E129">
        <v>1488.6999510000001</v>
      </c>
      <c r="F129">
        <v>1482.284668</v>
      </c>
      <c r="G129">
        <f t="shared" si="2"/>
        <v>-5.5615572779495071E-3</v>
      </c>
      <c r="H129">
        <f t="shared" si="3"/>
        <v>-0.3671247565734328</v>
      </c>
    </row>
    <row r="130" spans="1:8" x14ac:dyDescent="0.3">
      <c r="A130" s="1">
        <v>44369</v>
      </c>
      <c r="B130">
        <v>1497</v>
      </c>
      <c r="C130">
        <v>1508</v>
      </c>
      <c r="D130">
        <v>1480</v>
      </c>
      <c r="E130">
        <v>1483.8000489999999</v>
      </c>
      <c r="F130">
        <v>1477.405884</v>
      </c>
      <c r="G130">
        <f t="shared" si="2"/>
        <v>2.4102455838605822E-2</v>
      </c>
      <c r="H130">
        <f t="shared" si="3"/>
        <v>1.4600532548877592</v>
      </c>
    </row>
    <row r="131" spans="1:8" x14ac:dyDescent="0.3">
      <c r="A131" s="1">
        <v>44370</v>
      </c>
      <c r="B131">
        <v>1490</v>
      </c>
      <c r="C131">
        <v>1497.8000489999999</v>
      </c>
      <c r="D131">
        <v>1478.599976</v>
      </c>
      <c r="E131">
        <v>1485.5</v>
      </c>
      <c r="F131">
        <v>1479.0985109999999</v>
      </c>
      <c r="G131">
        <f t="shared" si="2"/>
        <v>-4.6869854801235731E-3</v>
      </c>
      <c r="H131">
        <f t="shared" si="3"/>
        <v>-0.31325482494439788</v>
      </c>
    </row>
    <row r="132" spans="1:8" x14ac:dyDescent="0.3">
      <c r="A132" s="1">
        <v>44371</v>
      </c>
      <c r="B132">
        <v>1490</v>
      </c>
      <c r="C132">
        <v>1513.4499510000001</v>
      </c>
      <c r="D132">
        <v>1488</v>
      </c>
      <c r="E132">
        <v>1506.25</v>
      </c>
      <c r="F132">
        <v>1499.759033</v>
      </c>
      <c r="G132">
        <f t="shared" ref="G132:G195" si="4">LN(B132/B131)</f>
        <v>0</v>
      </c>
      <c r="H132">
        <f t="shared" ref="H132:H195" si="5">STANDARDIZE(G132,$K$5,$K$10)</f>
        <v>-2.4556300720102321E-2</v>
      </c>
    </row>
    <row r="133" spans="1:8" x14ac:dyDescent="0.3">
      <c r="A133" s="1">
        <v>44372</v>
      </c>
      <c r="B133">
        <v>1511.099976</v>
      </c>
      <c r="C133">
        <v>1522</v>
      </c>
      <c r="D133">
        <v>1507</v>
      </c>
      <c r="E133">
        <v>1515.099976</v>
      </c>
      <c r="F133">
        <v>1508.570923</v>
      </c>
      <c r="G133">
        <f t="shared" si="4"/>
        <v>1.4061726597739856E-2</v>
      </c>
      <c r="H133">
        <f t="shared" si="5"/>
        <v>0.84158671039628574</v>
      </c>
    </row>
    <row r="134" spans="1:8" x14ac:dyDescent="0.3">
      <c r="A134" s="1">
        <v>44375</v>
      </c>
      <c r="B134">
        <v>1520</v>
      </c>
      <c r="C134">
        <v>1523</v>
      </c>
      <c r="D134">
        <v>1505</v>
      </c>
      <c r="E134">
        <v>1508.349976</v>
      </c>
      <c r="F134">
        <v>1501.849976</v>
      </c>
      <c r="G134">
        <f t="shared" si="4"/>
        <v>5.8724883030773943E-3</v>
      </c>
      <c r="H134">
        <f t="shared" si="5"/>
        <v>0.33716419400141806</v>
      </c>
    </row>
    <row r="135" spans="1:8" x14ac:dyDescent="0.3">
      <c r="A135" s="1">
        <v>44376</v>
      </c>
      <c r="B135">
        <v>1507</v>
      </c>
      <c r="C135">
        <v>1508.1999510000001</v>
      </c>
      <c r="D135">
        <v>1492.150024</v>
      </c>
      <c r="E135">
        <v>1502.0500489999999</v>
      </c>
      <c r="F135">
        <v>1502.0500489999999</v>
      </c>
      <c r="G135">
        <f t="shared" si="4"/>
        <v>-8.5894152138266122E-3</v>
      </c>
      <c r="H135">
        <f t="shared" si="5"/>
        <v>-0.55362802639484798</v>
      </c>
    </row>
    <row r="136" spans="1:8" x14ac:dyDescent="0.3">
      <c r="A136" s="1">
        <v>44377</v>
      </c>
      <c r="B136">
        <v>1498</v>
      </c>
      <c r="C136">
        <v>1509</v>
      </c>
      <c r="D136">
        <v>1494.099976</v>
      </c>
      <c r="E136">
        <v>1497.900024</v>
      </c>
      <c r="F136">
        <v>1497.900024</v>
      </c>
      <c r="G136">
        <f t="shared" si="4"/>
        <v>-5.9900345493306747E-3</v>
      </c>
      <c r="H136">
        <f t="shared" si="5"/>
        <v>-0.39351714810867061</v>
      </c>
    </row>
    <row r="137" spans="1:8" x14ac:dyDescent="0.3">
      <c r="A137" s="1">
        <v>44378</v>
      </c>
      <c r="B137">
        <v>1502</v>
      </c>
      <c r="C137">
        <v>1502</v>
      </c>
      <c r="D137">
        <v>1483</v>
      </c>
      <c r="E137">
        <v>1486.75</v>
      </c>
      <c r="F137">
        <v>1486.75</v>
      </c>
      <c r="G137">
        <f t="shared" si="4"/>
        <v>2.6666682469152977E-3</v>
      </c>
      <c r="H137">
        <f t="shared" si="5"/>
        <v>0.13969920865688393</v>
      </c>
    </row>
    <row r="138" spans="1:8" x14ac:dyDescent="0.3">
      <c r="A138" s="1">
        <v>44379</v>
      </c>
      <c r="B138">
        <v>1485</v>
      </c>
      <c r="C138">
        <v>1489.25</v>
      </c>
      <c r="D138">
        <v>1477</v>
      </c>
      <c r="E138">
        <v>1480.400024</v>
      </c>
      <c r="F138">
        <v>1480.400024</v>
      </c>
      <c r="G138">
        <f t="shared" si="4"/>
        <v>-1.1382781087280068E-2</v>
      </c>
      <c r="H138">
        <f t="shared" si="5"/>
        <v>-0.72568757484116864</v>
      </c>
    </row>
    <row r="139" spans="1:8" x14ac:dyDescent="0.3">
      <c r="A139" s="1">
        <v>44382</v>
      </c>
      <c r="B139">
        <v>1489.9499510000001</v>
      </c>
      <c r="C139">
        <v>1504.5</v>
      </c>
      <c r="D139">
        <v>1484.5500489999999</v>
      </c>
      <c r="E139">
        <v>1495.4499510000001</v>
      </c>
      <c r="F139">
        <v>1495.4499510000001</v>
      </c>
      <c r="G139">
        <f t="shared" si="4"/>
        <v>3.3277572056645889E-3</v>
      </c>
      <c r="H139">
        <f t="shared" si="5"/>
        <v>0.18041949839989047</v>
      </c>
    </row>
    <row r="140" spans="1:8" x14ac:dyDescent="0.3">
      <c r="A140" s="1">
        <v>44383</v>
      </c>
      <c r="B140">
        <v>1497</v>
      </c>
      <c r="C140">
        <v>1540</v>
      </c>
      <c r="D140">
        <v>1496</v>
      </c>
      <c r="E140">
        <v>1534.6999510000001</v>
      </c>
      <c r="F140">
        <v>1534.6999510000001</v>
      </c>
      <c r="G140">
        <f t="shared" si="4"/>
        <v>4.7205759771638744E-3</v>
      </c>
      <c r="H140">
        <f t="shared" si="5"/>
        <v>0.26621125635369119</v>
      </c>
    </row>
    <row r="141" spans="1:8" x14ac:dyDescent="0.3">
      <c r="A141" s="1">
        <v>44384</v>
      </c>
      <c r="B141">
        <v>1534</v>
      </c>
      <c r="C141">
        <v>1545.349976</v>
      </c>
      <c r="D141">
        <v>1527.6999510000001</v>
      </c>
      <c r="E141">
        <v>1539.5</v>
      </c>
      <c r="F141">
        <v>1539.5</v>
      </c>
      <c r="G141">
        <f t="shared" si="4"/>
        <v>2.4415597507573199E-2</v>
      </c>
      <c r="H141">
        <f t="shared" si="5"/>
        <v>1.4793414600864727</v>
      </c>
    </row>
    <row r="142" spans="1:8" x14ac:dyDescent="0.3">
      <c r="A142" s="1">
        <v>44385</v>
      </c>
      <c r="B142">
        <v>1525</v>
      </c>
      <c r="C142">
        <v>1537.6999510000001</v>
      </c>
      <c r="D142">
        <v>1513.4499510000001</v>
      </c>
      <c r="E142">
        <v>1520.4499510000001</v>
      </c>
      <c r="F142">
        <v>1520.4499510000001</v>
      </c>
      <c r="G142">
        <f t="shared" si="4"/>
        <v>-5.884292885689534E-3</v>
      </c>
      <c r="H142">
        <f t="shared" si="5"/>
        <v>-0.38700390790946815</v>
      </c>
    </row>
    <row r="143" spans="1:8" x14ac:dyDescent="0.3">
      <c r="A143" s="1">
        <v>44386</v>
      </c>
      <c r="B143">
        <v>1512.5500489999999</v>
      </c>
      <c r="C143">
        <v>1516</v>
      </c>
      <c r="D143">
        <v>1497.5</v>
      </c>
      <c r="E143">
        <v>1502</v>
      </c>
      <c r="F143">
        <v>1502</v>
      </c>
      <c r="G143">
        <f t="shared" si="4"/>
        <v>-8.1974094360518102E-3</v>
      </c>
      <c r="H143">
        <f t="shared" si="5"/>
        <v>-0.52948212493837521</v>
      </c>
    </row>
    <row r="144" spans="1:8" x14ac:dyDescent="0.3">
      <c r="A144" s="1">
        <v>44389</v>
      </c>
      <c r="B144">
        <v>1502</v>
      </c>
      <c r="C144">
        <v>1502</v>
      </c>
      <c r="D144">
        <v>1484</v>
      </c>
      <c r="E144">
        <v>1487</v>
      </c>
      <c r="F144">
        <v>1487</v>
      </c>
      <c r="G144">
        <f t="shared" si="4"/>
        <v>-6.9994472813801134E-3</v>
      </c>
      <c r="H144">
        <f t="shared" si="5"/>
        <v>-0.45569271219175034</v>
      </c>
    </row>
    <row r="145" spans="1:8" x14ac:dyDescent="0.3">
      <c r="A145" s="1">
        <v>44390</v>
      </c>
      <c r="B145">
        <v>1496.099976</v>
      </c>
      <c r="C145">
        <v>1506.099976</v>
      </c>
      <c r="D145">
        <v>1484.099976</v>
      </c>
      <c r="E145">
        <v>1501.849976</v>
      </c>
      <c r="F145">
        <v>1501.849976</v>
      </c>
      <c r="G145">
        <f t="shared" si="4"/>
        <v>-3.9358471456020601E-3</v>
      </c>
      <c r="H145">
        <f t="shared" si="5"/>
        <v>-0.2669878737058507</v>
      </c>
    </row>
    <row r="146" spans="1:8" x14ac:dyDescent="0.3">
      <c r="A146" s="1">
        <v>44391</v>
      </c>
      <c r="B146">
        <v>1497.5</v>
      </c>
      <c r="C146">
        <v>1507.349976</v>
      </c>
      <c r="D146">
        <v>1491.099976</v>
      </c>
      <c r="E146">
        <v>1499.150024</v>
      </c>
      <c r="F146">
        <v>1499.150024</v>
      </c>
      <c r="G146">
        <f t="shared" si="4"/>
        <v>9.3534481112655097E-4</v>
      </c>
      <c r="H146">
        <f t="shared" si="5"/>
        <v>3.3056992036667281E-2</v>
      </c>
    </row>
    <row r="147" spans="1:8" x14ac:dyDescent="0.3">
      <c r="A147" s="1">
        <v>44392</v>
      </c>
      <c r="B147">
        <v>1505</v>
      </c>
      <c r="C147">
        <v>1526.75</v>
      </c>
      <c r="D147">
        <v>1499.650024</v>
      </c>
      <c r="E147">
        <v>1520.6999510000001</v>
      </c>
      <c r="F147">
        <v>1520.6999510000001</v>
      </c>
      <c r="G147">
        <f t="shared" si="4"/>
        <v>4.9958471933716697E-3</v>
      </c>
      <c r="H147">
        <f t="shared" si="5"/>
        <v>0.28316680149408757</v>
      </c>
    </row>
    <row r="148" spans="1:8" x14ac:dyDescent="0.3">
      <c r="A148" s="1">
        <v>44393</v>
      </c>
      <c r="B148">
        <v>1527.9499510000001</v>
      </c>
      <c r="C148">
        <v>1529.9499510000001</v>
      </c>
      <c r="D148">
        <v>1518.8000489999999</v>
      </c>
      <c r="E148">
        <v>1522.349976</v>
      </c>
      <c r="F148">
        <v>1522.349976</v>
      </c>
      <c r="G148">
        <f t="shared" si="4"/>
        <v>1.5134037425894854E-2</v>
      </c>
      <c r="H148">
        <f t="shared" si="5"/>
        <v>0.90763653173900471</v>
      </c>
    </row>
    <row r="149" spans="1:8" x14ac:dyDescent="0.3">
      <c r="A149" s="1">
        <v>44396</v>
      </c>
      <c r="B149">
        <v>1487</v>
      </c>
      <c r="C149">
        <v>1488.849976</v>
      </c>
      <c r="D149">
        <v>1466</v>
      </c>
      <c r="E149">
        <v>1471</v>
      </c>
      <c r="F149">
        <v>1471</v>
      </c>
      <c r="G149">
        <f t="shared" si="4"/>
        <v>-2.716626814871595E-2</v>
      </c>
      <c r="H149">
        <f t="shared" si="5"/>
        <v>-1.6978837638572408</v>
      </c>
    </row>
    <row r="150" spans="1:8" x14ac:dyDescent="0.3">
      <c r="A150" s="1">
        <v>44397</v>
      </c>
      <c r="B150">
        <v>1442</v>
      </c>
      <c r="C150">
        <v>1454</v>
      </c>
      <c r="D150">
        <v>1436.150024</v>
      </c>
      <c r="E150">
        <v>1443.150024</v>
      </c>
      <c r="F150">
        <v>1443.150024</v>
      </c>
      <c r="G150">
        <f t="shared" si="4"/>
        <v>-3.0729628615260695E-2</v>
      </c>
      <c r="H150">
        <f t="shared" si="5"/>
        <v>-1.9173717294874528</v>
      </c>
    </row>
    <row r="151" spans="1:8" x14ac:dyDescent="0.3">
      <c r="A151" s="1">
        <v>44399</v>
      </c>
      <c r="B151">
        <v>1456.099976</v>
      </c>
      <c r="C151">
        <v>1468.5</v>
      </c>
      <c r="D151">
        <v>1445</v>
      </c>
      <c r="E151">
        <v>1448.6999510000001</v>
      </c>
      <c r="F151">
        <v>1448.6999510000001</v>
      </c>
      <c r="G151">
        <f t="shared" si="4"/>
        <v>9.7305733895797705E-3</v>
      </c>
      <c r="H151">
        <f t="shared" si="5"/>
        <v>0.57480595234022003</v>
      </c>
    </row>
    <row r="152" spans="1:8" x14ac:dyDescent="0.3">
      <c r="A152" s="1">
        <v>44400</v>
      </c>
      <c r="B152">
        <v>1451.5</v>
      </c>
      <c r="C152">
        <v>1457.4499510000001</v>
      </c>
      <c r="D152">
        <v>1435.3000489999999</v>
      </c>
      <c r="E152">
        <v>1442.75</v>
      </c>
      <c r="F152">
        <v>1442.75</v>
      </c>
      <c r="G152">
        <f t="shared" si="4"/>
        <v>-3.1641077697896194E-3</v>
      </c>
      <c r="H152">
        <f t="shared" si="5"/>
        <v>-0.21945198527016549</v>
      </c>
    </row>
    <row r="153" spans="1:8" x14ac:dyDescent="0.3">
      <c r="A153" s="1">
        <v>44403</v>
      </c>
      <c r="B153">
        <v>1430</v>
      </c>
      <c r="C153">
        <v>1444</v>
      </c>
      <c r="D153">
        <v>1428.099976</v>
      </c>
      <c r="E153">
        <v>1434.5500489999999</v>
      </c>
      <c r="F153">
        <v>1434.5500489999999</v>
      </c>
      <c r="G153">
        <f t="shared" si="4"/>
        <v>-1.4923060210731615E-2</v>
      </c>
      <c r="H153">
        <f t="shared" si="5"/>
        <v>-0.94375382715129885</v>
      </c>
    </row>
    <row r="154" spans="1:8" x14ac:dyDescent="0.3">
      <c r="A154" s="1">
        <v>44404</v>
      </c>
      <c r="B154">
        <v>1436.099976</v>
      </c>
      <c r="C154">
        <v>1449.900024</v>
      </c>
      <c r="D154">
        <v>1436.099976</v>
      </c>
      <c r="E154">
        <v>1439.75</v>
      </c>
      <c r="F154">
        <v>1439.75</v>
      </c>
      <c r="G154">
        <f t="shared" si="4"/>
        <v>4.2566451006916728E-3</v>
      </c>
      <c r="H154">
        <f t="shared" si="5"/>
        <v>0.23763507237624962</v>
      </c>
    </row>
    <row r="155" spans="1:8" x14ac:dyDescent="0.3">
      <c r="A155" s="1">
        <v>44405</v>
      </c>
      <c r="B155">
        <v>1435.0500489999999</v>
      </c>
      <c r="C155">
        <v>1438.6999510000001</v>
      </c>
      <c r="D155">
        <v>1404</v>
      </c>
      <c r="E155">
        <v>1417.3000489999999</v>
      </c>
      <c r="F155">
        <v>1417.3000489999999</v>
      </c>
      <c r="G155">
        <f t="shared" si="4"/>
        <v>-7.3136341720763613E-4</v>
      </c>
      <c r="H155">
        <f t="shared" si="5"/>
        <v>-6.9605200511854079E-2</v>
      </c>
    </row>
    <row r="156" spans="1:8" x14ac:dyDescent="0.3">
      <c r="A156" s="1">
        <v>44406</v>
      </c>
      <c r="B156">
        <v>1428.25</v>
      </c>
      <c r="C156">
        <v>1429.9499510000001</v>
      </c>
      <c r="D156">
        <v>1413.3000489999999</v>
      </c>
      <c r="E156">
        <v>1418.25</v>
      </c>
      <c r="F156">
        <v>1418.25</v>
      </c>
      <c r="G156">
        <f t="shared" si="4"/>
        <v>-4.7498073328651877E-3</v>
      </c>
      <c r="H156">
        <f t="shared" si="5"/>
        <v>-0.31712438593460218</v>
      </c>
    </row>
    <row r="157" spans="1:8" x14ac:dyDescent="0.3">
      <c r="A157" s="1">
        <v>44407</v>
      </c>
      <c r="B157">
        <v>1419</v>
      </c>
      <c r="C157">
        <v>1431.75</v>
      </c>
      <c r="D157">
        <v>1407.9499510000001</v>
      </c>
      <c r="E157">
        <v>1426.4499510000001</v>
      </c>
      <c r="F157">
        <v>1426.4499510000001</v>
      </c>
      <c r="G157">
        <f t="shared" si="4"/>
        <v>-6.49752044452921E-3</v>
      </c>
      <c r="H157">
        <f t="shared" si="5"/>
        <v>-0.42477613741635672</v>
      </c>
    </row>
    <row r="158" spans="1:8" x14ac:dyDescent="0.3">
      <c r="A158" s="1">
        <v>44410</v>
      </c>
      <c r="B158">
        <v>1435</v>
      </c>
      <c r="C158">
        <v>1435</v>
      </c>
      <c r="D158">
        <v>1416.25</v>
      </c>
      <c r="E158">
        <v>1422.650024</v>
      </c>
      <c r="F158">
        <v>1422.650024</v>
      </c>
      <c r="G158">
        <f t="shared" si="4"/>
        <v>1.1212451033678805E-2</v>
      </c>
      <c r="H158">
        <f t="shared" si="5"/>
        <v>0.66608336097454068</v>
      </c>
    </row>
    <row r="159" spans="1:8" x14ac:dyDescent="0.3">
      <c r="A159" s="1">
        <v>44411</v>
      </c>
      <c r="B159">
        <v>1410</v>
      </c>
      <c r="C159">
        <v>1439.900024</v>
      </c>
      <c r="D159">
        <v>1410</v>
      </c>
      <c r="E159">
        <v>1434.6999510000001</v>
      </c>
      <c r="F159">
        <v>1434.6999510000001</v>
      </c>
      <c r="G159">
        <f t="shared" si="4"/>
        <v>-1.7575144821507488E-2</v>
      </c>
      <c r="H159">
        <f t="shared" si="5"/>
        <v>-1.1071110460921123</v>
      </c>
    </row>
    <row r="160" spans="1:8" x14ac:dyDescent="0.3">
      <c r="A160" s="1">
        <v>44412</v>
      </c>
      <c r="B160">
        <v>1441</v>
      </c>
      <c r="C160">
        <v>1474.5</v>
      </c>
      <c r="D160">
        <v>1440</v>
      </c>
      <c r="E160">
        <v>1465.3000489999999</v>
      </c>
      <c r="F160">
        <v>1465.3000489999999</v>
      </c>
      <c r="G160">
        <f t="shared" si="4"/>
        <v>2.1747612627308212E-2</v>
      </c>
      <c r="H160">
        <f t="shared" si="5"/>
        <v>1.3150048516519768</v>
      </c>
    </row>
    <row r="161" spans="1:8" x14ac:dyDescent="0.3">
      <c r="A161" s="1">
        <v>44413</v>
      </c>
      <c r="B161">
        <v>1467.099976</v>
      </c>
      <c r="C161">
        <v>1507.0500489999999</v>
      </c>
      <c r="D161">
        <v>1457.400024</v>
      </c>
      <c r="E161">
        <v>1484.849976</v>
      </c>
      <c r="F161">
        <v>1484.849976</v>
      </c>
      <c r="G161">
        <f t="shared" si="4"/>
        <v>1.7950329787273123E-2</v>
      </c>
      <c r="H161">
        <f t="shared" si="5"/>
        <v>1.0811082550805982</v>
      </c>
    </row>
    <row r="162" spans="1:8" x14ac:dyDescent="0.3">
      <c r="A162" s="1">
        <v>44414</v>
      </c>
      <c r="B162">
        <v>1483.5500489999999</v>
      </c>
      <c r="C162">
        <v>1500</v>
      </c>
      <c r="D162">
        <v>1474</v>
      </c>
      <c r="E162">
        <v>1492.650024</v>
      </c>
      <c r="F162">
        <v>1492.650024</v>
      </c>
      <c r="G162">
        <f t="shared" si="4"/>
        <v>1.1150250483188091E-2</v>
      </c>
      <c r="H162">
        <f t="shared" si="5"/>
        <v>0.66225206958079508</v>
      </c>
    </row>
    <row r="163" spans="1:8" x14ac:dyDescent="0.3">
      <c r="A163" s="1">
        <v>44417</v>
      </c>
      <c r="B163">
        <v>1492</v>
      </c>
      <c r="C163">
        <v>1507.349976</v>
      </c>
      <c r="D163">
        <v>1476</v>
      </c>
      <c r="E163">
        <v>1503.900024</v>
      </c>
      <c r="F163">
        <v>1503.900024</v>
      </c>
      <c r="G163">
        <f t="shared" si="4"/>
        <v>5.6796044937231201E-3</v>
      </c>
      <c r="H163">
        <f t="shared" si="5"/>
        <v>0.32528336540839431</v>
      </c>
    </row>
    <row r="164" spans="1:8" x14ac:dyDescent="0.3">
      <c r="A164" s="1">
        <v>44418</v>
      </c>
      <c r="B164">
        <v>1489</v>
      </c>
      <c r="C164">
        <v>1519.75</v>
      </c>
      <c r="D164">
        <v>1489</v>
      </c>
      <c r="E164">
        <v>1507.650024</v>
      </c>
      <c r="F164">
        <v>1507.650024</v>
      </c>
      <c r="G164">
        <f t="shared" si="4"/>
        <v>-2.0127480796971208E-3</v>
      </c>
      <c r="H164">
        <f t="shared" si="5"/>
        <v>-0.14853308765662243</v>
      </c>
    </row>
    <row r="165" spans="1:8" x14ac:dyDescent="0.3">
      <c r="A165" s="1">
        <v>44419</v>
      </c>
      <c r="B165">
        <v>1514.900024</v>
      </c>
      <c r="C165">
        <v>1518.849976</v>
      </c>
      <c r="D165">
        <v>1491.0500489999999</v>
      </c>
      <c r="E165">
        <v>1494.9499510000001</v>
      </c>
      <c r="F165">
        <v>1494.9499510000001</v>
      </c>
      <c r="G165">
        <f t="shared" si="4"/>
        <v>1.7244692322898648E-2</v>
      </c>
      <c r="H165">
        <f t="shared" si="5"/>
        <v>1.0376439654073744</v>
      </c>
    </row>
    <row r="166" spans="1:8" x14ac:dyDescent="0.3">
      <c r="A166" s="1">
        <v>44420</v>
      </c>
      <c r="B166">
        <v>1497</v>
      </c>
      <c r="C166">
        <v>1507.599976</v>
      </c>
      <c r="D166">
        <v>1489.3000489999999</v>
      </c>
      <c r="E166">
        <v>1501.400024</v>
      </c>
      <c r="F166">
        <v>1501.400024</v>
      </c>
      <c r="G166">
        <f t="shared" si="4"/>
        <v>-1.1886340587279304E-2</v>
      </c>
      <c r="H166">
        <f t="shared" si="5"/>
        <v>-0.75670471477586931</v>
      </c>
    </row>
    <row r="167" spans="1:8" x14ac:dyDescent="0.3">
      <c r="A167" s="1">
        <v>44421</v>
      </c>
      <c r="B167">
        <v>1501.1999510000001</v>
      </c>
      <c r="C167">
        <v>1531</v>
      </c>
      <c r="D167">
        <v>1501</v>
      </c>
      <c r="E167">
        <v>1526.1999510000001</v>
      </c>
      <c r="F167">
        <v>1526.1999510000001</v>
      </c>
      <c r="G167">
        <f t="shared" si="4"/>
        <v>2.8016502006827345E-3</v>
      </c>
      <c r="H167">
        <f t="shared" si="5"/>
        <v>0.14801352731966408</v>
      </c>
    </row>
    <row r="168" spans="1:8" x14ac:dyDescent="0.3">
      <c r="A168" s="1">
        <v>44424</v>
      </c>
      <c r="B168">
        <v>1526.150024</v>
      </c>
      <c r="C168">
        <v>1535</v>
      </c>
      <c r="D168">
        <v>1521.4499510000001</v>
      </c>
      <c r="E168">
        <v>1530.599976</v>
      </c>
      <c r="F168">
        <v>1530.599976</v>
      </c>
      <c r="G168">
        <f t="shared" si="4"/>
        <v>1.6483484318396035E-2</v>
      </c>
      <c r="H168">
        <f t="shared" si="5"/>
        <v>0.99075676499688126</v>
      </c>
    </row>
    <row r="169" spans="1:8" x14ac:dyDescent="0.3">
      <c r="A169" s="1">
        <v>44425</v>
      </c>
      <c r="B169">
        <v>1517.1999510000001</v>
      </c>
      <c r="C169">
        <v>1524</v>
      </c>
      <c r="D169">
        <v>1505.3000489999999</v>
      </c>
      <c r="E169">
        <v>1514.650024</v>
      </c>
      <c r="F169">
        <v>1514.650024</v>
      </c>
      <c r="G169">
        <f t="shared" si="4"/>
        <v>-5.8817414202991091E-3</v>
      </c>
      <c r="H169">
        <f t="shared" si="5"/>
        <v>-0.38684674840983907</v>
      </c>
    </row>
    <row r="170" spans="1:8" x14ac:dyDescent="0.3">
      <c r="A170" s="1">
        <v>44426</v>
      </c>
      <c r="B170">
        <v>1556.6999510000001</v>
      </c>
      <c r="C170">
        <v>1565.349976</v>
      </c>
      <c r="D170">
        <v>1508.349976</v>
      </c>
      <c r="E170">
        <v>1513</v>
      </c>
      <c r="F170">
        <v>1513</v>
      </c>
      <c r="G170">
        <f t="shared" si="4"/>
        <v>2.5701666046553068E-2</v>
      </c>
      <c r="H170">
        <f t="shared" si="5"/>
        <v>1.5585578542548189</v>
      </c>
    </row>
    <row r="171" spans="1:8" x14ac:dyDescent="0.3">
      <c r="A171" s="1">
        <v>44428</v>
      </c>
      <c r="B171">
        <v>1486.0500489999999</v>
      </c>
      <c r="C171">
        <v>1519.8000489999999</v>
      </c>
      <c r="D171">
        <v>1486.0500489999999</v>
      </c>
      <c r="E171">
        <v>1514.75</v>
      </c>
      <c r="F171">
        <v>1514.75</v>
      </c>
      <c r="G171">
        <f t="shared" si="4"/>
        <v>-4.6446538504494199E-2</v>
      </c>
      <c r="H171">
        <f t="shared" si="5"/>
        <v>-2.8854670456838063</v>
      </c>
    </row>
    <row r="172" spans="1:8" x14ac:dyDescent="0.3">
      <c r="A172" s="1">
        <v>44431</v>
      </c>
      <c r="B172">
        <v>1529.849976</v>
      </c>
      <c r="C172">
        <v>1533.150024</v>
      </c>
      <c r="D172">
        <v>1508.650024</v>
      </c>
      <c r="E172">
        <v>1524.599976</v>
      </c>
      <c r="F172">
        <v>1524.599976</v>
      </c>
      <c r="G172">
        <f t="shared" si="4"/>
        <v>2.9048049616357378E-2</v>
      </c>
      <c r="H172">
        <f t="shared" si="5"/>
        <v>1.7646809587935304</v>
      </c>
    </row>
    <row r="173" spans="1:8" x14ac:dyDescent="0.3">
      <c r="A173" s="1">
        <v>44432</v>
      </c>
      <c r="B173">
        <v>1530</v>
      </c>
      <c r="C173">
        <v>1564.5</v>
      </c>
      <c r="D173">
        <v>1527.4499510000001</v>
      </c>
      <c r="E173">
        <v>1558.849976</v>
      </c>
      <c r="F173">
        <v>1558.849976</v>
      </c>
      <c r="G173">
        <f t="shared" si="4"/>
        <v>9.8059709656877158E-5</v>
      </c>
      <c r="H173">
        <f t="shared" si="5"/>
        <v>-1.8516236464759899E-2</v>
      </c>
    </row>
    <row r="174" spans="1:8" x14ac:dyDescent="0.3">
      <c r="A174" s="1">
        <v>44433</v>
      </c>
      <c r="B174">
        <v>1552.099976</v>
      </c>
      <c r="C174">
        <v>1564.8000489999999</v>
      </c>
      <c r="D174">
        <v>1548</v>
      </c>
      <c r="E174">
        <v>1557.400024</v>
      </c>
      <c r="F174">
        <v>1557.400024</v>
      </c>
      <c r="G174">
        <f t="shared" si="4"/>
        <v>1.4341101807736439E-2</v>
      </c>
      <c r="H174">
        <f t="shared" si="5"/>
        <v>0.85879504423322761</v>
      </c>
    </row>
    <row r="175" spans="1:8" x14ac:dyDescent="0.3">
      <c r="A175" s="1">
        <v>44434</v>
      </c>
      <c r="B175">
        <v>1550</v>
      </c>
      <c r="C175">
        <v>1571</v>
      </c>
      <c r="D175">
        <v>1543.4499510000001</v>
      </c>
      <c r="E175">
        <v>1554.8000489999999</v>
      </c>
      <c r="F175">
        <v>1554.8000489999999</v>
      </c>
      <c r="G175">
        <f t="shared" si="4"/>
        <v>-1.3539062809252433E-3</v>
      </c>
      <c r="H175">
        <f t="shared" si="5"/>
        <v>-0.10795121348411987</v>
      </c>
    </row>
    <row r="176" spans="1:8" x14ac:dyDescent="0.3">
      <c r="A176" s="1">
        <v>44435</v>
      </c>
      <c r="B176">
        <v>1552</v>
      </c>
      <c r="C176">
        <v>1558.650024</v>
      </c>
      <c r="D176">
        <v>1545.25</v>
      </c>
      <c r="E176">
        <v>1548.4499510000001</v>
      </c>
      <c r="F176">
        <v>1548.4499510000001</v>
      </c>
      <c r="G176">
        <f t="shared" si="4"/>
        <v>1.2894908298716921E-3</v>
      </c>
      <c r="H176">
        <f t="shared" si="5"/>
        <v>5.4870892123453203E-2</v>
      </c>
    </row>
    <row r="177" spans="1:8" x14ac:dyDescent="0.3">
      <c r="A177" s="1">
        <v>44438</v>
      </c>
      <c r="B177">
        <v>1555.599976</v>
      </c>
      <c r="C177">
        <v>1570</v>
      </c>
      <c r="D177">
        <v>1551.599976</v>
      </c>
      <c r="E177">
        <v>1568.25</v>
      </c>
      <c r="F177">
        <v>1568.25</v>
      </c>
      <c r="G177">
        <f t="shared" si="4"/>
        <v>2.3168861102974554E-3</v>
      </c>
      <c r="H177">
        <f t="shared" si="5"/>
        <v>0.1181541052914411</v>
      </c>
    </row>
    <row r="178" spans="1:8" x14ac:dyDescent="0.3">
      <c r="A178" s="1">
        <v>44439</v>
      </c>
      <c r="B178">
        <v>1563.5</v>
      </c>
      <c r="C178">
        <v>1583.349976</v>
      </c>
      <c r="D178">
        <v>1562.1999510000001</v>
      </c>
      <c r="E178">
        <v>1581.400024</v>
      </c>
      <c r="F178">
        <v>1581.400024</v>
      </c>
      <c r="G178">
        <f t="shared" si="4"/>
        <v>5.0655900444344084E-3</v>
      </c>
      <c r="H178">
        <f t="shared" si="5"/>
        <v>0.28746266677090437</v>
      </c>
    </row>
    <row r="179" spans="1:8" x14ac:dyDescent="0.3">
      <c r="A179" s="1">
        <v>44440</v>
      </c>
      <c r="B179">
        <v>1575</v>
      </c>
      <c r="C179">
        <v>1598</v>
      </c>
      <c r="D179">
        <v>1574.5</v>
      </c>
      <c r="E179">
        <v>1579.099976</v>
      </c>
      <c r="F179">
        <v>1579.099976</v>
      </c>
      <c r="G179">
        <f t="shared" si="4"/>
        <v>7.3283743618374336E-3</v>
      </c>
      <c r="H179">
        <f t="shared" si="5"/>
        <v>0.42684063067594941</v>
      </c>
    </row>
    <row r="180" spans="1:8" x14ac:dyDescent="0.3">
      <c r="A180" s="1">
        <v>44441</v>
      </c>
      <c r="B180">
        <v>1574.099976</v>
      </c>
      <c r="C180">
        <v>1592</v>
      </c>
      <c r="D180">
        <v>1571.25</v>
      </c>
      <c r="E180">
        <v>1589</v>
      </c>
      <c r="F180">
        <v>1589</v>
      </c>
      <c r="G180">
        <f t="shared" si="4"/>
        <v>-5.7160714576546124E-4</v>
      </c>
      <c r="H180">
        <f t="shared" si="5"/>
        <v>-5.9764888439943015E-2</v>
      </c>
    </row>
    <row r="181" spans="1:8" x14ac:dyDescent="0.3">
      <c r="A181" s="1">
        <v>44442</v>
      </c>
      <c r="B181">
        <v>1586.099976</v>
      </c>
      <c r="C181">
        <v>1598</v>
      </c>
      <c r="D181">
        <v>1568.3000489999999</v>
      </c>
      <c r="E181">
        <v>1576.0500489999999</v>
      </c>
      <c r="F181">
        <v>1576.0500489999999</v>
      </c>
      <c r="G181">
        <f t="shared" si="4"/>
        <v>7.59449266409156E-3</v>
      </c>
      <c r="H181">
        <f t="shared" si="5"/>
        <v>0.4432323949465346</v>
      </c>
    </row>
    <row r="182" spans="1:8" x14ac:dyDescent="0.3">
      <c r="A182" s="1">
        <v>44445</v>
      </c>
      <c r="B182">
        <v>1579.9499510000001</v>
      </c>
      <c r="C182">
        <v>1580.9499510000001</v>
      </c>
      <c r="D182">
        <v>1561.9499510000001</v>
      </c>
      <c r="E182">
        <v>1565.6999510000001</v>
      </c>
      <c r="F182">
        <v>1565.6999510000001</v>
      </c>
      <c r="G182">
        <f t="shared" si="4"/>
        <v>-3.8849878410390478E-3</v>
      </c>
      <c r="H182">
        <f t="shared" si="5"/>
        <v>-0.26385515519569469</v>
      </c>
    </row>
    <row r="183" spans="1:8" x14ac:dyDescent="0.3">
      <c r="A183" s="1">
        <v>44446</v>
      </c>
      <c r="B183">
        <v>1562.5</v>
      </c>
      <c r="C183">
        <v>1582</v>
      </c>
      <c r="D183">
        <v>1555.1999510000001</v>
      </c>
      <c r="E183">
        <v>1569.25</v>
      </c>
      <c r="F183">
        <v>1569.25</v>
      </c>
      <c r="G183">
        <f t="shared" si="4"/>
        <v>-1.110606732646391E-2</v>
      </c>
      <c r="H183">
        <f t="shared" si="5"/>
        <v>-0.70864317504113483</v>
      </c>
    </row>
    <row r="184" spans="1:8" x14ac:dyDescent="0.3">
      <c r="A184" s="1">
        <v>44447</v>
      </c>
      <c r="B184">
        <v>1571.9499510000001</v>
      </c>
      <c r="C184">
        <v>1580.5</v>
      </c>
      <c r="D184">
        <v>1565.599976</v>
      </c>
      <c r="E184">
        <v>1576.400024</v>
      </c>
      <c r="F184">
        <v>1576.400024</v>
      </c>
      <c r="G184">
        <f t="shared" si="4"/>
        <v>6.0297530855027964E-3</v>
      </c>
      <c r="H184">
        <f t="shared" si="5"/>
        <v>0.34685104086518759</v>
      </c>
    </row>
    <row r="185" spans="1:8" x14ac:dyDescent="0.3">
      <c r="A185" s="1">
        <v>44448</v>
      </c>
      <c r="B185">
        <v>1574</v>
      </c>
      <c r="C185">
        <v>1579.4499510000001</v>
      </c>
      <c r="D185">
        <v>1561</v>
      </c>
      <c r="E185">
        <v>1568.599976</v>
      </c>
      <c r="F185">
        <v>1568.599976</v>
      </c>
      <c r="G185">
        <f t="shared" si="4"/>
        <v>1.303294281289298E-3</v>
      </c>
      <c r="H185">
        <f t="shared" si="5"/>
        <v>5.572112647351983E-2</v>
      </c>
    </row>
    <row r="186" spans="1:8" x14ac:dyDescent="0.3">
      <c r="A186" s="1">
        <v>44452</v>
      </c>
      <c r="B186">
        <v>1562</v>
      </c>
      <c r="C186">
        <v>1584</v>
      </c>
      <c r="D186">
        <v>1553.650024</v>
      </c>
      <c r="E186">
        <v>1555.5500489999999</v>
      </c>
      <c r="F186">
        <v>1555.5500489999999</v>
      </c>
      <c r="G186">
        <f t="shared" si="4"/>
        <v>-7.6530985777172713E-3</v>
      </c>
      <c r="H186">
        <f t="shared" si="5"/>
        <v>-0.4959548733207112</v>
      </c>
    </row>
    <row r="187" spans="1:8" x14ac:dyDescent="0.3">
      <c r="A187" s="1">
        <v>44453</v>
      </c>
      <c r="B187">
        <v>1560</v>
      </c>
      <c r="C187">
        <v>1564.5</v>
      </c>
      <c r="D187">
        <v>1546.599976</v>
      </c>
      <c r="E187">
        <v>1548.5500489999999</v>
      </c>
      <c r="F187">
        <v>1548.5500489999999</v>
      </c>
      <c r="G187">
        <f t="shared" si="4"/>
        <v>-1.2812301560485731E-3</v>
      </c>
      <c r="H187">
        <f t="shared" si="5"/>
        <v>-0.10347467092020261</v>
      </c>
    </row>
    <row r="188" spans="1:8" x14ac:dyDescent="0.3">
      <c r="A188" s="1">
        <v>44454</v>
      </c>
      <c r="B188">
        <v>1535</v>
      </c>
      <c r="C188">
        <v>1554.8000489999999</v>
      </c>
      <c r="D188">
        <v>1535</v>
      </c>
      <c r="E188">
        <v>1546.8000489999999</v>
      </c>
      <c r="F188">
        <v>1546.8000489999999</v>
      </c>
      <c r="G188">
        <f t="shared" si="4"/>
        <v>-1.6155440222285256E-2</v>
      </c>
      <c r="H188">
        <f t="shared" si="5"/>
        <v>-1.0196632346218073</v>
      </c>
    </row>
    <row r="189" spans="1:8" x14ac:dyDescent="0.3">
      <c r="A189" s="1">
        <v>44455</v>
      </c>
      <c r="B189">
        <v>1537.75</v>
      </c>
      <c r="C189">
        <v>1564.3000489999999</v>
      </c>
      <c r="D189">
        <v>1536.3000489999999</v>
      </c>
      <c r="E189">
        <v>1559.9499510000001</v>
      </c>
      <c r="F189">
        <v>1559.9499510000001</v>
      </c>
      <c r="G189">
        <f t="shared" si="4"/>
        <v>1.7899280671801918E-3</v>
      </c>
      <c r="H189">
        <f t="shared" si="5"/>
        <v>8.5695713853867081E-2</v>
      </c>
    </row>
    <row r="190" spans="1:8" x14ac:dyDescent="0.3">
      <c r="A190" s="1">
        <v>44456</v>
      </c>
      <c r="B190">
        <v>1569</v>
      </c>
      <c r="C190">
        <v>1589</v>
      </c>
      <c r="D190">
        <v>1559.1999510000001</v>
      </c>
      <c r="E190">
        <v>1582.150024</v>
      </c>
      <c r="F190">
        <v>1582.150024</v>
      </c>
      <c r="G190">
        <f t="shared" si="4"/>
        <v>2.0118164644554973E-2</v>
      </c>
      <c r="H190">
        <f t="shared" si="5"/>
        <v>1.2146377329749389</v>
      </c>
    </row>
    <row r="191" spans="1:8" x14ac:dyDescent="0.3">
      <c r="A191" s="1">
        <v>44459</v>
      </c>
      <c r="B191">
        <v>1564</v>
      </c>
      <c r="C191">
        <v>1581.6999510000001</v>
      </c>
      <c r="D191">
        <v>1558</v>
      </c>
      <c r="E191">
        <v>1559.849976</v>
      </c>
      <c r="F191">
        <v>1559.849976</v>
      </c>
      <c r="G191">
        <f t="shared" si="4"/>
        <v>-3.1918316277761739E-3</v>
      </c>
      <c r="H191">
        <f t="shared" si="5"/>
        <v>-0.22115965791401401</v>
      </c>
    </row>
    <row r="192" spans="1:8" x14ac:dyDescent="0.3">
      <c r="A192" s="1">
        <v>44460</v>
      </c>
      <c r="B192">
        <v>1562</v>
      </c>
      <c r="C192">
        <v>1568.650024</v>
      </c>
      <c r="D192">
        <v>1528.9499510000001</v>
      </c>
      <c r="E192">
        <v>1551.9499510000001</v>
      </c>
      <c r="F192">
        <v>1551.9499510000001</v>
      </c>
      <c r="G192">
        <f t="shared" si="4"/>
        <v>-1.2795907056250815E-3</v>
      </c>
      <c r="H192">
        <f t="shared" si="5"/>
        <v>-0.10337368769339125</v>
      </c>
    </row>
    <row r="193" spans="1:8" x14ac:dyDescent="0.3">
      <c r="A193" s="1">
        <v>44461</v>
      </c>
      <c r="B193">
        <v>1549</v>
      </c>
      <c r="C193">
        <v>1550.150024</v>
      </c>
      <c r="D193">
        <v>1530</v>
      </c>
      <c r="E193">
        <v>1533.6999510000001</v>
      </c>
      <c r="F193">
        <v>1533.6999510000001</v>
      </c>
      <c r="G193">
        <f t="shared" si="4"/>
        <v>-8.3574899827626638E-3</v>
      </c>
      <c r="H193">
        <f t="shared" si="5"/>
        <v>-0.53934241099823799</v>
      </c>
    </row>
    <row r="194" spans="1:8" x14ac:dyDescent="0.3">
      <c r="A194" s="1">
        <v>44462</v>
      </c>
      <c r="B194">
        <v>1542</v>
      </c>
      <c r="C194">
        <v>1572</v>
      </c>
      <c r="D194">
        <v>1542</v>
      </c>
      <c r="E194">
        <v>1570</v>
      </c>
      <c r="F194">
        <v>1570</v>
      </c>
      <c r="G194">
        <f t="shared" si="4"/>
        <v>-4.5292862935937981E-3</v>
      </c>
      <c r="H194">
        <f t="shared" si="5"/>
        <v>-0.30354122062119493</v>
      </c>
    </row>
    <row r="195" spans="1:8" x14ac:dyDescent="0.3">
      <c r="A195" s="1">
        <v>44463</v>
      </c>
      <c r="B195">
        <v>1579</v>
      </c>
      <c r="C195">
        <v>1607.9499510000001</v>
      </c>
      <c r="D195">
        <v>1575</v>
      </c>
      <c r="E195">
        <v>1601.5500489999999</v>
      </c>
      <c r="F195">
        <v>1601.5500489999999</v>
      </c>
      <c r="G195">
        <f t="shared" si="4"/>
        <v>2.3711460132367208E-2</v>
      </c>
      <c r="H195">
        <f t="shared" si="5"/>
        <v>1.4359695695749237</v>
      </c>
    </row>
    <row r="196" spans="1:8" x14ac:dyDescent="0.3">
      <c r="A196" s="1">
        <v>44466</v>
      </c>
      <c r="B196">
        <v>1615.6999510000001</v>
      </c>
      <c r="C196">
        <v>1635.5</v>
      </c>
      <c r="D196">
        <v>1608</v>
      </c>
      <c r="E196">
        <v>1625.099976</v>
      </c>
      <c r="F196">
        <v>1625.099976</v>
      </c>
      <c r="G196">
        <f t="shared" ref="G196:G247" si="6">LN(B196/B195)</f>
        <v>2.2976533699730038E-2</v>
      </c>
      <c r="H196">
        <f t="shared" ref="H196:H247" si="7">STANDARDIZE(G196,$K$5,$K$10)</f>
        <v>1.3907012030703656</v>
      </c>
    </row>
    <row r="197" spans="1:8" x14ac:dyDescent="0.3">
      <c r="A197" s="1">
        <v>44467</v>
      </c>
      <c r="B197">
        <v>1632</v>
      </c>
      <c r="C197">
        <v>1632</v>
      </c>
      <c r="D197">
        <v>1582</v>
      </c>
      <c r="E197">
        <v>1615.0500489999999</v>
      </c>
      <c r="F197">
        <v>1615.0500489999999</v>
      </c>
      <c r="G197">
        <f t="shared" si="6"/>
        <v>1.0037987568680223E-2</v>
      </c>
      <c r="H197">
        <f t="shared" si="7"/>
        <v>0.5937413683359154</v>
      </c>
    </row>
    <row r="198" spans="1:8" x14ac:dyDescent="0.3">
      <c r="A198" s="1">
        <v>44468</v>
      </c>
      <c r="B198">
        <v>1597</v>
      </c>
      <c r="C198">
        <v>1606.599976</v>
      </c>
      <c r="D198">
        <v>1585.150024</v>
      </c>
      <c r="E198">
        <v>1593.849976</v>
      </c>
      <c r="F198">
        <v>1593.849976</v>
      </c>
      <c r="G198">
        <f t="shared" si="6"/>
        <v>-2.167938730903992E-2</v>
      </c>
      <c r="H198">
        <f t="shared" si="7"/>
        <v>-1.3599150614307784</v>
      </c>
    </row>
    <row r="199" spans="1:8" x14ac:dyDescent="0.3">
      <c r="A199" s="1">
        <v>44469</v>
      </c>
      <c r="B199">
        <v>1586</v>
      </c>
      <c r="C199">
        <v>1606.349976</v>
      </c>
      <c r="D199">
        <v>1583.099976</v>
      </c>
      <c r="E199">
        <v>1594.9499510000001</v>
      </c>
      <c r="F199">
        <v>1594.9499510000001</v>
      </c>
      <c r="G199">
        <f t="shared" si="6"/>
        <v>-6.911746020219111E-3</v>
      </c>
      <c r="H199">
        <f t="shared" si="7"/>
        <v>-0.45029068464607858</v>
      </c>
    </row>
    <row r="200" spans="1:8" x14ac:dyDescent="0.3">
      <c r="A200" s="1">
        <v>44470</v>
      </c>
      <c r="B200">
        <v>1583</v>
      </c>
      <c r="C200">
        <v>1589</v>
      </c>
      <c r="D200">
        <v>1565.25</v>
      </c>
      <c r="E200">
        <v>1582.6999510000001</v>
      </c>
      <c r="F200">
        <v>1582.6999510000001</v>
      </c>
      <c r="G200">
        <f t="shared" si="6"/>
        <v>-1.8933423137811995E-3</v>
      </c>
      <c r="H200">
        <f t="shared" si="7"/>
        <v>-0.14117819642643042</v>
      </c>
    </row>
    <row r="201" spans="1:8" x14ac:dyDescent="0.3">
      <c r="A201" s="1">
        <v>44473</v>
      </c>
      <c r="B201">
        <v>1589</v>
      </c>
      <c r="C201">
        <v>1601.349976</v>
      </c>
      <c r="D201">
        <v>1583.599976</v>
      </c>
      <c r="E201">
        <v>1585.75</v>
      </c>
      <c r="F201">
        <v>1585.75</v>
      </c>
      <c r="G201">
        <f t="shared" si="6"/>
        <v>3.7831066557038992E-3</v>
      </c>
      <c r="H201">
        <f t="shared" si="7"/>
        <v>0.20846710272684638</v>
      </c>
    </row>
    <row r="202" spans="1:8" x14ac:dyDescent="0.3">
      <c r="A202" s="1">
        <v>44474</v>
      </c>
      <c r="B202">
        <v>1592</v>
      </c>
      <c r="C202">
        <v>1597.5</v>
      </c>
      <c r="D202">
        <v>1576.25</v>
      </c>
      <c r="E202">
        <v>1595.4499510000001</v>
      </c>
      <c r="F202">
        <v>1595.4499510000001</v>
      </c>
      <c r="G202">
        <f t="shared" si="6"/>
        <v>1.8861998676122948E-3</v>
      </c>
      <c r="H202">
        <f t="shared" si="7"/>
        <v>9.1625650446807261E-2</v>
      </c>
    </row>
    <row r="203" spans="1:8" x14ac:dyDescent="0.3">
      <c r="A203" s="1">
        <v>44475</v>
      </c>
      <c r="B203">
        <v>1596</v>
      </c>
      <c r="C203">
        <v>1626.849976</v>
      </c>
      <c r="D203">
        <v>1587</v>
      </c>
      <c r="E203">
        <v>1614.900024</v>
      </c>
      <c r="F203">
        <v>1614.900024</v>
      </c>
      <c r="G203">
        <f t="shared" si="6"/>
        <v>2.509411605425707E-3</v>
      </c>
      <c r="H203">
        <f t="shared" si="7"/>
        <v>0.13001286324040162</v>
      </c>
    </row>
    <row r="204" spans="1:8" x14ac:dyDescent="0.3">
      <c r="A204" s="1">
        <v>44476</v>
      </c>
      <c r="B204">
        <v>1626.599976</v>
      </c>
      <c r="C204">
        <v>1627.6999510000001</v>
      </c>
      <c r="D204">
        <v>1607</v>
      </c>
      <c r="E204">
        <v>1610.5</v>
      </c>
      <c r="F204">
        <v>1610.5</v>
      </c>
      <c r="G204">
        <f t="shared" si="6"/>
        <v>1.899143296821763E-2</v>
      </c>
      <c r="H204">
        <f t="shared" si="7"/>
        <v>1.145235817066554</v>
      </c>
    </row>
    <row r="205" spans="1:8" x14ac:dyDescent="0.3">
      <c r="A205" s="1">
        <v>44477</v>
      </c>
      <c r="B205">
        <v>1612</v>
      </c>
      <c r="C205">
        <v>1622</v>
      </c>
      <c r="D205">
        <v>1600.150024</v>
      </c>
      <c r="E205">
        <v>1602.650024</v>
      </c>
      <c r="F205">
        <v>1602.650024</v>
      </c>
      <c r="G205">
        <f t="shared" si="6"/>
        <v>-9.0162879113980764E-3</v>
      </c>
      <c r="H205">
        <f t="shared" si="7"/>
        <v>-0.57992158295548757</v>
      </c>
    </row>
    <row r="206" spans="1:8" x14ac:dyDescent="0.3">
      <c r="A206" s="1">
        <v>44480</v>
      </c>
      <c r="B206">
        <v>1599.900024</v>
      </c>
      <c r="C206">
        <v>1645</v>
      </c>
      <c r="D206">
        <v>1599</v>
      </c>
      <c r="E206">
        <v>1633.8000489999999</v>
      </c>
      <c r="F206">
        <v>1633.8000489999999</v>
      </c>
      <c r="G206">
        <f t="shared" si="6"/>
        <v>-7.5345017909699127E-3</v>
      </c>
      <c r="H206">
        <f t="shared" si="7"/>
        <v>-0.48864981179301831</v>
      </c>
    </row>
    <row r="207" spans="1:8" x14ac:dyDescent="0.3">
      <c r="A207" s="1">
        <v>44481</v>
      </c>
      <c r="B207">
        <v>1625</v>
      </c>
      <c r="C207">
        <v>1641.5500489999999</v>
      </c>
      <c r="D207">
        <v>1625</v>
      </c>
      <c r="E207">
        <v>1629.599976</v>
      </c>
      <c r="F207">
        <v>1629.599976</v>
      </c>
      <c r="G207">
        <f t="shared" si="6"/>
        <v>1.5566673488234206E-2</v>
      </c>
      <c r="H207">
        <f t="shared" si="7"/>
        <v>0.93428508724515236</v>
      </c>
    </row>
    <row r="208" spans="1:8" x14ac:dyDescent="0.3">
      <c r="A208" s="1">
        <v>44482</v>
      </c>
      <c r="B208">
        <v>1637</v>
      </c>
      <c r="C208">
        <v>1648</v>
      </c>
      <c r="D208">
        <v>1630</v>
      </c>
      <c r="E208">
        <v>1639.400024</v>
      </c>
      <c r="F208">
        <v>1639.400024</v>
      </c>
      <c r="G208">
        <f t="shared" si="6"/>
        <v>7.3574826072969821E-3</v>
      </c>
      <c r="H208">
        <f t="shared" si="7"/>
        <v>0.42863357574534794</v>
      </c>
    </row>
    <row r="209" spans="1:8" x14ac:dyDescent="0.3">
      <c r="A209" s="1">
        <v>44483</v>
      </c>
      <c r="B209">
        <v>1638</v>
      </c>
      <c r="C209">
        <v>1690</v>
      </c>
      <c r="D209">
        <v>1638</v>
      </c>
      <c r="E209">
        <v>1687.400024</v>
      </c>
      <c r="F209">
        <v>1687.400024</v>
      </c>
      <c r="G209">
        <f t="shared" si="6"/>
        <v>6.1068704187972652E-4</v>
      </c>
      <c r="H209">
        <f t="shared" si="7"/>
        <v>1.3059443664266741E-2</v>
      </c>
    </row>
    <row r="210" spans="1:8" x14ac:dyDescent="0.3">
      <c r="A210" s="1">
        <v>44487</v>
      </c>
      <c r="B210">
        <v>1705</v>
      </c>
      <c r="C210">
        <v>1725</v>
      </c>
      <c r="D210">
        <v>1667.0500489999999</v>
      </c>
      <c r="E210">
        <v>1670.3000489999999</v>
      </c>
      <c r="F210">
        <v>1670.3000489999999</v>
      </c>
      <c r="G210">
        <f t="shared" si="6"/>
        <v>4.0089125304602506E-2</v>
      </c>
      <c r="H210">
        <f t="shared" si="7"/>
        <v>2.4447646224965118</v>
      </c>
    </row>
    <row r="211" spans="1:8" x14ac:dyDescent="0.3">
      <c r="A211" s="1">
        <v>44488</v>
      </c>
      <c r="B211">
        <v>1675.4499510000001</v>
      </c>
      <c r="C211">
        <v>1692.4499510000001</v>
      </c>
      <c r="D211">
        <v>1671</v>
      </c>
      <c r="E211">
        <v>1688.6999510000001</v>
      </c>
      <c r="F211">
        <v>1688.6999510000001</v>
      </c>
      <c r="G211">
        <f t="shared" si="6"/>
        <v>-1.7483354069660409E-2</v>
      </c>
      <c r="H211">
        <f t="shared" si="7"/>
        <v>-1.1014571231798118</v>
      </c>
    </row>
    <row r="212" spans="1:8" x14ac:dyDescent="0.3">
      <c r="A212" s="1">
        <v>44489</v>
      </c>
      <c r="B212">
        <v>1689.099976</v>
      </c>
      <c r="C212">
        <v>1698.75</v>
      </c>
      <c r="D212">
        <v>1664.4499510000001</v>
      </c>
      <c r="E212">
        <v>1673.849976</v>
      </c>
      <c r="F212">
        <v>1673.849976</v>
      </c>
      <c r="G212">
        <f t="shared" si="6"/>
        <v>8.1140718295922357E-3</v>
      </c>
      <c r="H212">
        <f t="shared" si="7"/>
        <v>0.47523627866536816</v>
      </c>
    </row>
    <row r="213" spans="1:8" x14ac:dyDescent="0.3">
      <c r="A213" s="1">
        <v>44490</v>
      </c>
      <c r="B213">
        <v>1671.8000489999999</v>
      </c>
      <c r="C213">
        <v>1681.9499510000001</v>
      </c>
      <c r="D213">
        <v>1660.849976</v>
      </c>
      <c r="E213">
        <v>1676.3000489999999</v>
      </c>
      <c r="F213">
        <v>1676.3000489999999</v>
      </c>
      <c r="G213">
        <f t="shared" si="6"/>
        <v>-1.0294908902767644E-2</v>
      </c>
      <c r="H213">
        <f t="shared" si="7"/>
        <v>-0.65867923962330122</v>
      </c>
    </row>
    <row r="214" spans="1:8" x14ac:dyDescent="0.3">
      <c r="A214" s="1">
        <v>44491</v>
      </c>
      <c r="B214">
        <v>1680.099976</v>
      </c>
      <c r="C214">
        <v>1708</v>
      </c>
      <c r="D214">
        <v>1670.75</v>
      </c>
      <c r="E214">
        <v>1680.75</v>
      </c>
      <c r="F214">
        <v>1680.75</v>
      </c>
      <c r="G214">
        <f t="shared" si="6"/>
        <v>4.9523815757113211E-3</v>
      </c>
      <c r="H214">
        <f t="shared" si="7"/>
        <v>0.28048950289219188</v>
      </c>
    </row>
    <row r="215" spans="1:8" x14ac:dyDescent="0.3">
      <c r="A215" s="1">
        <v>44494</v>
      </c>
      <c r="B215">
        <v>1690</v>
      </c>
      <c r="C215">
        <v>1690</v>
      </c>
      <c r="D215">
        <v>1613.8000489999999</v>
      </c>
      <c r="E215">
        <v>1657</v>
      </c>
      <c r="F215">
        <v>1657</v>
      </c>
      <c r="G215">
        <f t="shared" si="6"/>
        <v>5.8752277666264631E-3</v>
      </c>
      <c r="H215">
        <f t="shared" si="7"/>
        <v>0.33733293339417619</v>
      </c>
    </row>
    <row r="216" spans="1:8" x14ac:dyDescent="0.3">
      <c r="A216" s="1">
        <v>44495</v>
      </c>
      <c r="B216">
        <v>1650</v>
      </c>
      <c r="C216">
        <v>1673.849976</v>
      </c>
      <c r="D216">
        <v>1646.349976</v>
      </c>
      <c r="E216">
        <v>1652.75</v>
      </c>
      <c r="F216">
        <v>1652.75</v>
      </c>
      <c r="G216">
        <f t="shared" si="6"/>
        <v>-2.3953241022492872E-2</v>
      </c>
      <c r="H216">
        <f t="shared" si="7"/>
        <v>-1.4999748534142803</v>
      </c>
    </row>
    <row r="217" spans="1:8" x14ac:dyDescent="0.3">
      <c r="A217" s="1">
        <v>44496</v>
      </c>
      <c r="B217">
        <v>1652.75</v>
      </c>
      <c r="C217">
        <v>1665.0500489999999</v>
      </c>
      <c r="D217">
        <v>1637.3000489999999</v>
      </c>
      <c r="E217">
        <v>1642.8000489999999</v>
      </c>
      <c r="F217">
        <v>1642.8000489999999</v>
      </c>
      <c r="G217">
        <f t="shared" si="6"/>
        <v>1.6652793190612488E-3</v>
      </c>
      <c r="H217">
        <f t="shared" si="7"/>
        <v>7.8017877047896006E-2</v>
      </c>
    </row>
    <row r="218" spans="1:8" x14ac:dyDescent="0.3">
      <c r="A218" s="1">
        <v>44497</v>
      </c>
      <c r="B218">
        <v>1650</v>
      </c>
      <c r="C218">
        <v>1650</v>
      </c>
      <c r="D218">
        <v>1587.150024</v>
      </c>
      <c r="E218">
        <v>1593.599976</v>
      </c>
      <c r="F218">
        <v>1593.599976</v>
      </c>
      <c r="G218">
        <f t="shared" si="6"/>
        <v>-1.6652793190612089E-3</v>
      </c>
      <c r="H218">
        <f t="shared" si="7"/>
        <v>-0.12713047848809819</v>
      </c>
    </row>
    <row r="219" spans="1:8" x14ac:dyDescent="0.3">
      <c r="A219" s="1">
        <v>44498</v>
      </c>
      <c r="B219">
        <v>1590</v>
      </c>
      <c r="C219">
        <v>1602</v>
      </c>
      <c r="D219">
        <v>1560</v>
      </c>
      <c r="E219">
        <v>1582.849976</v>
      </c>
      <c r="F219">
        <v>1582.849976</v>
      </c>
      <c r="G219">
        <f t="shared" si="6"/>
        <v>-3.7041271680349097E-2</v>
      </c>
      <c r="H219">
        <f t="shared" si="7"/>
        <v>-2.3061423041028215</v>
      </c>
    </row>
    <row r="220" spans="1:8" x14ac:dyDescent="0.3">
      <c r="A220" s="1">
        <v>44501</v>
      </c>
      <c r="B220">
        <v>1585</v>
      </c>
      <c r="C220">
        <v>1611</v>
      </c>
      <c r="D220">
        <v>1583.5500489999999</v>
      </c>
      <c r="E220">
        <v>1605.3000489999999</v>
      </c>
      <c r="F220">
        <v>1605.3000489999999</v>
      </c>
      <c r="G220">
        <f t="shared" si="6"/>
        <v>-3.14960890289622E-3</v>
      </c>
      <c r="H220">
        <f t="shared" si="7"/>
        <v>-0.21855891626178048</v>
      </c>
    </row>
    <row r="221" spans="1:8" x14ac:dyDescent="0.3">
      <c r="A221" s="1">
        <v>44502</v>
      </c>
      <c r="B221">
        <v>1606</v>
      </c>
      <c r="C221">
        <v>1622</v>
      </c>
      <c r="D221">
        <v>1600.0500489999999</v>
      </c>
      <c r="E221">
        <v>1606.75</v>
      </c>
      <c r="F221">
        <v>1606.75</v>
      </c>
      <c r="G221">
        <f t="shared" si="6"/>
        <v>1.3162208195325957E-2</v>
      </c>
      <c r="H221">
        <f t="shared" si="7"/>
        <v>0.78618017321139944</v>
      </c>
    </row>
    <row r="222" spans="1:8" x14ac:dyDescent="0.3">
      <c r="A222" s="1">
        <v>44503</v>
      </c>
      <c r="B222">
        <v>1605.099976</v>
      </c>
      <c r="C222">
        <v>1609.900024</v>
      </c>
      <c r="D222">
        <v>1575.5500489999999</v>
      </c>
      <c r="E222">
        <v>1581.4499510000001</v>
      </c>
      <c r="F222">
        <v>1581.4499510000001</v>
      </c>
      <c r="G222">
        <f t="shared" si="6"/>
        <v>-5.605705398744619E-4</v>
      </c>
      <c r="H222">
        <f t="shared" si="7"/>
        <v>-5.9085080096885664E-2</v>
      </c>
    </row>
    <row r="223" spans="1:8" x14ac:dyDescent="0.3">
      <c r="A223" s="1">
        <v>44504</v>
      </c>
      <c r="B223">
        <v>1595</v>
      </c>
      <c r="C223">
        <v>1597.849976</v>
      </c>
      <c r="D223">
        <v>1590.099976</v>
      </c>
      <c r="E223">
        <v>1593.9499510000001</v>
      </c>
      <c r="F223">
        <v>1593.9499510000001</v>
      </c>
      <c r="G223">
        <f t="shared" si="6"/>
        <v>-6.3123087478875184E-3</v>
      </c>
      <c r="H223">
        <f t="shared" si="7"/>
        <v>-0.4133678785863924</v>
      </c>
    </row>
    <row r="224" spans="1:8" x14ac:dyDescent="0.3">
      <c r="A224" s="1">
        <v>44508</v>
      </c>
      <c r="B224">
        <v>1592.099976</v>
      </c>
      <c r="C224">
        <v>1604.6999510000001</v>
      </c>
      <c r="D224">
        <v>1570.4499510000001</v>
      </c>
      <c r="E224">
        <v>1600.25</v>
      </c>
      <c r="F224">
        <v>1600.25</v>
      </c>
      <c r="G224">
        <f t="shared" si="6"/>
        <v>-1.8198517914161129E-3</v>
      </c>
      <c r="H224">
        <f t="shared" si="7"/>
        <v>-0.13665149041437902</v>
      </c>
    </row>
    <row r="225" spans="1:8" x14ac:dyDescent="0.3">
      <c r="A225" s="1">
        <v>44509</v>
      </c>
      <c r="B225">
        <v>1594.599976</v>
      </c>
      <c r="C225">
        <v>1594.599976</v>
      </c>
      <c r="D225">
        <v>1569.0500489999999</v>
      </c>
      <c r="E225">
        <v>1572.25</v>
      </c>
      <c r="F225">
        <v>1572.25</v>
      </c>
      <c r="G225">
        <f t="shared" si="6"/>
        <v>1.5690215900697429E-3</v>
      </c>
      <c r="H225">
        <f t="shared" si="7"/>
        <v>7.2088807196308322E-2</v>
      </c>
    </row>
    <row r="226" spans="1:8" x14ac:dyDescent="0.3">
      <c r="A226" s="1">
        <v>44510</v>
      </c>
      <c r="B226">
        <v>1568</v>
      </c>
      <c r="C226">
        <v>1569</v>
      </c>
      <c r="D226">
        <v>1550</v>
      </c>
      <c r="E226">
        <v>1555.25</v>
      </c>
      <c r="F226">
        <v>1555.25</v>
      </c>
      <c r="G226">
        <f t="shared" si="6"/>
        <v>-1.6821984107245322E-2</v>
      </c>
      <c r="H226">
        <f t="shared" si="7"/>
        <v>-1.0607195247969641</v>
      </c>
    </row>
    <row r="227" spans="1:8" x14ac:dyDescent="0.3">
      <c r="A227" s="1">
        <v>44511</v>
      </c>
      <c r="B227">
        <v>1550.0500489999999</v>
      </c>
      <c r="C227">
        <v>1554.900024</v>
      </c>
      <c r="D227">
        <v>1535.599976</v>
      </c>
      <c r="E227">
        <v>1548.3000489999999</v>
      </c>
      <c r="F227">
        <v>1548.3000489999999</v>
      </c>
      <c r="G227">
        <f t="shared" si="6"/>
        <v>-1.1513701840941986E-2</v>
      </c>
      <c r="H227">
        <f t="shared" si="7"/>
        <v>-0.73375174071768234</v>
      </c>
    </row>
    <row r="228" spans="1:8" x14ac:dyDescent="0.3">
      <c r="A228" s="1">
        <v>44512</v>
      </c>
      <c r="B228">
        <v>1550</v>
      </c>
      <c r="C228">
        <v>1559.0500489999999</v>
      </c>
      <c r="D228">
        <v>1545.0500489999999</v>
      </c>
      <c r="E228">
        <v>1553</v>
      </c>
      <c r="F228">
        <v>1553</v>
      </c>
      <c r="G228">
        <f t="shared" si="6"/>
        <v>-3.2289156118926518E-5</v>
      </c>
      <c r="H228">
        <f t="shared" si="7"/>
        <v>-2.654517646113325E-2</v>
      </c>
    </row>
    <row r="229" spans="1:8" x14ac:dyDescent="0.3">
      <c r="A229" s="1">
        <v>44515</v>
      </c>
      <c r="B229">
        <v>1562.099976</v>
      </c>
      <c r="C229">
        <v>1571.849976</v>
      </c>
      <c r="D229">
        <v>1554.400024</v>
      </c>
      <c r="E229">
        <v>1557.25</v>
      </c>
      <c r="F229">
        <v>1557.25</v>
      </c>
      <c r="G229">
        <f t="shared" si="6"/>
        <v>7.7761235597374389E-3</v>
      </c>
      <c r="H229">
        <f t="shared" si="7"/>
        <v>0.45442009154787327</v>
      </c>
    </row>
    <row r="230" spans="1:8" x14ac:dyDescent="0.3">
      <c r="A230" s="1">
        <v>44516</v>
      </c>
      <c r="B230">
        <v>1555</v>
      </c>
      <c r="C230">
        <v>1557.1999510000001</v>
      </c>
      <c r="D230">
        <v>1541.599976</v>
      </c>
      <c r="E230">
        <v>1548</v>
      </c>
      <c r="F230">
        <v>1548</v>
      </c>
      <c r="G230">
        <f t="shared" si="6"/>
        <v>-4.5555088596952358E-3</v>
      </c>
      <c r="H230">
        <f t="shared" si="7"/>
        <v>-0.30515642002109994</v>
      </c>
    </row>
    <row r="231" spans="1:8" x14ac:dyDescent="0.3">
      <c r="A231" s="1">
        <v>44517</v>
      </c>
      <c r="B231">
        <v>1536.900024</v>
      </c>
      <c r="C231">
        <v>1544</v>
      </c>
      <c r="D231">
        <v>1528.5</v>
      </c>
      <c r="E231">
        <v>1530.8000489999999</v>
      </c>
      <c r="F231">
        <v>1530.8000489999999</v>
      </c>
      <c r="G231">
        <f t="shared" si="6"/>
        <v>-1.1708129384218183E-2</v>
      </c>
      <c r="H231">
        <f t="shared" si="7"/>
        <v>-0.74572765680499087</v>
      </c>
    </row>
    <row r="232" spans="1:8" x14ac:dyDescent="0.3">
      <c r="A232" s="1">
        <v>44518</v>
      </c>
      <c r="B232">
        <v>1526.0500489999999</v>
      </c>
      <c r="C232">
        <v>1543.5</v>
      </c>
      <c r="D232">
        <v>1525.25</v>
      </c>
      <c r="E232">
        <v>1539.400024</v>
      </c>
      <c r="F232">
        <v>1539.400024</v>
      </c>
      <c r="G232">
        <f t="shared" si="6"/>
        <v>-7.0846864127109659E-3</v>
      </c>
      <c r="H232">
        <f t="shared" si="7"/>
        <v>-0.46094308293126651</v>
      </c>
    </row>
    <row r="233" spans="1:8" x14ac:dyDescent="0.3">
      <c r="A233" s="1">
        <v>44522</v>
      </c>
      <c r="B233">
        <v>1546</v>
      </c>
      <c r="C233">
        <v>1552.6999510000001</v>
      </c>
      <c r="D233">
        <v>1499.0500489999999</v>
      </c>
      <c r="E233">
        <v>1515.349976</v>
      </c>
      <c r="F233">
        <v>1515.349976</v>
      </c>
      <c r="G233">
        <f t="shared" si="6"/>
        <v>1.2988220330961983E-2</v>
      </c>
      <c r="H233">
        <f t="shared" si="7"/>
        <v>0.77546325507972824</v>
      </c>
    </row>
    <row r="234" spans="1:8" x14ac:dyDescent="0.3">
      <c r="A234" s="1">
        <v>44523</v>
      </c>
      <c r="B234">
        <v>1502</v>
      </c>
      <c r="C234">
        <v>1527.8000489999999</v>
      </c>
      <c r="D234">
        <v>1496.349976</v>
      </c>
      <c r="E234">
        <v>1515.5500489999999</v>
      </c>
      <c r="F234">
        <v>1515.5500489999999</v>
      </c>
      <c r="G234">
        <f t="shared" si="6"/>
        <v>-2.8873396823287264E-2</v>
      </c>
      <c r="H234">
        <f t="shared" si="7"/>
        <v>-1.8030356853000873</v>
      </c>
    </row>
    <row r="235" spans="1:8" x14ac:dyDescent="0.3">
      <c r="A235" s="1">
        <v>44524</v>
      </c>
      <c r="B235">
        <v>1524</v>
      </c>
      <c r="C235">
        <v>1536.349976</v>
      </c>
      <c r="D235">
        <v>1514.0500489999999</v>
      </c>
      <c r="E235">
        <v>1518.0500489999999</v>
      </c>
      <c r="F235">
        <v>1518.0500489999999</v>
      </c>
      <c r="G235">
        <f t="shared" si="6"/>
        <v>1.4540903922511436E-2</v>
      </c>
      <c r="H235">
        <f t="shared" si="7"/>
        <v>0.87110201124156461</v>
      </c>
    </row>
    <row r="236" spans="1:8" x14ac:dyDescent="0.3">
      <c r="A236" s="1">
        <v>44525</v>
      </c>
      <c r="B236">
        <v>1514.8000489999999</v>
      </c>
      <c r="C236">
        <v>1533.3000489999999</v>
      </c>
      <c r="D236">
        <v>1507</v>
      </c>
      <c r="E236">
        <v>1525.9499510000001</v>
      </c>
      <c r="F236">
        <v>1525.9499510000001</v>
      </c>
      <c r="G236">
        <f t="shared" si="6"/>
        <v>-6.0550078714477554E-3</v>
      </c>
      <c r="H236">
        <f t="shared" si="7"/>
        <v>-0.39751923053215971</v>
      </c>
    </row>
    <row r="237" spans="1:8" x14ac:dyDescent="0.3">
      <c r="A237" s="1">
        <v>44526</v>
      </c>
      <c r="B237">
        <v>1500</v>
      </c>
      <c r="C237">
        <v>1506.6999510000001</v>
      </c>
      <c r="D237">
        <v>1485</v>
      </c>
      <c r="E237">
        <v>1489.900024</v>
      </c>
      <c r="F237">
        <v>1489.900024</v>
      </c>
      <c r="G237">
        <f t="shared" si="6"/>
        <v>-9.8183412848424339E-3</v>
      </c>
      <c r="H237">
        <f t="shared" si="7"/>
        <v>-0.62932468570553046</v>
      </c>
    </row>
    <row r="238" spans="1:8" x14ac:dyDescent="0.3">
      <c r="A238" s="1">
        <v>44529</v>
      </c>
      <c r="B238">
        <v>1494.8000489999999</v>
      </c>
      <c r="C238">
        <v>1507.650024</v>
      </c>
      <c r="D238">
        <v>1462</v>
      </c>
      <c r="E238">
        <v>1501.25</v>
      </c>
      <c r="F238">
        <v>1501.25</v>
      </c>
      <c r="G238">
        <f t="shared" si="6"/>
        <v>-3.4726566986681079E-3</v>
      </c>
      <c r="H238">
        <f t="shared" si="7"/>
        <v>-0.23845729706299362</v>
      </c>
    </row>
    <row r="239" spans="1:8" x14ac:dyDescent="0.3">
      <c r="A239" s="1">
        <v>44530</v>
      </c>
      <c r="B239">
        <v>1495</v>
      </c>
      <c r="C239">
        <v>1529</v>
      </c>
      <c r="D239">
        <v>1486.5500489999999</v>
      </c>
      <c r="E239">
        <v>1493.5500489999999</v>
      </c>
      <c r="F239">
        <v>1493.5500489999999</v>
      </c>
      <c r="G239">
        <f t="shared" si="6"/>
        <v>1.3375543315339813E-4</v>
      </c>
      <c r="H239">
        <f t="shared" si="7"/>
        <v>-1.6317530550635239E-2</v>
      </c>
    </row>
    <row r="240" spans="1:8" x14ac:dyDescent="0.3">
      <c r="A240" s="1">
        <v>44531</v>
      </c>
      <c r="B240">
        <v>1495</v>
      </c>
      <c r="C240">
        <v>1507.0500489999999</v>
      </c>
      <c r="D240">
        <v>1489.099976</v>
      </c>
      <c r="E240">
        <v>1504.650024</v>
      </c>
      <c r="F240">
        <v>1504.650024</v>
      </c>
      <c r="G240">
        <f t="shared" si="6"/>
        <v>0</v>
      </c>
      <c r="H240">
        <f t="shared" si="7"/>
        <v>-2.4556300720102321E-2</v>
      </c>
    </row>
    <row r="241" spans="1:8" x14ac:dyDescent="0.3">
      <c r="A241" s="1">
        <v>44532</v>
      </c>
      <c r="B241">
        <v>1504.5</v>
      </c>
      <c r="C241">
        <v>1528.8000489999999</v>
      </c>
      <c r="D241">
        <v>1500</v>
      </c>
      <c r="E241">
        <v>1525.75</v>
      </c>
      <c r="F241">
        <v>1525.75</v>
      </c>
      <c r="G241">
        <f t="shared" si="6"/>
        <v>6.3344102453130411E-3</v>
      </c>
      <c r="H241">
        <f t="shared" si="7"/>
        <v>0.36561663610856443</v>
      </c>
    </row>
    <row r="242" spans="1:8" x14ac:dyDescent="0.3">
      <c r="A242" s="1">
        <v>44533</v>
      </c>
      <c r="B242">
        <v>1525.8000489999999</v>
      </c>
      <c r="C242">
        <v>1535.9499510000001</v>
      </c>
      <c r="D242">
        <v>1507.0500489999999</v>
      </c>
      <c r="E242">
        <v>1513.5500489999999</v>
      </c>
      <c r="F242">
        <v>1513.5500489999999</v>
      </c>
      <c r="G242">
        <f t="shared" si="6"/>
        <v>1.4058277700329209E-2</v>
      </c>
      <c r="H242">
        <f t="shared" si="7"/>
        <v>0.84137427287180921</v>
      </c>
    </row>
    <row r="243" spans="1:8" x14ac:dyDescent="0.3">
      <c r="A243" s="1">
        <v>44536</v>
      </c>
      <c r="B243">
        <v>1513</v>
      </c>
      <c r="C243">
        <v>1518.8000489999999</v>
      </c>
      <c r="D243">
        <v>1497.349976</v>
      </c>
      <c r="E243">
        <v>1503.8000489999999</v>
      </c>
      <c r="F243">
        <v>1503.8000489999999</v>
      </c>
      <c r="G243">
        <f t="shared" si="6"/>
        <v>-8.4244599820732114E-3</v>
      </c>
      <c r="H243">
        <f t="shared" si="7"/>
        <v>-0.54346748030989878</v>
      </c>
    </row>
    <row r="244" spans="1:8" x14ac:dyDescent="0.3">
      <c r="A244" s="1">
        <v>44537</v>
      </c>
      <c r="B244">
        <v>1513.9499510000001</v>
      </c>
      <c r="C244">
        <v>1532</v>
      </c>
      <c r="D244">
        <v>1509.900024</v>
      </c>
      <c r="E244">
        <v>1525.6999510000001</v>
      </c>
      <c r="F244">
        <v>1525.6999510000001</v>
      </c>
      <c r="G244">
        <f t="shared" si="6"/>
        <v>6.2766219895581414E-4</v>
      </c>
      <c r="H244">
        <f t="shared" si="7"/>
        <v>1.4105041696760091E-2</v>
      </c>
    </row>
    <row r="245" spans="1:8" x14ac:dyDescent="0.3">
      <c r="A245" s="1">
        <v>44538</v>
      </c>
      <c r="B245">
        <v>1536</v>
      </c>
      <c r="C245">
        <v>1555.0500489999999</v>
      </c>
      <c r="D245">
        <v>1534</v>
      </c>
      <c r="E245">
        <v>1553.8000489999999</v>
      </c>
      <c r="F245">
        <v>1553.8000489999999</v>
      </c>
      <c r="G245">
        <f t="shared" si="6"/>
        <v>1.4459537720305837E-2</v>
      </c>
      <c r="H245">
        <f t="shared" si="7"/>
        <v>0.86609019659052522</v>
      </c>
    </row>
    <row r="246" spans="1:8" x14ac:dyDescent="0.3">
      <c r="A246" s="1">
        <v>44539</v>
      </c>
      <c r="B246">
        <v>1545.1999510000001</v>
      </c>
      <c r="C246">
        <v>1554.6999510000001</v>
      </c>
      <c r="D246">
        <v>1522</v>
      </c>
      <c r="E246">
        <v>1526.849976</v>
      </c>
      <c r="F246">
        <v>1526.849976</v>
      </c>
      <c r="G246">
        <f t="shared" si="6"/>
        <v>5.9716853734028651E-3</v>
      </c>
      <c r="H246">
        <f t="shared" si="7"/>
        <v>0.34327431487373233</v>
      </c>
    </row>
    <row r="247" spans="1:8" x14ac:dyDescent="0.3">
      <c r="A247" s="1">
        <v>44540</v>
      </c>
      <c r="B247">
        <v>1524.900024</v>
      </c>
      <c r="C247">
        <v>1528</v>
      </c>
      <c r="D247">
        <v>1508.4499510000001</v>
      </c>
      <c r="E247">
        <v>1522.5500489999999</v>
      </c>
      <c r="F247">
        <v>1522.5500489999999</v>
      </c>
      <c r="G247">
        <f t="shared" si="6"/>
        <v>-1.3224470221317087E-2</v>
      </c>
      <c r="H247">
        <f t="shared" si="7"/>
        <v>-0.83912785267671886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53A3A-53AA-4793-A02D-D6DBCFB38B6F}">
  <dimension ref="A1:R247"/>
  <sheetViews>
    <sheetView workbookViewId="0">
      <selection activeCell="M4" sqref="M4"/>
    </sheetView>
  </sheetViews>
  <sheetFormatPr defaultRowHeight="14.4" x14ac:dyDescent="0.3"/>
  <cols>
    <col min="1" max="1" width="10.44140625" bestFit="1" customWidth="1"/>
    <col min="2" max="6" width="10.77734375" bestFit="1" customWidth="1"/>
    <col min="7" max="7" width="10.77734375" customWidth="1"/>
    <col min="8" max="8" width="10.6640625" customWidth="1"/>
    <col min="10" max="10" width="35.6640625" customWidth="1"/>
    <col min="11" max="11" width="13.77734375" customWidth="1"/>
  </cols>
  <sheetData>
    <row r="1" spans="1:18" x14ac:dyDescent="0.3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22" t="s">
        <v>25</v>
      </c>
      <c r="H1" s="22" t="s">
        <v>37</v>
      </c>
    </row>
    <row r="2" spans="1:18" x14ac:dyDescent="0.3">
      <c r="A2" s="1">
        <v>44179</v>
      </c>
      <c r="B2" s="16">
        <v>98.25</v>
      </c>
      <c r="C2">
        <v>102.550003</v>
      </c>
      <c r="D2">
        <v>97.449996999999996</v>
      </c>
      <c r="E2">
        <v>101.5</v>
      </c>
      <c r="F2">
        <v>94.746841000000003</v>
      </c>
    </row>
    <row r="3" spans="1:18" x14ac:dyDescent="0.3">
      <c r="A3" s="1">
        <v>44180</v>
      </c>
      <c r="B3">
        <v>102.5</v>
      </c>
      <c r="C3">
        <v>102.5</v>
      </c>
      <c r="D3">
        <v>99.199996999999996</v>
      </c>
      <c r="E3">
        <v>100.449997</v>
      </c>
      <c r="F3">
        <v>93.766707999999994</v>
      </c>
      <c r="G3">
        <f>LN(B3/B2)</f>
        <v>4.2347547829092357E-2</v>
      </c>
      <c r="H3">
        <f>STANDARDIZE(G3,$K$5,$K$10)</f>
        <v>1.746450448449314</v>
      </c>
    </row>
    <row r="4" spans="1:18" x14ac:dyDescent="0.3">
      <c r="A4" s="1">
        <v>44181</v>
      </c>
      <c r="B4">
        <v>101.900002</v>
      </c>
      <c r="C4">
        <v>103.599998</v>
      </c>
      <c r="D4">
        <v>100.650002</v>
      </c>
      <c r="E4">
        <v>102.900002</v>
      </c>
      <c r="F4">
        <v>96.053696000000002</v>
      </c>
      <c r="G4">
        <f t="shared" ref="G4:G67" si="0">LN(B4/B3)</f>
        <v>-5.8708387226985995E-3</v>
      </c>
      <c r="H4">
        <f t="shared" ref="H4:H67" si="1">STANDARDIZE(G4,$K$5,$K$10)</f>
        <v>-0.32140392463948786</v>
      </c>
      <c r="J4" s="23" t="s">
        <v>44</v>
      </c>
      <c r="K4" s="24">
        <f>AVERAGE(B2:B247)</f>
        <v>119.98678879674799</v>
      </c>
    </row>
    <row r="5" spans="1:18" x14ac:dyDescent="0.3">
      <c r="A5" s="1">
        <v>44182</v>
      </c>
      <c r="B5">
        <v>105.099998</v>
      </c>
      <c r="C5">
        <v>105.599998</v>
      </c>
      <c r="D5">
        <v>100.699997</v>
      </c>
      <c r="E5">
        <v>101.5</v>
      </c>
      <c r="F5">
        <v>94.746841000000003</v>
      </c>
      <c r="G5">
        <f t="shared" si="0"/>
        <v>3.0920298997645278E-2</v>
      </c>
      <c r="H5">
        <f t="shared" si="1"/>
        <v>1.256390781208041</v>
      </c>
      <c r="J5" s="25" t="s">
        <v>45</v>
      </c>
      <c r="K5" s="26">
        <f>AVERAGE(G3:G247)</f>
        <v>1.6236825933167184E-3</v>
      </c>
    </row>
    <row r="6" spans="1:18" x14ac:dyDescent="0.3">
      <c r="A6" s="1">
        <v>44183</v>
      </c>
      <c r="B6">
        <v>101.5</v>
      </c>
      <c r="C6">
        <v>102.300003</v>
      </c>
      <c r="D6">
        <v>98.150002000000001</v>
      </c>
      <c r="E6">
        <v>99</v>
      </c>
      <c r="F6">
        <v>92.413177000000005</v>
      </c>
      <c r="G6">
        <f t="shared" si="0"/>
        <v>-3.4853460371567523E-2</v>
      </c>
      <c r="H6">
        <f t="shared" si="1"/>
        <v>-1.5643289830260745</v>
      </c>
      <c r="J6" s="25" t="s">
        <v>46</v>
      </c>
      <c r="K6" s="26">
        <f>_xlfn.VAR.S(B2:B247)</f>
        <v>393.79529477457646</v>
      </c>
    </row>
    <row r="7" spans="1:18" x14ac:dyDescent="0.3">
      <c r="A7" s="1">
        <v>44186</v>
      </c>
      <c r="B7">
        <v>98.900002000000001</v>
      </c>
      <c r="C7">
        <v>98.949996999999996</v>
      </c>
      <c r="D7">
        <v>88.949996999999996</v>
      </c>
      <c r="E7">
        <v>89.849997999999999</v>
      </c>
      <c r="F7">
        <v>83.871964000000006</v>
      </c>
      <c r="G7">
        <f t="shared" si="0"/>
        <v>-2.5949539630728886E-2</v>
      </c>
      <c r="H7">
        <f t="shared" si="1"/>
        <v>-1.1824827049096744</v>
      </c>
      <c r="J7" s="25" t="s">
        <v>47</v>
      </c>
      <c r="K7" s="26">
        <f>_xlfn.VAR.S(G3:G247)</f>
        <v>5.4373269367262672E-4</v>
      </c>
    </row>
    <row r="8" spans="1:18" x14ac:dyDescent="0.3">
      <c r="A8" s="1">
        <v>44187</v>
      </c>
      <c r="B8">
        <v>89.050003000000004</v>
      </c>
      <c r="C8">
        <v>92.300003000000004</v>
      </c>
      <c r="D8">
        <v>86.599997999999999</v>
      </c>
      <c r="E8">
        <v>90.550003000000004</v>
      </c>
      <c r="F8">
        <v>84.525390999999999</v>
      </c>
      <c r="G8">
        <f t="shared" si="0"/>
        <v>-0.10491121542650425</v>
      </c>
      <c r="H8">
        <f t="shared" si="1"/>
        <v>-4.5687686899319084</v>
      </c>
      <c r="J8" s="25" t="s">
        <v>48</v>
      </c>
      <c r="K8" s="26">
        <f>_xlfn.SKEW.P(B2:B247)</f>
        <v>0.78000328761568982</v>
      </c>
    </row>
    <row r="9" spans="1:18" x14ac:dyDescent="0.3">
      <c r="A9" s="1">
        <v>44188</v>
      </c>
      <c r="B9">
        <v>90.5</v>
      </c>
      <c r="C9">
        <v>91.300003000000004</v>
      </c>
      <c r="D9">
        <v>88.300003000000004</v>
      </c>
      <c r="E9">
        <v>90.800003000000004</v>
      </c>
      <c r="F9">
        <v>84.758758999999998</v>
      </c>
      <c r="G9">
        <f t="shared" si="0"/>
        <v>1.6151807281271479E-2</v>
      </c>
      <c r="H9">
        <f t="shared" si="1"/>
        <v>0.6230412984992505</v>
      </c>
      <c r="J9" s="25" t="s">
        <v>49</v>
      </c>
      <c r="K9" s="26">
        <f>KURT(B2:B247)</f>
        <v>-0.28085209472096251</v>
      </c>
    </row>
    <row r="10" spans="1:18" x14ac:dyDescent="0.3">
      <c r="A10" s="1">
        <v>44189</v>
      </c>
      <c r="B10">
        <v>92.5</v>
      </c>
      <c r="C10">
        <v>95.5</v>
      </c>
      <c r="D10">
        <v>92.150002000000001</v>
      </c>
      <c r="E10">
        <v>93.150002000000001</v>
      </c>
      <c r="F10">
        <v>86.952408000000005</v>
      </c>
      <c r="G10">
        <f t="shared" si="0"/>
        <v>2.1858793812499017E-2</v>
      </c>
      <c r="H10">
        <f t="shared" si="1"/>
        <v>0.86778646522278169</v>
      </c>
      <c r="J10" s="27" t="s">
        <v>32</v>
      </c>
      <c r="K10" s="28">
        <f>_xlfn.STDEV.S(G3:G247)</f>
        <v>2.3318076543159101E-2</v>
      </c>
    </row>
    <row r="11" spans="1:18" x14ac:dyDescent="0.3">
      <c r="A11" s="1">
        <v>44193</v>
      </c>
      <c r="B11">
        <v>94</v>
      </c>
      <c r="C11">
        <v>95.150002000000001</v>
      </c>
      <c r="D11">
        <v>93.300003000000004</v>
      </c>
      <c r="E11">
        <v>93.800003000000004</v>
      </c>
      <c r="F11">
        <v>87.559157999999996</v>
      </c>
      <c r="G11">
        <f t="shared" si="0"/>
        <v>1.6086137751624444E-2</v>
      </c>
      <c r="H11">
        <f t="shared" si="1"/>
        <v>0.62022504864581651</v>
      </c>
    </row>
    <row r="12" spans="1:18" x14ac:dyDescent="0.3">
      <c r="A12" s="1">
        <v>44194</v>
      </c>
      <c r="B12">
        <v>94.199996999999996</v>
      </c>
      <c r="C12">
        <v>94.650002000000001</v>
      </c>
      <c r="D12">
        <v>92</v>
      </c>
      <c r="E12">
        <v>93.150002000000001</v>
      </c>
      <c r="F12">
        <v>86.952408000000005</v>
      </c>
      <c r="G12">
        <f t="shared" si="0"/>
        <v>2.1253674651792718E-3</v>
      </c>
      <c r="H12">
        <f t="shared" si="1"/>
        <v>2.1514847973587867E-2</v>
      </c>
    </row>
    <row r="13" spans="1:18" x14ac:dyDescent="0.3">
      <c r="A13" s="1">
        <v>44195</v>
      </c>
      <c r="B13">
        <v>93.5</v>
      </c>
      <c r="C13">
        <v>94.5</v>
      </c>
      <c r="D13">
        <v>92.75</v>
      </c>
      <c r="E13">
        <v>93.25</v>
      </c>
      <c r="F13">
        <v>87.045745999999994</v>
      </c>
      <c r="G13">
        <f t="shared" si="0"/>
        <v>-7.4587134405417841E-3</v>
      </c>
      <c r="H13">
        <f t="shared" si="1"/>
        <v>-0.38950022387344096</v>
      </c>
      <c r="J13" s="31" t="s">
        <v>33</v>
      </c>
      <c r="K13" s="24">
        <f>AVERAGE(H3:H247)</f>
        <v>1.6313481178165567E-17</v>
      </c>
    </row>
    <row r="14" spans="1:18" x14ac:dyDescent="0.3">
      <c r="A14" s="1">
        <v>44196</v>
      </c>
      <c r="B14">
        <v>93.300003000000004</v>
      </c>
      <c r="C14">
        <v>95.550003000000004</v>
      </c>
      <c r="D14">
        <v>92.550003000000004</v>
      </c>
      <c r="E14">
        <v>93.050003000000004</v>
      </c>
      <c r="F14">
        <v>86.859054999999998</v>
      </c>
      <c r="G14">
        <f t="shared" si="0"/>
        <v>-2.1412962870028637E-3</v>
      </c>
      <c r="H14">
        <f t="shared" si="1"/>
        <v>-0.16146181154140377</v>
      </c>
      <c r="J14" s="32" t="s">
        <v>34</v>
      </c>
      <c r="K14" s="28">
        <f>_xlfn.VAR.S(H3:H247)</f>
        <v>1</v>
      </c>
    </row>
    <row r="15" spans="1:18" x14ac:dyDescent="0.3">
      <c r="A15" s="1">
        <v>44197</v>
      </c>
      <c r="B15">
        <v>93.75</v>
      </c>
      <c r="C15">
        <v>94.449996999999996</v>
      </c>
      <c r="D15">
        <v>93</v>
      </c>
      <c r="E15">
        <v>93.199996999999996</v>
      </c>
      <c r="F15">
        <v>86.999069000000006</v>
      </c>
      <c r="G15">
        <f t="shared" si="0"/>
        <v>4.8115248428817056E-3</v>
      </c>
      <c r="H15">
        <f t="shared" si="1"/>
        <v>0.13671120101457146</v>
      </c>
    </row>
    <row r="16" spans="1:18" x14ac:dyDescent="0.3">
      <c r="A16" s="1">
        <v>44200</v>
      </c>
      <c r="B16">
        <v>94.050003000000004</v>
      </c>
      <c r="C16">
        <v>97.300003000000004</v>
      </c>
      <c r="D16">
        <v>93.699996999999996</v>
      </c>
      <c r="E16">
        <v>96.949996999999996</v>
      </c>
      <c r="F16">
        <v>90.499572999999998</v>
      </c>
      <c r="G16">
        <f t="shared" si="0"/>
        <v>3.1949227944453977E-3</v>
      </c>
      <c r="H16">
        <f t="shared" si="1"/>
        <v>6.7382924926097265E-2</v>
      </c>
      <c r="J16" s="34" t="s">
        <v>35</v>
      </c>
      <c r="K16" s="39" t="s">
        <v>40</v>
      </c>
      <c r="L16" s="35"/>
      <c r="M16" s="35"/>
      <c r="N16" s="35"/>
      <c r="O16" s="35"/>
      <c r="P16" s="35"/>
      <c r="Q16" s="35"/>
      <c r="R16" s="36"/>
    </row>
    <row r="17" spans="1:8" x14ac:dyDescent="0.3">
      <c r="A17" s="1">
        <v>44201</v>
      </c>
      <c r="B17">
        <v>96.5</v>
      </c>
      <c r="C17">
        <v>96.5</v>
      </c>
      <c r="D17">
        <v>94.349997999999999</v>
      </c>
      <c r="E17">
        <v>94.949996999999996</v>
      </c>
      <c r="F17">
        <v>88.632637000000003</v>
      </c>
      <c r="G17">
        <f t="shared" si="0"/>
        <v>2.571642069997469E-2</v>
      </c>
      <c r="H17">
        <f t="shared" si="1"/>
        <v>1.0332215035860723</v>
      </c>
    </row>
    <row r="18" spans="1:8" x14ac:dyDescent="0.3">
      <c r="A18" s="1">
        <v>44202</v>
      </c>
      <c r="B18">
        <v>98.900002000000001</v>
      </c>
      <c r="C18">
        <v>99.300003000000004</v>
      </c>
      <c r="D18">
        <v>96.25</v>
      </c>
      <c r="E18">
        <v>96.949996999999996</v>
      </c>
      <c r="F18">
        <v>90.499572999999998</v>
      </c>
      <c r="G18">
        <f t="shared" si="0"/>
        <v>2.4566250506172858E-2</v>
      </c>
      <c r="H18">
        <f t="shared" si="1"/>
        <v>0.98389624334546033</v>
      </c>
    </row>
    <row r="19" spans="1:8" x14ac:dyDescent="0.3">
      <c r="A19" s="1">
        <v>44203</v>
      </c>
      <c r="B19">
        <v>98</v>
      </c>
      <c r="C19">
        <v>99.050003000000004</v>
      </c>
      <c r="D19">
        <v>97.099997999999999</v>
      </c>
      <c r="E19">
        <v>97.900002000000001</v>
      </c>
      <c r="F19">
        <v>91.386368000000004</v>
      </c>
      <c r="G19">
        <f t="shared" si="0"/>
        <v>-9.141780180541282E-3</v>
      </c>
      <c r="H19">
        <f t="shared" si="1"/>
        <v>-0.46167885048032825</v>
      </c>
    </row>
    <row r="20" spans="1:8" x14ac:dyDescent="0.3">
      <c r="A20" s="1">
        <v>44204</v>
      </c>
      <c r="B20">
        <v>98.949996999999996</v>
      </c>
      <c r="C20">
        <v>101.300003</v>
      </c>
      <c r="D20">
        <v>98.550003000000004</v>
      </c>
      <c r="E20">
        <v>100.650002</v>
      </c>
      <c r="F20">
        <v>93.953400000000002</v>
      </c>
      <c r="G20">
        <f t="shared" si="0"/>
        <v>9.6471630596597548E-3</v>
      </c>
      <c r="H20">
        <f t="shared" si="1"/>
        <v>0.34408843505991965</v>
      </c>
    </row>
    <row r="21" spans="1:8" x14ac:dyDescent="0.3">
      <c r="A21" s="1">
        <v>44207</v>
      </c>
      <c r="B21">
        <v>101.5</v>
      </c>
      <c r="C21">
        <v>102.900002</v>
      </c>
      <c r="D21">
        <v>98.050003000000004</v>
      </c>
      <c r="E21">
        <v>102.550003</v>
      </c>
      <c r="F21">
        <v>95.726990000000001</v>
      </c>
      <c r="G21">
        <f t="shared" si="0"/>
        <v>2.5444156751610488E-2</v>
      </c>
      <c r="H21">
        <f t="shared" si="1"/>
        <v>1.021545414099863</v>
      </c>
    </row>
    <row r="22" spans="1:8" x14ac:dyDescent="0.3">
      <c r="A22" s="1">
        <v>44208</v>
      </c>
      <c r="B22">
        <v>102</v>
      </c>
      <c r="C22">
        <v>104.5</v>
      </c>
      <c r="D22">
        <v>100.75</v>
      </c>
      <c r="E22">
        <v>103.449997</v>
      </c>
      <c r="F22">
        <v>96.567108000000005</v>
      </c>
      <c r="G22">
        <f t="shared" si="0"/>
        <v>4.9140148024291626E-3</v>
      </c>
      <c r="H22">
        <f t="shared" si="1"/>
        <v>0.14110650177438155</v>
      </c>
    </row>
    <row r="23" spans="1:8" x14ac:dyDescent="0.3">
      <c r="A23" s="1">
        <v>44209</v>
      </c>
      <c r="B23">
        <v>104.949997</v>
      </c>
      <c r="C23">
        <v>107.900002</v>
      </c>
      <c r="D23">
        <v>104.099998</v>
      </c>
      <c r="E23">
        <v>105.25</v>
      </c>
      <c r="F23">
        <v>98.247344999999996</v>
      </c>
      <c r="G23">
        <f t="shared" si="0"/>
        <v>2.8511204397330032E-2</v>
      </c>
      <c r="H23">
        <f t="shared" si="1"/>
        <v>1.1530763163182682</v>
      </c>
    </row>
    <row r="24" spans="1:8" x14ac:dyDescent="0.3">
      <c r="A24" s="1">
        <v>44210</v>
      </c>
      <c r="B24">
        <v>107</v>
      </c>
      <c r="C24">
        <v>107.449997</v>
      </c>
      <c r="D24">
        <v>104.199997</v>
      </c>
      <c r="E24">
        <v>105.050003</v>
      </c>
      <c r="F24">
        <v>98.060654</v>
      </c>
      <c r="G24">
        <f t="shared" si="0"/>
        <v>1.9344816780305113E-2</v>
      </c>
      <c r="H24">
        <f t="shared" si="1"/>
        <v>0.75997409795737625</v>
      </c>
    </row>
    <row r="25" spans="1:8" x14ac:dyDescent="0.3">
      <c r="A25" s="1">
        <v>44211</v>
      </c>
      <c r="B25">
        <v>105.25</v>
      </c>
      <c r="C25">
        <v>106.099998</v>
      </c>
      <c r="D25">
        <v>100.650002</v>
      </c>
      <c r="E25">
        <v>101.400002</v>
      </c>
      <c r="F25">
        <v>94.653503000000001</v>
      </c>
      <c r="G25">
        <f t="shared" si="0"/>
        <v>-1.649036189941535E-2</v>
      </c>
      <c r="H25">
        <f t="shared" si="1"/>
        <v>-0.77682412866280104</v>
      </c>
    </row>
    <row r="26" spans="1:8" x14ac:dyDescent="0.3">
      <c r="A26" s="1">
        <v>44214</v>
      </c>
      <c r="B26">
        <v>101.400002</v>
      </c>
      <c r="C26">
        <v>101.849998</v>
      </c>
      <c r="D26">
        <v>96.050003000000004</v>
      </c>
      <c r="E26">
        <v>96.650002000000001</v>
      </c>
      <c r="F26">
        <v>90.219536000000005</v>
      </c>
      <c r="G26">
        <f t="shared" si="0"/>
        <v>-3.7265361681542319E-2</v>
      </c>
      <c r="H26">
        <f t="shared" si="1"/>
        <v>-1.667763814175661</v>
      </c>
    </row>
    <row r="27" spans="1:8" x14ac:dyDescent="0.3">
      <c r="A27" s="1">
        <v>44215</v>
      </c>
      <c r="B27">
        <v>97.75</v>
      </c>
      <c r="C27">
        <v>99</v>
      </c>
      <c r="D27">
        <v>97.5</v>
      </c>
      <c r="E27">
        <v>98.099997999999999</v>
      </c>
      <c r="F27">
        <v>91.573059000000001</v>
      </c>
      <c r="G27">
        <f t="shared" si="0"/>
        <v>-3.6659912015473334E-2</v>
      </c>
      <c r="H27">
        <f t="shared" si="1"/>
        <v>-1.6417989939235118</v>
      </c>
    </row>
    <row r="28" spans="1:8" x14ac:dyDescent="0.3">
      <c r="A28" s="1">
        <v>44216</v>
      </c>
      <c r="B28">
        <v>99</v>
      </c>
      <c r="C28">
        <v>99.800003000000004</v>
      </c>
      <c r="D28">
        <v>97.849997999999999</v>
      </c>
      <c r="E28">
        <v>98.849997999999999</v>
      </c>
      <c r="F28">
        <v>92.273155000000003</v>
      </c>
      <c r="G28">
        <f t="shared" si="0"/>
        <v>1.2706651269114883E-2</v>
      </c>
      <c r="H28">
        <f t="shared" si="1"/>
        <v>0.47529514946418727</v>
      </c>
    </row>
    <row r="29" spans="1:8" x14ac:dyDescent="0.3">
      <c r="A29" s="1">
        <v>44217</v>
      </c>
      <c r="B29">
        <v>99.050003000000004</v>
      </c>
      <c r="C29">
        <v>100.199997</v>
      </c>
      <c r="D29">
        <v>93.900002000000001</v>
      </c>
      <c r="E29">
        <v>94.699996999999996</v>
      </c>
      <c r="F29">
        <v>88.399269000000004</v>
      </c>
      <c r="G29">
        <f t="shared" si="0"/>
        <v>5.0495329770308174E-4</v>
      </c>
      <c r="H29">
        <f t="shared" si="1"/>
        <v>-4.7976911540838121E-2</v>
      </c>
    </row>
    <row r="30" spans="1:8" x14ac:dyDescent="0.3">
      <c r="A30" s="1">
        <v>44218</v>
      </c>
      <c r="B30">
        <v>94.599997999999999</v>
      </c>
      <c r="C30">
        <v>95.449996999999996</v>
      </c>
      <c r="D30">
        <v>92.5</v>
      </c>
      <c r="E30">
        <v>92.75</v>
      </c>
      <c r="F30">
        <v>86.579009999999997</v>
      </c>
      <c r="G30">
        <f t="shared" si="0"/>
        <v>-4.5967348516109653E-2</v>
      </c>
      <c r="H30">
        <f t="shared" si="1"/>
        <v>-2.0409501195924458</v>
      </c>
    </row>
    <row r="31" spans="1:8" x14ac:dyDescent="0.3">
      <c r="A31" s="1">
        <v>44221</v>
      </c>
      <c r="B31">
        <v>93.050003000000004</v>
      </c>
      <c r="C31">
        <v>93.75</v>
      </c>
      <c r="D31">
        <v>90</v>
      </c>
      <c r="E31">
        <v>91.349997999999999</v>
      </c>
      <c r="F31">
        <v>85.272163000000006</v>
      </c>
      <c r="G31">
        <f t="shared" si="0"/>
        <v>-1.6520439587193195E-2</v>
      </c>
      <c r="H31">
        <f t="shared" si="1"/>
        <v>-0.77811401583347639</v>
      </c>
    </row>
    <row r="32" spans="1:8" x14ac:dyDescent="0.3">
      <c r="A32" s="1">
        <v>44223</v>
      </c>
      <c r="B32">
        <v>91.400002000000001</v>
      </c>
      <c r="C32">
        <v>91.75</v>
      </c>
      <c r="D32">
        <v>88.900002000000001</v>
      </c>
      <c r="E32">
        <v>89.699996999999996</v>
      </c>
      <c r="F32">
        <v>83.731933999999995</v>
      </c>
      <c r="G32">
        <f t="shared" si="0"/>
        <v>-1.7891514987047955E-2</v>
      </c>
      <c r="H32">
        <f t="shared" si="1"/>
        <v>-0.83691283645305259</v>
      </c>
    </row>
    <row r="33" spans="1:8" x14ac:dyDescent="0.3">
      <c r="A33" s="1">
        <v>44224</v>
      </c>
      <c r="B33">
        <v>89</v>
      </c>
      <c r="C33">
        <v>91.400002000000001</v>
      </c>
      <c r="D33">
        <v>88.800003000000004</v>
      </c>
      <c r="E33">
        <v>90.650002000000001</v>
      </c>
      <c r="F33">
        <v>84.618735999999998</v>
      </c>
      <c r="G33">
        <f t="shared" si="0"/>
        <v>-2.6609130609802301E-2</v>
      </c>
      <c r="H33">
        <f t="shared" si="1"/>
        <v>-1.2107693853248702</v>
      </c>
    </row>
    <row r="34" spans="1:8" x14ac:dyDescent="0.3">
      <c r="A34" s="1">
        <v>44225</v>
      </c>
      <c r="B34">
        <v>90.75</v>
      </c>
      <c r="C34">
        <v>92.949996999999996</v>
      </c>
      <c r="D34">
        <v>87.75</v>
      </c>
      <c r="E34">
        <v>88.300003000000004</v>
      </c>
      <c r="F34">
        <v>82.425087000000005</v>
      </c>
      <c r="G34">
        <f t="shared" si="0"/>
        <v>1.9472103412820314E-2</v>
      </c>
      <c r="H34">
        <f t="shared" si="1"/>
        <v>0.76543280859672114</v>
      </c>
    </row>
    <row r="35" spans="1:8" x14ac:dyDescent="0.3">
      <c r="A35" s="1">
        <v>44228</v>
      </c>
      <c r="B35">
        <v>89</v>
      </c>
      <c r="C35">
        <v>91.199996999999996</v>
      </c>
      <c r="D35">
        <v>88.449996999999996</v>
      </c>
      <c r="E35">
        <v>90.849997999999999</v>
      </c>
      <c r="F35">
        <v>84.805428000000006</v>
      </c>
      <c r="G35">
        <f t="shared" si="0"/>
        <v>-1.9472103412820296E-2</v>
      </c>
      <c r="H35">
        <f t="shared" si="1"/>
        <v>-0.90469666171183205</v>
      </c>
    </row>
    <row r="36" spans="1:8" x14ac:dyDescent="0.3">
      <c r="A36" s="1">
        <v>44229</v>
      </c>
      <c r="B36">
        <v>92.5</v>
      </c>
      <c r="C36">
        <v>93.949996999999996</v>
      </c>
      <c r="D36">
        <v>91.199996999999996</v>
      </c>
      <c r="E36">
        <v>92.849997999999999</v>
      </c>
      <c r="F36">
        <v>86.672363000000004</v>
      </c>
      <c r="G36">
        <f t="shared" si="0"/>
        <v>3.8572274786239653E-2</v>
      </c>
      <c r="H36">
        <f t="shared" si="1"/>
        <v>1.584547169854911</v>
      </c>
    </row>
    <row r="37" spans="1:8" x14ac:dyDescent="0.3">
      <c r="A37" s="1">
        <v>44230</v>
      </c>
      <c r="B37">
        <v>94.599997999999999</v>
      </c>
      <c r="C37">
        <v>95.300003000000004</v>
      </c>
      <c r="D37">
        <v>93</v>
      </c>
      <c r="E37">
        <v>93.349997999999999</v>
      </c>
      <c r="F37">
        <v>87.139090999999993</v>
      </c>
      <c r="G37">
        <f t="shared" si="0"/>
        <v>2.2448810397803817E-2</v>
      </c>
      <c r="H37">
        <f t="shared" si="1"/>
        <v>0.89308943496871018</v>
      </c>
    </row>
    <row r="38" spans="1:8" x14ac:dyDescent="0.3">
      <c r="A38" s="1">
        <v>44231</v>
      </c>
      <c r="B38">
        <v>94.25</v>
      </c>
      <c r="C38">
        <v>98.599997999999999</v>
      </c>
      <c r="D38">
        <v>94</v>
      </c>
      <c r="E38">
        <v>97.650002000000001</v>
      </c>
      <c r="F38">
        <v>91.153000000000006</v>
      </c>
      <c r="G38">
        <f t="shared" si="0"/>
        <v>-3.7066285880631355E-3</v>
      </c>
      <c r="H38">
        <f t="shared" si="1"/>
        <v>-0.22859137508679395</v>
      </c>
    </row>
    <row r="39" spans="1:8" x14ac:dyDescent="0.3">
      <c r="A39" s="1">
        <v>44232</v>
      </c>
      <c r="B39">
        <v>98.949996999999996</v>
      </c>
      <c r="C39">
        <v>99.949996999999996</v>
      </c>
      <c r="D39">
        <v>96.800003000000004</v>
      </c>
      <c r="E39">
        <v>97.650002000000001</v>
      </c>
      <c r="F39">
        <v>91.153000000000006</v>
      </c>
      <c r="G39">
        <f t="shared" si="0"/>
        <v>4.8663815402111392E-2</v>
      </c>
      <c r="H39">
        <f t="shared" si="1"/>
        <v>2.0173247446773215</v>
      </c>
    </row>
    <row r="40" spans="1:8" x14ac:dyDescent="0.3">
      <c r="A40" s="1">
        <v>44235</v>
      </c>
      <c r="B40">
        <v>99.5</v>
      </c>
      <c r="C40">
        <v>100.800003</v>
      </c>
      <c r="D40">
        <v>99.099997999999999</v>
      </c>
      <c r="E40">
        <v>99.650002000000001</v>
      </c>
      <c r="F40">
        <v>93.019936000000001</v>
      </c>
      <c r="G40">
        <f t="shared" si="0"/>
        <v>5.543002434315443E-3</v>
      </c>
      <c r="H40">
        <f t="shared" si="1"/>
        <v>0.16808075201848277</v>
      </c>
    </row>
    <row r="41" spans="1:8" x14ac:dyDescent="0.3">
      <c r="A41" s="1">
        <v>44236</v>
      </c>
      <c r="B41">
        <v>99.800003000000004</v>
      </c>
      <c r="C41">
        <v>103.349998</v>
      </c>
      <c r="D41">
        <v>99.800003000000004</v>
      </c>
      <c r="E41">
        <v>101</v>
      </c>
      <c r="F41">
        <v>94.280113</v>
      </c>
      <c r="G41">
        <f t="shared" si="0"/>
        <v>3.0105692129909758E-3</v>
      </c>
      <c r="H41">
        <f t="shared" si="1"/>
        <v>5.9476887688711733E-2</v>
      </c>
    </row>
    <row r="42" spans="1:8" x14ac:dyDescent="0.3">
      <c r="A42" s="1">
        <v>44237</v>
      </c>
      <c r="B42">
        <v>102</v>
      </c>
      <c r="C42">
        <v>102.5</v>
      </c>
      <c r="D42">
        <v>98.599997999999999</v>
      </c>
      <c r="E42">
        <v>100</v>
      </c>
      <c r="F42">
        <v>93.346642000000003</v>
      </c>
      <c r="G42">
        <f t="shared" si="0"/>
        <v>2.1804599906732954E-2</v>
      </c>
      <c r="H42">
        <f t="shared" si="1"/>
        <v>0.86546234960948243</v>
      </c>
    </row>
    <row r="43" spans="1:8" x14ac:dyDescent="0.3">
      <c r="A43" s="1">
        <v>44238</v>
      </c>
      <c r="B43">
        <v>100</v>
      </c>
      <c r="C43">
        <v>100.349998</v>
      </c>
      <c r="D43">
        <v>98.900002000000001</v>
      </c>
      <c r="E43">
        <v>99.449996999999996</v>
      </c>
      <c r="F43">
        <v>92.833236999999997</v>
      </c>
      <c r="G43">
        <f t="shared" si="0"/>
        <v>-1.9802627296179754E-2</v>
      </c>
      <c r="H43">
        <f t="shared" si="1"/>
        <v>-0.91887123922244685</v>
      </c>
    </row>
    <row r="44" spans="1:8" x14ac:dyDescent="0.3">
      <c r="A44" s="1">
        <v>44239</v>
      </c>
      <c r="B44">
        <v>98.900002000000001</v>
      </c>
      <c r="C44">
        <v>99.400002000000001</v>
      </c>
      <c r="D44">
        <v>96.550003000000004</v>
      </c>
      <c r="E44">
        <v>97</v>
      </c>
      <c r="F44">
        <v>90.546249000000003</v>
      </c>
      <c r="G44">
        <f t="shared" si="0"/>
        <v>-1.1060927136978246E-2</v>
      </c>
      <c r="H44">
        <f t="shared" si="1"/>
        <v>-0.54398182057671862</v>
      </c>
    </row>
    <row r="45" spans="1:8" x14ac:dyDescent="0.3">
      <c r="A45" s="1">
        <v>44242</v>
      </c>
      <c r="B45">
        <v>97</v>
      </c>
      <c r="C45">
        <v>99.25</v>
      </c>
      <c r="D45">
        <v>95.599997999999999</v>
      </c>
      <c r="E45">
        <v>98.449996999999996</v>
      </c>
      <c r="F45">
        <v>91.899772999999996</v>
      </c>
      <c r="G45">
        <f t="shared" si="0"/>
        <v>-1.9398280347730359E-2</v>
      </c>
      <c r="H45">
        <f t="shared" si="1"/>
        <v>-0.90153074599175542</v>
      </c>
    </row>
    <row r="46" spans="1:8" x14ac:dyDescent="0.3">
      <c r="A46" s="1">
        <v>44243</v>
      </c>
      <c r="B46">
        <v>99.25</v>
      </c>
      <c r="C46">
        <v>104.849998</v>
      </c>
      <c r="D46">
        <v>99.25</v>
      </c>
      <c r="E46">
        <v>103.75</v>
      </c>
      <c r="F46">
        <v>96.847144999999998</v>
      </c>
      <c r="G46">
        <f t="shared" si="0"/>
        <v>2.2930941063916892E-2</v>
      </c>
      <c r="H46">
        <f t="shared" si="1"/>
        <v>0.91376569723334022</v>
      </c>
    </row>
    <row r="47" spans="1:8" x14ac:dyDescent="0.3">
      <c r="A47" s="1">
        <v>44244</v>
      </c>
      <c r="B47">
        <v>102</v>
      </c>
      <c r="C47">
        <v>103.5</v>
      </c>
      <c r="D47">
        <v>100.800003</v>
      </c>
      <c r="E47">
        <v>102.25</v>
      </c>
      <c r="F47">
        <v>97.084518000000003</v>
      </c>
      <c r="G47">
        <f t="shared" si="0"/>
        <v>2.7330893716971266E-2</v>
      </c>
      <c r="H47">
        <f t="shared" si="1"/>
        <v>1.1024584757697931</v>
      </c>
    </row>
    <row r="48" spans="1:8" x14ac:dyDescent="0.3">
      <c r="A48" s="1">
        <v>44245</v>
      </c>
      <c r="B48">
        <v>103.699997</v>
      </c>
      <c r="C48">
        <v>115.5</v>
      </c>
      <c r="D48">
        <v>103.349998</v>
      </c>
      <c r="E48">
        <v>110.699997</v>
      </c>
      <c r="F48">
        <v>105.10762800000001</v>
      </c>
      <c r="G48">
        <f t="shared" si="0"/>
        <v>1.6529273021605582E-2</v>
      </c>
      <c r="H48">
        <f t="shared" si="1"/>
        <v>0.63922898617732538</v>
      </c>
    </row>
    <row r="49" spans="1:8" x14ac:dyDescent="0.3">
      <c r="A49" s="1">
        <v>44246</v>
      </c>
      <c r="B49">
        <v>110.699997</v>
      </c>
      <c r="C49">
        <v>112.199997</v>
      </c>
      <c r="D49">
        <v>103.849998</v>
      </c>
      <c r="E49">
        <v>105.099998</v>
      </c>
      <c r="F49">
        <v>99.790535000000006</v>
      </c>
      <c r="G49">
        <f t="shared" si="0"/>
        <v>6.5321726308443184E-2</v>
      </c>
      <c r="H49">
        <f t="shared" si="1"/>
        <v>2.7317023167510688</v>
      </c>
    </row>
    <row r="50" spans="1:8" x14ac:dyDescent="0.3">
      <c r="A50" s="1">
        <v>44249</v>
      </c>
      <c r="B50">
        <v>105.900002</v>
      </c>
      <c r="C50">
        <v>108.550003</v>
      </c>
      <c r="D50">
        <v>105.300003</v>
      </c>
      <c r="E50">
        <v>106.300003</v>
      </c>
      <c r="F50">
        <v>100.92991600000001</v>
      </c>
      <c r="G50">
        <f t="shared" si="0"/>
        <v>-4.4328541121217882E-2</v>
      </c>
      <c r="H50">
        <f t="shared" si="1"/>
        <v>-1.9706695631383777</v>
      </c>
    </row>
    <row r="51" spans="1:8" x14ac:dyDescent="0.3">
      <c r="A51" s="1">
        <v>44250</v>
      </c>
      <c r="B51">
        <v>109.75</v>
      </c>
      <c r="C51">
        <v>114.400002</v>
      </c>
      <c r="D51">
        <v>109.449997</v>
      </c>
      <c r="E51">
        <v>112.199997</v>
      </c>
      <c r="F51">
        <v>106.531853</v>
      </c>
      <c r="G51">
        <f t="shared" si="0"/>
        <v>3.5709780462178778E-2</v>
      </c>
      <c r="H51">
        <f t="shared" si="1"/>
        <v>1.461788574446635</v>
      </c>
    </row>
    <row r="52" spans="1:8" x14ac:dyDescent="0.3">
      <c r="A52" s="1">
        <v>44251</v>
      </c>
      <c r="B52">
        <v>114</v>
      </c>
      <c r="C52">
        <v>115.349998</v>
      </c>
      <c r="D52">
        <v>111</v>
      </c>
      <c r="E52">
        <v>113.599998</v>
      </c>
      <c r="F52">
        <v>107.86113</v>
      </c>
      <c r="G52">
        <f t="shared" si="0"/>
        <v>3.7993396439214802E-2</v>
      </c>
      <c r="H52">
        <f t="shared" si="1"/>
        <v>1.5597218655055829</v>
      </c>
    </row>
    <row r="53" spans="1:8" x14ac:dyDescent="0.3">
      <c r="A53" s="1">
        <v>44252</v>
      </c>
      <c r="B53">
        <v>116</v>
      </c>
      <c r="C53">
        <v>120.5</v>
      </c>
      <c r="D53">
        <v>115.349998</v>
      </c>
      <c r="E53">
        <v>119.050003</v>
      </c>
      <c r="F53">
        <v>113.03581200000001</v>
      </c>
      <c r="G53">
        <f t="shared" si="0"/>
        <v>1.7391742711869239E-2</v>
      </c>
      <c r="H53">
        <f t="shared" si="1"/>
        <v>0.67621615742480468</v>
      </c>
    </row>
    <row r="54" spans="1:8" x14ac:dyDescent="0.3">
      <c r="A54" s="1">
        <v>44253</v>
      </c>
      <c r="B54">
        <v>115.5</v>
      </c>
      <c r="C54">
        <v>118.400002</v>
      </c>
      <c r="D54">
        <v>110.050003</v>
      </c>
      <c r="E54">
        <v>111</v>
      </c>
      <c r="F54">
        <v>105.392487</v>
      </c>
      <c r="G54">
        <f t="shared" si="0"/>
        <v>-4.3196611445163961E-3</v>
      </c>
      <c r="H54">
        <f t="shared" si="1"/>
        <v>-0.25488138898732332</v>
      </c>
    </row>
    <row r="55" spans="1:8" x14ac:dyDescent="0.3">
      <c r="A55" s="1">
        <v>44256</v>
      </c>
      <c r="B55">
        <v>114.300003</v>
      </c>
      <c r="C55">
        <v>117.650002</v>
      </c>
      <c r="D55">
        <v>113.5</v>
      </c>
      <c r="E55">
        <v>117.050003</v>
      </c>
      <c r="F55">
        <v>111.136848</v>
      </c>
      <c r="G55">
        <f t="shared" si="0"/>
        <v>-1.0443932914364379E-2</v>
      </c>
      <c r="H55">
        <f t="shared" si="1"/>
        <v>-0.51752190989446822</v>
      </c>
    </row>
    <row r="56" spans="1:8" x14ac:dyDescent="0.3">
      <c r="A56" s="1">
        <v>44257</v>
      </c>
      <c r="B56">
        <v>115.900002</v>
      </c>
      <c r="C56">
        <v>116.650002</v>
      </c>
      <c r="D56">
        <v>112.75</v>
      </c>
      <c r="E56">
        <v>113.5</v>
      </c>
      <c r="F56">
        <v>107.76618999999999</v>
      </c>
      <c r="G56">
        <f t="shared" si="0"/>
        <v>1.3901170554477548E-2</v>
      </c>
      <c r="H56">
        <f t="shared" si="1"/>
        <v>0.52652232865076154</v>
      </c>
    </row>
    <row r="57" spans="1:8" x14ac:dyDescent="0.3">
      <c r="A57" s="1">
        <v>44258</v>
      </c>
      <c r="B57">
        <v>114.050003</v>
      </c>
      <c r="C57">
        <v>115.800003</v>
      </c>
      <c r="D57">
        <v>113.199997</v>
      </c>
      <c r="E57">
        <v>114</v>
      </c>
      <c r="F57">
        <v>108.24092899999999</v>
      </c>
      <c r="G57">
        <f t="shared" si="0"/>
        <v>-1.6090792567312003E-2</v>
      </c>
      <c r="H57">
        <f t="shared" si="1"/>
        <v>-0.7596885243875604</v>
      </c>
    </row>
    <row r="58" spans="1:8" x14ac:dyDescent="0.3">
      <c r="A58" s="1">
        <v>44259</v>
      </c>
      <c r="B58">
        <v>113.949997</v>
      </c>
      <c r="C58">
        <v>117</v>
      </c>
      <c r="D58">
        <v>112.300003</v>
      </c>
      <c r="E58">
        <v>112.699997</v>
      </c>
      <c r="F58">
        <v>107.006592</v>
      </c>
      <c r="G58">
        <f t="shared" si="0"/>
        <v>-8.7724567029288133E-4</v>
      </c>
      <c r="H58">
        <f t="shared" si="1"/>
        <v>-0.10725276842541737</v>
      </c>
    </row>
    <row r="59" spans="1:8" x14ac:dyDescent="0.3">
      <c r="A59" s="1">
        <v>44260</v>
      </c>
      <c r="B59">
        <v>116.25</v>
      </c>
      <c r="C59">
        <v>118.25</v>
      </c>
      <c r="D59">
        <v>113.5</v>
      </c>
      <c r="E59">
        <v>114.949997</v>
      </c>
      <c r="F59">
        <v>109.142929</v>
      </c>
      <c r="G59">
        <f t="shared" si="0"/>
        <v>1.998331510310937E-2</v>
      </c>
      <c r="H59">
        <f t="shared" si="1"/>
        <v>0.78735621593020599</v>
      </c>
    </row>
    <row r="60" spans="1:8" x14ac:dyDescent="0.3">
      <c r="A60" s="1">
        <v>44263</v>
      </c>
      <c r="B60">
        <v>118.949997</v>
      </c>
      <c r="C60">
        <v>122.349998</v>
      </c>
      <c r="D60">
        <v>117.199997</v>
      </c>
      <c r="E60">
        <v>118.25</v>
      </c>
      <c r="F60">
        <v>112.276222</v>
      </c>
      <c r="G60">
        <f t="shared" si="0"/>
        <v>2.2960167060819655E-2</v>
      </c>
      <c r="H60">
        <f t="shared" si="1"/>
        <v>0.91501905948423901</v>
      </c>
    </row>
    <row r="61" spans="1:8" x14ac:dyDescent="0.3">
      <c r="A61" s="1">
        <v>44264</v>
      </c>
      <c r="B61">
        <v>119.400002</v>
      </c>
      <c r="C61">
        <v>119.550003</v>
      </c>
      <c r="D61">
        <v>114.199997</v>
      </c>
      <c r="E61">
        <v>116.75</v>
      </c>
      <c r="F61">
        <v>110.851997</v>
      </c>
      <c r="G61">
        <f t="shared" si="0"/>
        <v>3.7760061806348774E-3</v>
      </c>
      <c r="H61">
        <f t="shared" si="1"/>
        <v>9.2302792785436363E-2</v>
      </c>
    </row>
    <row r="62" spans="1:8" x14ac:dyDescent="0.3">
      <c r="A62" s="1">
        <v>44265</v>
      </c>
      <c r="B62">
        <v>116.900002</v>
      </c>
      <c r="C62">
        <v>117</v>
      </c>
      <c r="D62">
        <v>113.599998</v>
      </c>
      <c r="E62">
        <v>114.400002</v>
      </c>
      <c r="F62">
        <v>108.62072000000001</v>
      </c>
      <c r="G62">
        <f t="shared" si="0"/>
        <v>-2.1160332122257864E-2</v>
      </c>
      <c r="H62">
        <f t="shared" si="1"/>
        <v>-0.97709666032719167</v>
      </c>
    </row>
    <row r="63" spans="1:8" x14ac:dyDescent="0.3">
      <c r="A63" s="1">
        <v>44267</v>
      </c>
      <c r="B63">
        <v>116.75</v>
      </c>
      <c r="C63">
        <v>117.400002</v>
      </c>
      <c r="D63">
        <v>114</v>
      </c>
      <c r="E63">
        <v>115.050003</v>
      </c>
      <c r="F63">
        <v>109.23788500000001</v>
      </c>
      <c r="G63">
        <f t="shared" si="0"/>
        <v>-1.2839890376557376E-3</v>
      </c>
      <c r="H63">
        <f t="shared" si="1"/>
        <v>-0.1246960325218372</v>
      </c>
    </row>
    <row r="64" spans="1:8" x14ac:dyDescent="0.3">
      <c r="A64" s="1">
        <v>44270</v>
      </c>
      <c r="B64">
        <v>116</v>
      </c>
      <c r="C64">
        <v>116.849998</v>
      </c>
      <c r="D64">
        <v>112.800003</v>
      </c>
      <c r="E64">
        <v>114.349998</v>
      </c>
      <c r="F64">
        <v>108.57324199999999</v>
      </c>
      <c r="G64">
        <f t="shared" si="0"/>
        <v>-6.4447054426420951E-3</v>
      </c>
      <c r="H64">
        <f t="shared" si="1"/>
        <v>-0.3460143044399544</v>
      </c>
    </row>
    <row r="65" spans="1:8" x14ac:dyDescent="0.3">
      <c r="A65" s="1">
        <v>44271</v>
      </c>
      <c r="B65">
        <v>113.800003</v>
      </c>
      <c r="C65">
        <v>116.300003</v>
      </c>
      <c r="D65">
        <v>113.449997</v>
      </c>
      <c r="E65">
        <v>115.099998</v>
      </c>
      <c r="F65">
        <v>109.285355</v>
      </c>
      <c r="G65">
        <f t="shared" si="0"/>
        <v>-1.9147643052095799E-2</v>
      </c>
      <c r="H65">
        <f t="shared" si="1"/>
        <v>-0.89078211948430497</v>
      </c>
    </row>
    <row r="66" spans="1:8" x14ac:dyDescent="0.3">
      <c r="A66" s="1">
        <v>44272</v>
      </c>
      <c r="B66">
        <v>114.800003</v>
      </c>
      <c r="C66">
        <v>114.849998</v>
      </c>
      <c r="D66">
        <v>108.75</v>
      </c>
      <c r="E66">
        <v>109.349998</v>
      </c>
      <c r="F66">
        <v>103.825836</v>
      </c>
      <c r="G66">
        <f t="shared" si="0"/>
        <v>8.7489619636009486E-3</v>
      </c>
      <c r="H66">
        <f t="shared" si="1"/>
        <v>0.30556891590505547</v>
      </c>
    </row>
    <row r="67" spans="1:8" x14ac:dyDescent="0.3">
      <c r="A67" s="1">
        <v>44273</v>
      </c>
      <c r="B67">
        <v>110</v>
      </c>
      <c r="C67">
        <v>112.199997</v>
      </c>
      <c r="D67">
        <v>107.5</v>
      </c>
      <c r="E67">
        <v>110.199997</v>
      </c>
      <c r="F67">
        <v>104.63288900000001</v>
      </c>
      <c r="G67">
        <f t="shared" si="0"/>
        <v>-4.2711144225453683E-2</v>
      </c>
      <c r="H67">
        <f t="shared" si="1"/>
        <v>-1.9013071998761</v>
      </c>
    </row>
    <row r="68" spans="1:8" x14ac:dyDescent="0.3">
      <c r="A68" s="1">
        <v>44274</v>
      </c>
      <c r="B68">
        <v>106.25</v>
      </c>
      <c r="C68">
        <v>113.25</v>
      </c>
      <c r="D68">
        <v>104.449997</v>
      </c>
      <c r="E68">
        <v>110.5</v>
      </c>
      <c r="F68">
        <v>104.91773999999999</v>
      </c>
      <c r="G68">
        <f t="shared" ref="G68:G131" si="2">LN(B68/B67)</f>
        <v>-3.4685557987889984E-2</v>
      </c>
      <c r="H68">
        <f t="shared" ref="H68:H131" si="3">STANDARDIZE(G68,$K$5,$K$10)</f>
        <v>-1.5571284584301983</v>
      </c>
    </row>
    <row r="69" spans="1:8" x14ac:dyDescent="0.3">
      <c r="A69" s="1">
        <v>44277</v>
      </c>
      <c r="B69">
        <v>110.5</v>
      </c>
      <c r="C69">
        <v>111.25</v>
      </c>
      <c r="D69">
        <v>108.550003</v>
      </c>
      <c r="E69">
        <v>109.599998</v>
      </c>
      <c r="F69">
        <v>104.06321</v>
      </c>
      <c r="G69">
        <f t="shared" si="2"/>
        <v>3.9220713153281329E-2</v>
      </c>
      <c r="H69">
        <f t="shared" si="3"/>
        <v>1.6123555684525177</v>
      </c>
    </row>
    <row r="70" spans="1:8" x14ac:dyDescent="0.3">
      <c r="A70" s="1">
        <v>44278</v>
      </c>
      <c r="B70">
        <v>109.599998</v>
      </c>
      <c r="C70">
        <v>110.300003</v>
      </c>
      <c r="D70">
        <v>106.599998</v>
      </c>
      <c r="E70">
        <v>107.150002</v>
      </c>
      <c r="F70">
        <v>101.736977</v>
      </c>
      <c r="G70">
        <f t="shared" si="2"/>
        <v>-8.1781646920676826E-3</v>
      </c>
      <c r="H70">
        <f t="shared" si="3"/>
        <v>-0.42035402307914632</v>
      </c>
    </row>
    <row r="71" spans="1:8" x14ac:dyDescent="0.3">
      <c r="A71" s="1">
        <v>44279</v>
      </c>
      <c r="B71">
        <v>105</v>
      </c>
      <c r="C71">
        <v>106</v>
      </c>
      <c r="D71">
        <v>102.849998</v>
      </c>
      <c r="E71">
        <v>104.800003</v>
      </c>
      <c r="F71">
        <v>99.505691999999996</v>
      </c>
      <c r="G71">
        <f t="shared" si="2"/>
        <v>-4.2877006108216396E-2</v>
      </c>
      <c r="H71">
        <f t="shared" si="3"/>
        <v>-1.9084202172150611</v>
      </c>
    </row>
    <row r="72" spans="1:8" x14ac:dyDescent="0.3">
      <c r="A72" s="1">
        <v>44280</v>
      </c>
      <c r="B72">
        <v>106</v>
      </c>
      <c r="C72">
        <v>107.699997</v>
      </c>
      <c r="D72">
        <v>101.300003</v>
      </c>
      <c r="E72">
        <v>102</v>
      </c>
      <c r="F72">
        <v>96.847144999999998</v>
      </c>
      <c r="G72">
        <f t="shared" si="2"/>
        <v>9.4787439545437387E-3</v>
      </c>
      <c r="H72">
        <f t="shared" si="3"/>
        <v>0.33686575077014597</v>
      </c>
    </row>
    <row r="73" spans="1:8" x14ac:dyDescent="0.3">
      <c r="A73" s="1">
        <v>44281</v>
      </c>
      <c r="B73">
        <v>103</v>
      </c>
      <c r="C73">
        <v>104</v>
      </c>
      <c r="D73">
        <v>100.25</v>
      </c>
      <c r="E73">
        <v>102.400002</v>
      </c>
      <c r="F73">
        <v>97.226935999999995</v>
      </c>
      <c r="G73">
        <f t="shared" si="2"/>
        <v>-2.8710105882431367E-2</v>
      </c>
      <c r="H73">
        <f t="shared" si="3"/>
        <v>-1.3008700961935562</v>
      </c>
    </row>
    <row r="74" spans="1:8" x14ac:dyDescent="0.3">
      <c r="A74" s="1">
        <v>44285</v>
      </c>
      <c r="B74">
        <v>104.050003</v>
      </c>
      <c r="C74">
        <v>106.300003</v>
      </c>
      <c r="D74">
        <v>102.599998</v>
      </c>
      <c r="E74">
        <v>103.5</v>
      </c>
      <c r="F74">
        <v>98.271370000000005</v>
      </c>
      <c r="G74">
        <f t="shared" si="2"/>
        <v>1.0142593442299501E-2</v>
      </c>
      <c r="H74">
        <f t="shared" si="3"/>
        <v>0.36533505811318745</v>
      </c>
    </row>
    <row r="75" spans="1:8" x14ac:dyDescent="0.3">
      <c r="A75" s="1">
        <v>44286</v>
      </c>
      <c r="B75">
        <v>102.800003</v>
      </c>
      <c r="C75">
        <v>104.199997</v>
      </c>
      <c r="D75">
        <v>101.900002</v>
      </c>
      <c r="E75">
        <v>102.150002</v>
      </c>
      <c r="F75">
        <v>96.989563000000004</v>
      </c>
      <c r="G75">
        <f t="shared" si="2"/>
        <v>-1.2086199467991514E-2</v>
      </c>
      <c r="H75">
        <f t="shared" si="3"/>
        <v>-0.58795081300693064</v>
      </c>
    </row>
    <row r="76" spans="1:8" x14ac:dyDescent="0.3">
      <c r="A76" s="1">
        <v>44287</v>
      </c>
      <c r="B76">
        <v>103</v>
      </c>
      <c r="C76">
        <v>105.25</v>
      </c>
      <c r="D76">
        <v>101.150002</v>
      </c>
      <c r="E76">
        <v>104.349998</v>
      </c>
      <c r="F76">
        <v>99.078429999999997</v>
      </c>
      <c r="G76">
        <f t="shared" si="2"/>
        <v>1.9436060256921575E-3</v>
      </c>
      <c r="H76">
        <f t="shared" si="3"/>
        <v>1.3719975221082117E-2</v>
      </c>
    </row>
    <row r="77" spans="1:8" x14ac:dyDescent="0.3">
      <c r="A77" s="1">
        <v>44291</v>
      </c>
      <c r="B77">
        <v>102.150002</v>
      </c>
      <c r="C77">
        <v>104.5</v>
      </c>
      <c r="D77">
        <v>99.400002000000001</v>
      </c>
      <c r="E77">
        <v>103.449997</v>
      </c>
      <c r="F77">
        <v>98.223892000000006</v>
      </c>
      <c r="G77">
        <f t="shared" si="2"/>
        <v>-8.286647386954513E-3</v>
      </c>
      <c r="H77">
        <f t="shared" si="3"/>
        <v>-0.42500632339585731</v>
      </c>
    </row>
    <row r="78" spans="1:8" x14ac:dyDescent="0.3">
      <c r="A78" s="1">
        <v>44292</v>
      </c>
      <c r="B78">
        <v>102.650002</v>
      </c>
      <c r="C78">
        <v>104.400002</v>
      </c>
      <c r="D78">
        <v>101.300003</v>
      </c>
      <c r="E78">
        <v>103.949997</v>
      </c>
      <c r="F78">
        <v>98.698631000000006</v>
      </c>
      <c r="G78">
        <f t="shared" si="2"/>
        <v>4.8828221059436074E-3</v>
      </c>
      <c r="H78">
        <f t="shared" si="3"/>
        <v>0.13976879725026176</v>
      </c>
    </row>
    <row r="79" spans="1:8" x14ac:dyDescent="0.3">
      <c r="A79" s="1">
        <v>44293</v>
      </c>
      <c r="B79">
        <v>103.900002</v>
      </c>
      <c r="C79">
        <v>105.349998</v>
      </c>
      <c r="D79">
        <v>103.449997</v>
      </c>
      <c r="E79">
        <v>104.650002</v>
      </c>
      <c r="F79">
        <v>99.363274000000004</v>
      </c>
      <c r="G79">
        <f t="shared" si="2"/>
        <v>1.2103754405834805E-2</v>
      </c>
      <c r="H79">
        <f t="shared" si="3"/>
        <v>0.44943980662901883</v>
      </c>
    </row>
    <row r="80" spans="1:8" x14ac:dyDescent="0.3">
      <c r="A80" s="1">
        <v>44294</v>
      </c>
      <c r="B80">
        <v>103.800003</v>
      </c>
      <c r="C80">
        <v>105.699997</v>
      </c>
      <c r="D80">
        <v>103.300003</v>
      </c>
      <c r="E80">
        <v>103.599998</v>
      </c>
      <c r="F80">
        <v>98.366318000000007</v>
      </c>
      <c r="G80">
        <f t="shared" si="2"/>
        <v>-9.629177209377485E-4</v>
      </c>
      <c r="H80">
        <f t="shared" si="3"/>
        <v>-0.11092683006966567</v>
      </c>
    </row>
    <row r="81" spans="1:8" x14ac:dyDescent="0.3">
      <c r="A81" s="1">
        <v>44295</v>
      </c>
      <c r="B81">
        <v>103</v>
      </c>
      <c r="C81">
        <v>104.900002</v>
      </c>
      <c r="D81">
        <v>103</v>
      </c>
      <c r="E81">
        <v>103.800003</v>
      </c>
      <c r="F81">
        <v>98.556213</v>
      </c>
      <c r="G81">
        <f t="shared" si="2"/>
        <v>-7.737011403886225E-3</v>
      </c>
      <c r="H81">
        <f t="shared" si="3"/>
        <v>-0.40143508320153964</v>
      </c>
    </row>
    <row r="82" spans="1:8" x14ac:dyDescent="0.3">
      <c r="A82" s="1">
        <v>44298</v>
      </c>
      <c r="B82">
        <v>100.849998</v>
      </c>
      <c r="C82">
        <v>102.25</v>
      </c>
      <c r="D82">
        <v>97.449996999999996</v>
      </c>
      <c r="E82">
        <v>98.050003000000004</v>
      </c>
      <c r="F82">
        <v>93.096694999999997</v>
      </c>
      <c r="G82">
        <f t="shared" si="2"/>
        <v>-2.1094743660847966E-2</v>
      </c>
      <c r="H82">
        <f t="shared" si="3"/>
        <v>-0.97428388710001312</v>
      </c>
    </row>
    <row r="83" spans="1:8" x14ac:dyDescent="0.3">
      <c r="A83" s="1">
        <v>44299</v>
      </c>
      <c r="B83">
        <v>98.050003000000004</v>
      </c>
      <c r="C83">
        <v>102.5</v>
      </c>
      <c r="D83">
        <v>98.050003000000004</v>
      </c>
      <c r="E83">
        <v>102.050003</v>
      </c>
      <c r="F83">
        <v>96.894615000000002</v>
      </c>
      <c r="G83">
        <f t="shared" si="2"/>
        <v>-2.8156661329798577E-2</v>
      </c>
      <c r="H83">
        <f t="shared" si="3"/>
        <v>-1.277135524793191</v>
      </c>
    </row>
    <row r="84" spans="1:8" x14ac:dyDescent="0.3">
      <c r="A84" s="1">
        <v>44301</v>
      </c>
      <c r="B84">
        <v>104.25</v>
      </c>
      <c r="C84">
        <v>106.75</v>
      </c>
      <c r="D84">
        <v>103.800003</v>
      </c>
      <c r="E84">
        <v>105.099998</v>
      </c>
      <c r="F84">
        <v>99.790535000000006</v>
      </c>
      <c r="G84">
        <f t="shared" si="2"/>
        <v>6.1314277439921586E-2</v>
      </c>
      <c r="H84">
        <f t="shared" si="3"/>
        <v>2.5598421351831648</v>
      </c>
    </row>
    <row r="85" spans="1:8" x14ac:dyDescent="0.3">
      <c r="A85" s="1">
        <v>44302</v>
      </c>
      <c r="B85">
        <v>104.599998</v>
      </c>
      <c r="C85">
        <v>107.849998</v>
      </c>
      <c r="D85">
        <v>104.199997</v>
      </c>
      <c r="E85">
        <v>107.300003</v>
      </c>
      <c r="F85">
        <v>101.879402</v>
      </c>
      <c r="G85">
        <f t="shared" si="2"/>
        <v>3.3516718314526572E-3</v>
      </c>
      <c r="H85">
        <f t="shared" si="3"/>
        <v>7.4105136199275598E-2</v>
      </c>
    </row>
    <row r="86" spans="1:8" x14ac:dyDescent="0.3">
      <c r="A86" s="1">
        <v>44305</v>
      </c>
      <c r="B86">
        <v>103.949997</v>
      </c>
      <c r="C86">
        <v>105.949997</v>
      </c>
      <c r="D86">
        <v>101.900002</v>
      </c>
      <c r="E86">
        <v>103.050003</v>
      </c>
      <c r="F86">
        <v>97.844100999999995</v>
      </c>
      <c r="G86">
        <f t="shared" si="2"/>
        <v>-6.2335470663708497E-3</v>
      </c>
      <c r="H86">
        <f t="shared" si="3"/>
        <v>-0.33695873864830717</v>
      </c>
    </row>
    <row r="87" spans="1:8" x14ac:dyDescent="0.3">
      <c r="A87" s="1">
        <v>44306</v>
      </c>
      <c r="B87">
        <v>103.300003</v>
      </c>
      <c r="C87">
        <v>105</v>
      </c>
      <c r="D87">
        <v>102.199997</v>
      </c>
      <c r="E87">
        <v>102.849998</v>
      </c>
      <c r="F87">
        <v>97.654205000000005</v>
      </c>
      <c r="G87">
        <f t="shared" si="2"/>
        <v>-6.272580276773825E-3</v>
      </c>
      <c r="H87">
        <f t="shared" si="3"/>
        <v>-0.33863268505339461</v>
      </c>
    </row>
    <row r="88" spans="1:8" x14ac:dyDescent="0.3">
      <c r="A88" s="1">
        <v>44308</v>
      </c>
      <c r="B88">
        <v>102.400002</v>
      </c>
      <c r="C88">
        <v>104.449997</v>
      </c>
      <c r="D88">
        <v>101.650002</v>
      </c>
      <c r="E88">
        <v>103.099998</v>
      </c>
      <c r="F88">
        <v>97.891570999999999</v>
      </c>
      <c r="G88">
        <f t="shared" si="2"/>
        <v>-8.7506730305616023E-3</v>
      </c>
      <c r="H88">
        <f t="shared" si="3"/>
        <v>-0.44490614844138499</v>
      </c>
    </row>
    <row r="89" spans="1:8" x14ac:dyDescent="0.3">
      <c r="A89" s="1">
        <v>44309</v>
      </c>
      <c r="B89">
        <v>102</v>
      </c>
      <c r="C89">
        <v>103.650002</v>
      </c>
      <c r="D89">
        <v>101.599998</v>
      </c>
      <c r="E89">
        <v>102.400002</v>
      </c>
      <c r="F89">
        <v>97.226935999999995</v>
      </c>
      <c r="G89">
        <f t="shared" si="2"/>
        <v>-3.9139188523861102E-3</v>
      </c>
      <c r="H89">
        <f t="shared" si="3"/>
        <v>-0.23748105618631793</v>
      </c>
    </row>
    <row r="90" spans="1:8" x14ac:dyDescent="0.3">
      <c r="A90" s="1">
        <v>44312</v>
      </c>
      <c r="B90">
        <v>105.25</v>
      </c>
      <c r="C90">
        <v>105.699997</v>
      </c>
      <c r="D90">
        <v>102.5</v>
      </c>
      <c r="E90">
        <v>102.800003</v>
      </c>
      <c r="F90">
        <v>97.606728000000004</v>
      </c>
      <c r="G90">
        <f t="shared" si="2"/>
        <v>3.1365659278219826E-2</v>
      </c>
      <c r="H90">
        <f t="shared" si="3"/>
        <v>1.2754901387279562</v>
      </c>
    </row>
    <row r="91" spans="1:8" x14ac:dyDescent="0.3">
      <c r="A91" s="1">
        <v>44313</v>
      </c>
      <c r="B91">
        <v>102.800003</v>
      </c>
      <c r="C91">
        <v>104</v>
      </c>
      <c r="D91">
        <v>102.800003</v>
      </c>
      <c r="E91">
        <v>103.199997</v>
      </c>
      <c r="F91">
        <v>97.986519000000001</v>
      </c>
      <c r="G91">
        <f t="shared" si="2"/>
        <v>-2.3553090358547114E-2</v>
      </c>
      <c r="H91">
        <f t="shared" si="3"/>
        <v>-1.0797105372419762</v>
      </c>
    </row>
    <row r="92" spans="1:8" x14ac:dyDescent="0.3">
      <c r="A92" s="1">
        <v>44314</v>
      </c>
      <c r="B92">
        <v>103.75</v>
      </c>
      <c r="C92">
        <v>104.400002</v>
      </c>
      <c r="D92">
        <v>103.300003</v>
      </c>
      <c r="E92">
        <v>103.900002</v>
      </c>
      <c r="F92">
        <v>98.651161000000002</v>
      </c>
      <c r="G92">
        <f t="shared" si="2"/>
        <v>9.1987769068640115E-3</v>
      </c>
      <c r="H92">
        <f t="shared" si="3"/>
        <v>0.32485931245343747</v>
      </c>
    </row>
    <row r="93" spans="1:8" x14ac:dyDescent="0.3">
      <c r="A93" s="1">
        <v>44315</v>
      </c>
      <c r="B93">
        <v>104.900002</v>
      </c>
      <c r="C93">
        <v>105.900002</v>
      </c>
      <c r="D93">
        <v>103.550003</v>
      </c>
      <c r="E93">
        <v>104.050003</v>
      </c>
      <c r="F93">
        <v>98.793578999999994</v>
      </c>
      <c r="G93">
        <f t="shared" si="2"/>
        <v>1.1023375357220512E-2</v>
      </c>
      <c r="H93">
        <f t="shared" si="3"/>
        <v>0.40310755248212837</v>
      </c>
    </row>
    <row r="94" spans="1:8" x14ac:dyDescent="0.3">
      <c r="A94" s="1">
        <v>44316</v>
      </c>
      <c r="B94">
        <v>104.150002</v>
      </c>
      <c r="C94">
        <v>112.699997</v>
      </c>
      <c r="D94">
        <v>103.300003</v>
      </c>
      <c r="E94">
        <v>108.150002</v>
      </c>
      <c r="F94">
        <v>102.68646200000001</v>
      </c>
      <c r="G94">
        <f t="shared" si="2"/>
        <v>-7.1753475579748776E-3</v>
      </c>
      <c r="H94">
        <f t="shared" si="3"/>
        <v>-0.37734802589765903</v>
      </c>
    </row>
    <row r="95" spans="1:8" x14ac:dyDescent="0.3">
      <c r="A95" s="1">
        <v>44319</v>
      </c>
      <c r="B95">
        <v>108.150002</v>
      </c>
      <c r="C95">
        <v>110.699997</v>
      </c>
      <c r="D95">
        <v>106</v>
      </c>
      <c r="E95">
        <v>107.699997</v>
      </c>
      <c r="F95">
        <v>102.259186</v>
      </c>
      <c r="G95">
        <f t="shared" si="2"/>
        <v>3.7686983981848325E-2</v>
      </c>
      <c r="H95">
        <f t="shared" si="3"/>
        <v>1.5465813109319952</v>
      </c>
    </row>
    <row r="96" spans="1:8" x14ac:dyDescent="0.3">
      <c r="A96" s="1">
        <v>44320</v>
      </c>
      <c r="B96">
        <v>108</v>
      </c>
      <c r="C96">
        <v>110.300003</v>
      </c>
      <c r="D96">
        <v>107.699997</v>
      </c>
      <c r="E96">
        <v>109.650002</v>
      </c>
      <c r="F96">
        <v>104.11068</v>
      </c>
      <c r="G96">
        <f t="shared" si="2"/>
        <v>-1.3879437676819002E-3</v>
      </c>
      <c r="H96">
        <f t="shared" si="3"/>
        <v>-0.1291541502329509</v>
      </c>
    </row>
    <row r="97" spans="1:8" x14ac:dyDescent="0.3">
      <c r="A97" s="1">
        <v>44321</v>
      </c>
      <c r="B97">
        <v>112.400002</v>
      </c>
      <c r="C97">
        <v>114</v>
      </c>
      <c r="D97">
        <v>110.5</v>
      </c>
      <c r="E97">
        <v>111.099998</v>
      </c>
      <c r="F97">
        <v>105.487427</v>
      </c>
      <c r="G97">
        <f t="shared" si="2"/>
        <v>3.9932728128965138E-2</v>
      </c>
      <c r="H97">
        <f t="shared" si="3"/>
        <v>1.6428904616014424</v>
      </c>
    </row>
    <row r="98" spans="1:8" x14ac:dyDescent="0.3">
      <c r="A98" s="1">
        <v>44322</v>
      </c>
      <c r="B98">
        <v>112.300003</v>
      </c>
      <c r="C98">
        <v>112.849998</v>
      </c>
      <c r="D98">
        <v>109.449997</v>
      </c>
      <c r="E98">
        <v>110.25</v>
      </c>
      <c r="F98">
        <v>104.680374</v>
      </c>
      <c r="G98">
        <f t="shared" si="2"/>
        <v>-8.9006679462918733E-4</v>
      </c>
      <c r="H98">
        <f t="shared" si="3"/>
        <v>-0.10780260469997353</v>
      </c>
    </row>
    <row r="99" spans="1:8" x14ac:dyDescent="0.3">
      <c r="A99" s="1">
        <v>44323</v>
      </c>
      <c r="B99">
        <v>110.849998</v>
      </c>
      <c r="C99">
        <v>112.349998</v>
      </c>
      <c r="D99">
        <v>109.650002</v>
      </c>
      <c r="E99">
        <v>111.449997</v>
      </c>
      <c r="F99">
        <v>105.81974</v>
      </c>
      <c r="G99">
        <f t="shared" si="2"/>
        <v>-1.299597043863502E-2</v>
      </c>
      <c r="H99">
        <f t="shared" si="3"/>
        <v>-0.62696650836068868</v>
      </c>
    </row>
    <row r="100" spans="1:8" x14ac:dyDescent="0.3">
      <c r="A100" s="1">
        <v>44326</v>
      </c>
      <c r="B100">
        <v>113.849998</v>
      </c>
      <c r="C100">
        <v>114.949997</v>
      </c>
      <c r="D100">
        <v>112.5</v>
      </c>
      <c r="E100">
        <v>113.900002</v>
      </c>
      <c r="F100">
        <v>108.14598100000001</v>
      </c>
      <c r="G100">
        <f t="shared" si="2"/>
        <v>2.6703856922853757E-2</v>
      </c>
      <c r="H100">
        <f t="shared" si="3"/>
        <v>1.075567887562102</v>
      </c>
    </row>
    <row r="101" spans="1:8" x14ac:dyDescent="0.3">
      <c r="A101" s="1">
        <v>44327</v>
      </c>
      <c r="B101">
        <v>112.550003</v>
      </c>
      <c r="C101">
        <v>118.699997</v>
      </c>
      <c r="D101">
        <v>110.75</v>
      </c>
      <c r="E101">
        <v>118.099998</v>
      </c>
      <c r="F101">
        <v>112.133797</v>
      </c>
      <c r="G101">
        <f t="shared" si="2"/>
        <v>-1.1484180935213422E-2</v>
      </c>
      <c r="H101">
        <f t="shared" si="3"/>
        <v>-0.56213313753683669</v>
      </c>
    </row>
    <row r="102" spans="1:8" x14ac:dyDescent="0.3">
      <c r="A102" s="1">
        <v>44328</v>
      </c>
      <c r="B102">
        <v>118.699997</v>
      </c>
      <c r="C102">
        <v>121.150002</v>
      </c>
      <c r="D102">
        <v>113.699997</v>
      </c>
      <c r="E102">
        <v>115.099998</v>
      </c>
      <c r="F102">
        <v>109.285355</v>
      </c>
      <c r="G102">
        <f t="shared" si="2"/>
        <v>5.3201682334261494E-2</v>
      </c>
      <c r="H102">
        <f t="shared" si="3"/>
        <v>2.2119320024308085</v>
      </c>
    </row>
    <row r="103" spans="1:8" x14ac:dyDescent="0.3">
      <c r="A103" s="1">
        <v>44330</v>
      </c>
      <c r="B103">
        <v>116</v>
      </c>
      <c r="C103">
        <v>116</v>
      </c>
      <c r="D103">
        <v>111.550003</v>
      </c>
      <c r="E103">
        <v>112.949997</v>
      </c>
      <c r="F103">
        <v>107.243965</v>
      </c>
      <c r="G103">
        <f t="shared" si="2"/>
        <v>-2.3009085235457877E-2</v>
      </c>
      <c r="H103">
        <f t="shared" si="3"/>
        <v>-1.0563807775131946</v>
      </c>
    </row>
    <row r="104" spans="1:8" x14ac:dyDescent="0.3">
      <c r="A104" s="1">
        <v>44333</v>
      </c>
      <c r="B104">
        <v>113.949997</v>
      </c>
      <c r="C104">
        <v>115.400002</v>
      </c>
      <c r="D104">
        <v>112.25</v>
      </c>
      <c r="E104">
        <v>114.25</v>
      </c>
      <c r="F104">
        <v>108.478302</v>
      </c>
      <c r="G104">
        <f t="shared" si="2"/>
        <v>-1.7830461742008266E-2</v>
      </c>
      <c r="H104">
        <f t="shared" si="3"/>
        <v>-0.83429455681379139</v>
      </c>
    </row>
    <row r="105" spans="1:8" x14ac:dyDescent="0.3">
      <c r="A105" s="1">
        <v>44334</v>
      </c>
      <c r="B105">
        <v>115</v>
      </c>
      <c r="C105">
        <v>117.5</v>
      </c>
      <c r="D105">
        <v>114.300003</v>
      </c>
      <c r="E105">
        <v>116.099998</v>
      </c>
      <c r="F105">
        <v>110.23483299999999</v>
      </c>
      <c r="G105">
        <f t="shared" si="2"/>
        <v>9.1723989988937039E-3</v>
      </c>
      <c r="H105">
        <f t="shared" si="3"/>
        <v>0.32372809102007932</v>
      </c>
    </row>
    <row r="106" spans="1:8" x14ac:dyDescent="0.3">
      <c r="A106" s="1">
        <v>44335</v>
      </c>
      <c r="B106">
        <v>114.5</v>
      </c>
      <c r="C106">
        <v>115.800003</v>
      </c>
      <c r="D106">
        <v>113.400002</v>
      </c>
      <c r="E106">
        <v>114.900002</v>
      </c>
      <c r="F106">
        <v>109.095467</v>
      </c>
      <c r="G106">
        <f t="shared" si="2"/>
        <v>-4.3573053689557007E-3</v>
      </c>
      <c r="H106">
        <f t="shared" si="3"/>
        <v>-0.25649576847396877</v>
      </c>
    </row>
    <row r="107" spans="1:8" x14ac:dyDescent="0.3">
      <c r="A107" s="1">
        <v>44336</v>
      </c>
      <c r="B107">
        <v>113.449997</v>
      </c>
      <c r="C107">
        <v>114.699997</v>
      </c>
      <c r="D107">
        <v>111.199997</v>
      </c>
      <c r="E107">
        <v>111.800003</v>
      </c>
      <c r="F107">
        <v>106.152069</v>
      </c>
      <c r="G107">
        <f t="shared" si="2"/>
        <v>-9.2126382118111298E-3</v>
      </c>
      <c r="H107">
        <f t="shared" si="3"/>
        <v>-0.46471761017985569</v>
      </c>
    </row>
    <row r="108" spans="1:8" x14ac:dyDescent="0.3">
      <c r="A108" s="1">
        <v>44337</v>
      </c>
      <c r="B108">
        <v>111.050003</v>
      </c>
      <c r="C108">
        <v>114.050003</v>
      </c>
      <c r="D108">
        <v>111.050003</v>
      </c>
      <c r="E108">
        <v>112.75</v>
      </c>
      <c r="F108">
        <v>107.05407700000001</v>
      </c>
      <c r="G108">
        <f t="shared" si="2"/>
        <v>-2.1381607427188986E-2</v>
      </c>
      <c r="H108">
        <f t="shared" si="3"/>
        <v>-0.98658609246459661</v>
      </c>
    </row>
    <row r="109" spans="1:8" x14ac:dyDescent="0.3">
      <c r="A109" s="1">
        <v>44340</v>
      </c>
      <c r="B109">
        <v>113.25</v>
      </c>
      <c r="C109">
        <v>113.949997</v>
      </c>
      <c r="D109">
        <v>110.849998</v>
      </c>
      <c r="E109">
        <v>113.050003</v>
      </c>
      <c r="F109">
        <v>107.338921</v>
      </c>
      <c r="G109">
        <f t="shared" si="2"/>
        <v>1.9617187007849122E-2</v>
      </c>
      <c r="H109">
        <f t="shared" si="3"/>
        <v>0.77165474524575284</v>
      </c>
    </row>
    <row r="110" spans="1:8" x14ac:dyDescent="0.3">
      <c r="A110" s="1">
        <v>44341</v>
      </c>
      <c r="B110">
        <v>114.400002</v>
      </c>
      <c r="C110">
        <v>117.099998</v>
      </c>
      <c r="D110">
        <v>113.699997</v>
      </c>
      <c r="E110">
        <v>114.599998</v>
      </c>
      <c r="F110">
        <v>108.810608</v>
      </c>
      <c r="G110">
        <f t="shared" si="2"/>
        <v>1.0103332065071493E-2</v>
      </c>
      <c r="H110">
        <f t="shared" si="3"/>
        <v>0.36365132673185585</v>
      </c>
    </row>
    <row r="111" spans="1:8" x14ac:dyDescent="0.3">
      <c r="A111" s="1">
        <v>44342</v>
      </c>
      <c r="B111">
        <v>115.400002</v>
      </c>
      <c r="C111">
        <v>115.400002</v>
      </c>
      <c r="D111">
        <v>113</v>
      </c>
      <c r="E111">
        <v>113.349998</v>
      </c>
      <c r="F111">
        <v>107.623756</v>
      </c>
      <c r="G111">
        <f t="shared" si="2"/>
        <v>8.7032749768066169E-3</v>
      </c>
      <c r="H111">
        <f t="shared" si="3"/>
        <v>0.30360962107600858</v>
      </c>
    </row>
    <row r="112" spans="1:8" x14ac:dyDescent="0.3">
      <c r="A112" s="1">
        <v>44343</v>
      </c>
      <c r="B112">
        <v>113</v>
      </c>
      <c r="C112">
        <v>113.650002</v>
      </c>
      <c r="D112">
        <v>111.300003</v>
      </c>
      <c r="E112">
        <v>111.849998</v>
      </c>
      <c r="F112">
        <v>106.199532</v>
      </c>
      <c r="G112">
        <f t="shared" si="2"/>
        <v>-2.1016552692680955E-2</v>
      </c>
      <c r="H112">
        <f t="shared" si="3"/>
        <v>-0.97093065305335891</v>
      </c>
    </row>
    <row r="113" spans="1:8" x14ac:dyDescent="0.3">
      <c r="A113" s="1">
        <v>44344</v>
      </c>
      <c r="B113">
        <v>113.199997</v>
      </c>
      <c r="C113">
        <v>115.550003</v>
      </c>
      <c r="D113">
        <v>111.849998</v>
      </c>
      <c r="E113">
        <v>112.349998</v>
      </c>
      <c r="F113">
        <v>106.674278</v>
      </c>
      <c r="G113">
        <f t="shared" si="2"/>
        <v>1.7683205549747865E-3</v>
      </c>
      <c r="H113">
        <f t="shared" si="3"/>
        <v>6.2028255799898274E-3</v>
      </c>
    </row>
    <row r="114" spans="1:8" x14ac:dyDescent="0.3">
      <c r="A114" s="1">
        <v>44347</v>
      </c>
      <c r="B114">
        <v>112.5</v>
      </c>
      <c r="C114">
        <v>114.349998</v>
      </c>
      <c r="D114">
        <v>111.400002</v>
      </c>
      <c r="E114">
        <v>113.650002</v>
      </c>
      <c r="F114">
        <v>107.908607</v>
      </c>
      <c r="G114">
        <f t="shared" si="2"/>
        <v>-6.2029176228405175E-3</v>
      </c>
      <c r="H114">
        <f t="shared" si="3"/>
        <v>-0.33564518933073623</v>
      </c>
    </row>
    <row r="115" spans="1:8" x14ac:dyDescent="0.3">
      <c r="A115" s="1">
        <v>44348</v>
      </c>
      <c r="B115">
        <v>114.349998</v>
      </c>
      <c r="C115">
        <v>118.449997</v>
      </c>
      <c r="D115">
        <v>114.199997</v>
      </c>
      <c r="E115">
        <v>117.599998</v>
      </c>
      <c r="F115">
        <v>111.659058</v>
      </c>
      <c r="G115">
        <f t="shared" si="2"/>
        <v>1.6310681334153289E-2</v>
      </c>
      <c r="H115">
        <f t="shared" si="3"/>
        <v>0.62985464146893122</v>
      </c>
    </row>
    <row r="116" spans="1:8" x14ac:dyDescent="0.3">
      <c r="A116" s="1">
        <v>44349</v>
      </c>
      <c r="B116">
        <v>118</v>
      </c>
      <c r="C116">
        <v>119.400002</v>
      </c>
      <c r="D116">
        <v>116</v>
      </c>
      <c r="E116">
        <v>117.75</v>
      </c>
      <c r="F116">
        <v>111.801483</v>
      </c>
      <c r="G116">
        <f t="shared" si="2"/>
        <v>3.1420721487036556E-2</v>
      </c>
      <c r="H116">
        <f t="shared" si="3"/>
        <v>1.2778514916772366</v>
      </c>
    </row>
    <row r="117" spans="1:8" x14ac:dyDescent="0.3">
      <c r="A117" s="1">
        <v>44350</v>
      </c>
      <c r="B117">
        <v>118.800003</v>
      </c>
      <c r="C117">
        <v>123.800003</v>
      </c>
      <c r="D117">
        <v>118.449997</v>
      </c>
      <c r="E117">
        <v>122.5</v>
      </c>
      <c r="F117">
        <v>116.31152299999999</v>
      </c>
      <c r="G117">
        <f t="shared" si="2"/>
        <v>6.7568077154047061E-3</v>
      </c>
      <c r="H117">
        <f t="shared" si="3"/>
        <v>0.22013501467786842</v>
      </c>
    </row>
    <row r="118" spans="1:8" x14ac:dyDescent="0.3">
      <c r="A118" s="1">
        <v>44351</v>
      </c>
      <c r="B118">
        <v>124.599998</v>
      </c>
      <c r="C118">
        <v>126.699997</v>
      </c>
      <c r="D118">
        <v>123.349998</v>
      </c>
      <c r="E118">
        <v>125.449997</v>
      </c>
      <c r="F118">
        <v>119.112495</v>
      </c>
      <c r="G118">
        <f t="shared" si="2"/>
        <v>4.7667158120918852E-2</v>
      </c>
      <c r="H118">
        <f t="shared" si="3"/>
        <v>1.9745829139200617</v>
      </c>
    </row>
    <row r="119" spans="1:8" x14ac:dyDescent="0.3">
      <c r="A119" s="1">
        <v>44354</v>
      </c>
      <c r="B119">
        <v>126.949997</v>
      </c>
      <c r="C119">
        <v>127.5</v>
      </c>
      <c r="D119">
        <v>124.900002</v>
      </c>
      <c r="E119">
        <v>125.150002</v>
      </c>
      <c r="F119">
        <v>118.82764400000001</v>
      </c>
      <c r="G119">
        <f t="shared" si="2"/>
        <v>1.8684694217347975E-2</v>
      </c>
      <c r="H119">
        <f t="shared" si="3"/>
        <v>0.7316646204695858</v>
      </c>
    </row>
    <row r="120" spans="1:8" x14ac:dyDescent="0.3">
      <c r="A120" s="1">
        <v>44355</v>
      </c>
      <c r="B120">
        <v>125.75</v>
      </c>
      <c r="C120">
        <v>125.900002</v>
      </c>
      <c r="D120">
        <v>122.650002</v>
      </c>
      <c r="E120">
        <v>124.800003</v>
      </c>
      <c r="F120">
        <v>118.495338</v>
      </c>
      <c r="G120">
        <f t="shared" si="2"/>
        <v>-9.4974755394875779E-3</v>
      </c>
      <c r="H120">
        <f t="shared" si="3"/>
        <v>-0.47693291134971189</v>
      </c>
    </row>
    <row r="121" spans="1:8" x14ac:dyDescent="0.3">
      <c r="A121" s="1">
        <v>44356</v>
      </c>
      <c r="B121">
        <v>127</v>
      </c>
      <c r="C121">
        <v>128</v>
      </c>
      <c r="D121">
        <v>123.050003</v>
      </c>
      <c r="E121">
        <v>124.050003</v>
      </c>
      <c r="F121">
        <v>117.783226</v>
      </c>
      <c r="G121">
        <f t="shared" si="2"/>
        <v>9.8912774787427004E-3</v>
      </c>
      <c r="H121">
        <f t="shared" si="3"/>
        <v>0.35455732680710633</v>
      </c>
    </row>
    <row r="122" spans="1:8" x14ac:dyDescent="0.3">
      <c r="A122" s="1">
        <v>44357</v>
      </c>
      <c r="B122">
        <v>123.75</v>
      </c>
      <c r="C122">
        <v>124.800003</v>
      </c>
      <c r="D122">
        <v>122.449997</v>
      </c>
      <c r="E122">
        <v>123.949997</v>
      </c>
      <c r="F122">
        <v>117.688271</v>
      </c>
      <c r="G122">
        <f t="shared" si="2"/>
        <v>-2.5923685009791544E-2</v>
      </c>
      <c r="H122">
        <f t="shared" si="3"/>
        <v>-1.1813739247369408</v>
      </c>
    </row>
    <row r="123" spans="1:8" x14ac:dyDescent="0.3">
      <c r="A123" s="1">
        <v>44358</v>
      </c>
      <c r="B123">
        <v>123.949997</v>
      </c>
      <c r="C123">
        <v>126.599998</v>
      </c>
      <c r="D123">
        <v>122.5</v>
      </c>
      <c r="E123">
        <v>123.550003</v>
      </c>
      <c r="F123">
        <v>117.308487</v>
      </c>
      <c r="G123">
        <f t="shared" si="2"/>
        <v>1.6148328290917125E-3</v>
      </c>
      <c r="H123">
        <f t="shared" si="3"/>
        <v>-3.7952376597727016E-4</v>
      </c>
    </row>
    <row r="124" spans="1:8" x14ac:dyDescent="0.3">
      <c r="A124" s="1">
        <v>44361</v>
      </c>
      <c r="B124">
        <v>124.400002</v>
      </c>
      <c r="C124">
        <v>125.800003</v>
      </c>
      <c r="D124">
        <v>121.25</v>
      </c>
      <c r="E124">
        <v>124.800003</v>
      </c>
      <c r="F124">
        <v>118.495338</v>
      </c>
      <c r="G124">
        <f t="shared" si="2"/>
        <v>3.6239621043578558E-3</v>
      </c>
      <c r="H124">
        <f t="shared" si="3"/>
        <v>8.5782354618265694E-2</v>
      </c>
    </row>
    <row r="125" spans="1:8" x14ac:dyDescent="0.3">
      <c r="A125" s="1">
        <v>44362</v>
      </c>
      <c r="B125">
        <v>125.599998</v>
      </c>
      <c r="C125">
        <v>128.5</v>
      </c>
      <c r="D125">
        <v>124.849998</v>
      </c>
      <c r="E125">
        <v>125.349998</v>
      </c>
      <c r="F125">
        <v>119.01754</v>
      </c>
      <c r="G125">
        <f t="shared" si="2"/>
        <v>9.6000417282818256E-3</v>
      </c>
      <c r="H125">
        <f t="shared" si="3"/>
        <v>0.34206762809967522</v>
      </c>
    </row>
    <row r="126" spans="1:8" x14ac:dyDescent="0.3">
      <c r="A126" s="1">
        <v>44363</v>
      </c>
      <c r="B126">
        <v>127</v>
      </c>
      <c r="C126">
        <v>128.25</v>
      </c>
      <c r="D126">
        <v>126.099998</v>
      </c>
      <c r="E126">
        <v>126.699997</v>
      </c>
      <c r="F126">
        <v>120.299347</v>
      </c>
      <c r="G126">
        <f t="shared" si="2"/>
        <v>1.1084848348059948E-2</v>
      </c>
      <c r="H126">
        <f t="shared" si="3"/>
        <v>0.40574383299718958</v>
      </c>
    </row>
    <row r="127" spans="1:8" x14ac:dyDescent="0.3">
      <c r="A127" s="1">
        <v>44364</v>
      </c>
      <c r="B127">
        <v>125.599998</v>
      </c>
      <c r="C127">
        <v>127</v>
      </c>
      <c r="D127">
        <v>123.5</v>
      </c>
      <c r="E127">
        <v>125.099998</v>
      </c>
      <c r="F127">
        <v>118.780174</v>
      </c>
      <c r="G127">
        <f t="shared" si="2"/>
        <v>-1.1084848348059985E-2</v>
      </c>
      <c r="H127">
        <f t="shared" si="3"/>
        <v>-0.54500768611230266</v>
      </c>
    </row>
    <row r="128" spans="1:8" x14ac:dyDescent="0.3">
      <c r="A128" s="1">
        <v>44365</v>
      </c>
      <c r="B128">
        <v>124.550003</v>
      </c>
      <c r="C128">
        <v>124.550003</v>
      </c>
      <c r="D128">
        <v>118.900002</v>
      </c>
      <c r="E128">
        <v>120.25</v>
      </c>
      <c r="F128">
        <v>114.175186</v>
      </c>
      <c r="G128">
        <f t="shared" si="2"/>
        <v>-8.3949723156299758E-3</v>
      </c>
      <c r="H128">
        <f t="shared" si="3"/>
        <v>-0.42965185787958565</v>
      </c>
    </row>
    <row r="129" spans="1:8" x14ac:dyDescent="0.3">
      <c r="A129" s="1">
        <v>44368</v>
      </c>
      <c r="B129">
        <v>119.400002</v>
      </c>
      <c r="C129">
        <v>122</v>
      </c>
      <c r="D129">
        <v>118.949997</v>
      </c>
      <c r="E129">
        <v>120.949997</v>
      </c>
      <c r="F129">
        <v>114.839821</v>
      </c>
      <c r="G129">
        <f t="shared" si="2"/>
        <v>-4.2228048085980956E-2</v>
      </c>
      <c r="H129">
        <f t="shared" si="3"/>
        <v>-1.8805895331089217</v>
      </c>
    </row>
    <row r="130" spans="1:8" x14ac:dyDescent="0.3">
      <c r="A130" s="1">
        <v>44369</v>
      </c>
      <c r="B130">
        <v>122.699997</v>
      </c>
      <c r="C130">
        <v>124.199997</v>
      </c>
      <c r="D130">
        <v>121.5</v>
      </c>
      <c r="E130">
        <v>122.050003</v>
      </c>
      <c r="F130">
        <v>115.88426200000001</v>
      </c>
      <c r="G130">
        <f t="shared" si="2"/>
        <v>2.7263109558067371E-2</v>
      </c>
      <c r="H130">
        <f t="shared" si="3"/>
        <v>1.099551539651866</v>
      </c>
    </row>
    <row r="131" spans="1:8" x14ac:dyDescent="0.3">
      <c r="A131" s="1">
        <v>44370</v>
      </c>
      <c r="B131">
        <v>123.5</v>
      </c>
      <c r="C131">
        <v>124.400002</v>
      </c>
      <c r="D131">
        <v>121.75</v>
      </c>
      <c r="E131">
        <v>123.349998</v>
      </c>
      <c r="F131">
        <v>117.118576</v>
      </c>
      <c r="G131">
        <f t="shared" si="2"/>
        <v>6.498828801044282E-3</v>
      </c>
      <c r="H131">
        <f t="shared" si="3"/>
        <v>0.20907154150147092</v>
      </c>
    </row>
    <row r="132" spans="1:8" x14ac:dyDescent="0.3">
      <c r="A132" s="1">
        <v>44371</v>
      </c>
      <c r="B132">
        <v>124.449997</v>
      </c>
      <c r="C132">
        <v>124.449997</v>
      </c>
      <c r="D132">
        <v>121.349998</v>
      </c>
      <c r="E132">
        <v>122</v>
      </c>
      <c r="F132">
        <v>115.836777</v>
      </c>
      <c r="G132">
        <f t="shared" ref="G132:G195" si="4">LN(B132/B131)</f>
        <v>7.6628486395021638E-3</v>
      </c>
      <c r="H132">
        <f t="shared" ref="H132:H195" si="5">STANDARDIZE(G132,$K$5,$K$10)</f>
        <v>0.25899074629966318</v>
      </c>
    </row>
    <row r="133" spans="1:8" x14ac:dyDescent="0.3">
      <c r="A133" s="1">
        <v>44372</v>
      </c>
      <c r="B133">
        <v>122.949997</v>
      </c>
      <c r="C133">
        <v>124.949997</v>
      </c>
      <c r="D133">
        <v>120.349998</v>
      </c>
      <c r="E133">
        <v>120.900002</v>
      </c>
      <c r="F133">
        <v>114.792351</v>
      </c>
      <c r="G133">
        <f t="shared" si="4"/>
        <v>-1.2126260445495429E-2</v>
      </c>
      <c r="H133">
        <f t="shared" si="5"/>
        <v>-0.58966883539311532</v>
      </c>
    </row>
    <row r="134" spans="1:8" x14ac:dyDescent="0.3">
      <c r="A134" s="1">
        <v>44375</v>
      </c>
      <c r="B134">
        <v>122.550003</v>
      </c>
      <c r="C134">
        <v>124.5</v>
      </c>
      <c r="D134">
        <v>121.800003</v>
      </c>
      <c r="E134">
        <v>122.349998</v>
      </c>
      <c r="F134">
        <v>116.16909800000001</v>
      </c>
      <c r="G134">
        <f t="shared" si="4"/>
        <v>-3.2586098081131003E-3</v>
      </c>
      <c r="H134">
        <f t="shared" si="5"/>
        <v>-0.20937800733234804</v>
      </c>
    </row>
    <row r="135" spans="1:8" x14ac:dyDescent="0.3">
      <c r="A135" s="1">
        <v>44376</v>
      </c>
      <c r="B135">
        <v>121.800003</v>
      </c>
      <c r="C135">
        <v>122.449997</v>
      </c>
      <c r="D135">
        <v>119.099998</v>
      </c>
      <c r="E135">
        <v>119.400002</v>
      </c>
      <c r="F135">
        <v>113.368134</v>
      </c>
      <c r="G135">
        <f t="shared" si="4"/>
        <v>-6.1387545475872348E-3</v>
      </c>
      <c r="H135">
        <f t="shared" si="5"/>
        <v>-0.33289354405096694</v>
      </c>
    </row>
    <row r="136" spans="1:8" x14ac:dyDescent="0.3">
      <c r="A136" s="1">
        <v>44377</v>
      </c>
      <c r="B136">
        <v>120.349998</v>
      </c>
      <c r="C136">
        <v>120.949997</v>
      </c>
      <c r="D136">
        <v>117.050003</v>
      </c>
      <c r="E136">
        <v>117.699997</v>
      </c>
      <c r="F136">
        <v>111.75400500000001</v>
      </c>
      <c r="G136">
        <f t="shared" si="4"/>
        <v>-1.1976232295454355E-2</v>
      </c>
      <c r="H136">
        <f t="shared" si="5"/>
        <v>-0.58323485059323743</v>
      </c>
    </row>
    <row r="137" spans="1:8" x14ac:dyDescent="0.3">
      <c r="A137" s="1">
        <v>44378</v>
      </c>
      <c r="B137">
        <v>117.75</v>
      </c>
      <c r="C137">
        <v>119.75</v>
      </c>
      <c r="D137">
        <v>117.300003</v>
      </c>
      <c r="E137">
        <v>118.849998</v>
      </c>
      <c r="F137">
        <v>112.84590900000001</v>
      </c>
      <c r="G137">
        <f t="shared" si="4"/>
        <v>-2.1840414714356767E-2</v>
      </c>
      <c r="H137">
        <f t="shared" si="5"/>
        <v>-1.0062621273347361</v>
      </c>
    </row>
    <row r="138" spans="1:8" x14ac:dyDescent="0.3">
      <c r="A138" s="1">
        <v>44379</v>
      </c>
      <c r="B138">
        <v>120</v>
      </c>
      <c r="C138">
        <v>120.849998</v>
      </c>
      <c r="D138">
        <v>118</v>
      </c>
      <c r="E138">
        <v>118.449997</v>
      </c>
      <c r="F138">
        <v>112.46611799999999</v>
      </c>
      <c r="G138">
        <f t="shared" si="4"/>
        <v>1.8928009885518859E-2</v>
      </c>
      <c r="H138">
        <f t="shared" si="5"/>
        <v>0.74209925763704399</v>
      </c>
    </row>
    <row r="139" spans="1:8" x14ac:dyDescent="0.3">
      <c r="A139" s="1">
        <v>44382</v>
      </c>
      <c r="B139">
        <v>119.150002</v>
      </c>
      <c r="C139">
        <v>121.449997</v>
      </c>
      <c r="D139">
        <v>118.900002</v>
      </c>
      <c r="E139">
        <v>120.949997</v>
      </c>
      <c r="F139">
        <v>114.839821</v>
      </c>
      <c r="G139">
        <f t="shared" si="4"/>
        <v>-7.1085224517305409E-3</v>
      </c>
      <c r="H139">
        <f t="shared" si="5"/>
        <v>-0.37448221892937622</v>
      </c>
    </row>
    <row r="140" spans="1:8" x14ac:dyDescent="0.3">
      <c r="A140" s="1">
        <v>44383</v>
      </c>
      <c r="B140">
        <v>123</v>
      </c>
      <c r="C140">
        <v>125</v>
      </c>
      <c r="D140">
        <v>121.050003</v>
      </c>
      <c r="E140">
        <v>121.5</v>
      </c>
      <c r="F140">
        <v>115.362038</v>
      </c>
      <c r="G140">
        <f t="shared" si="4"/>
        <v>3.1801135042102031E-2</v>
      </c>
      <c r="H140">
        <f t="shared" si="5"/>
        <v>1.2941655969320749</v>
      </c>
    </row>
    <row r="141" spans="1:8" x14ac:dyDescent="0.3">
      <c r="A141" s="1">
        <v>44384</v>
      </c>
      <c r="B141">
        <v>119.900002</v>
      </c>
      <c r="C141">
        <v>120.400002</v>
      </c>
      <c r="D141">
        <v>117.800003</v>
      </c>
      <c r="E141">
        <v>119.900002</v>
      </c>
      <c r="F141">
        <v>113.842873</v>
      </c>
      <c r="G141">
        <f t="shared" si="4"/>
        <v>-2.5526276658381936E-2</v>
      </c>
      <c r="H141">
        <f t="shared" si="5"/>
        <v>-1.1643309945160862</v>
      </c>
    </row>
    <row r="142" spans="1:8" x14ac:dyDescent="0.3">
      <c r="A142" s="1">
        <v>44385</v>
      </c>
      <c r="B142">
        <v>119.400002</v>
      </c>
      <c r="C142">
        <v>119.400002</v>
      </c>
      <c r="D142">
        <v>116.849998</v>
      </c>
      <c r="E142">
        <v>117.050003</v>
      </c>
      <c r="F142">
        <v>111.136848</v>
      </c>
      <c r="G142">
        <f t="shared" si="4"/>
        <v>-4.1788610051151842E-3</v>
      </c>
      <c r="H142">
        <f t="shared" si="5"/>
        <v>-0.24884314912047123</v>
      </c>
    </row>
    <row r="143" spans="1:8" x14ac:dyDescent="0.3">
      <c r="A143" s="1">
        <v>44386</v>
      </c>
      <c r="B143">
        <v>117.099998</v>
      </c>
      <c r="C143">
        <v>118.650002</v>
      </c>
      <c r="D143">
        <v>116.599998</v>
      </c>
      <c r="E143">
        <v>117.900002</v>
      </c>
      <c r="F143">
        <v>111.943909</v>
      </c>
      <c r="G143">
        <f t="shared" si="4"/>
        <v>-1.9450964184668101E-2</v>
      </c>
      <c r="H143">
        <f t="shared" si="5"/>
        <v>-0.90379010202569898</v>
      </c>
    </row>
    <row r="144" spans="1:8" x14ac:dyDescent="0.3">
      <c r="A144" s="1">
        <v>44389</v>
      </c>
      <c r="B144">
        <v>119</v>
      </c>
      <c r="C144">
        <v>119.349998</v>
      </c>
      <c r="D144">
        <v>118</v>
      </c>
      <c r="E144">
        <v>118.550003</v>
      </c>
      <c r="F144">
        <v>112.56107299999999</v>
      </c>
      <c r="G144">
        <f t="shared" si="4"/>
        <v>1.6095239587277183E-2</v>
      </c>
      <c r="H144">
        <f t="shared" si="5"/>
        <v>0.62061538254131987</v>
      </c>
    </row>
    <row r="145" spans="1:8" x14ac:dyDescent="0.3">
      <c r="A145" s="1">
        <v>44390</v>
      </c>
      <c r="B145">
        <v>119</v>
      </c>
      <c r="C145">
        <v>120.800003</v>
      </c>
      <c r="D145">
        <v>118.599998</v>
      </c>
      <c r="E145">
        <v>120.400002</v>
      </c>
      <c r="F145">
        <v>114.317604</v>
      </c>
      <c r="G145">
        <f t="shared" si="4"/>
        <v>0</v>
      </c>
      <c r="H145">
        <f t="shared" si="5"/>
        <v>-6.9631926557555776E-2</v>
      </c>
    </row>
    <row r="146" spans="1:8" x14ac:dyDescent="0.3">
      <c r="A146" s="1">
        <v>44391</v>
      </c>
      <c r="B146">
        <v>120.300003</v>
      </c>
      <c r="C146">
        <v>121.75</v>
      </c>
      <c r="D146">
        <v>120.099998</v>
      </c>
      <c r="E146">
        <v>120.800003</v>
      </c>
      <c r="F146">
        <v>114.697411</v>
      </c>
      <c r="G146">
        <f t="shared" si="4"/>
        <v>1.0865154806759305E-2</v>
      </c>
      <c r="H146">
        <f t="shared" si="5"/>
        <v>0.39632223508391334</v>
      </c>
    </row>
    <row r="147" spans="1:8" x14ac:dyDescent="0.3">
      <c r="A147" s="1">
        <v>44392</v>
      </c>
      <c r="B147">
        <v>119.199997</v>
      </c>
      <c r="C147">
        <v>119.400002</v>
      </c>
      <c r="D147">
        <v>116.199997</v>
      </c>
      <c r="E147">
        <v>116.900002</v>
      </c>
      <c r="F147">
        <v>110.99443100000001</v>
      </c>
      <c r="G147">
        <f t="shared" si="4"/>
        <v>-9.1859184548249585E-3</v>
      </c>
      <c r="H147">
        <f t="shared" si="5"/>
        <v>-0.46357172848859712</v>
      </c>
    </row>
    <row r="148" spans="1:8" x14ac:dyDescent="0.3">
      <c r="A148" s="1">
        <v>44393</v>
      </c>
      <c r="B148">
        <v>117.199997</v>
      </c>
      <c r="C148">
        <v>117.400002</v>
      </c>
      <c r="D148">
        <v>115.75</v>
      </c>
      <c r="E148">
        <v>116.800003</v>
      </c>
      <c r="F148">
        <v>110.899483</v>
      </c>
      <c r="G148">
        <f t="shared" si="4"/>
        <v>-1.69208779178215E-2</v>
      </c>
      <c r="H148">
        <f t="shared" si="5"/>
        <v>-0.79528688727024088</v>
      </c>
    </row>
    <row r="149" spans="1:8" x14ac:dyDescent="0.3">
      <c r="A149" s="1">
        <v>44396</v>
      </c>
      <c r="B149">
        <v>114.800003</v>
      </c>
      <c r="C149">
        <v>116.550003</v>
      </c>
      <c r="D149">
        <v>114.199997</v>
      </c>
      <c r="E149">
        <v>114.599998</v>
      </c>
      <c r="F149">
        <v>108.810608</v>
      </c>
      <c r="G149">
        <f t="shared" si="4"/>
        <v>-2.0690341527772292E-2</v>
      </c>
      <c r="H149">
        <f t="shared" si="5"/>
        <v>-0.95694102726647701</v>
      </c>
    </row>
    <row r="150" spans="1:8" x14ac:dyDescent="0.3">
      <c r="A150" s="1">
        <v>44397</v>
      </c>
      <c r="B150">
        <v>112.050003</v>
      </c>
      <c r="C150">
        <v>113.25</v>
      </c>
      <c r="D150">
        <v>111.599998</v>
      </c>
      <c r="E150">
        <v>112.599998</v>
      </c>
      <c r="F150">
        <v>106.911644</v>
      </c>
      <c r="G150">
        <f t="shared" si="4"/>
        <v>-2.424628299717253E-2</v>
      </c>
      <c r="H150">
        <f t="shared" si="5"/>
        <v>-1.1094382310053272</v>
      </c>
    </row>
    <row r="151" spans="1:8" x14ac:dyDescent="0.3">
      <c r="A151" s="1">
        <v>44399</v>
      </c>
      <c r="B151">
        <v>114.400002</v>
      </c>
      <c r="C151">
        <v>115.800003</v>
      </c>
      <c r="D151">
        <v>113.949997</v>
      </c>
      <c r="E151">
        <v>115.5</v>
      </c>
      <c r="F151">
        <v>109.66514599999999</v>
      </c>
      <c r="G151">
        <f t="shared" si="4"/>
        <v>2.0755869407517426E-2</v>
      </c>
      <c r="H151">
        <f t="shared" si="5"/>
        <v>0.8204873493227115</v>
      </c>
    </row>
    <row r="152" spans="1:8" x14ac:dyDescent="0.3">
      <c r="A152" s="1">
        <v>44400</v>
      </c>
      <c r="B152">
        <v>115.5</v>
      </c>
      <c r="C152">
        <v>116.75</v>
      </c>
      <c r="D152">
        <v>114.75</v>
      </c>
      <c r="E152">
        <v>115.300003</v>
      </c>
      <c r="F152">
        <v>109.475258</v>
      </c>
      <c r="G152">
        <f t="shared" si="4"/>
        <v>9.5694335336333463E-3</v>
      </c>
      <c r="H152">
        <f t="shared" si="5"/>
        <v>0.34075499004430959</v>
      </c>
    </row>
    <row r="153" spans="1:8" x14ac:dyDescent="0.3">
      <c r="A153" s="1">
        <v>44403</v>
      </c>
      <c r="B153">
        <v>114.849998</v>
      </c>
      <c r="C153">
        <v>115.599998</v>
      </c>
      <c r="D153">
        <v>114.099998</v>
      </c>
      <c r="E153">
        <v>114.550003</v>
      </c>
      <c r="F153">
        <v>108.76314499999999</v>
      </c>
      <c r="G153">
        <f t="shared" si="4"/>
        <v>-5.6436182407594007E-3</v>
      </c>
      <c r="H153">
        <f t="shared" si="5"/>
        <v>-0.31165953249296413</v>
      </c>
    </row>
    <row r="154" spans="1:8" x14ac:dyDescent="0.3">
      <c r="A154" s="1">
        <v>44404</v>
      </c>
      <c r="B154">
        <v>115.349998</v>
      </c>
      <c r="C154">
        <v>115.900002</v>
      </c>
      <c r="D154">
        <v>114</v>
      </c>
      <c r="E154">
        <v>114.650002</v>
      </c>
      <c r="F154">
        <v>108.858093</v>
      </c>
      <c r="G154">
        <f t="shared" si="4"/>
        <v>4.3440555601387994E-3</v>
      </c>
      <c r="H154">
        <f t="shared" si="5"/>
        <v>0.11666369487152943</v>
      </c>
    </row>
    <row r="155" spans="1:8" x14ac:dyDescent="0.3">
      <c r="A155" s="1">
        <v>44405</v>
      </c>
      <c r="B155">
        <v>114.900002</v>
      </c>
      <c r="C155">
        <v>115.199997</v>
      </c>
      <c r="D155">
        <v>113.449997</v>
      </c>
      <c r="E155">
        <v>114.349998</v>
      </c>
      <c r="F155">
        <v>108.57324199999999</v>
      </c>
      <c r="G155">
        <f t="shared" si="4"/>
        <v>-3.9087650200773762E-3</v>
      </c>
      <c r="H155">
        <f t="shared" si="5"/>
        <v>-0.23726003314013336</v>
      </c>
    </row>
    <row r="156" spans="1:8" x14ac:dyDescent="0.3">
      <c r="A156" s="1">
        <v>44406</v>
      </c>
      <c r="B156">
        <v>114.300003</v>
      </c>
      <c r="C156">
        <v>115.800003</v>
      </c>
      <c r="D156">
        <v>113.300003</v>
      </c>
      <c r="E156">
        <v>114.75</v>
      </c>
      <c r="F156">
        <v>108.953041</v>
      </c>
      <c r="G156">
        <f t="shared" si="4"/>
        <v>-5.2356052136664308E-3</v>
      </c>
      <c r="H156">
        <f t="shared" si="5"/>
        <v>-0.29416181880556869</v>
      </c>
    </row>
    <row r="157" spans="1:8" x14ac:dyDescent="0.3">
      <c r="A157" s="1">
        <v>44407</v>
      </c>
      <c r="B157">
        <v>114.300003</v>
      </c>
      <c r="C157">
        <v>116.75</v>
      </c>
      <c r="D157">
        <v>113.800003</v>
      </c>
      <c r="E157">
        <v>115.300003</v>
      </c>
      <c r="F157">
        <v>109.475258</v>
      </c>
      <c r="G157">
        <f t="shared" si="4"/>
        <v>0</v>
      </c>
      <c r="H157">
        <f t="shared" si="5"/>
        <v>-6.9631926557555776E-2</v>
      </c>
    </row>
    <row r="158" spans="1:8" x14ac:dyDescent="0.3">
      <c r="A158" s="1">
        <v>44410</v>
      </c>
      <c r="B158">
        <v>114.949997</v>
      </c>
      <c r="C158">
        <v>117.5</v>
      </c>
      <c r="D158">
        <v>114.800003</v>
      </c>
      <c r="E158">
        <v>117.099998</v>
      </c>
      <c r="F158">
        <v>111.184319</v>
      </c>
      <c r="G158">
        <f t="shared" si="4"/>
        <v>5.6706280634027063E-3</v>
      </c>
      <c r="H158">
        <f t="shared" si="5"/>
        <v>0.17355400058815115</v>
      </c>
    </row>
    <row r="159" spans="1:8" x14ac:dyDescent="0.3">
      <c r="A159" s="1">
        <v>44411</v>
      </c>
      <c r="B159">
        <v>116.150002</v>
      </c>
      <c r="C159">
        <v>118.199997</v>
      </c>
      <c r="D159">
        <v>115.150002</v>
      </c>
      <c r="E159">
        <v>117.900002</v>
      </c>
      <c r="F159">
        <v>111.943909</v>
      </c>
      <c r="G159">
        <f t="shared" si="4"/>
        <v>1.038525132464475E-2</v>
      </c>
      <c r="H159">
        <f t="shared" si="5"/>
        <v>0.37574148601456758</v>
      </c>
    </row>
    <row r="160" spans="1:8" x14ac:dyDescent="0.3">
      <c r="A160" s="1">
        <v>44412</v>
      </c>
      <c r="B160">
        <v>117.699997</v>
      </c>
      <c r="C160">
        <v>118.5</v>
      </c>
      <c r="D160">
        <v>116.599998</v>
      </c>
      <c r="E160">
        <v>117.349998</v>
      </c>
      <c r="F160">
        <v>111.421684</v>
      </c>
      <c r="G160">
        <f t="shared" si="4"/>
        <v>1.3256512342169322E-2</v>
      </c>
      <c r="H160">
        <f t="shared" si="5"/>
        <v>0.49887604268394792</v>
      </c>
    </row>
    <row r="161" spans="1:8" x14ac:dyDescent="0.3">
      <c r="A161" s="1">
        <v>44413</v>
      </c>
      <c r="B161">
        <v>116.199997</v>
      </c>
      <c r="C161">
        <v>117.25</v>
      </c>
      <c r="D161">
        <v>114.699997</v>
      </c>
      <c r="E161">
        <v>116.849998</v>
      </c>
      <c r="F161">
        <v>110.946945</v>
      </c>
      <c r="G161">
        <f t="shared" si="4"/>
        <v>-1.2826170177445988E-2</v>
      </c>
      <c r="H161">
        <f t="shared" si="5"/>
        <v>-0.61968459293877332</v>
      </c>
    </row>
    <row r="162" spans="1:8" x14ac:dyDescent="0.3">
      <c r="A162" s="1">
        <v>44414</v>
      </c>
      <c r="B162">
        <v>116.150002</v>
      </c>
      <c r="C162">
        <v>118.199997</v>
      </c>
      <c r="D162">
        <v>116.150002</v>
      </c>
      <c r="E162">
        <v>116.650002</v>
      </c>
      <c r="F162">
        <v>110.757057</v>
      </c>
      <c r="G162">
        <f t="shared" si="4"/>
        <v>-4.3034216472336278E-4</v>
      </c>
      <c r="H162">
        <f t="shared" si="5"/>
        <v>-8.8087229417843083E-2</v>
      </c>
    </row>
    <row r="163" spans="1:8" x14ac:dyDescent="0.3">
      <c r="A163" s="1">
        <v>44417</v>
      </c>
      <c r="B163">
        <v>116</v>
      </c>
      <c r="C163">
        <v>117</v>
      </c>
      <c r="D163">
        <v>114.300003</v>
      </c>
      <c r="E163">
        <v>115</v>
      </c>
      <c r="F163">
        <v>109.190414</v>
      </c>
      <c r="G163">
        <f t="shared" si="4"/>
        <v>-1.2922853291665955E-3</v>
      </c>
      <c r="H163">
        <f t="shared" si="5"/>
        <v>-0.12505182050870234</v>
      </c>
    </row>
    <row r="164" spans="1:8" x14ac:dyDescent="0.3">
      <c r="A164" s="1">
        <v>44418</v>
      </c>
      <c r="B164">
        <v>115.099998</v>
      </c>
      <c r="C164">
        <v>115.699997</v>
      </c>
      <c r="D164">
        <v>113.900002</v>
      </c>
      <c r="E164">
        <v>114.849998</v>
      </c>
      <c r="F164">
        <v>109.04798099999999</v>
      </c>
      <c r="G164">
        <f t="shared" si="4"/>
        <v>-7.7888927547224525E-3</v>
      </c>
      <c r="H164">
        <f t="shared" si="5"/>
        <v>-0.4036600244714682</v>
      </c>
    </row>
    <row r="165" spans="1:8" x14ac:dyDescent="0.3">
      <c r="A165" s="1">
        <v>44419</v>
      </c>
      <c r="B165">
        <v>115.5</v>
      </c>
      <c r="C165">
        <v>117.300003</v>
      </c>
      <c r="D165">
        <v>114.849998</v>
      </c>
      <c r="E165">
        <v>117</v>
      </c>
      <c r="F165">
        <v>111.089371</v>
      </c>
      <c r="G165">
        <f t="shared" si="4"/>
        <v>3.4692316102060304E-3</v>
      </c>
      <c r="H165">
        <f t="shared" si="5"/>
        <v>7.9146708926587969E-2</v>
      </c>
    </row>
    <row r="166" spans="1:8" x14ac:dyDescent="0.3">
      <c r="A166" s="1">
        <v>44420</v>
      </c>
      <c r="B166">
        <v>116.099998</v>
      </c>
      <c r="C166">
        <v>117.900002</v>
      </c>
      <c r="D166">
        <v>115.300003</v>
      </c>
      <c r="E166">
        <v>116.25</v>
      </c>
      <c r="F166">
        <v>110.377258</v>
      </c>
      <c r="G166">
        <f t="shared" si="4"/>
        <v>5.1813415154686104E-3</v>
      </c>
      <c r="H166">
        <f t="shared" si="5"/>
        <v>0.15257085701588941</v>
      </c>
    </row>
    <row r="167" spans="1:8" x14ac:dyDescent="0.3">
      <c r="A167" s="1">
        <v>44421</v>
      </c>
      <c r="B167">
        <v>116.800003</v>
      </c>
      <c r="C167">
        <v>116.949997</v>
      </c>
      <c r="D167">
        <v>115.349998</v>
      </c>
      <c r="E167">
        <v>116.099998</v>
      </c>
      <c r="F167">
        <v>110.23483299999999</v>
      </c>
      <c r="G167">
        <f t="shared" si="4"/>
        <v>6.0112246017411611E-3</v>
      </c>
      <c r="H167">
        <f t="shared" si="5"/>
        <v>0.18816054575957852</v>
      </c>
    </row>
    <row r="168" spans="1:8" x14ac:dyDescent="0.3">
      <c r="A168" s="1">
        <v>44424</v>
      </c>
      <c r="B168">
        <v>116.900002</v>
      </c>
      <c r="C168">
        <v>118.349998</v>
      </c>
      <c r="D168">
        <v>114.699997</v>
      </c>
      <c r="E168">
        <v>115.5</v>
      </c>
      <c r="F168">
        <v>109.66514599999999</v>
      </c>
      <c r="G168">
        <f t="shared" si="4"/>
        <v>8.5578950760445199E-4</v>
      </c>
      <c r="H168">
        <f t="shared" si="5"/>
        <v>-3.2931236171687826E-2</v>
      </c>
    </row>
    <row r="169" spans="1:8" x14ac:dyDescent="0.3">
      <c r="A169" s="1">
        <v>44425</v>
      </c>
      <c r="B169">
        <v>116</v>
      </c>
      <c r="C169">
        <v>116</v>
      </c>
      <c r="D169">
        <v>112.699997</v>
      </c>
      <c r="E169">
        <v>113.849998</v>
      </c>
      <c r="F169">
        <v>108.09850299999999</v>
      </c>
      <c r="G169">
        <f t="shared" si="4"/>
        <v>-7.7286944802978149E-3</v>
      </c>
      <c r="H169">
        <f t="shared" si="5"/>
        <v>-0.40107841040423509</v>
      </c>
    </row>
    <row r="170" spans="1:8" x14ac:dyDescent="0.3">
      <c r="A170" s="1">
        <v>44426</v>
      </c>
      <c r="B170">
        <v>113.900002</v>
      </c>
      <c r="C170">
        <v>115.25</v>
      </c>
      <c r="D170">
        <v>112.900002</v>
      </c>
      <c r="E170">
        <v>113.199997</v>
      </c>
      <c r="F170">
        <v>107.48133900000001</v>
      </c>
      <c r="G170">
        <f t="shared" si="4"/>
        <v>-1.8269303093965829E-2</v>
      </c>
      <c r="H170">
        <f t="shared" si="5"/>
        <v>-0.8531143488813453</v>
      </c>
    </row>
    <row r="171" spans="1:8" x14ac:dyDescent="0.3">
      <c r="A171" s="1">
        <v>44428</v>
      </c>
      <c r="B171">
        <v>110.650002</v>
      </c>
      <c r="C171">
        <v>111.75</v>
      </c>
      <c r="D171">
        <v>108.5</v>
      </c>
      <c r="E171">
        <v>110.199997</v>
      </c>
      <c r="F171">
        <v>104.63288900000001</v>
      </c>
      <c r="G171">
        <f t="shared" si="4"/>
        <v>-2.8948803440329039E-2</v>
      </c>
      <c r="H171">
        <f t="shared" si="5"/>
        <v>-1.3111066848528254</v>
      </c>
    </row>
    <row r="172" spans="1:8" x14ac:dyDescent="0.3">
      <c r="A172" s="1">
        <v>44431</v>
      </c>
      <c r="B172">
        <v>110.349998</v>
      </c>
      <c r="C172">
        <v>112</v>
      </c>
      <c r="D172">
        <v>108.5</v>
      </c>
      <c r="E172">
        <v>111.75</v>
      </c>
      <c r="F172">
        <v>106.104591</v>
      </c>
      <c r="G172">
        <f t="shared" si="4"/>
        <v>-2.7149699934750529E-3</v>
      </c>
      <c r="H172">
        <f t="shared" si="5"/>
        <v>-0.18606391392366434</v>
      </c>
    </row>
    <row r="173" spans="1:8" x14ac:dyDescent="0.3">
      <c r="A173" s="1">
        <v>44432</v>
      </c>
      <c r="B173">
        <v>113.150002</v>
      </c>
      <c r="C173">
        <v>115.199997</v>
      </c>
      <c r="D173">
        <v>112.099998</v>
      </c>
      <c r="E173">
        <v>113.199997</v>
      </c>
      <c r="F173">
        <v>107.48133900000001</v>
      </c>
      <c r="G173">
        <f t="shared" si="4"/>
        <v>2.5057275176603187E-2</v>
      </c>
      <c r="H173">
        <f t="shared" si="5"/>
        <v>1.004953926620558</v>
      </c>
    </row>
    <row r="174" spans="1:8" x14ac:dyDescent="0.3">
      <c r="A174" s="1">
        <v>44433</v>
      </c>
      <c r="B174">
        <v>113.5</v>
      </c>
      <c r="C174">
        <v>117.199997</v>
      </c>
      <c r="D174">
        <v>113.300003</v>
      </c>
      <c r="E174">
        <v>115.650002</v>
      </c>
      <c r="F174">
        <v>109.807571</v>
      </c>
      <c r="G174">
        <f t="shared" si="4"/>
        <v>3.088447166259437E-3</v>
      </c>
      <c r="H174">
        <f t="shared" si="5"/>
        <v>6.2816698033888271E-2</v>
      </c>
    </row>
    <row r="175" spans="1:8" x14ac:dyDescent="0.3">
      <c r="A175" s="1">
        <v>44434</v>
      </c>
      <c r="B175">
        <v>115.599998</v>
      </c>
      <c r="C175">
        <v>116.25</v>
      </c>
      <c r="D175">
        <v>114.400002</v>
      </c>
      <c r="E175">
        <v>115.550003</v>
      </c>
      <c r="F175">
        <v>109.71262400000001</v>
      </c>
      <c r="G175">
        <f t="shared" si="4"/>
        <v>1.833310201578147E-2</v>
      </c>
      <c r="H175">
        <f t="shared" si="5"/>
        <v>0.71658652425887359</v>
      </c>
    </row>
    <row r="176" spans="1:8" x14ac:dyDescent="0.3">
      <c r="A176" s="1">
        <v>44435</v>
      </c>
      <c r="B176">
        <v>115.5</v>
      </c>
      <c r="C176">
        <v>117</v>
      </c>
      <c r="D176">
        <v>114.949997</v>
      </c>
      <c r="E176">
        <v>116.650002</v>
      </c>
      <c r="F176">
        <v>110.757057</v>
      </c>
      <c r="G176">
        <f t="shared" si="4"/>
        <v>-8.6540897539065715E-4</v>
      </c>
      <c r="H176">
        <f t="shared" si="5"/>
        <v>-0.10674514958814682</v>
      </c>
    </row>
    <row r="177" spans="1:8" x14ac:dyDescent="0.3">
      <c r="A177" s="1">
        <v>44438</v>
      </c>
      <c r="B177">
        <v>116.75</v>
      </c>
      <c r="C177">
        <v>120.400002</v>
      </c>
      <c r="D177">
        <v>116.75</v>
      </c>
      <c r="E177">
        <v>120.150002</v>
      </c>
      <c r="F177">
        <v>114.08023799999999</v>
      </c>
      <c r="G177">
        <f t="shared" si="4"/>
        <v>1.0764366587158484E-2</v>
      </c>
      <c r="H177">
        <f t="shared" si="5"/>
        <v>0.39199991375461019</v>
      </c>
    </row>
    <row r="178" spans="1:8" x14ac:dyDescent="0.3">
      <c r="A178" s="1">
        <v>44439</v>
      </c>
      <c r="B178">
        <v>120</v>
      </c>
      <c r="C178">
        <v>121</v>
      </c>
      <c r="D178">
        <v>119.050003</v>
      </c>
      <c r="E178">
        <v>120.550003</v>
      </c>
      <c r="F178">
        <v>114.460037</v>
      </c>
      <c r="G178">
        <f t="shared" si="4"/>
        <v>2.7456846233039289E-2</v>
      </c>
      <c r="H178">
        <f t="shared" si="5"/>
        <v>1.1078599725799994</v>
      </c>
    </row>
    <row r="179" spans="1:8" x14ac:dyDescent="0.3">
      <c r="A179" s="1">
        <v>44440</v>
      </c>
      <c r="B179">
        <v>121.800003</v>
      </c>
      <c r="C179">
        <v>122.25</v>
      </c>
      <c r="D179">
        <v>119.400002</v>
      </c>
      <c r="E179">
        <v>119.699997</v>
      </c>
      <c r="F179">
        <v>113.652969</v>
      </c>
      <c r="G179">
        <f t="shared" si="4"/>
        <v>1.4888637124292196E-2</v>
      </c>
      <c r="H179">
        <f t="shared" si="5"/>
        <v>0.56887001406070348</v>
      </c>
    </row>
    <row r="180" spans="1:8" x14ac:dyDescent="0.3">
      <c r="A180" s="1">
        <v>44441</v>
      </c>
      <c r="B180">
        <v>118.900002</v>
      </c>
      <c r="C180">
        <v>120.150002</v>
      </c>
      <c r="D180">
        <v>118</v>
      </c>
      <c r="E180">
        <v>118.650002</v>
      </c>
      <c r="F180">
        <v>112.656021</v>
      </c>
      <c r="G180">
        <f t="shared" si="4"/>
        <v>-2.4097559388744385E-2</v>
      </c>
      <c r="H180">
        <f t="shared" si="5"/>
        <v>-1.1030601917123832</v>
      </c>
    </row>
    <row r="181" spans="1:8" x14ac:dyDescent="0.3">
      <c r="A181" s="1">
        <v>44442</v>
      </c>
      <c r="B181">
        <v>119.949997</v>
      </c>
      <c r="C181">
        <v>123.5</v>
      </c>
      <c r="D181">
        <v>118.800003</v>
      </c>
      <c r="E181">
        <v>123.099998</v>
      </c>
      <c r="F181">
        <v>116.88121</v>
      </c>
      <c r="G181">
        <f t="shared" si="4"/>
        <v>8.7921437576882928E-3</v>
      </c>
      <c r="H181">
        <f t="shared" si="5"/>
        <v>0.30742077508423865</v>
      </c>
    </row>
    <row r="182" spans="1:8" x14ac:dyDescent="0.3">
      <c r="A182" s="1">
        <v>44445</v>
      </c>
      <c r="B182">
        <v>123.800003</v>
      </c>
      <c r="C182">
        <v>124.349998</v>
      </c>
      <c r="D182">
        <v>121.150002</v>
      </c>
      <c r="E182">
        <v>121.650002</v>
      </c>
      <c r="F182">
        <v>115.504463</v>
      </c>
      <c r="G182">
        <f t="shared" si="4"/>
        <v>3.1592420207846618E-2</v>
      </c>
      <c r="H182">
        <f t="shared" si="5"/>
        <v>1.2852148228890656</v>
      </c>
    </row>
    <row r="183" spans="1:8" x14ac:dyDescent="0.3">
      <c r="A183" s="1">
        <v>44446</v>
      </c>
      <c r="B183">
        <v>122.5</v>
      </c>
      <c r="C183">
        <v>122.75</v>
      </c>
      <c r="D183">
        <v>119.550003</v>
      </c>
      <c r="E183">
        <v>119.949997</v>
      </c>
      <c r="F183">
        <v>113.890343</v>
      </c>
      <c r="G183">
        <f t="shared" si="4"/>
        <v>-1.0556354498347095E-2</v>
      </c>
      <c r="H183">
        <f t="shared" si="5"/>
        <v>-0.52234313019429168</v>
      </c>
    </row>
    <row r="184" spans="1:8" x14ac:dyDescent="0.3">
      <c r="A184" s="1">
        <v>44447</v>
      </c>
      <c r="B184">
        <v>119</v>
      </c>
      <c r="C184">
        <v>119.5</v>
      </c>
      <c r="D184">
        <v>117.5</v>
      </c>
      <c r="E184">
        <v>118.949997</v>
      </c>
      <c r="F184">
        <v>114.71004499999999</v>
      </c>
      <c r="G184">
        <f t="shared" si="4"/>
        <v>-2.8987536873252298E-2</v>
      </c>
      <c r="H184">
        <f t="shared" si="5"/>
        <v>-1.3127677752455758</v>
      </c>
    </row>
    <row r="185" spans="1:8" x14ac:dyDescent="0.3">
      <c r="A185" s="1">
        <v>44448</v>
      </c>
      <c r="B185">
        <v>119.099998</v>
      </c>
      <c r="C185">
        <v>123.800003</v>
      </c>
      <c r="D185">
        <v>118.199997</v>
      </c>
      <c r="E185">
        <v>122.150002</v>
      </c>
      <c r="F185">
        <v>117.795982</v>
      </c>
      <c r="G185">
        <f t="shared" si="4"/>
        <v>8.3996645711364895E-4</v>
      </c>
      <c r="H185">
        <f t="shared" si="5"/>
        <v>-3.360981060133756E-2</v>
      </c>
    </row>
    <row r="186" spans="1:8" x14ac:dyDescent="0.3">
      <c r="A186" s="1">
        <v>44452</v>
      </c>
      <c r="B186">
        <v>122.199997</v>
      </c>
      <c r="C186">
        <v>123.400002</v>
      </c>
      <c r="D186">
        <v>121.099998</v>
      </c>
      <c r="E186">
        <v>123.050003</v>
      </c>
      <c r="F186">
        <v>118.66391</v>
      </c>
      <c r="G186">
        <f t="shared" si="4"/>
        <v>2.5695562618933392E-2</v>
      </c>
      <c r="H186">
        <f t="shared" si="5"/>
        <v>1.0323270009454839</v>
      </c>
    </row>
    <row r="187" spans="1:8" x14ac:dyDescent="0.3">
      <c r="A187" s="1">
        <v>44453</v>
      </c>
      <c r="B187">
        <v>123.300003</v>
      </c>
      <c r="C187">
        <v>125.400002</v>
      </c>
      <c r="D187">
        <v>122.800003</v>
      </c>
      <c r="E187">
        <v>123.949997</v>
      </c>
      <c r="F187">
        <v>119.53182200000001</v>
      </c>
      <c r="G187">
        <f t="shared" si="4"/>
        <v>8.9614123136220625E-3</v>
      </c>
      <c r="H187">
        <f t="shared" si="5"/>
        <v>0.31467988822851845</v>
      </c>
    </row>
    <row r="188" spans="1:8" x14ac:dyDescent="0.3">
      <c r="A188" s="1">
        <v>44454</v>
      </c>
      <c r="B188">
        <v>124.25</v>
      </c>
      <c r="C188">
        <v>130.699997</v>
      </c>
      <c r="D188">
        <v>124.25</v>
      </c>
      <c r="E188">
        <v>128.449997</v>
      </c>
      <c r="F188">
        <v>123.871422</v>
      </c>
      <c r="G188">
        <f t="shared" si="4"/>
        <v>7.6752304755394428E-3</v>
      </c>
      <c r="H188">
        <f t="shared" si="5"/>
        <v>0.2595217436147445</v>
      </c>
    </row>
    <row r="189" spans="1:8" x14ac:dyDescent="0.3">
      <c r="A189" s="1">
        <v>44455</v>
      </c>
      <c r="B189">
        <v>129.64999399999999</v>
      </c>
      <c r="C189">
        <v>131.25</v>
      </c>
      <c r="D189">
        <v>127.400002</v>
      </c>
      <c r="E189">
        <v>128.699997</v>
      </c>
      <c r="F189">
        <v>124.112511</v>
      </c>
      <c r="G189">
        <f t="shared" si="4"/>
        <v>4.2542800729492229E-2</v>
      </c>
      <c r="H189">
        <f t="shared" si="5"/>
        <v>1.7548239049837104</v>
      </c>
    </row>
    <row r="190" spans="1:8" x14ac:dyDescent="0.3">
      <c r="A190" s="1">
        <v>44456</v>
      </c>
      <c r="B190">
        <v>128.699997</v>
      </c>
      <c r="C190">
        <v>129.699997</v>
      </c>
      <c r="D190">
        <v>124.75</v>
      </c>
      <c r="E190">
        <v>127.75</v>
      </c>
      <c r="F190">
        <v>123.19637299999999</v>
      </c>
      <c r="G190">
        <f t="shared" si="4"/>
        <v>-7.3543744141728864E-3</v>
      </c>
      <c r="H190">
        <f t="shared" si="5"/>
        <v>-0.38502562554300934</v>
      </c>
    </row>
    <row r="191" spans="1:8" x14ac:dyDescent="0.3">
      <c r="A191" s="1">
        <v>44459</v>
      </c>
      <c r="B191">
        <v>125.050003</v>
      </c>
      <c r="C191">
        <v>129.39999399999999</v>
      </c>
      <c r="D191">
        <v>125.050003</v>
      </c>
      <c r="E191">
        <v>128.5</v>
      </c>
      <c r="F191">
        <v>123.91964</v>
      </c>
      <c r="G191">
        <f t="shared" si="4"/>
        <v>-2.877040997802573E-2</v>
      </c>
      <c r="H191">
        <f t="shared" si="5"/>
        <v>-1.3034562484211101</v>
      </c>
    </row>
    <row r="192" spans="1:8" x14ac:dyDescent="0.3">
      <c r="A192" s="1">
        <v>44460</v>
      </c>
      <c r="B192">
        <v>129.60000600000001</v>
      </c>
      <c r="C192">
        <v>136</v>
      </c>
      <c r="D192">
        <v>129.10000600000001</v>
      </c>
      <c r="E192">
        <v>135.199997</v>
      </c>
      <c r="F192">
        <v>130.38081399999999</v>
      </c>
      <c r="G192">
        <f t="shared" si="4"/>
        <v>3.5739148900438014E-2</v>
      </c>
      <c r="H192">
        <f t="shared" si="5"/>
        <v>1.4630480453212966</v>
      </c>
    </row>
    <row r="193" spans="1:8" x14ac:dyDescent="0.3">
      <c r="A193" s="1">
        <v>44461</v>
      </c>
      <c r="B193">
        <v>134.5</v>
      </c>
      <c r="C193">
        <v>135.25</v>
      </c>
      <c r="D193">
        <v>132.449997</v>
      </c>
      <c r="E193">
        <v>133.64999399999999</v>
      </c>
      <c r="F193">
        <v>128.88606300000001</v>
      </c>
      <c r="G193">
        <f t="shared" si="4"/>
        <v>3.7111368827424135E-2</v>
      </c>
      <c r="H193">
        <f t="shared" si="5"/>
        <v>1.5218959491973429</v>
      </c>
    </row>
    <row r="194" spans="1:8" x14ac:dyDescent="0.3">
      <c r="A194" s="1">
        <v>44462</v>
      </c>
      <c r="B194">
        <v>134.800003</v>
      </c>
      <c r="C194">
        <v>138.35000600000001</v>
      </c>
      <c r="D194">
        <v>134.39999399999999</v>
      </c>
      <c r="E194">
        <v>137.75</v>
      </c>
      <c r="F194">
        <v>132.83992000000001</v>
      </c>
      <c r="G194">
        <f t="shared" si="4"/>
        <v>2.2280216915055006E-3</v>
      </c>
      <c r="H194">
        <f t="shared" si="5"/>
        <v>2.5917193344408979E-2</v>
      </c>
    </row>
    <row r="195" spans="1:8" x14ac:dyDescent="0.3">
      <c r="A195" s="1">
        <v>44463</v>
      </c>
      <c r="B195">
        <v>138.89999399999999</v>
      </c>
      <c r="C195">
        <v>139.89999399999999</v>
      </c>
      <c r="D195">
        <v>134.5</v>
      </c>
      <c r="E195">
        <v>136.10000600000001</v>
      </c>
      <c r="F195">
        <v>131.248749</v>
      </c>
      <c r="G195">
        <f t="shared" si="4"/>
        <v>2.9961985830353463E-2</v>
      </c>
      <c r="H195">
        <f t="shared" si="5"/>
        <v>1.2152933448256666</v>
      </c>
    </row>
    <row r="196" spans="1:8" x14ac:dyDescent="0.3">
      <c r="A196" s="1">
        <v>44466</v>
      </c>
      <c r="B196">
        <v>138.050003</v>
      </c>
      <c r="C196">
        <v>140.75</v>
      </c>
      <c r="D196">
        <v>137.5</v>
      </c>
      <c r="E196">
        <v>140</v>
      </c>
      <c r="F196">
        <v>135.00971999999999</v>
      </c>
      <c r="G196">
        <f t="shared" ref="G196:G247" si="6">LN(B196/B195)</f>
        <v>-6.1382464563328049E-3</v>
      </c>
      <c r="H196">
        <f t="shared" ref="H196:H247" si="7">STANDARDIZE(G196,$K$5,$K$10)</f>
        <v>-0.332871754464099</v>
      </c>
    </row>
    <row r="197" spans="1:8" x14ac:dyDescent="0.3">
      <c r="A197" s="1">
        <v>44467</v>
      </c>
      <c r="B197">
        <v>141.800003</v>
      </c>
      <c r="C197">
        <v>143.60000600000001</v>
      </c>
      <c r="D197">
        <v>141</v>
      </c>
      <c r="E197">
        <v>142.199997</v>
      </c>
      <c r="F197">
        <v>137.13130200000001</v>
      </c>
      <c r="G197">
        <f t="shared" si="6"/>
        <v>2.680167514716545E-2</v>
      </c>
      <c r="H197">
        <f t="shared" si="7"/>
        <v>1.079762840097344</v>
      </c>
    </row>
    <row r="198" spans="1:8" x14ac:dyDescent="0.3">
      <c r="A198" s="1">
        <v>44468</v>
      </c>
      <c r="B198">
        <v>140.85000600000001</v>
      </c>
      <c r="C198">
        <v>148.800003</v>
      </c>
      <c r="D198">
        <v>139.35000600000001</v>
      </c>
      <c r="E198">
        <v>144.75</v>
      </c>
      <c r="F198">
        <v>139.590408</v>
      </c>
      <c r="G198">
        <f t="shared" si="6"/>
        <v>-6.7220983336956754E-3</v>
      </c>
      <c r="H198">
        <f t="shared" si="7"/>
        <v>-0.3579103495764458</v>
      </c>
    </row>
    <row r="199" spans="1:8" x14ac:dyDescent="0.3">
      <c r="A199" s="1">
        <v>44469</v>
      </c>
      <c r="B199">
        <v>144.75</v>
      </c>
      <c r="C199">
        <v>146.050003</v>
      </c>
      <c r="D199">
        <v>141.35000600000001</v>
      </c>
      <c r="E199">
        <v>144.5</v>
      </c>
      <c r="F199">
        <v>139.34931900000001</v>
      </c>
      <c r="G199">
        <f t="shared" si="6"/>
        <v>2.731257953221472E-2</v>
      </c>
      <c r="H199">
        <f t="shared" si="7"/>
        <v>1.1016730685891172</v>
      </c>
    </row>
    <row r="200" spans="1:8" x14ac:dyDescent="0.3">
      <c r="A200" s="1">
        <v>44470</v>
      </c>
      <c r="B200">
        <v>145.199997</v>
      </c>
      <c r="C200">
        <v>149.64999399999999</v>
      </c>
      <c r="D200">
        <v>144.10000600000001</v>
      </c>
      <c r="E200">
        <v>146.25</v>
      </c>
      <c r="F200">
        <v>141.03694200000001</v>
      </c>
      <c r="G200">
        <f t="shared" si="6"/>
        <v>3.1039652764338586E-3</v>
      </c>
      <c r="H200">
        <f t="shared" si="7"/>
        <v>6.3482195042001241E-2</v>
      </c>
    </row>
    <row r="201" spans="1:8" x14ac:dyDescent="0.3">
      <c r="A201" s="1">
        <v>44473</v>
      </c>
      <c r="B201">
        <v>147.800003</v>
      </c>
      <c r="C201">
        <v>148.5</v>
      </c>
      <c r="D201">
        <v>147</v>
      </c>
      <c r="E201">
        <v>147.60000600000001</v>
      </c>
      <c r="F201">
        <v>142.33883700000001</v>
      </c>
      <c r="G201">
        <f t="shared" si="6"/>
        <v>1.7747947082262419E-2</v>
      </c>
      <c r="H201">
        <f t="shared" si="7"/>
        <v>0.69149204734367875</v>
      </c>
    </row>
    <row r="202" spans="1:8" x14ac:dyDescent="0.3">
      <c r="A202" s="1">
        <v>44474</v>
      </c>
      <c r="B202">
        <v>150</v>
      </c>
      <c r="C202">
        <v>164.60000600000001</v>
      </c>
      <c r="D202">
        <v>149</v>
      </c>
      <c r="E202">
        <v>163.64999399999999</v>
      </c>
      <c r="F202">
        <v>157.816711</v>
      </c>
      <c r="G202">
        <f t="shared" si="6"/>
        <v>1.477526528445503E-2</v>
      </c>
      <c r="H202">
        <f t="shared" si="7"/>
        <v>0.56400804186384035</v>
      </c>
    </row>
    <row r="203" spans="1:8" x14ac:dyDescent="0.3">
      <c r="A203" s="1">
        <v>44475</v>
      </c>
      <c r="B203">
        <v>166</v>
      </c>
      <c r="C203">
        <v>172.75</v>
      </c>
      <c r="D203">
        <v>165.800003</v>
      </c>
      <c r="E203">
        <v>168.10000600000001</v>
      </c>
      <c r="F203">
        <v>162.10810900000001</v>
      </c>
      <c r="G203">
        <f t="shared" si="6"/>
        <v>0.1013524942602875</v>
      </c>
      <c r="H203">
        <f t="shared" si="7"/>
        <v>4.2768884252688739</v>
      </c>
    </row>
    <row r="204" spans="1:8" x14ac:dyDescent="0.3">
      <c r="A204" s="1">
        <v>44476</v>
      </c>
      <c r="B204">
        <v>170.14999399999999</v>
      </c>
      <c r="C204">
        <v>170.14999399999999</v>
      </c>
      <c r="D204">
        <v>159.5</v>
      </c>
      <c r="E204">
        <v>160.39999399999999</v>
      </c>
      <c r="F204">
        <v>154.68255600000001</v>
      </c>
      <c r="G204">
        <f t="shared" si="6"/>
        <v>2.4692577327367651E-2</v>
      </c>
      <c r="H204">
        <f t="shared" si="7"/>
        <v>0.98931379229985106</v>
      </c>
    </row>
    <row r="205" spans="1:8" x14ac:dyDescent="0.3">
      <c r="A205" s="1">
        <v>44477</v>
      </c>
      <c r="B205">
        <v>163.89999399999999</v>
      </c>
      <c r="C205">
        <v>166.60000600000001</v>
      </c>
      <c r="D205">
        <v>160.5</v>
      </c>
      <c r="E205">
        <v>160.949997</v>
      </c>
      <c r="F205">
        <v>155.21296699999999</v>
      </c>
      <c r="G205">
        <f t="shared" si="6"/>
        <v>-3.7423916541815178E-2</v>
      </c>
      <c r="H205">
        <f t="shared" si="7"/>
        <v>-1.6745634685116175</v>
      </c>
    </row>
    <row r="206" spans="1:8" x14ac:dyDescent="0.3">
      <c r="A206" s="1">
        <v>44480</v>
      </c>
      <c r="B206">
        <v>163.75</v>
      </c>
      <c r="C206">
        <v>166.199997</v>
      </c>
      <c r="D206">
        <v>162.699997</v>
      </c>
      <c r="E206">
        <v>165</v>
      </c>
      <c r="F206">
        <v>159.118607</v>
      </c>
      <c r="G206">
        <f t="shared" si="6"/>
        <v>-9.1557462673438157E-4</v>
      </c>
      <c r="H206">
        <f t="shared" si="7"/>
        <v>-0.10889651276987725</v>
      </c>
    </row>
    <row r="207" spans="1:8" x14ac:dyDescent="0.3">
      <c r="A207" s="1">
        <v>44481</v>
      </c>
      <c r="B207">
        <v>165.10000600000001</v>
      </c>
      <c r="C207">
        <v>165.85000600000001</v>
      </c>
      <c r="D207">
        <v>162.75</v>
      </c>
      <c r="E207">
        <v>163.550003</v>
      </c>
      <c r="F207">
        <v>157.720291</v>
      </c>
      <c r="G207">
        <f t="shared" si="6"/>
        <v>8.2105127523314555E-3</v>
      </c>
      <c r="H207">
        <f t="shared" si="7"/>
        <v>0.28247742247621777</v>
      </c>
    </row>
    <row r="208" spans="1:8" x14ac:dyDescent="0.3">
      <c r="A208" s="1">
        <v>44482</v>
      </c>
      <c r="B208">
        <v>163.64999399999999</v>
      </c>
      <c r="C208">
        <v>163.800003</v>
      </c>
      <c r="D208">
        <v>159.699997</v>
      </c>
      <c r="E208">
        <v>160</v>
      </c>
      <c r="F208">
        <v>154.296829</v>
      </c>
      <c r="G208">
        <f t="shared" si="6"/>
        <v>-8.8214229841153818E-3</v>
      </c>
      <c r="H208">
        <f t="shared" si="7"/>
        <v>-0.4479402732081868</v>
      </c>
    </row>
    <row r="209" spans="1:8" x14ac:dyDescent="0.3">
      <c r="A209" s="1">
        <v>44483</v>
      </c>
      <c r="B209">
        <v>161</v>
      </c>
      <c r="C209">
        <v>161.75</v>
      </c>
      <c r="D209">
        <v>158.64999399999999</v>
      </c>
      <c r="E209">
        <v>159.050003</v>
      </c>
      <c r="F209">
        <v>153.38069200000001</v>
      </c>
      <c r="G209">
        <f t="shared" si="6"/>
        <v>-1.632559929911442E-2</v>
      </c>
      <c r="H209">
        <f t="shared" si="7"/>
        <v>-0.76975825425433642</v>
      </c>
    </row>
    <row r="210" spans="1:8" x14ac:dyDescent="0.3">
      <c r="A210" s="1">
        <v>44487</v>
      </c>
      <c r="B210">
        <v>163.75</v>
      </c>
      <c r="C210">
        <v>165.5</v>
      </c>
      <c r="D210">
        <v>161.199997</v>
      </c>
      <c r="E210">
        <v>162.10000600000001</v>
      </c>
      <c r="F210">
        <v>156.32197600000001</v>
      </c>
      <c r="G210">
        <f t="shared" si="6"/>
        <v>1.6936509530898255E-2</v>
      </c>
      <c r="H210">
        <f t="shared" si="7"/>
        <v>0.65669339875607835</v>
      </c>
    </row>
    <row r="211" spans="1:8" x14ac:dyDescent="0.3">
      <c r="A211" s="1">
        <v>44488</v>
      </c>
      <c r="B211">
        <v>163.5</v>
      </c>
      <c r="C211">
        <v>163.5</v>
      </c>
      <c r="D211">
        <v>158</v>
      </c>
      <c r="E211">
        <v>158.60000600000001</v>
      </c>
      <c r="F211">
        <v>152.946732</v>
      </c>
      <c r="G211">
        <f t="shared" si="6"/>
        <v>-1.5278841780531757E-3</v>
      </c>
      <c r="H211">
        <f t="shared" si="7"/>
        <v>-0.13515552046227755</v>
      </c>
    </row>
    <row r="212" spans="1:8" x14ac:dyDescent="0.3">
      <c r="A212" s="1">
        <v>44489</v>
      </c>
      <c r="B212">
        <v>159.25</v>
      </c>
      <c r="C212">
        <v>159.35000600000001</v>
      </c>
      <c r="D212">
        <v>153.64999399999999</v>
      </c>
      <c r="E212">
        <v>154.89999399999999</v>
      </c>
      <c r="F212">
        <v>149.37861599999999</v>
      </c>
      <c r="G212">
        <f t="shared" si="6"/>
        <v>-2.6337695885035348E-2</v>
      </c>
      <c r="H212">
        <f t="shared" si="7"/>
        <v>-1.1991288572450967</v>
      </c>
    </row>
    <row r="213" spans="1:8" x14ac:dyDescent="0.3">
      <c r="A213" s="1">
        <v>44490</v>
      </c>
      <c r="B213">
        <v>157.60000600000001</v>
      </c>
      <c r="C213">
        <v>160.300003</v>
      </c>
      <c r="D213">
        <v>154.550003</v>
      </c>
      <c r="E213">
        <v>155</v>
      </c>
      <c r="F213">
        <v>149.47505200000001</v>
      </c>
      <c r="G213">
        <f t="shared" si="6"/>
        <v>-1.0415078957428629E-2</v>
      </c>
      <c r="H213">
        <f t="shared" si="7"/>
        <v>-0.51628450264596104</v>
      </c>
    </row>
    <row r="214" spans="1:8" x14ac:dyDescent="0.3">
      <c r="A214" s="1">
        <v>44491</v>
      </c>
      <c r="B214">
        <v>157</v>
      </c>
      <c r="C214">
        <v>158.35000600000001</v>
      </c>
      <c r="D214">
        <v>154.5</v>
      </c>
      <c r="E214">
        <v>157.050003</v>
      </c>
      <c r="F214">
        <v>151.45198099999999</v>
      </c>
      <c r="G214">
        <f t="shared" si="6"/>
        <v>-3.8144101465360223E-3</v>
      </c>
      <c r="H214">
        <f t="shared" si="7"/>
        <v>-0.23321360703947649</v>
      </c>
    </row>
    <row r="215" spans="1:8" x14ac:dyDescent="0.3">
      <c r="A215" s="1">
        <v>44494</v>
      </c>
      <c r="B215">
        <v>159</v>
      </c>
      <c r="C215">
        <v>162.949997</v>
      </c>
      <c r="D215">
        <v>158.89999399999999</v>
      </c>
      <c r="E215">
        <v>161.39999399999999</v>
      </c>
      <c r="F215">
        <v>155.64691199999999</v>
      </c>
      <c r="G215">
        <f t="shared" si="6"/>
        <v>1.2658396871923465E-2</v>
      </c>
      <c r="H215">
        <f t="shared" si="7"/>
        <v>0.47322575076819684</v>
      </c>
    </row>
    <row r="216" spans="1:8" x14ac:dyDescent="0.3">
      <c r="A216" s="1">
        <v>44495</v>
      </c>
      <c r="B216">
        <v>163.550003</v>
      </c>
      <c r="C216">
        <v>163.949997</v>
      </c>
      <c r="D216">
        <v>160.300003</v>
      </c>
      <c r="E216">
        <v>163.10000600000001</v>
      </c>
      <c r="F216">
        <v>157.28633099999999</v>
      </c>
      <c r="G216">
        <f t="shared" si="6"/>
        <v>2.8214570107175665E-2</v>
      </c>
      <c r="H216">
        <f t="shared" si="7"/>
        <v>1.1403551002434633</v>
      </c>
    </row>
    <row r="217" spans="1:8" x14ac:dyDescent="0.3">
      <c r="A217" s="1">
        <v>44496</v>
      </c>
      <c r="B217">
        <v>163.10000600000001</v>
      </c>
      <c r="C217">
        <v>163.60000600000001</v>
      </c>
      <c r="D217">
        <v>157</v>
      </c>
      <c r="E217">
        <v>157.89999399999999</v>
      </c>
      <c r="F217">
        <v>152.271683</v>
      </c>
      <c r="G217">
        <f t="shared" si="6"/>
        <v>-2.755225913192477E-3</v>
      </c>
      <c r="H217">
        <f t="shared" si="7"/>
        <v>-0.18779029644251896</v>
      </c>
    </row>
    <row r="218" spans="1:8" x14ac:dyDescent="0.3">
      <c r="A218" s="1">
        <v>44497</v>
      </c>
      <c r="B218">
        <v>150</v>
      </c>
      <c r="C218">
        <v>156.85000600000001</v>
      </c>
      <c r="D218">
        <v>148.699997</v>
      </c>
      <c r="E218">
        <v>150.199997</v>
      </c>
      <c r="F218">
        <v>144.846146</v>
      </c>
      <c r="G218">
        <f t="shared" si="6"/>
        <v>-8.3728252317958843E-2</v>
      </c>
      <c r="H218">
        <f t="shared" si="7"/>
        <v>-3.6603334221542183</v>
      </c>
    </row>
    <row r="219" spans="1:8" x14ac:dyDescent="0.3">
      <c r="A219" s="1">
        <v>44498</v>
      </c>
      <c r="B219">
        <v>149.89999399999999</v>
      </c>
      <c r="C219">
        <v>151.85000600000001</v>
      </c>
      <c r="D219">
        <v>146</v>
      </c>
      <c r="E219">
        <v>149.050003</v>
      </c>
      <c r="F219">
        <v>143.73713699999999</v>
      </c>
      <c r="G219">
        <f t="shared" si="6"/>
        <v>-6.6692901438900401E-4</v>
      </c>
      <c r="H219">
        <f t="shared" si="7"/>
        <v>-9.8233299966490009E-2</v>
      </c>
    </row>
    <row r="220" spans="1:8" x14ac:dyDescent="0.3">
      <c r="A220" s="1">
        <v>44501</v>
      </c>
      <c r="B220">
        <v>150</v>
      </c>
      <c r="C220">
        <v>153.60000600000001</v>
      </c>
      <c r="D220">
        <v>148.39999399999999</v>
      </c>
      <c r="E220">
        <v>153.14999399999999</v>
      </c>
      <c r="F220">
        <v>147.69099399999999</v>
      </c>
      <c r="G220">
        <f t="shared" si="6"/>
        <v>6.6692901438909812E-4</v>
      </c>
      <c r="H220">
        <f t="shared" si="7"/>
        <v>-4.1030553148617491E-2</v>
      </c>
    </row>
    <row r="221" spans="1:8" x14ac:dyDescent="0.3">
      <c r="A221" s="1">
        <v>44502</v>
      </c>
      <c r="B221">
        <v>153.949997</v>
      </c>
      <c r="C221">
        <v>154.800003</v>
      </c>
      <c r="D221">
        <v>151.35000600000001</v>
      </c>
      <c r="E221">
        <v>152.949997</v>
      </c>
      <c r="F221">
        <v>147.49812299999999</v>
      </c>
      <c r="G221">
        <f t="shared" si="6"/>
        <v>2.599256078740695E-2</v>
      </c>
      <c r="H221">
        <f t="shared" si="7"/>
        <v>1.045063822008913</v>
      </c>
    </row>
    <row r="222" spans="1:8" x14ac:dyDescent="0.3">
      <c r="A222" s="1">
        <v>44503</v>
      </c>
      <c r="B222">
        <v>151.199997</v>
      </c>
      <c r="C222">
        <v>154.199997</v>
      </c>
      <c r="D222">
        <v>149.800003</v>
      </c>
      <c r="E222">
        <v>152</v>
      </c>
      <c r="F222">
        <v>146.581985</v>
      </c>
      <c r="G222">
        <f t="shared" si="6"/>
        <v>-1.8024410979500222E-2</v>
      </c>
      <c r="H222">
        <f t="shared" si="7"/>
        <v>-0.84261210552468002</v>
      </c>
    </row>
    <row r="223" spans="1:8" x14ac:dyDescent="0.3">
      <c r="A223" s="1">
        <v>44504</v>
      </c>
      <c r="B223">
        <v>152</v>
      </c>
      <c r="C223">
        <v>152.85000600000001</v>
      </c>
      <c r="D223">
        <v>151.25</v>
      </c>
      <c r="E223">
        <v>152.050003</v>
      </c>
      <c r="F223">
        <v>146.63020299999999</v>
      </c>
      <c r="G223">
        <f t="shared" si="6"/>
        <v>5.2770769421137866E-3</v>
      </c>
      <c r="H223">
        <f t="shared" si="7"/>
        <v>0.15667648839024317</v>
      </c>
    </row>
    <row r="224" spans="1:8" x14ac:dyDescent="0.3">
      <c r="A224" s="1">
        <v>44508</v>
      </c>
      <c r="B224">
        <v>152.949997</v>
      </c>
      <c r="C224">
        <v>155.550003</v>
      </c>
      <c r="D224">
        <v>151.699997</v>
      </c>
      <c r="E224">
        <v>154.89999399999999</v>
      </c>
      <c r="F224">
        <v>149.37861599999999</v>
      </c>
      <c r="G224">
        <f t="shared" si="6"/>
        <v>6.2305301363828908E-3</v>
      </c>
      <c r="H224">
        <f t="shared" si="7"/>
        <v>0.19756550393594527</v>
      </c>
    </row>
    <row r="225" spans="1:8" x14ac:dyDescent="0.3">
      <c r="A225" s="1">
        <v>44509</v>
      </c>
      <c r="B225">
        <v>156.5</v>
      </c>
      <c r="C225">
        <v>158.14999399999999</v>
      </c>
      <c r="D225">
        <v>155</v>
      </c>
      <c r="E225">
        <v>156.64999399999999</v>
      </c>
      <c r="F225">
        <v>151.066238</v>
      </c>
      <c r="G225">
        <f t="shared" si="6"/>
        <v>2.2944958997548708E-2</v>
      </c>
      <c r="H225">
        <f t="shared" si="7"/>
        <v>0.91436685889458924</v>
      </c>
    </row>
    <row r="226" spans="1:8" x14ac:dyDescent="0.3">
      <c r="A226" s="1">
        <v>44510</v>
      </c>
      <c r="B226">
        <v>156.699997</v>
      </c>
      <c r="C226">
        <v>158.699997</v>
      </c>
      <c r="D226">
        <v>156.449997</v>
      </c>
      <c r="E226">
        <v>157.699997</v>
      </c>
      <c r="F226">
        <v>152.078812</v>
      </c>
      <c r="G226">
        <f t="shared" si="6"/>
        <v>1.2771202369042023E-3</v>
      </c>
      <c r="H226">
        <f t="shared" si="7"/>
        <v>-1.486239037645617E-2</v>
      </c>
    </row>
    <row r="227" spans="1:8" x14ac:dyDescent="0.3">
      <c r="A227" s="1">
        <v>44511</v>
      </c>
      <c r="B227">
        <v>156.60000600000001</v>
      </c>
      <c r="C227">
        <v>156.85000600000001</v>
      </c>
      <c r="D227">
        <v>153.050003</v>
      </c>
      <c r="E227">
        <v>153.5</v>
      </c>
      <c r="F227">
        <v>148.02851899999999</v>
      </c>
      <c r="G227">
        <f t="shared" si="6"/>
        <v>-6.3830834623383173E-4</v>
      </c>
      <c r="H227">
        <f t="shared" si="7"/>
        <v>-9.7005897350232254E-2</v>
      </c>
    </row>
    <row r="228" spans="1:8" x14ac:dyDescent="0.3">
      <c r="A228" s="1">
        <v>44512</v>
      </c>
      <c r="B228">
        <v>154</v>
      </c>
      <c r="C228">
        <v>155.60000600000001</v>
      </c>
      <c r="D228">
        <v>153.300003</v>
      </c>
      <c r="E228">
        <v>154.64999399999999</v>
      </c>
      <c r="F228">
        <v>149.13752700000001</v>
      </c>
      <c r="G228">
        <f t="shared" si="6"/>
        <v>-1.6742219457249113E-2</v>
      </c>
      <c r="H228">
        <f t="shared" si="7"/>
        <v>-0.7876250863390315</v>
      </c>
    </row>
    <row r="229" spans="1:8" x14ac:dyDescent="0.3">
      <c r="A229" s="1">
        <v>44515</v>
      </c>
      <c r="B229">
        <v>156.449997</v>
      </c>
      <c r="C229">
        <v>162.25</v>
      </c>
      <c r="D229">
        <v>156</v>
      </c>
      <c r="E229">
        <v>157.800003</v>
      </c>
      <c r="F229">
        <v>152.17524700000001</v>
      </c>
      <c r="G229">
        <f t="shared" si="6"/>
        <v>1.5783848525806408E-2</v>
      </c>
      <c r="H229">
        <f t="shared" si="7"/>
        <v>0.60726131961531382</v>
      </c>
    </row>
    <row r="230" spans="1:8" x14ac:dyDescent="0.3">
      <c r="A230" s="1">
        <v>44516</v>
      </c>
      <c r="B230">
        <v>159.39999399999999</v>
      </c>
      <c r="C230">
        <v>159.699997</v>
      </c>
      <c r="D230">
        <v>156.800003</v>
      </c>
      <c r="E230">
        <v>157.14999399999999</v>
      </c>
      <c r="F230">
        <v>151.548416</v>
      </c>
      <c r="G230">
        <f t="shared" si="6"/>
        <v>1.868027777552413E-2</v>
      </c>
      <c r="H230">
        <f t="shared" si="7"/>
        <v>0.7314752205499282</v>
      </c>
    </row>
    <row r="231" spans="1:8" x14ac:dyDescent="0.3">
      <c r="A231" s="1">
        <v>44517</v>
      </c>
      <c r="B231">
        <v>157</v>
      </c>
      <c r="C231">
        <v>159.25</v>
      </c>
      <c r="D231">
        <v>156.60000600000001</v>
      </c>
      <c r="E231">
        <v>157.39999399999999</v>
      </c>
      <c r="F231">
        <v>151.78950499999999</v>
      </c>
      <c r="G231">
        <f t="shared" si="6"/>
        <v>-1.5170923366651498E-2</v>
      </c>
      <c r="H231">
        <f t="shared" si="7"/>
        <v>-0.7202397645827826</v>
      </c>
    </row>
    <row r="232" spans="1:8" x14ac:dyDescent="0.3">
      <c r="A232" s="1">
        <v>44518</v>
      </c>
      <c r="B232">
        <v>157</v>
      </c>
      <c r="C232">
        <v>157</v>
      </c>
      <c r="D232">
        <v>153.699997</v>
      </c>
      <c r="E232">
        <v>154.300003</v>
      </c>
      <c r="F232">
        <v>148.800003</v>
      </c>
      <c r="G232">
        <f t="shared" si="6"/>
        <v>0</v>
      </c>
      <c r="H232">
        <f t="shared" si="7"/>
        <v>-6.9631926557555776E-2</v>
      </c>
    </row>
    <row r="233" spans="1:8" x14ac:dyDescent="0.3">
      <c r="A233" s="1">
        <v>44522</v>
      </c>
      <c r="B233">
        <v>151.25</v>
      </c>
      <c r="C233">
        <v>153.699997</v>
      </c>
      <c r="D233">
        <v>146</v>
      </c>
      <c r="E233">
        <v>146.550003</v>
      </c>
      <c r="F233">
        <v>146.550003</v>
      </c>
      <c r="G233">
        <f t="shared" si="6"/>
        <v>-3.7311708437357261E-2</v>
      </c>
      <c r="H233">
        <f t="shared" si="7"/>
        <v>-1.6697514033204672</v>
      </c>
    </row>
    <row r="234" spans="1:8" x14ac:dyDescent="0.3">
      <c r="A234" s="1">
        <v>44523</v>
      </c>
      <c r="B234">
        <v>145.800003</v>
      </c>
      <c r="C234">
        <v>147.699997</v>
      </c>
      <c r="D234">
        <v>143.39999399999999</v>
      </c>
      <c r="E234">
        <v>146.699997</v>
      </c>
      <c r="F234">
        <v>146.699997</v>
      </c>
      <c r="G234">
        <f t="shared" si="6"/>
        <v>-3.6698256760261574E-2</v>
      </c>
      <c r="H234">
        <f t="shared" si="7"/>
        <v>-1.6434434153541246</v>
      </c>
    </row>
    <row r="235" spans="1:8" x14ac:dyDescent="0.3">
      <c r="A235" s="1">
        <v>44524</v>
      </c>
      <c r="B235">
        <v>149</v>
      </c>
      <c r="C235">
        <v>155.85000600000001</v>
      </c>
      <c r="D235">
        <v>149</v>
      </c>
      <c r="E235">
        <v>153.449997</v>
      </c>
      <c r="F235">
        <v>153.449997</v>
      </c>
      <c r="G235">
        <f t="shared" si="6"/>
        <v>2.1710465794769908E-2</v>
      </c>
      <c r="H235">
        <f t="shared" si="7"/>
        <v>0.86142539090970227</v>
      </c>
    </row>
    <row r="236" spans="1:8" x14ac:dyDescent="0.3">
      <c r="A236" s="1">
        <v>44525</v>
      </c>
      <c r="B236">
        <v>154</v>
      </c>
      <c r="C236">
        <v>156</v>
      </c>
      <c r="D236">
        <v>152.550003</v>
      </c>
      <c r="E236">
        <v>155.10000600000001</v>
      </c>
      <c r="F236">
        <v>155.10000600000001</v>
      </c>
      <c r="G236">
        <f t="shared" si="6"/>
        <v>3.3006296468170077E-2</v>
      </c>
      <c r="H236">
        <f t="shared" si="7"/>
        <v>1.345849166279548</v>
      </c>
    </row>
    <row r="237" spans="1:8" x14ac:dyDescent="0.3">
      <c r="A237" s="1">
        <v>44526</v>
      </c>
      <c r="B237">
        <v>152.25</v>
      </c>
      <c r="C237">
        <v>152.25</v>
      </c>
      <c r="D237">
        <v>146.25</v>
      </c>
      <c r="E237">
        <v>147.10000600000001</v>
      </c>
      <c r="F237">
        <v>147.10000600000001</v>
      </c>
      <c r="G237">
        <f t="shared" si="6"/>
        <v>-1.1428695823622744E-2</v>
      </c>
      <c r="H237">
        <f t="shared" si="7"/>
        <v>-0.55975364832433749</v>
      </c>
    </row>
    <row r="238" spans="1:8" x14ac:dyDescent="0.3">
      <c r="A238" s="1">
        <v>44529</v>
      </c>
      <c r="B238">
        <v>145</v>
      </c>
      <c r="C238">
        <v>146.050003</v>
      </c>
      <c r="D238">
        <v>141.89999399999999</v>
      </c>
      <c r="E238">
        <v>144.10000600000001</v>
      </c>
      <c r="F238">
        <v>144.10000600000001</v>
      </c>
      <c r="G238">
        <f t="shared" si="6"/>
        <v>-4.8790164169432056E-2</v>
      </c>
      <c r="H238">
        <f t="shared" si="7"/>
        <v>-2.1620070879104669</v>
      </c>
    </row>
    <row r="239" spans="1:8" x14ac:dyDescent="0.3">
      <c r="A239" s="1">
        <v>44530</v>
      </c>
      <c r="B239">
        <v>143.35000600000001</v>
      </c>
      <c r="C239">
        <v>147.75</v>
      </c>
      <c r="D239">
        <v>141.10000600000001</v>
      </c>
      <c r="E239">
        <v>142.10000600000001</v>
      </c>
      <c r="F239">
        <v>142.10000600000001</v>
      </c>
      <c r="G239">
        <f t="shared" si="6"/>
        <v>-1.1444508235598227E-2</v>
      </c>
      <c r="H239">
        <f t="shared" si="7"/>
        <v>-0.5604317665193016</v>
      </c>
    </row>
    <row r="240" spans="1:8" x14ac:dyDescent="0.3">
      <c r="A240" s="1">
        <v>44531</v>
      </c>
      <c r="B240">
        <v>142.39999399999999</v>
      </c>
      <c r="C240">
        <v>143.64999399999999</v>
      </c>
      <c r="D240">
        <v>139.64999399999999</v>
      </c>
      <c r="E240">
        <v>142.25</v>
      </c>
      <c r="F240">
        <v>142.25</v>
      </c>
      <c r="G240">
        <f t="shared" si="6"/>
        <v>-6.6492773419331739E-3</v>
      </c>
      <c r="H240">
        <f t="shared" si="7"/>
        <v>-0.35478740795526542</v>
      </c>
    </row>
    <row r="241" spans="1:8" x14ac:dyDescent="0.3">
      <c r="A241" s="1">
        <v>44532</v>
      </c>
      <c r="B241">
        <v>140.5</v>
      </c>
      <c r="C241">
        <v>144.64999399999999</v>
      </c>
      <c r="D241">
        <v>140.39999399999999</v>
      </c>
      <c r="E241">
        <v>144</v>
      </c>
      <c r="F241">
        <v>144</v>
      </c>
      <c r="G241">
        <f t="shared" si="6"/>
        <v>-1.3432468069242549E-2</v>
      </c>
      <c r="H241">
        <f t="shared" si="7"/>
        <v>-0.64568578950721123</v>
      </c>
    </row>
    <row r="242" spans="1:8" x14ac:dyDescent="0.3">
      <c r="A242" s="1">
        <v>44533</v>
      </c>
      <c r="B242">
        <v>144</v>
      </c>
      <c r="C242">
        <v>146.85000600000001</v>
      </c>
      <c r="D242">
        <v>143.14999399999999</v>
      </c>
      <c r="E242">
        <v>145.89999399999999</v>
      </c>
      <c r="F242">
        <v>145.89999399999999</v>
      </c>
      <c r="G242">
        <f t="shared" si="6"/>
        <v>2.4605810802200194E-2</v>
      </c>
      <c r="H242">
        <f t="shared" si="7"/>
        <v>0.98559279391446264</v>
      </c>
    </row>
    <row r="243" spans="1:8" x14ac:dyDescent="0.3">
      <c r="A243" s="1">
        <v>44536</v>
      </c>
      <c r="B243">
        <v>145.800003</v>
      </c>
      <c r="C243">
        <v>145.85000600000001</v>
      </c>
      <c r="D243">
        <v>142.75</v>
      </c>
      <c r="E243">
        <v>143.35000600000001</v>
      </c>
      <c r="F243">
        <v>143.35000600000001</v>
      </c>
      <c r="G243">
        <f t="shared" si="6"/>
        <v>1.2422540574688752E-2</v>
      </c>
      <c r="H243">
        <f t="shared" si="7"/>
        <v>0.46311101009487549</v>
      </c>
    </row>
    <row r="244" spans="1:8" x14ac:dyDescent="0.3">
      <c r="A244" s="1">
        <v>44537</v>
      </c>
      <c r="B244">
        <v>145</v>
      </c>
      <c r="C244">
        <v>146.25</v>
      </c>
      <c r="D244">
        <v>144.5</v>
      </c>
      <c r="E244">
        <v>145.89999399999999</v>
      </c>
      <c r="F244">
        <v>145.89999399999999</v>
      </c>
      <c r="G244">
        <f t="shared" si="6"/>
        <v>-5.5020977301148818E-3</v>
      </c>
      <c r="H244">
        <f t="shared" si="7"/>
        <v>-0.30559039937288968</v>
      </c>
    </row>
    <row r="245" spans="1:8" x14ac:dyDescent="0.3">
      <c r="A245" s="1">
        <v>44538</v>
      </c>
      <c r="B245">
        <v>147</v>
      </c>
      <c r="C245">
        <v>150.35000600000001</v>
      </c>
      <c r="D245">
        <v>146.800003</v>
      </c>
      <c r="E245">
        <v>148.39999399999999</v>
      </c>
      <c r="F245">
        <v>148.39999399999999</v>
      </c>
      <c r="G245">
        <f t="shared" si="6"/>
        <v>1.3698844358161927E-2</v>
      </c>
      <c r="H245">
        <f t="shared" si="7"/>
        <v>0.51784553252046583</v>
      </c>
    </row>
    <row r="246" spans="1:8" x14ac:dyDescent="0.3">
      <c r="A246" s="1">
        <v>44539</v>
      </c>
      <c r="B246">
        <v>149.5</v>
      </c>
      <c r="C246">
        <v>149.89999399999999</v>
      </c>
      <c r="D246">
        <v>146.35000600000001</v>
      </c>
      <c r="E246">
        <v>147.35000600000001</v>
      </c>
      <c r="F246">
        <v>147.35000600000001</v>
      </c>
      <c r="G246">
        <f t="shared" si="6"/>
        <v>1.6863806052004725E-2</v>
      </c>
      <c r="H246">
        <f t="shared" si="7"/>
        <v>0.65357549669589066</v>
      </c>
    </row>
    <row r="247" spans="1:8" x14ac:dyDescent="0.3">
      <c r="A247" s="1">
        <v>44540</v>
      </c>
      <c r="B247">
        <v>146.25</v>
      </c>
      <c r="C247">
        <v>148</v>
      </c>
      <c r="D247">
        <v>145.550003</v>
      </c>
      <c r="E247">
        <v>147.550003</v>
      </c>
      <c r="F247">
        <v>147.550003</v>
      </c>
      <c r="G247">
        <f t="shared" si="6"/>
        <v>-2.197890671877523E-2</v>
      </c>
      <c r="H247">
        <f t="shared" si="7"/>
        <v>-1.012201382408461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6A982-72DD-4E0E-AF05-5B0EB0D2F67C}">
  <dimension ref="A1:P247"/>
  <sheetViews>
    <sheetView workbookViewId="0">
      <selection activeCell="J22" sqref="J22"/>
    </sheetView>
  </sheetViews>
  <sheetFormatPr defaultRowHeight="14.4" x14ac:dyDescent="0.3"/>
  <cols>
    <col min="1" max="1" width="10.44140625" bestFit="1" customWidth="1"/>
    <col min="2" max="6" width="10.77734375" bestFit="1" customWidth="1"/>
    <col min="7" max="7" width="8.77734375" bestFit="1" customWidth="1"/>
    <col min="8" max="8" width="11.44140625" customWidth="1"/>
    <col min="10" max="10" width="35.5546875" customWidth="1"/>
    <col min="11" max="11" width="14.88671875" customWidth="1"/>
  </cols>
  <sheetData>
    <row r="1" spans="1:16" x14ac:dyDescent="0.3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22" t="s">
        <v>25</v>
      </c>
      <c r="H1" s="22" t="s">
        <v>37</v>
      </c>
    </row>
    <row r="2" spans="1:16" x14ac:dyDescent="0.3">
      <c r="A2" s="1">
        <v>44179</v>
      </c>
      <c r="B2" s="16">
        <v>107.449997</v>
      </c>
      <c r="C2">
        <v>107.900002</v>
      </c>
      <c r="D2">
        <v>102</v>
      </c>
      <c r="E2">
        <v>102.550003</v>
      </c>
      <c r="F2">
        <v>102.550003</v>
      </c>
    </row>
    <row r="3" spans="1:16" x14ac:dyDescent="0.3">
      <c r="A3" s="1">
        <v>44180</v>
      </c>
      <c r="B3">
        <v>103.650002</v>
      </c>
      <c r="C3">
        <v>105.25</v>
      </c>
      <c r="D3">
        <v>102.199997</v>
      </c>
      <c r="E3">
        <v>103.099998</v>
      </c>
      <c r="F3">
        <v>103.099998</v>
      </c>
      <c r="G3" s="37">
        <f>LN(B3/B2)</f>
        <v>-3.6005736991061202E-2</v>
      </c>
      <c r="H3">
        <f>STANDARDIZE(G3,$K$5,$K$10)</f>
        <v>-1.16733903086251</v>
      </c>
    </row>
    <row r="4" spans="1:16" x14ac:dyDescent="0.3">
      <c r="A4" s="1">
        <v>44181</v>
      </c>
      <c r="B4">
        <v>103.400002</v>
      </c>
      <c r="C4">
        <v>107.300003</v>
      </c>
      <c r="D4">
        <v>102</v>
      </c>
      <c r="E4">
        <v>105.300003</v>
      </c>
      <c r="F4">
        <v>105.300003</v>
      </c>
      <c r="G4" s="37">
        <f t="shared" ref="G4:G67" si="0">LN(B4/B3)</f>
        <v>-2.4148767608068006E-3</v>
      </c>
      <c r="H4">
        <f t="shared" ref="H4:H67" si="1">STANDARDIZE(G4,$K$5,$K$10)</f>
        <v>-2.2394441139417451E-2</v>
      </c>
      <c r="J4" s="29" t="s">
        <v>38</v>
      </c>
      <c r="K4" s="40">
        <f>AVERAGE(B2:B247)</f>
        <v>78.012194894308891</v>
      </c>
    </row>
    <row r="5" spans="1:16" x14ac:dyDescent="0.3">
      <c r="A5" s="1">
        <v>44182</v>
      </c>
      <c r="B5">
        <v>103.900002</v>
      </c>
      <c r="C5">
        <v>106.25</v>
      </c>
      <c r="D5">
        <v>100</v>
      </c>
      <c r="E5">
        <v>101.599998</v>
      </c>
      <c r="F5">
        <v>101.599998</v>
      </c>
      <c r="G5" s="37">
        <f t="shared" si="0"/>
        <v>4.8239359377712605E-3</v>
      </c>
      <c r="H5">
        <f t="shared" si="1"/>
        <v>0.22434051528753798</v>
      </c>
      <c r="J5" s="38" t="s">
        <v>27</v>
      </c>
      <c r="K5" s="41">
        <f>AVERAGE(G3:G247)</f>
        <v>-1.7578593391770223E-3</v>
      </c>
    </row>
    <row r="6" spans="1:16" x14ac:dyDescent="0.3">
      <c r="A6" s="1">
        <v>44183</v>
      </c>
      <c r="B6">
        <v>103.300003</v>
      </c>
      <c r="C6">
        <v>105</v>
      </c>
      <c r="D6">
        <v>101.099998</v>
      </c>
      <c r="E6">
        <v>101.650002</v>
      </c>
      <c r="F6">
        <v>101.650002</v>
      </c>
      <c r="G6" s="37">
        <f t="shared" si="0"/>
        <v>-5.7915121872409063E-3</v>
      </c>
      <c r="H6">
        <f t="shared" si="1"/>
        <v>-0.1374870715889645</v>
      </c>
      <c r="J6" s="38" t="s">
        <v>28</v>
      </c>
      <c r="K6" s="41">
        <f>_xlfn.VAR.S(B2:B247)</f>
        <v>82.99050652368507</v>
      </c>
    </row>
    <row r="7" spans="1:16" x14ac:dyDescent="0.3">
      <c r="A7" s="1">
        <v>44186</v>
      </c>
      <c r="B7">
        <v>100.75</v>
      </c>
      <c r="C7">
        <v>100.75</v>
      </c>
      <c r="D7">
        <v>91.5</v>
      </c>
      <c r="E7">
        <v>91.5</v>
      </c>
      <c r="F7">
        <v>91.5</v>
      </c>
      <c r="G7" s="37">
        <f t="shared" si="0"/>
        <v>-2.4995204340426475E-2</v>
      </c>
      <c r="H7">
        <f t="shared" si="1"/>
        <v>-0.7920449865331719</v>
      </c>
      <c r="J7" s="38" t="s">
        <v>29</v>
      </c>
      <c r="K7" s="41">
        <f>_xlfn.VAR.S(G3:G247)</f>
        <v>8.6074263084012336E-4</v>
      </c>
    </row>
    <row r="8" spans="1:16" x14ac:dyDescent="0.3">
      <c r="A8" s="1">
        <v>44187</v>
      </c>
      <c r="B8">
        <v>85</v>
      </c>
      <c r="C8">
        <v>90.199996999999996</v>
      </c>
      <c r="D8">
        <v>82.349997999999999</v>
      </c>
      <c r="E8">
        <v>88.900002000000001</v>
      </c>
      <c r="F8">
        <v>88.900002000000001</v>
      </c>
      <c r="G8" s="37">
        <f t="shared" si="0"/>
        <v>-0.16999094433647594</v>
      </c>
      <c r="H8">
        <f t="shared" si="1"/>
        <v>-5.7342252969930492</v>
      </c>
      <c r="J8" s="38" t="s">
        <v>30</v>
      </c>
      <c r="K8" s="41">
        <f>_xlfn.SKEW.P(B2:B247)</f>
        <v>0.6664083835162492</v>
      </c>
    </row>
    <row r="9" spans="1:16" x14ac:dyDescent="0.3">
      <c r="A9" s="1">
        <v>44188</v>
      </c>
      <c r="B9">
        <v>89.349997999999999</v>
      </c>
      <c r="C9">
        <v>97.75</v>
      </c>
      <c r="D9">
        <v>89.050003000000004</v>
      </c>
      <c r="E9">
        <v>97.75</v>
      </c>
      <c r="F9">
        <v>97.75</v>
      </c>
      <c r="G9" s="37">
        <f t="shared" si="0"/>
        <v>4.990996273123683E-2</v>
      </c>
      <c r="H9">
        <f t="shared" si="1"/>
        <v>1.761097897963767</v>
      </c>
      <c r="J9" s="38" t="s">
        <v>31</v>
      </c>
      <c r="K9" s="41">
        <f>KURT(B2:B247)</f>
        <v>0.40475714429429921</v>
      </c>
    </row>
    <row r="10" spans="1:16" x14ac:dyDescent="0.3">
      <c r="A10" s="1">
        <v>44189</v>
      </c>
      <c r="B10">
        <v>99</v>
      </c>
      <c r="C10">
        <v>99.449996999999996</v>
      </c>
      <c r="D10">
        <v>94.650002000000001</v>
      </c>
      <c r="E10">
        <v>95.25</v>
      </c>
      <c r="F10">
        <v>95.25</v>
      </c>
      <c r="G10" s="37">
        <f t="shared" si="0"/>
        <v>0.1025586309130368</v>
      </c>
      <c r="H10">
        <f t="shared" si="1"/>
        <v>3.5556279391023313</v>
      </c>
      <c r="J10" s="30" t="s">
        <v>32</v>
      </c>
      <c r="K10" s="42">
        <f>_xlfn.STDEV.S(G3:G247)</f>
        <v>2.9338415615709778E-2</v>
      </c>
    </row>
    <row r="11" spans="1:16" x14ac:dyDescent="0.3">
      <c r="A11" s="1">
        <v>44193</v>
      </c>
      <c r="B11">
        <v>96.25</v>
      </c>
      <c r="C11">
        <v>97.5</v>
      </c>
      <c r="D11">
        <v>94</v>
      </c>
      <c r="E11">
        <v>95.849997999999999</v>
      </c>
      <c r="F11">
        <v>95.849997999999999</v>
      </c>
      <c r="G11" s="37">
        <f t="shared" si="0"/>
        <v>-2.8170876966696335E-2</v>
      </c>
      <c r="H11">
        <f t="shared" si="1"/>
        <v>-0.90028779922853064</v>
      </c>
    </row>
    <row r="12" spans="1:16" x14ac:dyDescent="0.3">
      <c r="A12" s="1">
        <v>44194</v>
      </c>
      <c r="B12">
        <v>96.5</v>
      </c>
      <c r="C12">
        <v>97.400002000000001</v>
      </c>
      <c r="D12">
        <v>94.199996999999996</v>
      </c>
      <c r="E12">
        <v>94.849997999999999</v>
      </c>
      <c r="F12">
        <v>94.849997999999999</v>
      </c>
      <c r="G12" s="37">
        <f t="shared" si="0"/>
        <v>2.5940351770465278E-3</v>
      </c>
      <c r="H12">
        <f t="shared" si="1"/>
        <v>0.14833433997346643</v>
      </c>
    </row>
    <row r="13" spans="1:16" x14ac:dyDescent="0.3">
      <c r="A13" s="1">
        <v>44195</v>
      </c>
      <c r="B13">
        <v>94.900002000000001</v>
      </c>
      <c r="C13">
        <v>97.449996999999996</v>
      </c>
      <c r="D13">
        <v>91</v>
      </c>
      <c r="E13">
        <v>95.150002000000001</v>
      </c>
      <c r="F13">
        <v>95.150002000000001</v>
      </c>
      <c r="G13" s="37">
        <f t="shared" si="0"/>
        <v>-1.6719281654242652E-2</v>
      </c>
      <c r="H13">
        <f t="shared" si="1"/>
        <v>-0.50996013251152761</v>
      </c>
      <c r="J13" s="29" t="s">
        <v>33</v>
      </c>
      <c r="K13" s="40">
        <f>AVERAGE(H3:H247)</f>
        <v>-5.7550336378528523E-17</v>
      </c>
    </row>
    <row r="14" spans="1:16" x14ac:dyDescent="0.3">
      <c r="A14" s="1">
        <v>44196</v>
      </c>
      <c r="B14">
        <v>94.5</v>
      </c>
      <c r="C14">
        <v>96.199996999999996</v>
      </c>
      <c r="D14">
        <v>93.25</v>
      </c>
      <c r="E14">
        <v>94.949996999999996</v>
      </c>
      <c r="F14">
        <v>94.949996999999996</v>
      </c>
      <c r="G14" s="37">
        <f t="shared" si="0"/>
        <v>-4.2238921910004662E-3</v>
      </c>
      <c r="H14">
        <f t="shared" si="1"/>
        <v>-8.4054738474117291E-2</v>
      </c>
      <c r="J14" s="30" t="s">
        <v>34</v>
      </c>
      <c r="K14" s="42">
        <f>_xlfn.VAR.S(H3:H247)</f>
        <v>0.99999999999999978</v>
      </c>
    </row>
    <row r="15" spans="1:16" x14ac:dyDescent="0.3">
      <c r="A15" s="1">
        <v>44197</v>
      </c>
      <c r="B15">
        <v>94.949996999999996</v>
      </c>
      <c r="C15">
        <v>95.699996999999996</v>
      </c>
      <c r="D15">
        <v>94.25</v>
      </c>
      <c r="E15">
        <v>94.599997999999999</v>
      </c>
      <c r="F15">
        <v>94.599997999999999</v>
      </c>
      <c r="G15" s="37">
        <f t="shared" si="0"/>
        <v>4.7505711630206233E-3</v>
      </c>
      <c r="H15">
        <f t="shared" si="1"/>
        <v>0.22183987668074995</v>
      </c>
    </row>
    <row r="16" spans="1:16" x14ac:dyDescent="0.3">
      <c r="A16" s="1">
        <v>44200</v>
      </c>
      <c r="B16">
        <v>97</v>
      </c>
      <c r="C16">
        <v>97.199996999999996</v>
      </c>
      <c r="D16">
        <v>94.349997999999999</v>
      </c>
      <c r="E16">
        <v>95.25</v>
      </c>
      <c r="F16">
        <v>95.25</v>
      </c>
      <c r="G16" s="37">
        <f t="shared" si="0"/>
        <v>2.1360572840665126E-2</v>
      </c>
      <c r="H16">
        <f t="shared" si="1"/>
        <v>0.78799184259503685</v>
      </c>
      <c r="J16" s="34" t="s">
        <v>35</v>
      </c>
      <c r="K16" s="39" t="s">
        <v>39</v>
      </c>
      <c r="L16" s="35"/>
      <c r="M16" s="35"/>
      <c r="N16" s="35"/>
      <c r="O16" s="35"/>
      <c r="P16" s="36"/>
    </row>
    <row r="17" spans="1:8" x14ac:dyDescent="0.3">
      <c r="A17" s="1">
        <v>44201</v>
      </c>
      <c r="B17">
        <v>93</v>
      </c>
      <c r="C17">
        <v>95.349997999999999</v>
      </c>
      <c r="D17">
        <v>92.900002000000001</v>
      </c>
      <c r="E17">
        <v>93.849997999999999</v>
      </c>
      <c r="F17">
        <v>93.849997999999999</v>
      </c>
      <c r="G17" s="37">
        <f t="shared" si="0"/>
        <v>-4.2111485350126848E-2</v>
      </c>
      <c r="H17">
        <f t="shared" si="1"/>
        <v>-1.3754534852707505</v>
      </c>
    </row>
    <row r="18" spans="1:8" x14ac:dyDescent="0.3">
      <c r="A18" s="1">
        <v>44202</v>
      </c>
      <c r="B18">
        <v>94.349997999999999</v>
      </c>
      <c r="C18">
        <v>95.5</v>
      </c>
      <c r="D18">
        <v>92.5</v>
      </c>
      <c r="E18">
        <v>93.599997999999999</v>
      </c>
      <c r="F18">
        <v>93.599997999999999</v>
      </c>
      <c r="G18" s="37">
        <f t="shared" si="0"/>
        <v>1.4411757463634899E-2</v>
      </c>
      <c r="H18">
        <f t="shared" si="1"/>
        <v>0.55114144589844904</v>
      </c>
    </row>
    <row r="19" spans="1:8" x14ac:dyDescent="0.3">
      <c r="A19" s="1">
        <v>44203</v>
      </c>
      <c r="B19">
        <v>94.449996999999996</v>
      </c>
      <c r="C19">
        <v>95.099997999999999</v>
      </c>
      <c r="D19">
        <v>92.050003000000004</v>
      </c>
      <c r="E19">
        <v>93.449996999999996</v>
      </c>
      <c r="F19">
        <v>93.449996999999996</v>
      </c>
      <c r="G19" s="37">
        <f t="shared" si="0"/>
        <v>1.0593115677897931E-3</v>
      </c>
      <c r="H19">
        <f t="shared" si="1"/>
        <v>9.6023280325278057E-2</v>
      </c>
    </row>
    <row r="20" spans="1:8" x14ac:dyDescent="0.3">
      <c r="A20" s="1">
        <v>44204</v>
      </c>
      <c r="B20">
        <v>94.400002000000001</v>
      </c>
      <c r="C20">
        <v>94.949996999999996</v>
      </c>
      <c r="D20">
        <v>93.5</v>
      </c>
      <c r="E20">
        <v>93.849997999999999</v>
      </c>
      <c r="F20">
        <v>93.849997999999999</v>
      </c>
      <c r="G20" s="37">
        <f t="shared" si="0"/>
        <v>-5.2946784678512058E-4</v>
      </c>
      <c r="H20">
        <f t="shared" si="1"/>
        <v>4.1869728361682131E-2</v>
      </c>
    </row>
    <row r="21" spans="1:8" x14ac:dyDescent="0.3">
      <c r="A21" s="1">
        <v>44207</v>
      </c>
      <c r="B21">
        <v>94.349997999999999</v>
      </c>
      <c r="C21">
        <v>94.349997999999999</v>
      </c>
      <c r="D21">
        <v>92.550003000000004</v>
      </c>
      <c r="E21">
        <v>92.900002000000001</v>
      </c>
      <c r="F21">
        <v>92.900002000000001</v>
      </c>
      <c r="G21" s="37">
        <f t="shared" si="0"/>
        <v>-5.2984372100476349E-4</v>
      </c>
      <c r="H21">
        <f t="shared" si="1"/>
        <v>4.1856916687576545E-2</v>
      </c>
    </row>
    <row r="22" spans="1:8" x14ac:dyDescent="0.3">
      <c r="A22" s="1">
        <v>44208</v>
      </c>
      <c r="B22">
        <v>93.5</v>
      </c>
      <c r="C22">
        <v>95.650002000000001</v>
      </c>
      <c r="D22">
        <v>93.400002000000001</v>
      </c>
      <c r="E22">
        <v>93.75</v>
      </c>
      <c r="F22">
        <v>93.75</v>
      </c>
      <c r="G22" s="37">
        <f t="shared" si="0"/>
        <v>-9.0498143222494491E-3</v>
      </c>
      <c r="H22">
        <f t="shared" si="1"/>
        <v>-0.24854631138185321</v>
      </c>
    </row>
    <row r="23" spans="1:8" x14ac:dyDescent="0.3">
      <c r="A23" s="1">
        <v>44209</v>
      </c>
      <c r="B23">
        <v>94.400002000000001</v>
      </c>
      <c r="C23">
        <v>94.75</v>
      </c>
      <c r="D23">
        <v>91.150002000000001</v>
      </c>
      <c r="E23">
        <v>92.599997999999999</v>
      </c>
      <c r="F23">
        <v>92.599997999999999</v>
      </c>
      <c r="G23" s="37">
        <f t="shared" si="0"/>
        <v>9.5796580432540787E-3</v>
      </c>
      <c r="H23">
        <f t="shared" si="1"/>
        <v>0.38643932006881193</v>
      </c>
    </row>
    <row r="24" spans="1:8" x14ac:dyDescent="0.3">
      <c r="A24" s="1">
        <v>44210</v>
      </c>
      <c r="B24">
        <v>92.650002000000001</v>
      </c>
      <c r="C24">
        <v>92.949996999999996</v>
      </c>
      <c r="D24">
        <v>91</v>
      </c>
      <c r="E24">
        <v>91.25</v>
      </c>
      <c r="F24">
        <v>91.25</v>
      </c>
      <c r="G24" s="37">
        <f t="shared" si="0"/>
        <v>-1.8712120019910582E-2</v>
      </c>
      <c r="H24">
        <f t="shared" si="1"/>
        <v>-0.57788603525185245</v>
      </c>
    </row>
    <row r="25" spans="1:8" x14ac:dyDescent="0.3">
      <c r="A25" s="1">
        <v>44211</v>
      </c>
      <c r="B25">
        <v>91.849997999999999</v>
      </c>
      <c r="C25">
        <v>91.900002000000001</v>
      </c>
      <c r="D25">
        <v>88.25</v>
      </c>
      <c r="E25">
        <v>89.550003000000004</v>
      </c>
      <c r="F25">
        <v>89.550003000000004</v>
      </c>
      <c r="G25" s="37">
        <f t="shared" si="0"/>
        <v>-8.6721844314829911E-3</v>
      </c>
      <c r="H25">
        <f t="shared" si="1"/>
        <v>-0.2356747952198063</v>
      </c>
    </row>
    <row r="26" spans="1:8" x14ac:dyDescent="0.3">
      <c r="A26" s="1">
        <v>44214</v>
      </c>
      <c r="B26">
        <v>90.150002000000001</v>
      </c>
      <c r="C26">
        <v>90.5</v>
      </c>
      <c r="D26">
        <v>86.150002000000001</v>
      </c>
      <c r="E26">
        <v>87.25</v>
      </c>
      <c r="F26">
        <v>87.25</v>
      </c>
      <c r="G26" s="37">
        <f t="shared" si="0"/>
        <v>-1.8681818051928985E-2</v>
      </c>
      <c r="H26">
        <f t="shared" si="1"/>
        <v>-0.57685319256605405</v>
      </c>
    </row>
    <row r="27" spans="1:8" x14ac:dyDescent="0.3">
      <c r="A27" s="1">
        <v>44215</v>
      </c>
      <c r="B27">
        <v>88.349997999999999</v>
      </c>
      <c r="C27">
        <v>91.199996999999996</v>
      </c>
      <c r="D27">
        <v>88.150002000000001</v>
      </c>
      <c r="E27">
        <v>90.199996999999996</v>
      </c>
      <c r="F27">
        <v>90.199996999999996</v>
      </c>
      <c r="G27" s="37">
        <f t="shared" si="0"/>
        <v>-2.0168795706106007E-2</v>
      </c>
      <c r="H27">
        <f t="shared" si="1"/>
        <v>-0.62753683116652414</v>
      </c>
    </row>
    <row r="28" spans="1:8" x14ac:dyDescent="0.3">
      <c r="A28" s="1">
        <v>44216</v>
      </c>
      <c r="B28">
        <v>90.25</v>
      </c>
      <c r="C28">
        <v>93.699996999999996</v>
      </c>
      <c r="D28">
        <v>89</v>
      </c>
      <c r="E28">
        <v>90.75</v>
      </c>
      <c r="F28">
        <v>90.75</v>
      </c>
      <c r="G28" s="37">
        <f t="shared" si="0"/>
        <v>2.1277421084523393E-2</v>
      </c>
      <c r="H28">
        <f t="shared" si="1"/>
        <v>0.78515761469292722</v>
      </c>
    </row>
    <row r="29" spans="1:8" x14ac:dyDescent="0.3">
      <c r="A29" s="1">
        <v>44217</v>
      </c>
      <c r="B29">
        <v>91.25</v>
      </c>
      <c r="C29">
        <v>93.5</v>
      </c>
      <c r="D29">
        <v>88.5</v>
      </c>
      <c r="E29">
        <v>89.150002000000001</v>
      </c>
      <c r="F29">
        <v>89.150002000000001</v>
      </c>
      <c r="G29" s="37">
        <f t="shared" si="0"/>
        <v>1.1019395249610479E-2</v>
      </c>
      <c r="H29">
        <f t="shared" si="1"/>
        <v>0.4355127678382773</v>
      </c>
    </row>
    <row r="30" spans="1:8" x14ac:dyDescent="0.3">
      <c r="A30" s="1">
        <v>44218</v>
      </c>
      <c r="B30">
        <v>89.150002000000001</v>
      </c>
      <c r="C30">
        <v>90.150002000000001</v>
      </c>
      <c r="D30">
        <v>87</v>
      </c>
      <c r="E30">
        <v>87.949996999999996</v>
      </c>
      <c r="F30">
        <v>87.949996999999996</v>
      </c>
      <c r="G30" s="37">
        <f t="shared" si="0"/>
        <v>-2.3282625719351913E-2</v>
      </c>
      <c r="H30">
        <f t="shared" si="1"/>
        <v>-0.73367173817829034</v>
      </c>
    </row>
    <row r="31" spans="1:8" x14ac:dyDescent="0.3">
      <c r="A31" s="1">
        <v>44221</v>
      </c>
      <c r="B31">
        <v>88.099997999999999</v>
      </c>
      <c r="C31">
        <v>88.849997999999999</v>
      </c>
      <c r="D31">
        <v>84.550003000000004</v>
      </c>
      <c r="E31">
        <v>85.550003000000004</v>
      </c>
      <c r="F31">
        <v>85.550003000000004</v>
      </c>
      <c r="G31" s="37">
        <f t="shared" si="0"/>
        <v>-1.1847856502590992E-2</v>
      </c>
      <c r="H31">
        <f t="shared" si="1"/>
        <v>-0.34391758899247105</v>
      </c>
    </row>
    <row r="32" spans="1:8" x14ac:dyDescent="0.3">
      <c r="A32" s="1">
        <v>44223</v>
      </c>
      <c r="B32">
        <v>85.699996999999996</v>
      </c>
      <c r="C32">
        <v>85.699996999999996</v>
      </c>
      <c r="D32">
        <v>83.150002000000001</v>
      </c>
      <c r="E32">
        <v>84.099997999999999</v>
      </c>
      <c r="F32">
        <v>84.099997999999999</v>
      </c>
      <c r="G32" s="37">
        <f t="shared" si="0"/>
        <v>-2.7619719642758868E-2</v>
      </c>
      <c r="H32">
        <f t="shared" si="1"/>
        <v>-0.88150159989326926</v>
      </c>
    </row>
    <row r="33" spans="1:8" x14ac:dyDescent="0.3">
      <c r="A33" s="1">
        <v>44224</v>
      </c>
      <c r="B33">
        <v>81.599997999999999</v>
      </c>
      <c r="C33">
        <v>83.800003000000004</v>
      </c>
      <c r="D33">
        <v>81</v>
      </c>
      <c r="E33">
        <v>81.900002000000001</v>
      </c>
      <c r="F33">
        <v>81.900002000000001</v>
      </c>
      <c r="G33" s="37">
        <f t="shared" si="0"/>
        <v>-4.9023553137642055E-2</v>
      </c>
      <c r="H33">
        <f t="shared" si="1"/>
        <v>-1.611051340248782</v>
      </c>
    </row>
    <row r="34" spans="1:8" x14ac:dyDescent="0.3">
      <c r="A34" s="1">
        <v>44225</v>
      </c>
      <c r="B34">
        <v>82.650002000000001</v>
      </c>
      <c r="C34">
        <v>84.5</v>
      </c>
      <c r="D34">
        <v>82.25</v>
      </c>
      <c r="E34">
        <v>82.800003000000004</v>
      </c>
      <c r="F34">
        <v>82.800003000000004</v>
      </c>
      <c r="G34" s="37">
        <f t="shared" si="0"/>
        <v>1.2785611005202932E-2</v>
      </c>
      <c r="H34">
        <f t="shared" si="1"/>
        <v>0.4957142381128582</v>
      </c>
    </row>
    <row r="35" spans="1:8" x14ac:dyDescent="0.3">
      <c r="A35" s="1">
        <v>44228</v>
      </c>
      <c r="B35">
        <v>83.300003000000004</v>
      </c>
      <c r="C35">
        <v>85.699996999999996</v>
      </c>
      <c r="D35">
        <v>83</v>
      </c>
      <c r="E35">
        <v>84.699996999999996</v>
      </c>
      <c r="F35">
        <v>84.699996999999996</v>
      </c>
      <c r="G35" s="37">
        <f t="shared" si="0"/>
        <v>7.8337367217421721E-3</v>
      </c>
      <c r="H35">
        <f t="shared" si="1"/>
        <v>0.32692958565162611</v>
      </c>
    </row>
    <row r="36" spans="1:8" x14ac:dyDescent="0.3">
      <c r="A36" s="1">
        <v>44229</v>
      </c>
      <c r="B36">
        <v>85.550003000000004</v>
      </c>
      <c r="C36">
        <v>87.099997999999999</v>
      </c>
      <c r="D36">
        <v>85.099997999999999</v>
      </c>
      <c r="E36">
        <v>85.400002000000001</v>
      </c>
      <c r="F36">
        <v>85.400002000000001</v>
      </c>
      <c r="G36" s="37">
        <f t="shared" si="0"/>
        <v>2.6652450218211918E-2</v>
      </c>
      <c r="H36">
        <f t="shared" si="1"/>
        <v>0.96836550172041791</v>
      </c>
    </row>
    <row r="37" spans="1:8" x14ac:dyDescent="0.3">
      <c r="A37" s="1">
        <v>44230</v>
      </c>
      <c r="B37">
        <v>85.199996999999996</v>
      </c>
      <c r="C37">
        <v>86.699996999999996</v>
      </c>
      <c r="D37">
        <v>84.050003000000004</v>
      </c>
      <c r="E37">
        <v>85.5</v>
      </c>
      <c r="F37">
        <v>85.5</v>
      </c>
      <c r="G37" s="37">
        <f t="shared" si="0"/>
        <v>-4.099636781412252E-3</v>
      </c>
      <c r="H37">
        <f t="shared" si="1"/>
        <v>-7.98194923989448E-2</v>
      </c>
    </row>
    <row r="38" spans="1:8" x14ac:dyDescent="0.3">
      <c r="A38" s="1">
        <v>44231</v>
      </c>
      <c r="B38">
        <v>85.949996999999996</v>
      </c>
      <c r="C38">
        <v>88.199996999999996</v>
      </c>
      <c r="D38">
        <v>85.5</v>
      </c>
      <c r="E38">
        <v>86.849997999999999</v>
      </c>
      <c r="F38">
        <v>86.849997999999999</v>
      </c>
      <c r="G38" s="37">
        <f t="shared" si="0"/>
        <v>8.764298300841843E-3</v>
      </c>
      <c r="H38">
        <f t="shared" si="1"/>
        <v>0.35864778036563733</v>
      </c>
    </row>
    <row r="39" spans="1:8" x14ac:dyDescent="0.3">
      <c r="A39" s="1">
        <v>44232</v>
      </c>
      <c r="B39">
        <v>89</v>
      </c>
      <c r="C39">
        <v>92</v>
      </c>
      <c r="D39">
        <v>88</v>
      </c>
      <c r="E39">
        <v>88.349997999999999</v>
      </c>
      <c r="F39">
        <v>88.349997999999999</v>
      </c>
      <c r="G39" s="37">
        <f t="shared" si="0"/>
        <v>3.4870672807296235E-2</v>
      </c>
      <c r="H39">
        <f t="shared" si="1"/>
        <v>1.248483647728402</v>
      </c>
    </row>
    <row r="40" spans="1:8" x14ac:dyDescent="0.3">
      <c r="A40" s="1">
        <v>44235</v>
      </c>
      <c r="B40">
        <v>88.599997999999999</v>
      </c>
      <c r="C40">
        <v>90.300003000000004</v>
      </c>
      <c r="D40">
        <v>87.800003000000004</v>
      </c>
      <c r="E40">
        <v>88.199996999999996</v>
      </c>
      <c r="F40">
        <v>88.199996999999996</v>
      </c>
      <c r="G40" s="37">
        <f t="shared" si="0"/>
        <v>-4.5045346944682253E-3</v>
      </c>
      <c r="H40">
        <f t="shared" si="1"/>
        <v>-9.3620439197147604E-2</v>
      </c>
    </row>
    <row r="41" spans="1:8" x14ac:dyDescent="0.3">
      <c r="A41" s="1">
        <v>44236</v>
      </c>
      <c r="B41">
        <v>88.800003000000004</v>
      </c>
      <c r="C41">
        <v>88.800003000000004</v>
      </c>
      <c r="D41">
        <v>86.5</v>
      </c>
      <c r="E41">
        <v>86.800003000000004</v>
      </c>
      <c r="F41">
        <v>86.800003000000004</v>
      </c>
      <c r="G41" s="37">
        <f t="shared" si="0"/>
        <v>2.2548487442360845E-3</v>
      </c>
      <c r="H41">
        <f t="shared" si="1"/>
        <v>0.13677316921178356</v>
      </c>
    </row>
    <row r="42" spans="1:8" x14ac:dyDescent="0.3">
      <c r="A42" s="1">
        <v>44237</v>
      </c>
      <c r="B42">
        <v>87.5</v>
      </c>
      <c r="C42">
        <v>90.400002000000001</v>
      </c>
      <c r="D42">
        <v>87.050003000000004</v>
      </c>
      <c r="E42">
        <v>87.900002000000001</v>
      </c>
      <c r="F42">
        <v>87.900002000000001</v>
      </c>
      <c r="G42" s="37">
        <f t="shared" si="0"/>
        <v>-1.4747890418338912E-2</v>
      </c>
      <c r="H42">
        <f t="shared" si="1"/>
        <v>-0.44276525526505073</v>
      </c>
    </row>
    <row r="43" spans="1:8" x14ac:dyDescent="0.3">
      <c r="A43" s="1">
        <v>44238</v>
      </c>
      <c r="B43">
        <v>87.300003000000004</v>
      </c>
      <c r="C43">
        <v>89.699996999999996</v>
      </c>
      <c r="D43">
        <v>87</v>
      </c>
      <c r="E43">
        <v>87.75</v>
      </c>
      <c r="F43">
        <v>87.75</v>
      </c>
      <c r="G43" s="37">
        <f t="shared" si="0"/>
        <v>-2.2882961537516026E-3</v>
      </c>
      <c r="H43">
        <f t="shared" si="1"/>
        <v>-1.8079940700361081E-2</v>
      </c>
    </row>
    <row r="44" spans="1:8" x14ac:dyDescent="0.3">
      <c r="A44" s="1">
        <v>44239</v>
      </c>
      <c r="B44">
        <v>93.800003000000004</v>
      </c>
      <c r="C44">
        <v>93.800003000000004</v>
      </c>
      <c r="D44">
        <v>89.849997999999999</v>
      </c>
      <c r="E44">
        <v>90.699996999999996</v>
      </c>
      <c r="F44">
        <v>90.699996999999996</v>
      </c>
      <c r="G44" s="37">
        <f t="shared" si="0"/>
        <v>7.1814390785303883E-2</v>
      </c>
      <c r="H44">
        <f t="shared" si="1"/>
        <v>2.5077104056391284</v>
      </c>
    </row>
    <row r="45" spans="1:8" x14ac:dyDescent="0.3">
      <c r="A45" s="1">
        <v>44242</v>
      </c>
      <c r="B45">
        <v>91.400002000000001</v>
      </c>
      <c r="C45">
        <v>91.550003000000004</v>
      </c>
      <c r="D45">
        <v>89</v>
      </c>
      <c r="E45">
        <v>89.300003000000004</v>
      </c>
      <c r="F45">
        <v>89.300003000000004</v>
      </c>
      <c r="G45" s="37">
        <f t="shared" si="0"/>
        <v>-2.5919387653178812E-2</v>
      </c>
      <c r="H45">
        <f t="shared" si="1"/>
        <v>-0.82354577801618112</v>
      </c>
    </row>
    <row r="46" spans="1:8" x14ac:dyDescent="0.3">
      <c r="A46" s="1">
        <v>44243</v>
      </c>
      <c r="B46">
        <v>88.949996999999996</v>
      </c>
      <c r="C46">
        <v>89.050003000000004</v>
      </c>
      <c r="D46">
        <v>87</v>
      </c>
      <c r="E46">
        <v>87.349997999999999</v>
      </c>
      <c r="F46">
        <v>87.349997999999999</v>
      </c>
      <c r="G46" s="37">
        <f t="shared" si="0"/>
        <v>-2.7171119956911433E-2</v>
      </c>
      <c r="H46">
        <f t="shared" si="1"/>
        <v>-0.86621107801494313</v>
      </c>
    </row>
    <row r="47" spans="1:8" x14ac:dyDescent="0.3">
      <c r="A47" s="1">
        <v>44244</v>
      </c>
      <c r="B47">
        <v>87.300003000000004</v>
      </c>
      <c r="C47">
        <v>90.650002000000001</v>
      </c>
      <c r="D47">
        <v>86.099997999999999</v>
      </c>
      <c r="E47">
        <v>88.349997999999999</v>
      </c>
      <c r="F47">
        <v>88.349997999999999</v>
      </c>
      <c r="G47" s="37">
        <f t="shared" si="0"/>
        <v>-1.8723883175213583E-2</v>
      </c>
      <c r="H47">
        <f t="shared" si="1"/>
        <v>-0.57828698244194887</v>
      </c>
    </row>
    <row r="48" spans="1:8" x14ac:dyDescent="0.3">
      <c r="A48" s="1">
        <v>44245</v>
      </c>
      <c r="B48">
        <v>88.550003000000004</v>
      </c>
      <c r="C48">
        <v>89.300003000000004</v>
      </c>
      <c r="D48">
        <v>87.550003000000004</v>
      </c>
      <c r="E48">
        <v>88.25</v>
      </c>
      <c r="F48">
        <v>88.25</v>
      </c>
      <c r="G48" s="37">
        <f t="shared" si="0"/>
        <v>1.4216900898189177E-2</v>
      </c>
      <c r="H48">
        <f t="shared" si="1"/>
        <v>0.54449975917623272</v>
      </c>
    </row>
    <row r="49" spans="1:8" x14ac:dyDescent="0.3">
      <c r="A49" s="1">
        <v>44246</v>
      </c>
      <c r="B49">
        <v>88</v>
      </c>
      <c r="C49">
        <v>88.5</v>
      </c>
      <c r="D49">
        <v>85.449996999999996</v>
      </c>
      <c r="E49">
        <v>86.25</v>
      </c>
      <c r="F49">
        <v>86.25</v>
      </c>
      <c r="G49" s="37">
        <f t="shared" si="0"/>
        <v>-6.2305836297998239E-3</v>
      </c>
      <c r="H49">
        <f t="shared" si="1"/>
        <v>-0.15245282326111032</v>
      </c>
    </row>
    <row r="50" spans="1:8" x14ac:dyDescent="0.3">
      <c r="A50" s="1">
        <v>44249</v>
      </c>
      <c r="B50">
        <v>86.25</v>
      </c>
      <c r="C50">
        <v>86.25</v>
      </c>
      <c r="D50">
        <v>83</v>
      </c>
      <c r="E50">
        <v>83.800003000000004</v>
      </c>
      <c r="F50">
        <v>83.800003000000004</v>
      </c>
      <c r="G50" s="37">
        <f t="shared" si="0"/>
        <v>-2.0086758566737344E-2</v>
      </c>
      <c r="H50">
        <f t="shared" si="1"/>
        <v>-0.62474059498106582</v>
      </c>
    </row>
    <row r="51" spans="1:8" x14ac:dyDescent="0.3">
      <c r="A51" s="1">
        <v>44250</v>
      </c>
      <c r="B51">
        <v>84.199996999999996</v>
      </c>
      <c r="C51">
        <v>84.75</v>
      </c>
      <c r="D51">
        <v>82.550003000000004</v>
      </c>
      <c r="E51">
        <v>82.949996999999996</v>
      </c>
      <c r="F51">
        <v>82.949996999999996</v>
      </c>
      <c r="G51" s="37">
        <f t="shared" si="0"/>
        <v>-2.4055170292642401E-2</v>
      </c>
      <c r="H51">
        <f t="shared" si="1"/>
        <v>-0.76000392269055883</v>
      </c>
    </row>
    <row r="52" spans="1:8" x14ac:dyDescent="0.3">
      <c r="A52" s="1">
        <v>44251</v>
      </c>
      <c r="B52">
        <v>83.5</v>
      </c>
      <c r="C52">
        <v>85.150002000000001</v>
      </c>
      <c r="D52">
        <v>83.050003000000004</v>
      </c>
      <c r="E52">
        <v>83.75</v>
      </c>
      <c r="F52">
        <v>83.75</v>
      </c>
      <c r="G52" s="37">
        <f t="shared" si="0"/>
        <v>-8.3482537620169321E-3</v>
      </c>
      <c r="H52">
        <f t="shared" si="1"/>
        <v>-0.22463361720566008</v>
      </c>
    </row>
    <row r="53" spans="1:8" x14ac:dyDescent="0.3">
      <c r="A53" s="1">
        <v>44252</v>
      </c>
      <c r="B53">
        <v>84</v>
      </c>
      <c r="C53">
        <v>86.699996999999996</v>
      </c>
      <c r="D53">
        <v>84</v>
      </c>
      <c r="E53">
        <v>84.949996999999996</v>
      </c>
      <c r="F53">
        <v>84.949996999999996</v>
      </c>
      <c r="G53" s="37">
        <f t="shared" si="0"/>
        <v>5.9701669865037544E-3</v>
      </c>
      <c r="H53">
        <f t="shared" si="1"/>
        <v>0.26340980463657576</v>
      </c>
    </row>
    <row r="54" spans="1:8" x14ac:dyDescent="0.3">
      <c r="A54" s="1">
        <v>44253</v>
      </c>
      <c r="B54">
        <v>83.699996999999996</v>
      </c>
      <c r="C54">
        <v>84.75</v>
      </c>
      <c r="D54">
        <v>82.5</v>
      </c>
      <c r="E54">
        <v>82.650002000000001</v>
      </c>
      <c r="F54">
        <v>82.650002000000001</v>
      </c>
      <c r="G54" s="37">
        <f t="shared" si="0"/>
        <v>-3.5778571901785524E-3</v>
      </c>
      <c r="H54">
        <f t="shared" si="1"/>
        <v>-6.2034633186768946E-2</v>
      </c>
    </row>
    <row r="55" spans="1:8" x14ac:dyDescent="0.3">
      <c r="A55" s="1">
        <v>44256</v>
      </c>
      <c r="B55">
        <v>83.699996999999996</v>
      </c>
      <c r="C55">
        <v>84.949996999999996</v>
      </c>
      <c r="D55">
        <v>82.800003000000004</v>
      </c>
      <c r="E55">
        <v>83.25</v>
      </c>
      <c r="F55">
        <v>83.25</v>
      </c>
      <c r="G55" s="37">
        <f t="shared" si="0"/>
        <v>0</v>
      </c>
      <c r="H55">
        <f t="shared" si="1"/>
        <v>5.9916641791513278E-2</v>
      </c>
    </row>
    <row r="56" spans="1:8" x14ac:dyDescent="0.3">
      <c r="A56" s="1">
        <v>44257</v>
      </c>
      <c r="B56">
        <v>83.5</v>
      </c>
      <c r="C56">
        <v>84.900002000000001</v>
      </c>
      <c r="D56">
        <v>83.199996999999996</v>
      </c>
      <c r="E56">
        <v>83.849997999999999</v>
      </c>
      <c r="F56">
        <v>83.849997999999999</v>
      </c>
      <c r="G56" s="37">
        <f t="shared" si="0"/>
        <v>-2.3923097963252649E-3</v>
      </c>
      <c r="H56">
        <f t="shared" si="1"/>
        <v>-2.1625246075269135E-2</v>
      </c>
    </row>
    <row r="57" spans="1:8" x14ac:dyDescent="0.3">
      <c r="A57" s="1">
        <v>44258</v>
      </c>
      <c r="B57">
        <v>84.900002000000001</v>
      </c>
      <c r="C57">
        <v>89.800003000000004</v>
      </c>
      <c r="D57">
        <v>83.599997999999999</v>
      </c>
      <c r="E57">
        <v>88.849997999999999</v>
      </c>
      <c r="F57">
        <v>88.849997999999999</v>
      </c>
      <c r="G57" s="37">
        <f t="shared" si="0"/>
        <v>1.6627485017617641E-2</v>
      </c>
      <c r="H57">
        <f t="shared" si="1"/>
        <v>0.62666452741060441</v>
      </c>
    </row>
    <row r="58" spans="1:8" x14ac:dyDescent="0.3">
      <c r="A58" s="1">
        <v>44259</v>
      </c>
      <c r="B58">
        <v>86.5</v>
      </c>
      <c r="C58">
        <v>90.599997999999999</v>
      </c>
      <c r="D58">
        <v>86</v>
      </c>
      <c r="E58">
        <v>87.550003000000004</v>
      </c>
      <c r="F58">
        <v>87.550003000000004</v>
      </c>
      <c r="G58" s="37">
        <f t="shared" si="0"/>
        <v>1.8670297063406165E-2</v>
      </c>
      <c r="H58">
        <f t="shared" si="1"/>
        <v>0.69629378321454305</v>
      </c>
    </row>
    <row r="59" spans="1:8" x14ac:dyDescent="0.3">
      <c r="A59" s="1">
        <v>44260</v>
      </c>
      <c r="B59">
        <v>87.5</v>
      </c>
      <c r="C59">
        <v>87.949996999999996</v>
      </c>
      <c r="D59">
        <v>84.300003000000004</v>
      </c>
      <c r="E59">
        <v>84.949996999999996</v>
      </c>
      <c r="F59">
        <v>84.949996999999996</v>
      </c>
      <c r="G59" s="37">
        <f t="shared" si="0"/>
        <v>1.1494379425735212E-2</v>
      </c>
      <c r="H59">
        <f t="shared" si="1"/>
        <v>0.45170260516099875</v>
      </c>
    </row>
    <row r="60" spans="1:8" x14ac:dyDescent="0.3">
      <c r="A60" s="1">
        <v>44263</v>
      </c>
      <c r="B60">
        <v>84.849997999999999</v>
      </c>
      <c r="C60">
        <v>86.349997999999999</v>
      </c>
      <c r="D60">
        <v>83.599997999999999</v>
      </c>
      <c r="E60">
        <v>84.599997999999999</v>
      </c>
      <c r="F60">
        <v>84.599997999999999</v>
      </c>
      <c r="G60" s="37">
        <f t="shared" si="0"/>
        <v>-3.0753825254341425E-2</v>
      </c>
      <c r="H60">
        <f t="shared" si="1"/>
        <v>-0.98832760074603332</v>
      </c>
    </row>
    <row r="61" spans="1:8" x14ac:dyDescent="0.3">
      <c r="A61" s="1">
        <v>44264</v>
      </c>
      <c r="B61">
        <v>84.599997999999999</v>
      </c>
      <c r="C61">
        <v>85.400002000000001</v>
      </c>
      <c r="D61">
        <v>82.800003000000004</v>
      </c>
      <c r="E61">
        <v>83.5</v>
      </c>
      <c r="F61">
        <v>83.5</v>
      </c>
      <c r="G61" s="37">
        <f t="shared" si="0"/>
        <v>-2.9507251377119599E-3</v>
      </c>
      <c r="H61">
        <f t="shared" si="1"/>
        <v>-4.0658834960951205E-2</v>
      </c>
    </row>
    <row r="62" spans="1:8" x14ac:dyDescent="0.3">
      <c r="A62" s="1">
        <v>44265</v>
      </c>
      <c r="B62">
        <v>85.25</v>
      </c>
      <c r="C62">
        <v>85.900002000000001</v>
      </c>
      <c r="D62">
        <v>82.699996999999996</v>
      </c>
      <c r="E62">
        <v>83.099997999999999</v>
      </c>
      <c r="F62">
        <v>83.099997999999999</v>
      </c>
      <c r="G62" s="37">
        <f t="shared" si="0"/>
        <v>7.6538731921108397E-3</v>
      </c>
      <c r="H62">
        <f t="shared" si="1"/>
        <v>0.32079893660815761</v>
      </c>
    </row>
    <row r="63" spans="1:8" x14ac:dyDescent="0.3">
      <c r="A63" s="1">
        <v>44267</v>
      </c>
      <c r="B63">
        <v>83.949996999999996</v>
      </c>
      <c r="C63">
        <v>84.199996999999996</v>
      </c>
      <c r="D63">
        <v>82</v>
      </c>
      <c r="E63">
        <v>82.550003000000004</v>
      </c>
      <c r="F63">
        <v>82.550003000000004</v>
      </c>
      <c r="G63" s="37">
        <f t="shared" si="0"/>
        <v>-1.5366768375633902E-2</v>
      </c>
      <c r="H63">
        <f t="shared" si="1"/>
        <v>-0.46385971262775849</v>
      </c>
    </row>
    <row r="64" spans="1:8" x14ac:dyDescent="0.3">
      <c r="A64" s="1">
        <v>44270</v>
      </c>
      <c r="B64">
        <v>83.25</v>
      </c>
      <c r="C64">
        <v>83.25</v>
      </c>
      <c r="D64">
        <v>79.650002000000001</v>
      </c>
      <c r="E64">
        <v>80.75</v>
      </c>
      <c r="F64">
        <v>80.75</v>
      </c>
      <c r="G64" s="37">
        <f t="shared" si="0"/>
        <v>-8.3732189274390283E-3</v>
      </c>
      <c r="H64">
        <f t="shared" si="1"/>
        <v>-0.22548455495734726</v>
      </c>
    </row>
    <row r="65" spans="1:8" x14ac:dyDescent="0.3">
      <c r="A65" s="1">
        <v>44271</v>
      </c>
      <c r="B65">
        <v>80.599997999999999</v>
      </c>
      <c r="C65">
        <v>80.599997999999999</v>
      </c>
      <c r="D65">
        <v>78.699996999999996</v>
      </c>
      <c r="E65">
        <v>79.150002000000001</v>
      </c>
      <c r="F65">
        <v>79.150002000000001</v>
      </c>
      <c r="G65" s="37">
        <f t="shared" si="0"/>
        <v>-3.2349504161866743E-2</v>
      </c>
      <c r="H65">
        <f t="shared" si="1"/>
        <v>-1.0427163219512399</v>
      </c>
    </row>
    <row r="66" spans="1:8" x14ac:dyDescent="0.3">
      <c r="A66" s="1">
        <v>44272</v>
      </c>
      <c r="B66">
        <v>78.300003000000004</v>
      </c>
      <c r="C66">
        <v>81.800003000000004</v>
      </c>
      <c r="D66">
        <v>77.050003000000004</v>
      </c>
      <c r="E66">
        <v>77.900002000000001</v>
      </c>
      <c r="F66">
        <v>77.900002000000001</v>
      </c>
      <c r="G66" s="37">
        <f t="shared" si="0"/>
        <v>-2.8950983387753516E-2</v>
      </c>
      <c r="H66">
        <f t="shared" si="1"/>
        <v>-0.92687772934866497</v>
      </c>
    </row>
    <row r="67" spans="1:8" x14ac:dyDescent="0.3">
      <c r="A67" s="1">
        <v>44273</v>
      </c>
      <c r="B67">
        <v>77.800003000000004</v>
      </c>
      <c r="C67">
        <v>79</v>
      </c>
      <c r="D67">
        <v>74.599997999999999</v>
      </c>
      <c r="E67">
        <v>75.349997999999999</v>
      </c>
      <c r="F67">
        <v>75.349997999999999</v>
      </c>
      <c r="G67" s="37">
        <f t="shared" si="0"/>
        <v>-6.4061715661763987E-3</v>
      </c>
      <c r="H67">
        <f t="shared" si="1"/>
        <v>-0.15843773869337222</v>
      </c>
    </row>
    <row r="68" spans="1:8" x14ac:dyDescent="0.3">
      <c r="A68" s="1">
        <v>44274</v>
      </c>
      <c r="B68">
        <v>73</v>
      </c>
      <c r="C68">
        <v>74.300003000000004</v>
      </c>
      <c r="D68">
        <v>69.25</v>
      </c>
      <c r="E68">
        <v>71.800003000000004</v>
      </c>
      <c r="F68">
        <v>71.800003000000004</v>
      </c>
      <c r="G68" s="37">
        <f t="shared" ref="G68:G131" si="2">LN(B68/B67)</f>
        <v>-6.3682028596365362E-2</v>
      </c>
      <c r="H68">
        <f t="shared" ref="H68:H131" si="3">STANDARDIZE(G68,$K$5,$K$10)</f>
        <v>-2.1106855280906833</v>
      </c>
    </row>
    <row r="69" spans="1:8" x14ac:dyDescent="0.3">
      <c r="A69" s="1">
        <v>44277</v>
      </c>
      <c r="B69">
        <v>72.949996999999996</v>
      </c>
      <c r="C69">
        <v>77</v>
      </c>
      <c r="D69">
        <v>71.849997999999999</v>
      </c>
      <c r="E69">
        <v>76.400002000000001</v>
      </c>
      <c r="F69">
        <v>76.400002000000001</v>
      </c>
      <c r="G69" s="37">
        <f t="shared" si="2"/>
        <v>-6.8520730365497829E-4</v>
      </c>
      <c r="H69">
        <f t="shared" si="3"/>
        <v>3.656134842358949E-2</v>
      </c>
    </row>
    <row r="70" spans="1:8" x14ac:dyDescent="0.3">
      <c r="A70" s="1">
        <v>44278</v>
      </c>
      <c r="B70">
        <v>77</v>
      </c>
      <c r="C70">
        <v>77.900002000000001</v>
      </c>
      <c r="D70">
        <v>74.550003000000004</v>
      </c>
      <c r="E70">
        <v>74.75</v>
      </c>
      <c r="F70">
        <v>74.75</v>
      </c>
      <c r="G70" s="37">
        <f t="shared" si="2"/>
        <v>5.40311880089476E-2</v>
      </c>
      <c r="H70">
        <f t="shared" si="3"/>
        <v>1.9015698761268955</v>
      </c>
    </row>
    <row r="71" spans="1:8" x14ac:dyDescent="0.3">
      <c r="A71" s="1">
        <v>44279</v>
      </c>
      <c r="B71">
        <v>72.349997999999999</v>
      </c>
      <c r="C71">
        <v>73.949996999999996</v>
      </c>
      <c r="D71">
        <v>71.599997999999999</v>
      </c>
      <c r="E71">
        <v>71.849997999999999</v>
      </c>
      <c r="F71">
        <v>71.849997999999999</v>
      </c>
      <c r="G71" s="37">
        <f t="shared" si="2"/>
        <v>-6.2289996419591508E-2</v>
      </c>
      <c r="H71">
        <f t="shared" si="3"/>
        <v>-2.0632381064232206</v>
      </c>
    </row>
    <row r="72" spans="1:8" x14ac:dyDescent="0.3">
      <c r="A72" s="1">
        <v>44280</v>
      </c>
      <c r="B72">
        <v>72.099997999999999</v>
      </c>
      <c r="C72">
        <v>72.550003000000004</v>
      </c>
      <c r="D72">
        <v>68.349997999999999</v>
      </c>
      <c r="E72">
        <v>68.75</v>
      </c>
      <c r="F72">
        <v>68.75</v>
      </c>
      <c r="G72" s="37">
        <f t="shared" si="2"/>
        <v>-3.4614088824403959E-3</v>
      </c>
      <c r="H72">
        <f t="shared" si="3"/>
        <v>-5.806549220576103E-2</v>
      </c>
    </row>
    <row r="73" spans="1:8" x14ac:dyDescent="0.3">
      <c r="A73" s="1">
        <v>44281</v>
      </c>
      <c r="B73">
        <v>69</v>
      </c>
      <c r="C73">
        <v>70.75</v>
      </c>
      <c r="D73">
        <v>68.900002000000001</v>
      </c>
      <c r="E73">
        <v>69.25</v>
      </c>
      <c r="F73">
        <v>69.25</v>
      </c>
      <c r="G73" s="37">
        <f t="shared" si="2"/>
        <v>-4.3947511954392587E-2</v>
      </c>
      <c r="H73">
        <f t="shared" si="3"/>
        <v>-1.4380344585692066</v>
      </c>
    </row>
    <row r="74" spans="1:8" x14ac:dyDescent="0.3">
      <c r="A74" s="1">
        <v>44285</v>
      </c>
      <c r="B74">
        <v>69.599997999999999</v>
      </c>
      <c r="C74">
        <v>70.099997999999999</v>
      </c>
      <c r="D74">
        <v>68</v>
      </c>
      <c r="E74">
        <v>68.349997999999999</v>
      </c>
      <c r="F74">
        <v>68.349997999999999</v>
      </c>
      <c r="G74" s="37">
        <f t="shared" si="2"/>
        <v>8.6580340074820742E-3</v>
      </c>
      <c r="H74">
        <f t="shared" si="3"/>
        <v>0.35502576155072668</v>
      </c>
    </row>
    <row r="75" spans="1:8" x14ac:dyDescent="0.3">
      <c r="A75" s="1">
        <v>44286</v>
      </c>
      <c r="B75">
        <v>68.800003000000004</v>
      </c>
      <c r="C75">
        <v>71.199996999999996</v>
      </c>
      <c r="D75">
        <v>68.599997999999999</v>
      </c>
      <c r="E75">
        <v>69.300003000000004</v>
      </c>
      <c r="F75">
        <v>69.300003000000004</v>
      </c>
      <c r="G75" s="37">
        <f t="shared" si="2"/>
        <v>-1.1560750060793164E-2</v>
      </c>
      <c r="H75">
        <f t="shared" si="3"/>
        <v>-0.33413156490860429</v>
      </c>
    </row>
    <row r="76" spans="1:8" x14ac:dyDescent="0.3">
      <c r="A76" s="1">
        <v>44287</v>
      </c>
      <c r="B76">
        <v>70.199996999999996</v>
      </c>
      <c r="C76">
        <v>72.599997999999999</v>
      </c>
      <c r="D76">
        <v>69.699996999999996</v>
      </c>
      <c r="E76">
        <v>72.150002000000001</v>
      </c>
      <c r="F76">
        <v>72.150002000000001</v>
      </c>
      <c r="G76" s="37">
        <f t="shared" si="2"/>
        <v>2.0144479752773392E-2</v>
      </c>
      <c r="H76">
        <f t="shared" si="3"/>
        <v>0.74654130539422914</v>
      </c>
    </row>
    <row r="77" spans="1:8" x14ac:dyDescent="0.3">
      <c r="A77" s="1">
        <v>44291</v>
      </c>
      <c r="B77">
        <v>71</v>
      </c>
      <c r="C77">
        <v>71.199996999999996</v>
      </c>
      <c r="D77">
        <v>68</v>
      </c>
      <c r="E77">
        <v>68.75</v>
      </c>
      <c r="F77">
        <v>68.75</v>
      </c>
      <c r="G77" s="37">
        <f t="shared" si="2"/>
        <v>1.1331608744593763E-2</v>
      </c>
      <c r="H77">
        <f t="shared" si="3"/>
        <v>0.44615456591874703</v>
      </c>
    </row>
    <row r="78" spans="1:8" x14ac:dyDescent="0.3">
      <c r="A78" s="1">
        <v>44292</v>
      </c>
      <c r="B78">
        <v>68.75</v>
      </c>
      <c r="C78">
        <v>69.800003000000004</v>
      </c>
      <c r="D78">
        <v>68.099997999999999</v>
      </c>
      <c r="E78">
        <v>69.400002000000001</v>
      </c>
      <c r="F78">
        <v>69.400002000000001</v>
      </c>
      <c r="G78" s="37">
        <f t="shared" si="2"/>
        <v>-3.2203140494634706E-2</v>
      </c>
      <c r="H78">
        <f t="shared" si="3"/>
        <v>-1.0377275158361043</v>
      </c>
    </row>
    <row r="79" spans="1:8" x14ac:dyDescent="0.3">
      <c r="A79" s="1">
        <v>44293</v>
      </c>
      <c r="B79">
        <v>69</v>
      </c>
      <c r="C79">
        <v>72.400002000000001</v>
      </c>
      <c r="D79">
        <v>68.75</v>
      </c>
      <c r="E79">
        <v>71.849997999999999</v>
      </c>
      <c r="F79">
        <v>71.849997999999999</v>
      </c>
      <c r="G79" s="37">
        <f t="shared" si="2"/>
        <v>3.6297680505787311E-3</v>
      </c>
      <c r="H79">
        <f t="shared" si="3"/>
        <v>0.18363729863008868</v>
      </c>
    </row>
    <row r="80" spans="1:8" x14ac:dyDescent="0.3">
      <c r="A80" s="1">
        <v>44294</v>
      </c>
      <c r="B80">
        <v>71.849997999999999</v>
      </c>
      <c r="C80">
        <v>72.199996999999996</v>
      </c>
      <c r="D80">
        <v>70.5</v>
      </c>
      <c r="E80">
        <v>71.449996999999996</v>
      </c>
      <c r="F80">
        <v>71.449996999999996</v>
      </c>
      <c r="G80" s="37">
        <f t="shared" si="2"/>
        <v>4.0474080092005212E-2</v>
      </c>
      <c r="H80">
        <f t="shared" si="3"/>
        <v>1.4394758048409535</v>
      </c>
    </row>
    <row r="81" spans="1:8" x14ac:dyDescent="0.3">
      <c r="A81" s="1">
        <v>44295</v>
      </c>
      <c r="B81">
        <v>70.650002000000001</v>
      </c>
      <c r="C81">
        <v>71.449996999999996</v>
      </c>
      <c r="D81">
        <v>70.150002000000001</v>
      </c>
      <c r="E81">
        <v>71.050003000000004</v>
      </c>
      <c r="F81">
        <v>71.050003000000004</v>
      </c>
      <c r="G81" s="37">
        <f t="shared" si="2"/>
        <v>-1.6842447250165135E-2</v>
      </c>
      <c r="H81">
        <f t="shared" si="3"/>
        <v>-0.51415823228405022</v>
      </c>
    </row>
    <row r="82" spans="1:8" x14ac:dyDescent="0.3">
      <c r="A82" s="1">
        <v>44298</v>
      </c>
      <c r="B82">
        <v>68</v>
      </c>
      <c r="C82">
        <v>69</v>
      </c>
      <c r="D82">
        <v>65.199996999999996</v>
      </c>
      <c r="E82">
        <v>66.349997999999999</v>
      </c>
      <c r="F82">
        <v>66.349997999999999</v>
      </c>
      <c r="G82" s="37">
        <f t="shared" si="2"/>
        <v>-3.8230432262992678E-2</v>
      </c>
      <c r="H82">
        <f t="shared" si="3"/>
        <v>-1.2431677770726572</v>
      </c>
    </row>
    <row r="83" spans="1:8" x14ac:dyDescent="0.3">
      <c r="A83" s="1">
        <v>44299</v>
      </c>
      <c r="B83">
        <v>65.199996999999996</v>
      </c>
      <c r="C83">
        <v>70.449996999999996</v>
      </c>
      <c r="D83">
        <v>65.199996999999996</v>
      </c>
      <c r="E83">
        <v>68.199996999999996</v>
      </c>
      <c r="F83">
        <v>68.199996999999996</v>
      </c>
      <c r="G83" s="37">
        <f t="shared" si="2"/>
        <v>-4.2048282255770543E-2</v>
      </c>
      <c r="H83">
        <f t="shared" si="3"/>
        <v>-1.3732992075761343</v>
      </c>
    </row>
    <row r="84" spans="1:8" x14ac:dyDescent="0.3">
      <c r="A84" s="1">
        <v>44301</v>
      </c>
      <c r="B84">
        <v>68</v>
      </c>
      <c r="C84">
        <v>68.25</v>
      </c>
      <c r="D84">
        <v>65.5</v>
      </c>
      <c r="E84">
        <v>66.75</v>
      </c>
      <c r="F84">
        <v>66.75</v>
      </c>
      <c r="G84" s="37">
        <f t="shared" si="2"/>
        <v>4.2048282255770564E-2</v>
      </c>
      <c r="H84">
        <f t="shared" si="3"/>
        <v>1.4931324911591615</v>
      </c>
    </row>
    <row r="85" spans="1:8" x14ac:dyDescent="0.3">
      <c r="A85" s="1">
        <v>44302</v>
      </c>
      <c r="B85">
        <v>67.400002000000001</v>
      </c>
      <c r="C85">
        <v>68.199996999999996</v>
      </c>
      <c r="D85">
        <v>65.699996999999996</v>
      </c>
      <c r="E85">
        <v>65.900002000000001</v>
      </c>
      <c r="F85">
        <v>65.900002000000001</v>
      </c>
      <c r="G85" s="37">
        <f t="shared" si="2"/>
        <v>-8.8626575842552686E-3</v>
      </c>
      <c r="H85">
        <f t="shared" si="3"/>
        <v>-0.24216707330554876</v>
      </c>
    </row>
    <row r="86" spans="1:8" x14ac:dyDescent="0.3">
      <c r="A86" s="1">
        <v>44305</v>
      </c>
      <c r="B86">
        <v>63</v>
      </c>
      <c r="C86">
        <v>63</v>
      </c>
      <c r="D86">
        <v>61.049999</v>
      </c>
      <c r="E86">
        <v>61.299999</v>
      </c>
      <c r="F86">
        <v>61.299999</v>
      </c>
      <c r="G86" s="37">
        <f t="shared" si="2"/>
        <v>-6.7510321200318787E-2</v>
      </c>
      <c r="H86">
        <f t="shared" si="3"/>
        <v>-2.2411728950330039</v>
      </c>
    </row>
    <row r="87" spans="1:8" x14ac:dyDescent="0.3">
      <c r="A87" s="1">
        <v>44306</v>
      </c>
      <c r="B87">
        <v>62.25</v>
      </c>
      <c r="C87">
        <v>63.400002000000001</v>
      </c>
      <c r="D87">
        <v>60.549999</v>
      </c>
      <c r="E87">
        <v>61.450001</v>
      </c>
      <c r="F87">
        <v>61.450001</v>
      </c>
      <c r="G87" s="37">
        <f t="shared" si="2"/>
        <v>-1.1976191046715649E-2</v>
      </c>
      <c r="H87">
        <f t="shared" si="3"/>
        <v>-0.34829187238274173</v>
      </c>
    </row>
    <row r="88" spans="1:8" x14ac:dyDescent="0.3">
      <c r="A88" s="1">
        <v>44308</v>
      </c>
      <c r="B88">
        <v>60.549999</v>
      </c>
      <c r="C88">
        <v>60.900002000000001</v>
      </c>
      <c r="D88">
        <v>59.400002000000001</v>
      </c>
      <c r="E88">
        <v>60.049999</v>
      </c>
      <c r="F88">
        <v>60.049999</v>
      </c>
      <c r="G88" s="37">
        <f t="shared" si="2"/>
        <v>-2.7689081860992542E-2</v>
      </c>
      <c r="H88">
        <f t="shared" si="3"/>
        <v>-0.88386581134702391</v>
      </c>
    </row>
    <row r="89" spans="1:8" x14ac:dyDescent="0.3">
      <c r="A89" s="1">
        <v>44309</v>
      </c>
      <c r="B89">
        <v>60</v>
      </c>
      <c r="C89">
        <v>61.299999</v>
      </c>
      <c r="D89">
        <v>59.549999</v>
      </c>
      <c r="E89">
        <v>60.799999</v>
      </c>
      <c r="F89">
        <v>60.799999</v>
      </c>
      <c r="G89" s="37">
        <f t="shared" si="2"/>
        <v>-9.1248912617238088E-3</v>
      </c>
      <c r="H89">
        <f t="shared" si="3"/>
        <v>-0.25110530912930346</v>
      </c>
    </row>
    <row r="90" spans="1:8" x14ac:dyDescent="0.3">
      <c r="A90" s="1">
        <v>44312</v>
      </c>
      <c r="B90">
        <v>61.950001</v>
      </c>
      <c r="C90">
        <v>63.650002000000001</v>
      </c>
      <c r="D90">
        <v>61.200001</v>
      </c>
      <c r="E90">
        <v>62</v>
      </c>
      <c r="F90">
        <v>62</v>
      </c>
      <c r="G90" s="37">
        <f t="shared" si="2"/>
        <v>3.1983061995100696E-2</v>
      </c>
      <c r="H90">
        <f t="shared" si="3"/>
        <v>1.1500594229843324</v>
      </c>
    </row>
    <row r="91" spans="1:8" x14ac:dyDescent="0.3">
      <c r="A91" s="1">
        <v>44313</v>
      </c>
      <c r="B91">
        <v>63</v>
      </c>
      <c r="C91">
        <v>65</v>
      </c>
      <c r="D91">
        <v>62.599997999999999</v>
      </c>
      <c r="E91">
        <v>64.75</v>
      </c>
      <c r="F91">
        <v>64.75</v>
      </c>
      <c r="G91" s="37">
        <f t="shared" si="2"/>
        <v>1.6807102174331387E-2</v>
      </c>
      <c r="H91">
        <f t="shared" si="3"/>
        <v>0.63278677883230583</v>
      </c>
    </row>
    <row r="92" spans="1:8" x14ac:dyDescent="0.3">
      <c r="A92" s="1">
        <v>44314</v>
      </c>
      <c r="B92">
        <v>65.5</v>
      </c>
      <c r="C92">
        <v>65.949996999999996</v>
      </c>
      <c r="D92">
        <v>63.700001</v>
      </c>
      <c r="E92">
        <v>64.800003000000004</v>
      </c>
      <c r="F92">
        <v>64.800003000000004</v>
      </c>
      <c r="G92" s="37">
        <f t="shared" si="2"/>
        <v>3.8915416249673623E-2</v>
      </c>
      <c r="H92">
        <f t="shared" si="3"/>
        <v>1.3863487422637579</v>
      </c>
    </row>
    <row r="93" spans="1:8" x14ac:dyDescent="0.3">
      <c r="A93" s="1">
        <v>44315</v>
      </c>
      <c r="B93">
        <v>65.650002000000001</v>
      </c>
      <c r="C93">
        <v>66.099997999999999</v>
      </c>
      <c r="D93">
        <v>63.549999</v>
      </c>
      <c r="E93">
        <v>63.950001</v>
      </c>
      <c r="F93">
        <v>63.950001</v>
      </c>
      <c r="G93" s="37">
        <f t="shared" si="2"/>
        <v>2.2874885721834212E-3</v>
      </c>
      <c r="H93">
        <f t="shared" si="3"/>
        <v>0.13788569786278063</v>
      </c>
    </row>
    <row r="94" spans="1:8" x14ac:dyDescent="0.3">
      <c r="A94" s="1">
        <v>44316</v>
      </c>
      <c r="B94">
        <v>63</v>
      </c>
      <c r="C94">
        <v>64</v>
      </c>
      <c r="D94">
        <v>62.5</v>
      </c>
      <c r="E94">
        <v>62.799999</v>
      </c>
      <c r="F94">
        <v>62.799999</v>
      </c>
      <c r="G94" s="37">
        <f t="shared" si="2"/>
        <v>-4.1202904821856949E-2</v>
      </c>
      <c r="H94">
        <f t="shared" si="3"/>
        <v>-1.3444845147519955</v>
      </c>
    </row>
    <row r="95" spans="1:8" x14ac:dyDescent="0.3">
      <c r="A95" s="1">
        <v>44319</v>
      </c>
      <c r="B95">
        <v>62.799999</v>
      </c>
      <c r="C95">
        <v>62.799999</v>
      </c>
      <c r="D95">
        <v>60.700001</v>
      </c>
      <c r="E95">
        <v>61.400002000000001</v>
      </c>
      <c r="F95">
        <v>61.400002000000001</v>
      </c>
      <c r="G95" s="37">
        <f t="shared" si="2"/>
        <v>-3.179668840946719E-3</v>
      </c>
      <c r="H95">
        <f t="shared" si="3"/>
        <v>-4.8462381895236481E-2</v>
      </c>
    </row>
    <row r="96" spans="1:8" x14ac:dyDescent="0.3">
      <c r="A96" s="1">
        <v>44320</v>
      </c>
      <c r="B96">
        <v>62</v>
      </c>
      <c r="C96">
        <v>63.299999</v>
      </c>
      <c r="D96">
        <v>61</v>
      </c>
      <c r="E96">
        <v>61.650002000000001</v>
      </c>
      <c r="F96">
        <v>61.650002000000001</v>
      </c>
      <c r="G96" s="37">
        <f t="shared" si="2"/>
        <v>-1.28206725054944E-2</v>
      </c>
      <c r="H96">
        <f t="shared" si="3"/>
        <v>-0.37707602589124128</v>
      </c>
    </row>
    <row r="97" spans="1:8" x14ac:dyDescent="0.3">
      <c r="A97" s="1">
        <v>44321</v>
      </c>
      <c r="B97">
        <v>61.900002000000001</v>
      </c>
      <c r="C97">
        <v>63.599997999999999</v>
      </c>
      <c r="D97">
        <v>61.25</v>
      </c>
      <c r="E97">
        <v>62.900002000000001</v>
      </c>
      <c r="F97">
        <v>62.900002000000001</v>
      </c>
      <c r="G97" s="37">
        <f t="shared" si="2"/>
        <v>-1.6141730443638928E-3</v>
      </c>
      <c r="H97">
        <f t="shared" si="3"/>
        <v>4.8975478667699461E-3</v>
      </c>
    </row>
    <row r="98" spans="1:8" x14ac:dyDescent="0.3">
      <c r="A98" s="1">
        <v>44322</v>
      </c>
      <c r="B98">
        <v>63.150002000000001</v>
      </c>
      <c r="C98">
        <v>63.5</v>
      </c>
      <c r="D98">
        <v>62.25</v>
      </c>
      <c r="E98">
        <v>62.75</v>
      </c>
      <c r="F98">
        <v>62.75</v>
      </c>
      <c r="G98" s="37">
        <f t="shared" si="2"/>
        <v>1.9992668466397447E-2</v>
      </c>
      <c r="H98">
        <f t="shared" si="3"/>
        <v>0.74136681716131125</v>
      </c>
    </row>
    <row r="99" spans="1:8" x14ac:dyDescent="0.3">
      <c r="A99" s="1">
        <v>44323</v>
      </c>
      <c r="B99">
        <v>62.75</v>
      </c>
      <c r="C99">
        <v>63.400002000000001</v>
      </c>
      <c r="D99">
        <v>62.5</v>
      </c>
      <c r="E99">
        <v>62.599997999999999</v>
      </c>
      <c r="F99">
        <v>62.599997999999999</v>
      </c>
      <c r="G99" s="37">
        <f t="shared" si="2"/>
        <v>-6.3543024552318444E-3</v>
      </c>
      <c r="H99">
        <f t="shared" si="3"/>
        <v>-0.15666977986342162</v>
      </c>
    </row>
    <row r="100" spans="1:8" x14ac:dyDescent="0.3">
      <c r="A100" s="1">
        <v>44326</v>
      </c>
      <c r="B100">
        <v>62.849997999999999</v>
      </c>
      <c r="C100">
        <v>63.849997999999999</v>
      </c>
      <c r="D100">
        <v>62.25</v>
      </c>
      <c r="E100">
        <v>63.599997999999999</v>
      </c>
      <c r="F100">
        <v>63.599997999999999</v>
      </c>
      <c r="G100" s="37">
        <f t="shared" si="2"/>
        <v>1.5923252025647622E-3</v>
      </c>
      <c r="H100">
        <f t="shared" si="3"/>
        <v>0.11419105195128083</v>
      </c>
    </row>
    <row r="101" spans="1:8" x14ac:dyDescent="0.3">
      <c r="A101" s="1">
        <v>44327</v>
      </c>
      <c r="B101">
        <v>63</v>
      </c>
      <c r="C101">
        <v>70.199996999999996</v>
      </c>
      <c r="D101">
        <v>62.900002000000001</v>
      </c>
      <c r="E101">
        <v>69.650002000000001</v>
      </c>
      <c r="F101">
        <v>69.650002000000001</v>
      </c>
      <c r="G101" s="37">
        <f t="shared" si="2"/>
        <v>2.3838231770746772E-3</v>
      </c>
      <c r="H101">
        <f t="shared" si="3"/>
        <v>0.14116926321113132</v>
      </c>
    </row>
    <row r="102" spans="1:8" x14ac:dyDescent="0.3">
      <c r="A102" s="1">
        <v>44328</v>
      </c>
      <c r="B102">
        <v>70.849997999999999</v>
      </c>
      <c r="C102">
        <v>73.400002000000001</v>
      </c>
      <c r="D102">
        <v>70.199996999999996</v>
      </c>
      <c r="E102">
        <v>71.849997999999999</v>
      </c>
      <c r="F102">
        <v>71.849997999999999</v>
      </c>
      <c r="G102" s="37">
        <f t="shared" si="2"/>
        <v>0.11743021151650422</v>
      </c>
      <c r="H102">
        <f t="shared" si="3"/>
        <v>4.0625258165563602</v>
      </c>
    </row>
    <row r="103" spans="1:8" x14ac:dyDescent="0.3">
      <c r="A103" s="1">
        <v>44330</v>
      </c>
      <c r="B103">
        <v>73.099997999999999</v>
      </c>
      <c r="C103">
        <v>73.25</v>
      </c>
      <c r="D103">
        <v>68.300003000000004</v>
      </c>
      <c r="E103">
        <v>69.849997999999999</v>
      </c>
      <c r="F103">
        <v>69.849997999999999</v>
      </c>
      <c r="G103" s="37">
        <f t="shared" si="2"/>
        <v>3.12634014879144E-2</v>
      </c>
      <c r="H103">
        <f t="shared" si="3"/>
        <v>1.1255297920522196</v>
      </c>
    </row>
    <row r="104" spans="1:8" x14ac:dyDescent="0.3">
      <c r="A104" s="1">
        <v>44333</v>
      </c>
      <c r="B104">
        <v>70.849997999999999</v>
      </c>
      <c r="C104">
        <v>71.400002000000001</v>
      </c>
      <c r="D104">
        <v>69.699996999999996</v>
      </c>
      <c r="E104">
        <v>70.300003000000004</v>
      </c>
      <c r="F104">
        <v>70.300003000000004</v>
      </c>
      <c r="G104" s="37">
        <f t="shared" si="2"/>
        <v>-3.1263401487914316E-2</v>
      </c>
      <c r="H104">
        <f t="shared" si="3"/>
        <v>-1.0056965084691902</v>
      </c>
    </row>
    <row r="105" spans="1:8" x14ac:dyDescent="0.3">
      <c r="A105" s="1">
        <v>44334</v>
      </c>
      <c r="B105">
        <v>71.849997999999999</v>
      </c>
      <c r="C105">
        <v>77.349997999999999</v>
      </c>
      <c r="D105">
        <v>71.25</v>
      </c>
      <c r="E105">
        <v>76.449996999999996</v>
      </c>
      <c r="F105">
        <v>76.449996999999996</v>
      </c>
      <c r="G105" s="37">
        <f t="shared" si="2"/>
        <v>1.4015646781227612E-2</v>
      </c>
      <c r="H105">
        <f t="shared" si="3"/>
        <v>0.53764001188797761</v>
      </c>
    </row>
    <row r="106" spans="1:8" x14ac:dyDescent="0.3">
      <c r="A106" s="1">
        <v>44335</v>
      </c>
      <c r="B106">
        <v>75.699996999999996</v>
      </c>
      <c r="C106">
        <v>78.449996999999996</v>
      </c>
      <c r="D106">
        <v>74.300003000000004</v>
      </c>
      <c r="E106">
        <v>75</v>
      </c>
      <c r="F106">
        <v>75</v>
      </c>
      <c r="G106" s="37">
        <f t="shared" si="2"/>
        <v>5.2197536124018722E-2</v>
      </c>
      <c r="H106">
        <f t="shared" si="3"/>
        <v>1.8390698451454333</v>
      </c>
    </row>
    <row r="107" spans="1:8" x14ac:dyDescent="0.3">
      <c r="A107" s="1">
        <v>44336</v>
      </c>
      <c r="B107">
        <v>75.199996999999996</v>
      </c>
      <c r="C107">
        <v>76.550003000000004</v>
      </c>
      <c r="D107">
        <v>74.300003000000004</v>
      </c>
      <c r="E107">
        <v>74.849997999999999</v>
      </c>
      <c r="F107">
        <v>74.849997999999999</v>
      </c>
      <c r="G107" s="37">
        <f t="shared" si="2"/>
        <v>-6.6269297511070977E-3</v>
      </c>
      <c r="H107">
        <f t="shared" si="3"/>
        <v>-0.16596228220732018</v>
      </c>
    </row>
    <row r="108" spans="1:8" x14ac:dyDescent="0.3">
      <c r="A108" s="1">
        <v>44337</v>
      </c>
      <c r="B108">
        <v>75.699996999999996</v>
      </c>
      <c r="C108">
        <v>77.199996999999996</v>
      </c>
      <c r="D108">
        <v>75.199996999999996</v>
      </c>
      <c r="E108">
        <v>76.25</v>
      </c>
      <c r="F108">
        <v>76.25</v>
      </c>
      <c r="G108" s="37">
        <f t="shared" si="2"/>
        <v>6.626929751107141E-3</v>
      </c>
      <c r="H108">
        <f t="shared" si="3"/>
        <v>0.28579556579034826</v>
      </c>
    </row>
    <row r="109" spans="1:8" x14ac:dyDescent="0.3">
      <c r="A109" s="1">
        <v>44340</v>
      </c>
      <c r="B109">
        <v>78.800003000000004</v>
      </c>
      <c r="C109">
        <v>82.150002000000001</v>
      </c>
      <c r="D109">
        <v>77</v>
      </c>
      <c r="E109">
        <v>81.25</v>
      </c>
      <c r="F109">
        <v>81.25</v>
      </c>
      <c r="G109" s="37">
        <f t="shared" si="2"/>
        <v>4.0134914121615489E-2</v>
      </c>
      <c r="H109">
        <f t="shared" si="3"/>
        <v>1.4279153315409534</v>
      </c>
    </row>
    <row r="110" spans="1:8" x14ac:dyDescent="0.3">
      <c r="A110" s="1">
        <v>44341</v>
      </c>
      <c r="B110">
        <v>82.400002000000001</v>
      </c>
      <c r="C110">
        <v>83.900002000000001</v>
      </c>
      <c r="D110">
        <v>80.099997999999999</v>
      </c>
      <c r="E110">
        <v>82.25</v>
      </c>
      <c r="F110">
        <v>82.25</v>
      </c>
      <c r="G110" s="37">
        <f t="shared" si="2"/>
        <v>4.4672426252371611E-2</v>
      </c>
      <c r="H110">
        <f t="shared" si="3"/>
        <v>1.582576448562093</v>
      </c>
    </row>
    <row r="111" spans="1:8" x14ac:dyDescent="0.3">
      <c r="A111" s="1">
        <v>44342</v>
      </c>
      <c r="B111">
        <v>83.099997999999999</v>
      </c>
      <c r="C111">
        <v>83.300003000000004</v>
      </c>
      <c r="D111">
        <v>80.75</v>
      </c>
      <c r="E111">
        <v>81</v>
      </c>
      <c r="F111">
        <v>81</v>
      </c>
      <c r="G111" s="37">
        <f t="shared" si="2"/>
        <v>8.4592166067431716E-3</v>
      </c>
      <c r="H111">
        <f t="shared" si="3"/>
        <v>0.34824906974353714</v>
      </c>
    </row>
    <row r="112" spans="1:8" x14ac:dyDescent="0.3">
      <c r="A112" s="1">
        <v>44343</v>
      </c>
      <c r="B112">
        <v>81.25</v>
      </c>
      <c r="C112">
        <v>81.900002000000001</v>
      </c>
      <c r="D112">
        <v>77.5</v>
      </c>
      <c r="E112">
        <v>78.650002000000001</v>
      </c>
      <c r="F112">
        <v>78.650002000000001</v>
      </c>
      <c r="G112" s="37">
        <f t="shared" si="2"/>
        <v>-2.2513856584166672E-2</v>
      </c>
      <c r="H112">
        <f t="shared" si="3"/>
        <v>-0.70746823948718895</v>
      </c>
    </row>
    <row r="113" spans="1:8" x14ac:dyDescent="0.3">
      <c r="A113" s="1">
        <v>44344</v>
      </c>
      <c r="B113">
        <v>78.699996999999996</v>
      </c>
      <c r="C113">
        <v>80.75</v>
      </c>
      <c r="D113">
        <v>78.5</v>
      </c>
      <c r="E113">
        <v>79.199996999999996</v>
      </c>
      <c r="F113">
        <v>79.199996999999996</v>
      </c>
      <c r="G113" s="37">
        <f t="shared" si="2"/>
        <v>-3.1887703905931042E-2</v>
      </c>
      <c r="H113">
        <f t="shared" si="3"/>
        <v>-1.0269758585947788</v>
      </c>
    </row>
    <row r="114" spans="1:8" x14ac:dyDescent="0.3">
      <c r="A114" s="1">
        <v>44347</v>
      </c>
      <c r="B114">
        <v>81.449996999999996</v>
      </c>
      <c r="C114">
        <v>81.849997999999999</v>
      </c>
      <c r="D114">
        <v>78.650002000000001</v>
      </c>
      <c r="E114">
        <v>79.599997999999999</v>
      </c>
      <c r="F114">
        <v>79.599997999999999</v>
      </c>
      <c r="G114" s="37">
        <f t="shared" si="2"/>
        <v>3.4346180911724984E-2</v>
      </c>
      <c r="H114">
        <f t="shared" si="3"/>
        <v>1.2306063396132902</v>
      </c>
    </row>
    <row r="115" spans="1:8" x14ac:dyDescent="0.3">
      <c r="A115" s="1">
        <v>44348</v>
      </c>
      <c r="B115">
        <v>79.599997999999999</v>
      </c>
      <c r="C115">
        <v>80</v>
      </c>
      <c r="D115">
        <v>75.800003000000004</v>
      </c>
      <c r="E115">
        <v>76.199996999999996</v>
      </c>
      <c r="F115">
        <v>76.199996999999996</v>
      </c>
      <c r="G115" s="37">
        <f t="shared" si="2"/>
        <v>-2.2975230490932058E-2</v>
      </c>
      <c r="H115">
        <f t="shared" si="3"/>
        <v>-0.72319417073067216</v>
      </c>
    </row>
    <row r="116" spans="1:8" x14ac:dyDescent="0.3">
      <c r="A116" s="1">
        <v>44349</v>
      </c>
      <c r="B116">
        <v>76</v>
      </c>
      <c r="C116">
        <v>77.400002000000001</v>
      </c>
      <c r="D116">
        <v>74.550003000000004</v>
      </c>
      <c r="E116">
        <v>76</v>
      </c>
      <c r="F116">
        <v>76</v>
      </c>
      <c r="G116" s="37">
        <f t="shared" si="2"/>
        <v>-4.62807274383778E-2</v>
      </c>
      <c r="H116">
        <f t="shared" si="3"/>
        <v>-1.517562116590925</v>
      </c>
    </row>
    <row r="117" spans="1:8" x14ac:dyDescent="0.3">
      <c r="A117" s="1">
        <v>44350</v>
      </c>
      <c r="B117">
        <v>76.449996999999996</v>
      </c>
      <c r="C117">
        <v>78.599997999999999</v>
      </c>
      <c r="D117">
        <v>76.300003000000004</v>
      </c>
      <c r="E117">
        <v>77.900002000000001</v>
      </c>
      <c r="F117">
        <v>77.900002000000001</v>
      </c>
      <c r="G117" s="37">
        <f t="shared" si="2"/>
        <v>5.9035528474051342E-3</v>
      </c>
      <c r="H117">
        <f t="shared" si="3"/>
        <v>0.2611392614698565</v>
      </c>
    </row>
    <row r="118" spans="1:8" x14ac:dyDescent="0.3">
      <c r="A118" s="1">
        <v>44351</v>
      </c>
      <c r="B118">
        <v>78.25</v>
      </c>
      <c r="C118">
        <v>81</v>
      </c>
      <c r="D118">
        <v>77.599997999999999</v>
      </c>
      <c r="E118">
        <v>79.699996999999996</v>
      </c>
      <c r="F118">
        <v>79.699996999999996</v>
      </c>
      <c r="G118" s="37">
        <f t="shared" si="2"/>
        <v>2.3271936286526365E-2</v>
      </c>
      <c r="H118">
        <f t="shared" si="3"/>
        <v>0.85314067240566116</v>
      </c>
    </row>
    <row r="119" spans="1:8" x14ac:dyDescent="0.3">
      <c r="A119" s="1">
        <v>44354</v>
      </c>
      <c r="B119">
        <v>80.199996999999996</v>
      </c>
      <c r="C119">
        <v>81.699996999999996</v>
      </c>
      <c r="D119">
        <v>79.75</v>
      </c>
      <c r="E119">
        <v>80.599997999999999</v>
      </c>
      <c r="F119">
        <v>80.599997999999999</v>
      </c>
      <c r="G119" s="37">
        <f t="shared" si="2"/>
        <v>2.4614648045721572E-2</v>
      </c>
      <c r="H119">
        <f t="shared" si="3"/>
        <v>0.89890700746556218</v>
      </c>
    </row>
    <row r="120" spans="1:8" x14ac:dyDescent="0.3">
      <c r="A120" s="1">
        <v>44355</v>
      </c>
      <c r="B120">
        <v>81.150002000000001</v>
      </c>
      <c r="C120">
        <v>81.449996999999996</v>
      </c>
      <c r="D120">
        <v>79.099997999999999</v>
      </c>
      <c r="E120">
        <v>79.5</v>
      </c>
      <c r="F120">
        <v>79.5</v>
      </c>
      <c r="G120" s="37">
        <f t="shared" si="2"/>
        <v>1.1775841140333452E-2</v>
      </c>
      <c r="H120">
        <f t="shared" si="3"/>
        <v>0.46129622869830816</v>
      </c>
    </row>
    <row r="121" spans="1:8" x14ac:dyDescent="0.3">
      <c r="A121" s="1">
        <v>44356</v>
      </c>
      <c r="B121">
        <v>80</v>
      </c>
      <c r="C121">
        <v>83</v>
      </c>
      <c r="D121">
        <v>78.550003000000004</v>
      </c>
      <c r="E121">
        <v>79.650002000000001</v>
      </c>
      <c r="F121">
        <v>79.650002000000001</v>
      </c>
      <c r="G121" s="37">
        <f t="shared" si="2"/>
        <v>-1.4272683932436117E-2</v>
      </c>
      <c r="H121">
        <f t="shared" si="3"/>
        <v>-0.42656784051275792</v>
      </c>
    </row>
    <row r="122" spans="1:8" x14ac:dyDescent="0.3">
      <c r="A122" s="1">
        <v>44357</v>
      </c>
      <c r="B122">
        <v>80.650002000000001</v>
      </c>
      <c r="C122">
        <v>80.650002000000001</v>
      </c>
      <c r="D122">
        <v>79.349997999999999</v>
      </c>
      <c r="E122">
        <v>80.050003000000004</v>
      </c>
      <c r="F122">
        <v>80.050003000000004</v>
      </c>
      <c r="G122" s="37">
        <f t="shared" si="2"/>
        <v>8.0921946958480463E-3</v>
      </c>
      <c r="H122">
        <f t="shared" si="3"/>
        <v>0.33573912661291366</v>
      </c>
    </row>
    <row r="123" spans="1:8" x14ac:dyDescent="0.3">
      <c r="A123" s="1">
        <v>44358</v>
      </c>
      <c r="B123">
        <v>80.099997999999999</v>
      </c>
      <c r="C123">
        <v>81.199996999999996</v>
      </c>
      <c r="D123">
        <v>79.349997999999999</v>
      </c>
      <c r="E123">
        <v>79.699996999999996</v>
      </c>
      <c r="F123">
        <v>79.699996999999996</v>
      </c>
      <c r="G123" s="37">
        <f t="shared" si="2"/>
        <v>-6.8430002642054007E-3</v>
      </c>
      <c r="H123">
        <f t="shared" si="3"/>
        <v>-0.17332704641028568</v>
      </c>
    </row>
    <row r="124" spans="1:8" x14ac:dyDescent="0.3">
      <c r="A124" s="1">
        <v>44361</v>
      </c>
      <c r="B124">
        <v>80.400002000000001</v>
      </c>
      <c r="C124">
        <v>80.400002000000001</v>
      </c>
      <c r="D124">
        <v>77.050003000000004</v>
      </c>
      <c r="E124">
        <v>78.550003000000004</v>
      </c>
      <c r="F124">
        <v>78.550003000000004</v>
      </c>
      <c r="G124" s="37">
        <f t="shared" si="2"/>
        <v>3.7383719550179912E-3</v>
      </c>
      <c r="H124">
        <f t="shared" si="3"/>
        <v>0.18733906309691647</v>
      </c>
    </row>
    <row r="125" spans="1:8" x14ac:dyDescent="0.3">
      <c r="A125" s="1">
        <v>44362</v>
      </c>
      <c r="B125">
        <v>79.050003000000004</v>
      </c>
      <c r="C125">
        <v>79.75</v>
      </c>
      <c r="D125">
        <v>78.349997999999999</v>
      </c>
      <c r="E125">
        <v>78.550003000000004</v>
      </c>
      <c r="F125">
        <v>78.550003000000004</v>
      </c>
      <c r="G125" s="37">
        <f t="shared" si="2"/>
        <v>-1.6933599454397763E-2</v>
      </c>
      <c r="H125">
        <f t="shared" si="3"/>
        <v>-0.51726515548762697</v>
      </c>
    </row>
    <row r="126" spans="1:8" x14ac:dyDescent="0.3">
      <c r="A126" s="1">
        <v>44363</v>
      </c>
      <c r="B126">
        <v>78.849997999999999</v>
      </c>
      <c r="C126">
        <v>79.150002000000001</v>
      </c>
      <c r="D126">
        <v>77.5</v>
      </c>
      <c r="E126">
        <v>77.650002000000001</v>
      </c>
      <c r="F126">
        <v>77.650002000000001</v>
      </c>
      <c r="G126" s="37">
        <f t="shared" si="2"/>
        <v>-2.533313561713841E-3</v>
      </c>
      <c r="H126">
        <f t="shared" si="3"/>
        <v>-2.6431359917117949E-2</v>
      </c>
    </row>
    <row r="127" spans="1:8" x14ac:dyDescent="0.3">
      <c r="A127" s="1">
        <v>44364</v>
      </c>
      <c r="B127">
        <v>76.949996999999996</v>
      </c>
      <c r="C127">
        <v>78.300003000000004</v>
      </c>
      <c r="D127">
        <v>76.550003000000004</v>
      </c>
      <c r="E127">
        <v>76.949996999999996</v>
      </c>
      <c r="F127">
        <v>76.949996999999996</v>
      </c>
      <c r="G127" s="37">
        <f t="shared" si="2"/>
        <v>-2.4391466745898073E-2</v>
      </c>
      <c r="H127">
        <f t="shared" si="3"/>
        <v>-0.77146658848889849</v>
      </c>
    </row>
    <row r="128" spans="1:8" x14ac:dyDescent="0.3">
      <c r="A128" s="1">
        <v>44365</v>
      </c>
      <c r="B128">
        <v>77</v>
      </c>
      <c r="C128">
        <v>77.900002000000001</v>
      </c>
      <c r="D128">
        <v>73.599997999999999</v>
      </c>
      <c r="E128">
        <v>76.150002000000001</v>
      </c>
      <c r="F128">
        <v>76.150002000000001</v>
      </c>
      <c r="G128" s="37">
        <f t="shared" si="2"/>
        <v>6.4960055515130444E-4</v>
      </c>
      <c r="H128">
        <f t="shared" si="3"/>
        <v>8.2058279010786425E-2</v>
      </c>
    </row>
    <row r="129" spans="1:8" x14ac:dyDescent="0.3">
      <c r="A129" s="1">
        <v>44368</v>
      </c>
      <c r="B129">
        <v>75.900002000000001</v>
      </c>
      <c r="C129">
        <v>77.550003000000004</v>
      </c>
      <c r="D129">
        <v>65</v>
      </c>
      <c r="E129">
        <v>76.849997999999999</v>
      </c>
      <c r="F129">
        <v>76.849997999999999</v>
      </c>
      <c r="G129" s="37">
        <f t="shared" si="2"/>
        <v>-1.4388711101638814E-2</v>
      </c>
      <c r="H129">
        <f t="shared" si="3"/>
        <v>-0.43052262698529559</v>
      </c>
    </row>
    <row r="130" spans="1:8" x14ac:dyDescent="0.3">
      <c r="A130" s="1">
        <v>44369</v>
      </c>
      <c r="B130">
        <v>77</v>
      </c>
      <c r="C130">
        <v>81.900002000000001</v>
      </c>
      <c r="D130">
        <v>76.949996999999996</v>
      </c>
      <c r="E130">
        <v>80.5</v>
      </c>
      <c r="F130">
        <v>80.5</v>
      </c>
      <c r="G130" s="37">
        <f t="shared" si="2"/>
        <v>1.4388711101638833E-2</v>
      </c>
      <c r="H130">
        <f t="shared" si="3"/>
        <v>0.55035591056832278</v>
      </c>
    </row>
    <row r="131" spans="1:8" x14ac:dyDescent="0.3">
      <c r="A131" s="1">
        <v>44370</v>
      </c>
      <c r="B131">
        <v>81.25</v>
      </c>
      <c r="C131">
        <v>81.25</v>
      </c>
      <c r="D131">
        <v>78.099997999999999</v>
      </c>
      <c r="E131">
        <v>78.599997999999999</v>
      </c>
      <c r="F131">
        <v>78.599997999999999</v>
      </c>
      <c r="G131" s="37">
        <f t="shared" si="2"/>
        <v>5.3725399356163064E-2</v>
      </c>
      <c r="H131">
        <f t="shared" si="3"/>
        <v>1.8911470688154879</v>
      </c>
    </row>
    <row r="132" spans="1:8" x14ac:dyDescent="0.3">
      <c r="A132" s="1">
        <v>44371</v>
      </c>
      <c r="B132">
        <v>79</v>
      </c>
      <c r="C132">
        <v>79.150002000000001</v>
      </c>
      <c r="D132">
        <v>77.199996999999996</v>
      </c>
      <c r="E132">
        <v>77.5</v>
      </c>
      <c r="F132">
        <v>77.5</v>
      </c>
      <c r="G132" s="37">
        <f t="shared" ref="G132:G195" si="4">LN(B132/B131)</f>
        <v>-2.8082968742825364E-2</v>
      </c>
      <c r="H132">
        <f t="shared" ref="H132:H195" si="5">STANDARDIZE(G132,$K$5,$K$10)</f>
        <v>-0.89729144710705133</v>
      </c>
    </row>
    <row r="133" spans="1:8" x14ac:dyDescent="0.3">
      <c r="A133" s="1">
        <v>44372</v>
      </c>
      <c r="B133">
        <v>77.949996999999996</v>
      </c>
      <c r="C133">
        <v>79.199996999999996</v>
      </c>
      <c r="D133">
        <v>77.050003000000004</v>
      </c>
      <c r="E133">
        <v>78.050003000000004</v>
      </c>
      <c r="F133">
        <v>78.050003000000004</v>
      </c>
      <c r="G133" s="37">
        <f t="shared" si="4"/>
        <v>-1.3380295449445852E-2</v>
      </c>
      <c r="H133">
        <f t="shared" si="5"/>
        <v>-0.39615077591461312</v>
      </c>
    </row>
    <row r="134" spans="1:8" x14ac:dyDescent="0.3">
      <c r="A134" s="1">
        <v>44375</v>
      </c>
      <c r="B134">
        <v>78.400002000000001</v>
      </c>
      <c r="C134">
        <v>80.400002000000001</v>
      </c>
      <c r="D134">
        <v>77.75</v>
      </c>
      <c r="E134">
        <v>79.800003000000004</v>
      </c>
      <c r="F134">
        <v>79.800003000000004</v>
      </c>
      <c r="G134" s="37">
        <f t="shared" si="4"/>
        <v>5.7563958489903382E-3</v>
      </c>
      <c r="H134">
        <f t="shared" si="5"/>
        <v>0.2561234146585516</v>
      </c>
    </row>
    <row r="135" spans="1:8" x14ac:dyDescent="0.3">
      <c r="A135" s="1">
        <v>44376</v>
      </c>
      <c r="B135">
        <v>82</v>
      </c>
      <c r="C135">
        <v>82.699996999999996</v>
      </c>
      <c r="D135">
        <v>81</v>
      </c>
      <c r="E135">
        <v>82.25</v>
      </c>
      <c r="F135">
        <v>82.25</v>
      </c>
      <c r="G135" s="37">
        <f t="shared" si="4"/>
        <v>4.489529439768724E-2</v>
      </c>
      <c r="H135">
        <f t="shared" si="5"/>
        <v>1.590172910083222</v>
      </c>
    </row>
    <row r="136" spans="1:8" x14ac:dyDescent="0.3">
      <c r="A136" s="1">
        <v>44377</v>
      </c>
      <c r="B136">
        <v>83</v>
      </c>
      <c r="C136">
        <v>83.699996999999996</v>
      </c>
      <c r="D136">
        <v>80.099997999999999</v>
      </c>
      <c r="E136">
        <v>81</v>
      </c>
      <c r="F136">
        <v>81</v>
      </c>
      <c r="G136" s="37">
        <f t="shared" si="4"/>
        <v>1.212136053234482E-2</v>
      </c>
      <c r="H136">
        <f t="shared" si="5"/>
        <v>0.47307325839674746</v>
      </c>
    </row>
    <row r="137" spans="1:8" x14ac:dyDescent="0.3">
      <c r="A137" s="1">
        <v>44378</v>
      </c>
      <c r="B137">
        <v>81</v>
      </c>
      <c r="C137">
        <v>81.800003000000004</v>
      </c>
      <c r="D137">
        <v>79.199996999999996</v>
      </c>
      <c r="E137">
        <v>80</v>
      </c>
      <c r="F137">
        <v>80</v>
      </c>
      <c r="G137" s="37">
        <f t="shared" si="4"/>
        <v>-2.4391453124159124E-2</v>
      </c>
      <c r="H137">
        <f t="shared" si="5"/>
        <v>-0.77146612419187832</v>
      </c>
    </row>
    <row r="138" spans="1:8" x14ac:dyDescent="0.3">
      <c r="A138" s="1">
        <v>44379</v>
      </c>
      <c r="B138">
        <v>80.050003000000004</v>
      </c>
      <c r="C138">
        <v>80.300003000000004</v>
      </c>
      <c r="D138">
        <v>77.75</v>
      </c>
      <c r="E138">
        <v>78</v>
      </c>
      <c r="F138">
        <v>78</v>
      </c>
      <c r="G138" s="37">
        <f t="shared" si="4"/>
        <v>-1.1797677753138575E-2</v>
      </c>
      <c r="H138">
        <f t="shared" si="5"/>
        <v>-0.34220724613995696</v>
      </c>
    </row>
    <row r="139" spans="1:8" x14ac:dyDescent="0.3">
      <c r="A139" s="1">
        <v>44382</v>
      </c>
      <c r="B139">
        <v>78.25</v>
      </c>
      <c r="C139">
        <v>80.199996999999996</v>
      </c>
      <c r="D139">
        <v>78</v>
      </c>
      <c r="E139">
        <v>79.050003000000004</v>
      </c>
      <c r="F139">
        <v>79.050003000000004</v>
      </c>
      <c r="G139" s="37">
        <f t="shared" si="4"/>
        <v>-2.2742647499037597E-2</v>
      </c>
      <c r="H139">
        <f t="shared" si="5"/>
        <v>-0.71526657862955267</v>
      </c>
    </row>
    <row r="140" spans="1:8" x14ac:dyDescent="0.3">
      <c r="A140" s="1">
        <v>44383</v>
      </c>
      <c r="B140">
        <v>81.5</v>
      </c>
      <c r="C140">
        <v>81.949996999999996</v>
      </c>
      <c r="D140">
        <v>79</v>
      </c>
      <c r="E140">
        <v>79.25</v>
      </c>
      <c r="F140">
        <v>79.25</v>
      </c>
      <c r="G140" s="37">
        <f t="shared" si="4"/>
        <v>4.0694190826554413E-2</v>
      </c>
      <c r="H140">
        <f t="shared" si="5"/>
        <v>1.4469782800063589</v>
      </c>
    </row>
    <row r="141" spans="1:8" x14ac:dyDescent="0.3">
      <c r="A141" s="1">
        <v>44384</v>
      </c>
      <c r="B141">
        <v>79</v>
      </c>
      <c r="C141">
        <v>79.599997999999999</v>
      </c>
      <c r="D141">
        <v>78.150002000000001</v>
      </c>
      <c r="E141">
        <v>78.349997999999999</v>
      </c>
      <c r="F141">
        <v>78.349997999999999</v>
      </c>
      <c r="G141" s="37">
        <f t="shared" si="4"/>
        <v>-3.1155167779795576E-2</v>
      </c>
      <c r="H141">
        <f t="shared" si="5"/>
        <v>-1.0020073621452563</v>
      </c>
    </row>
    <row r="142" spans="1:8" x14ac:dyDescent="0.3">
      <c r="A142" s="1">
        <v>44385</v>
      </c>
      <c r="B142">
        <v>78.349997999999999</v>
      </c>
      <c r="C142">
        <v>82.5</v>
      </c>
      <c r="D142">
        <v>78.300003000000004</v>
      </c>
      <c r="E142">
        <v>81.849997999999999</v>
      </c>
      <c r="F142">
        <v>81.849997999999999</v>
      </c>
      <c r="G142" s="37">
        <f t="shared" si="4"/>
        <v>-8.2619091914757706E-3</v>
      </c>
      <c r="H142">
        <f t="shared" si="5"/>
        <v>-0.22169056221345637</v>
      </c>
    </row>
    <row r="143" spans="1:8" x14ac:dyDescent="0.3">
      <c r="A143" s="1">
        <v>44386</v>
      </c>
      <c r="B143">
        <v>82</v>
      </c>
      <c r="C143">
        <v>82.599997999999999</v>
      </c>
      <c r="D143">
        <v>80.099997999999999</v>
      </c>
      <c r="E143">
        <v>80.699996999999996</v>
      </c>
      <c r="F143">
        <v>80.699996999999996</v>
      </c>
      <c r="G143" s="37">
        <f t="shared" si="4"/>
        <v>4.5533303988707245E-2</v>
      </c>
      <c r="H143">
        <f t="shared" si="5"/>
        <v>1.611919469249095</v>
      </c>
    </row>
    <row r="144" spans="1:8" x14ac:dyDescent="0.3">
      <c r="A144" s="1">
        <v>44389</v>
      </c>
      <c r="B144">
        <v>81.349997999999999</v>
      </c>
      <c r="C144">
        <v>81.800003000000004</v>
      </c>
      <c r="D144">
        <v>78.800003000000004</v>
      </c>
      <c r="E144">
        <v>79.449996999999996</v>
      </c>
      <c r="F144">
        <v>79.449996999999996</v>
      </c>
      <c r="G144" s="37">
        <f t="shared" si="4"/>
        <v>-7.9584381843326498E-3</v>
      </c>
      <c r="H144">
        <f t="shared" si="5"/>
        <v>-0.21134675186193139</v>
      </c>
    </row>
    <row r="145" spans="1:8" x14ac:dyDescent="0.3">
      <c r="A145" s="1">
        <v>44390</v>
      </c>
      <c r="B145">
        <v>79.949996999999996</v>
      </c>
      <c r="C145">
        <v>80.199996999999996</v>
      </c>
      <c r="D145">
        <v>78.599997999999999</v>
      </c>
      <c r="E145">
        <v>78.949996999999996</v>
      </c>
      <c r="F145">
        <v>78.949996999999996</v>
      </c>
      <c r="G145" s="37">
        <f t="shared" si="4"/>
        <v>-1.7359407323410125E-2</v>
      </c>
      <c r="H145">
        <f t="shared" si="5"/>
        <v>-0.53177881820853934</v>
      </c>
    </row>
    <row r="146" spans="1:8" x14ac:dyDescent="0.3">
      <c r="A146" s="1">
        <v>44391</v>
      </c>
      <c r="B146">
        <v>79.099997999999999</v>
      </c>
      <c r="C146">
        <v>79.400002000000001</v>
      </c>
      <c r="D146">
        <v>78.550003000000004</v>
      </c>
      <c r="E146">
        <v>78.75</v>
      </c>
      <c r="F146">
        <v>78.75</v>
      </c>
      <c r="G146" s="37">
        <f t="shared" si="4"/>
        <v>-1.0688552267352538E-2</v>
      </c>
      <c r="H146">
        <f t="shared" si="5"/>
        <v>-0.3044027000351518</v>
      </c>
    </row>
    <row r="147" spans="1:8" x14ac:dyDescent="0.3">
      <c r="A147" s="1">
        <v>44392</v>
      </c>
      <c r="B147">
        <v>78.75</v>
      </c>
      <c r="C147">
        <v>80.699996999999996</v>
      </c>
      <c r="D147">
        <v>78.25</v>
      </c>
      <c r="E147">
        <v>78.949996999999996</v>
      </c>
      <c r="F147">
        <v>78.949996999999996</v>
      </c>
      <c r="G147" s="37">
        <f t="shared" si="4"/>
        <v>-4.4345717834153899E-3</v>
      </c>
      <c r="H147">
        <f t="shared" si="5"/>
        <v>-9.1235753126527888E-2</v>
      </c>
    </row>
    <row r="148" spans="1:8" x14ac:dyDescent="0.3">
      <c r="A148" s="1">
        <v>44393</v>
      </c>
      <c r="B148">
        <v>79</v>
      </c>
      <c r="C148">
        <v>79.5</v>
      </c>
      <c r="D148">
        <v>78.400002000000001</v>
      </c>
      <c r="E148">
        <v>78.699996999999996</v>
      </c>
      <c r="F148">
        <v>78.699996999999996</v>
      </c>
      <c r="G148" s="37">
        <f t="shared" si="4"/>
        <v>3.1695747612790395E-3</v>
      </c>
      <c r="H148">
        <f t="shared" si="5"/>
        <v>0.16795160873709822</v>
      </c>
    </row>
    <row r="149" spans="1:8" x14ac:dyDescent="0.3">
      <c r="A149" s="1">
        <v>44396</v>
      </c>
      <c r="B149">
        <v>78.449996999999996</v>
      </c>
      <c r="C149">
        <v>78.699996999999996</v>
      </c>
      <c r="D149">
        <v>77.099997999999999</v>
      </c>
      <c r="E149">
        <v>77.550003000000004</v>
      </c>
      <c r="F149">
        <v>77.550003000000004</v>
      </c>
      <c r="G149" s="37">
        <f t="shared" si="4"/>
        <v>-6.98641152889841E-3</v>
      </c>
      <c r="H149">
        <f t="shared" si="5"/>
        <v>-0.17821521987443883</v>
      </c>
    </row>
    <row r="150" spans="1:8" x14ac:dyDescent="0.3">
      <c r="A150" s="1">
        <v>44397</v>
      </c>
      <c r="B150">
        <v>77.5</v>
      </c>
      <c r="C150">
        <v>78.449996999999996</v>
      </c>
      <c r="D150">
        <v>74.349997999999999</v>
      </c>
      <c r="E150">
        <v>75.699996999999996</v>
      </c>
      <c r="F150">
        <v>75.699996999999996</v>
      </c>
      <c r="G150" s="37">
        <f t="shared" si="4"/>
        <v>-1.2183504578821676E-2</v>
      </c>
      <c r="H150">
        <f t="shared" si="5"/>
        <v>-0.3553581548576214</v>
      </c>
    </row>
    <row r="151" spans="1:8" x14ac:dyDescent="0.3">
      <c r="A151" s="1">
        <v>44399</v>
      </c>
      <c r="B151">
        <v>76</v>
      </c>
      <c r="C151">
        <v>80.099997999999999</v>
      </c>
      <c r="D151">
        <v>75.599997999999999</v>
      </c>
      <c r="E151">
        <v>78.900002000000001</v>
      </c>
      <c r="F151">
        <v>78.900002000000001</v>
      </c>
      <c r="G151" s="37">
        <f t="shared" si="4"/>
        <v>-1.9544596072970283E-2</v>
      </c>
      <c r="H151">
        <f t="shared" si="5"/>
        <v>-0.60626098446396792</v>
      </c>
    </row>
    <row r="152" spans="1:8" x14ac:dyDescent="0.3">
      <c r="A152" s="1">
        <v>44400</v>
      </c>
      <c r="B152">
        <v>78.400002000000001</v>
      </c>
      <c r="C152">
        <v>78.800003000000004</v>
      </c>
      <c r="D152">
        <v>77.050003000000004</v>
      </c>
      <c r="E152">
        <v>77.650002000000001</v>
      </c>
      <c r="F152">
        <v>77.650002000000001</v>
      </c>
      <c r="G152" s="37">
        <f t="shared" si="4"/>
        <v>3.1090612580234794E-2</v>
      </c>
      <c r="H152">
        <f t="shared" si="5"/>
        <v>1.1196402815229911</v>
      </c>
    </row>
    <row r="153" spans="1:8" x14ac:dyDescent="0.3">
      <c r="A153" s="1">
        <v>44403</v>
      </c>
      <c r="B153">
        <v>77.5</v>
      </c>
      <c r="C153">
        <v>78.199996999999996</v>
      </c>
      <c r="D153">
        <v>76.599997999999999</v>
      </c>
      <c r="E153">
        <v>76.849997999999999</v>
      </c>
      <c r="F153">
        <v>76.849997999999999</v>
      </c>
      <c r="G153" s="37">
        <f t="shared" si="4"/>
        <v>-1.1546016507264603E-2</v>
      </c>
      <c r="H153">
        <f t="shared" si="5"/>
        <v>-0.33362937168448653</v>
      </c>
    </row>
    <row r="154" spans="1:8" x14ac:dyDescent="0.3">
      <c r="A154" s="1">
        <v>44404</v>
      </c>
      <c r="B154">
        <v>77</v>
      </c>
      <c r="C154">
        <v>77.449996999999996</v>
      </c>
      <c r="D154">
        <v>75.5</v>
      </c>
      <c r="E154">
        <v>76.099997999999999</v>
      </c>
      <c r="F154">
        <v>76.099997999999999</v>
      </c>
      <c r="G154" s="37">
        <f t="shared" si="4"/>
        <v>-6.4725145056174788E-3</v>
      </c>
      <c r="H154">
        <f t="shared" si="5"/>
        <v>-0.16069903801880531</v>
      </c>
    </row>
    <row r="155" spans="1:8" x14ac:dyDescent="0.3">
      <c r="A155" s="1">
        <v>44405</v>
      </c>
      <c r="B155">
        <v>76</v>
      </c>
      <c r="C155">
        <v>76.300003000000004</v>
      </c>
      <c r="D155">
        <v>74.199996999999996</v>
      </c>
      <c r="E155">
        <v>75.199996999999996</v>
      </c>
      <c r="F155">
        <v>75.199996999999996</v>
      </c>
      <c r="G155" s="37">
        <f t="shared" si="4"/>
        <v>-1.3072081567352775E-2</v>
      </c>
      <c r="H155">
        <f t="shared" si="5"/>
        <v>-0.38564530465364838</v>
      </c>
    </row>
    <row r="156" spans="1:8" x14ac:dyDescent="0.3">
      <c r="A156" s="1">
        <v>44406</v>
      </c>
      <c r="B156">
        <v>75.25</v>
      </c>
      <c r="C156">
        <v>75.949996999999996</v>
      </c>
      <c r="D156">
        <v>73.449996999999996</v>
      </c>
      <c r="E156">
        <v>74.199996999999996</v>
      </c>
      <c r="F156">
        <v>74.199996999999996</v>
      </c>
      <c r="G156" s="37">
        <f t="shared" si="4"/>
        <v>-9.9174366573459155E-3</v>
      </c>
      <c r="H156">
        <f t="shared" si="5"/>
        <v>-0.27811922174146658</v>
      </c>
    </row>
    <row r="157" spans="1:8" x14ac:dyDescent="0.3">
      <c r="A157" s="1">
        <v>44407</v>
      </c>
      <c r="B157">
        <v>74.199996999999996</v>
      </c>
      <c r="C157">
        <v>76.199996999999996</v>
      </c>
      <c r="D157">
        <v>73.650002000000001</v>
      </c>
      <c r="E157">
        <v>75.050003000000004</v>
      </c>
      <c r="F157">
        <v>75.050003000000004</v>
      </c>
      <c r="G157" s="37">
        <f t="shared" si="4"/>
        <v>-1.4051793886918058E-2</v>
      </c>
      <c r="H157">
        <f t="shared" si="5"/>
        <v>-0.41903880253022352</v>
      </c>
    </row>
    <row r="158" spans="1:8" x14ac:dyDescent="0.3">
      <c r="A158" s="1">
        <v>44410</v>
      </c>
      <c r="B158">
        <v>75.099997999999999</v>
      </c>
      <c r="C158">
        <v>75.75</v>
      </c>
      <c r="D158">
        <v>74.75</v>
      </c>
      <c r="E158">
        <v>75</v>
      </c>
      <c r="F158">
        <v>75</v>
      </c>
      <c r="G158" s="37">
        <f t="shared" si="4"/>
        <v>1.2056422396863085E-2</v>
      </c>
      <c r="H158">
        <f t="shared" si="5"/>
        <v>0.4708598418192359</v>
      </c>
    </row>
    <row r="159" spans="1:8" x14ac:dyDescent="0.3">
      <c r="A159" s="1">
        <v>44411</v>
      </c>
      <c r="B159">
        <v>75</v>
      </c>
      <c r="C159">
        <v>76.449996999999996</v>
      </c>
      <c r="D159">
        <v>74.099997999999999</v>
      </c>
      <c r="E159">
        <v>74.400002000000001</v>
      </c>
      <c r="F159">
        <v>74.400002000000001</v>
      </c>
      <c r="G159" s="37">
        <f t="shared" si="4"/>
        <v>-1.3324186026198253E-3</v>
      </c>
      <c r="H159">
        <f t="shared" si="5"/>
        <v>1.4501149009879973E-2</v>
      </c>
    </row>
    <row r="160" spans="1:8" x14ac:dyDescent="0.3">
      <c r="A160" s="1">
        <v>44412</v>
      </c>
      <c r="B160">
        <v>75.050003000000004</v>
      </c>
      <c r="C160">
        <v>75.050003000000004</v>
      </c>
      <c r="D160">
        <v>73.050003000000004</v>
      </c>
      <c r="E160">
        <v>73.5</v>
      </c>
      <c r="F160">
        <v>73.5</v>
      </c>
      <c r="G160" s="37">
        <f t="shared" si="4"/>
        <v>6.6648451651094801E-4</v>
      </c>
      <c r="H160">
        <f t="shared" si="5"/>
        <v>8.2633768893430368E-2</v>
      </c>
    </row>
    <row r="161" spans="1:8" x14ac:dyDescent="0.3">
      <c r="A161" s="1">
        <v>44413</v>
      </c>
      <c r="B161">
        <v>73.050003000000004</v>
      </c>
      <c r="C161">
        <v>73.599997999999999</v>
      </c>
      <c r="D161">
        <v>70.300003000000004</v>
      </c>
      <c r="E161">
        <v>70.800003000000004</v>
      </c>
      <c r="F161">
        <v>70.800003000000004</v>
      </c>
      <c r="G161" s="37">
        <f t="shared" si="4"/>
        <v>-2.7010418788351843E-2</v>
      </c>
      <c r="H161">
        <f t="shared" si="5"/>
        <v>-0.86073357811636175</v>
      </c>
    </row>
    <row r="162" spans="1:8" x14ac:dyDescent="0.3">
      <c r="A162" s="1">
        <v>44414</v>
      </c>
      <c r="B162">
        <v>70.849997999999999</v>
      </c>
      <c r="C162">
        <v>71.099997999999999</v>
      </c>
      <c r="D162">
        <v>70.25</v>
      </c>
      <c r="E162">
        <v>70.400002000000001</v>
      </c>
      <c r="F162">
        <v>70.400002000000001</v>
      </c>
      <c r="G162" s="37">
        <f t="shared" si="4"/>
        <v>-3.057924135643254E-2</v>
      </c>
      <c r="H162">
        <f t="shared" si="5"/>
        <v>-0.98237690796849275</v>
      </c>
    </row>
    <row r="163" spans="1:8" x14ac:dyDescent="0.3">
      <c r="A163" s="1">
        <v>44417</v>
      </c>
      <c r="B163">
        <v>70.699996999999996</v>
      </c>
      <c r="C163">
        <v>70.900002000000001</v>
      </c>
      <c r="D163">
        <v>67.300003000000004</v>
      </c>
      <c r="E163">
        <v>68.349997999999999</v>
      </c>
      <c r="F163">
        <v>68.349997999999999</v>
      </c>
      <c r="G163" s="37">
        <f t="shared" si="4"/>
        <v>-2.119407438325535E-3</v>
      </c>
      <c r="H163">
        <f t="shared" si="5"/>
        <v>-1.2323368237885188E-2</v>
      </c>
    </row>
    <row r="164" spans="1:8" x14ac:dyDescent="0.3">
      <c r="A164" s="1">
        <v>44418</v>
      </c>
      <c r="B164">
        <v>68.300003000000004</v>
      </c>
      <c r="C164">
        <v>70.400002000000001</v>
      </c>
      <c r="D164">
        <v>67.400002000000001</v>
      </c>
      <c r="E164">
        <v>68.400002000000001</v>
      </c>
      <c r="F164">
        <v>68.400002000000001</v>
      </c>
      <c r="G164" s="37">
        <f t="shared" si="4"/>
        <v>-3.4535719969102673E-2</v>
      </c>
      <c r="H164">
        <f t="shared" si="5"/>
        <v>-1.1172334954711789</v>
      </c>
    </row>
    <row r="165" spans="1:8" x14ac:dyDescent="0.3">
      <c r="A165" s="1">
        <v>44419</v>
      </c>
      <c r="B165">
        <v>68.75</v>
      </c>
      <c r="C165">
        <v>69</v>
      </c>
      <c r="D165">
        <v>65.849997999999999</v>
      </c>
      <c r="E165">
        <v>67.849997999999999</v>
      </c>
      <c r="F165">
        <v>67.849997999999999</v>
      </c>
      <c r="G165" s="37">
        <f t="shared" si="4"/>
        <v>6.5669260460720028E-3</v>
      </c>
      <c r="H165">
        <f t="shared" si="5"/>
        <v>0.28375033929205673</v>
      </c>
    </row>
    <row r="166" spans="1:8" x14ac:dyDescent="0.3">
      <c r="A166" s="1">
        <v>44420</v>
      </c>
      <c r="B166">
        <v>68.449996999999996</v>
      </c>
      <c r="C166">
        <v>72.5</v>
      </c>
      <c r="D166">
        <v>68.050003000000004</v>
      </c>
      <c r="E166">
        <v>71.300003000000004</v>
      </c>
      <c r="F166">
        <v>71.300003000000004</v>
      </c>
      <c r="G166" s="37">
        <f t="shared" si="4"/>
        <v>-4.3732286398352272E-3</v>
      </c>
      <c r="H166">
        <f t="shared" si="5"/>
        <v>-8.9144871860693087E-2</v>
      </c>
    </row>
    <row r="167" spans="1:8" x14ac:dyDescent="0.3">
      <c r="A167" s="1">
        <v>44421</v>
      </c>
      <c r="B167">
        <v>72.300003000000004</v>
      </c>
      <c r="C167">
        <v>73.25</v>
      </c>
      <c r="D167">
        <v>71.650002000000001</v>
      </c>
      <c r="E167">
        <v>72.050003000000004</v>
      </c>
      <c r="F167">
        <v>72.050003000000004</v>
      </c>
      <c r="G167" s="37">
        <f t="shared" si="4"/>
        <v>5.4720662751648642E-2</v>
      </c>
      <c r="H167">
        <f t="shared" si="5"/>
        <v>1.9250706251697938</v>
      </c>
    </row>
    <row r="168" spans="1:8" x14ac:dyDescent="0.3">
      <c r="A168" s="1">
        <v>44424</v>
      </c>
      <c r="B168">
        <v>70.75</v>
      </c>
      <c r="C168">
        <v>71</v>
      </c>
      <c r="D168">
        <v>60</v>
      </c>
      <c r="E168">
        <v>68.650002000000001</v>
      </c>
      <c r="F168">
        <v>68.650002000000001</v>
      </c>
      <c r="G168" s="37">
        <f t="shared" si="4"/>
        <v>-2.1671634135147128E-2</v>
      </c>
      <c r="H168">
        <f t="shared" si="5"/>
        <v>-0.67876108433431959</v>
      </c>
    </row>
    <row r="169" spans="1:8" x14ac:dyDescent="0.3">
      <c r="A169" s="1">
        <v>44425</v>
      </c>
      <c r="B169">
        <v>68.949996999999996</v>
      </c>
      <c r="C169">
        <v>72.25</v>
      </c>
      <c r="D169">
        <v>68.300003000000004</v>
      </c>
      <c r="E169">
        <v>72</v>
      </c>
      <c r="F169">
        <v>72</v>
      </c>
      <c r="G169" s="37">
        <f t="shared" si="4"/>
        <v>-2.5770975793826926E-2</v>
      </c>
      <c r="H169">
        <f t="shared" si="5"/>
        <v>-0.8184871592653985</v>
      </c>
    </row>
    <row r="170" spans="1:8" x14ac:dyDescent="0.3">
      <c r="A170" s="1">
        <v>44426</v>
      </c>
      <c r="B170">
        <v>72</v>
      </c>
      <c r="C170">
        <v>72.650002000000001</v>
      </c>
      <c r="D170">
        <v>68</v>
      </c>
      <c r="E170">
        <v>69.650002000000001</v>
      </c>
      <c r="F170">
        <v>69.650002000000001</v>
      </c>
      <c r="G170" s="37">
        <f t="shared" si="4"/>
        <v>4.3284558286535178E-2</v>
      </c>
      <c r="H170">
        <f t="shared" si="5"/>
        <v>1.5352709640391566</v>
      </c>
    </row>
    <row r="171" spans="1:8" x14ac:dyDescent="0.3">
      <c r="A171" s="1">
        <v>44428</v>
      </c>
      <c r="B171">
        <v>68.900002000000001</v>
      </c>
      <c r="C171">
        <v>69</v>
      </c>
      <c r="D171">
        <v>66.349997999999999</v>
      </c>
      <c r="E171">
        <v>67</v>
      </c>
      <c r="F171">
        <v>67</v>
      </c>
      <c r="G171" s="37">
        <f t="shared" si="4"/>
        <v>-4.4009911968866638E-2</v>
      </c>
      <c r="H171">
        <f t="shared" si="5"/>
        <v>-1.4401613632831967</v>
      </c>
    </row>
    <row r="172" spans="1:8" x14ac:dyDescent="0.3">
      <c r="A172" s="1">
        <v>44431</v>
      </c>
      <c r="B172">
        <v>68.900002000000001</v>
      </c>
      <c r="C172">
        <v>69.25</v>
      </c>
      <c r="D172">
        <v>65.599997999999999</v>
      </c>
      <c r="E172">
        <v>66.650002000000001</v>
      </c>
      <c r="F172">
        <v>66.650002000000001</v>
      </c>
      <c r="G172" s="37">
        <f t="shared" si="4"/>
        <v>0</v>
      </c>
      <c r="H172">
        <f t="shared" si="5"/>
        <v>5.9916641791513278E-2</v>
      </c>
    </row>
    <row r="173" spans="1:8" x14ac:dyDescent="0.3">
      <c r="A173" s="1">
        <v>44432</v>
      </c>
      <c r="B173">
        <v>66.650002000000001</v>
      </c>
      <c r="C173">
        <v>69.599997999999999</v>
      </c>
      <c r="D173">
        <v>65.650002000000001</v>
      </c>
      <c r="E173">
        <v>68.949996999999996</v>
      </c>
      <c r="F173">
        <v>68.949996999999996</v>
      </c>
      <c r="G173" s="37">
        <f t="shared" si="4"/>
        <v>-3.3201130414969554E-2</v>
      </c>
      <c r="H173">
        <f t="shared" si="5"/>
        <v>-1.0717440057995387</v>
      </c>
    </row>
    <row r="174" spans="1:8" x14ac:dyDescent="0.3">
      <c r="A174" s="1">
        <v>44433</v>
      </c>
      <c r="B174">
        <v>68.949996999999996</v>
      </c>
      <c r="C174">
        <v>72.300003000000004</v>
      </c>
      <c r="D174">
        <v>68.099997999999999</v>
      </c>
      <c r="E174">
        <v>71.75</v>
      </c>
      <c r="F174">
        <v>71.75</v>
      </c>
      <c r="G174" s="37">
        <f t="shared" si="4"/>
        <v>3.392648409730091E-2</v>
      </c>
      <c r="H174">
        <f t="shared" si="5"/>
        <v>1.2163009722096279</v>
      </c>
    </row>
    <row r="175" spans="1:8" x14ac:dyDescent="0.3">
      <c r="A175" s="1">
        <v>44434</v>
      </c>
      <c r="B175">
        <v>72.25</v>
      </c>
      <c r="C175">
        <v>74.150002000000001</v>
      </c>
      <c r="D175">
        <v>70.300003000000004</v>
      </c>
      <c r="E175">
        <v>71.099997999999999</v>
      </c>
      <c r="F175">
        <v>71.099997999999999</v>
      </c>
      <c r="G175" s="37">
        <f t="shared" si="4"/>
        <v>4.6750766263021389E-2</v>
      </c>
      <c r="H175">
        <f t="shared" si="5"/>
        <v>1.6534166751739519</v>
      </c>
    </row>
    <row r="176" spans="1:8" x14ac:dyDescent="0.3">
      <c r="A176" s="1">
        <v>44435</v>
      </c>
      <c r="B176">
        <v>73.400002000000001</v>
      </c>
      <c r="C176">
        <v>73.900002000000001</v>
      </c>
      <c r="D176">
        <v>72.050003000000004</v>
      </c>
      <c r="E176">
        <v>73</v>
      </c>
      <c r="F176">
        <v>73</v>
      </c>
      <c r="G176" s="37">
        <f t="shared" si="4"/>
        <v>1.5791635875884471E-2</v>
      </c>
      <c r="H176">
        <f t="shared" si="5"/>
        <v>0.59817460645912668</v>
      </c>
    </row>
    <row r="177" spans="1:8" x14ac:dyDescent="0.3">
      <c r="A177" s="1">
        <v>44438</v>
      </c>
      <c r="B177">
        <v>72.900002000000001</v>
      </c>
      <c r="C177">
        <v>72.900002000000001</v>
      </c>
      <c r="D177">
        <v>71.150002000000001</v>
      </c>
      <c r="E177">
        <v>71.400002000000001</v>
      </c>
      <c r="F177">
        <v>71.400002000000001</v>
      </c>
      <c r="G177" s="37">
        <f t="shared" si="4"/>
        <v>-6.8352964189715548E-3</v>
      </c>
      <c r="H177">
        <f t="shared" si="5"/>
        <v>-0.1730644608182498</v>
      </c>
    </row>
    <row r="178" spans="1:8" x14ac:dyDescent="0.3">
      <c r="A178" s="1">
        <v>44439</v>
      </c>
      <c r="B178">
        <v>71.099997999999999</v>
      </c>
      <c r="C178">
        <v>72.5</v>
      </c>
      <c r="D178">
        <v>70.5</v>
      </c>
      <c r="E178">
        <v>71.300003000000004</v>
      </c>
      <c r="F178">
        <v>71.300003000000004</v>
      </c>
      <c r="G178" s="37">
        <f t="shared" si="4"/>
        <v>-2.500135776965481E-2</v>
      </c>
      <c r="H178">
        <f t="shared" si="5"/>
        <v>-0.79225472619017778</v>
      </c>
    </row>
    <row r="179" spans="1:8" x14ac:dyDescent="0.3">
      <c r="A179" s="1">
        <v>44440</v>
      </c>
      <c r="B179">
        <v>71.349997999999999</v>
      </c>
      <c r="C179">
        <v>73.550003000000004</v>
      </c>
      <c r="D179">
        <v>71.300003000000004</v>
      </c>
      <c r="E179">
        <v>72.050003000000004</v>
      </c>
      <c r="F179">
        <v>72.050003000000004</v>
      </c>
      <c r="G179" s="37">
        <f t="shared" si="4"/>
        <v>3.5100072122115846E-3</v>
      </c>
      <c r="H179">
        <f t="shared" si="5"/>
        <v>0.17955525003087877</v>
      </c>
    </row>
    <row r="180" spans="1:8" x14ac:dyDescent="0.3">
      <c r="A180" s="1">
        <v>44441</v>
      </c>
      <c r="B180">
        <v>72.5</v>
      </c>
      <c r="C180">
        <v>73</v>
      </c>
      <c r="D180">
        <v>71.300003000000004</v>
      </c>
      <c r="E180">
        <v>71.599997999999999</v>
      </c>
      <c r="F180">
        <v>71.599997999999999</v>
      </c>
      <c r="G180" s="37">
        <f t="shared" si="4"/>
        <v>1.5989245968618025E-2</v>
      </c>
      <c r="H180">
        <f t="shared" si="5"/>
        <v>0.60491014716868508</v>
      </c>
    </row>
    <row r="181" spans="1:8" x14ac:dyDescent="0.3">
      <c r="A181" s="1">
        <v>44442</v>
      </c>
      <c r="B181">
        <v>71.949996999999996</v>
      </c>
      <c r="C181">
        <v>73</v>
      </c>
      <c r="D181">
        <v>70.5</v>
      </c>
      <c r="E181">
        <v>71.550003000000004</v>
      </c>
      <c r="F181">
        <v>71.550003000000004</v>
      </c>
      <c r="G181" s="37">
        <f t="shared" si="4"/>
        <v>-7.6151702228751022E-3</v>
      </c>
      <c r="H181">
        <f t="shared" si="5"/>
        <v>-0.19964646218188001</v>
      </c>
    </row>
    <row r="182" spans="1:8" x14ac:dyDescent="0.3">
      <c r="A182" s="1">
        <v>44445</v>
      </c>
      <c r="B182">
        <v>71.5</v>
      </c>
      <c r="C182">
        <v>71.650002000000001</v>
      </c>
      <c r="D182">
        <v>70.199996999999996</v>
      </c>
      <c r="E182">
        <v>70.349997999999999</v>
      </c>
      <c r="F182">
        <v>70.349997999999999</v>
      </c>
      <c r="G182" s="37">
        <f t="shared" si="4"/>
        <v>-6.2739419377919776E-3</v>
      </c>
      <c r="H182">
        <f t="shared" si="5"/>
        <v>-0.15393069134233475</v>
      </c>
    </row>
    <row r="183" spans="1:8" x14ac:dyDescent="0.3">
      <c r="A183" s="1">
        <v>44446</v>
      </c>
      <c r="B183">
        <v>71.5</v>
      </c>
      <c r="C183">
        <v>71.900002000000001</v>
      </c>
      <c r="D183">
        <v>69.400002000000001</v>
      </c>
      <c r="E183">
        <v>69.900002000000001</v>
      </c>
      <c r="F183">
        <v>69.900002000000001</v>
      </c>
      <c r="G183" s="37">
        <f t="shared" si="4"/>
        <v>0</v>
      </c>
      <c r="H183">
        <f t="shared" si="5"/>
        <v>5.9916641791513278E-2</v>
      </c>
    </row>
    <row r="184" spans="1:8" x14ac:dyDescent="0.3">
      <c r="A184" s="1">
        <v>44447</v>
      </c>
      <c r="B184">
        <v>70.599997999999999</v>
      </c>
      <c r="C184">
        <v>71</v>
      </c>
      <c r="D184">
        <v>69</v>
      </c>
      <c r="E184">
        <v>69.599997999999999</v>
      </c>
      <c r="F184">
        <v>69.599997999999999</v>
      </c>
      <c r="G184" s="37">
        <f t="shared" si="4"/>
        <v>-1.2667333529377928E-2</v>
      </c>
      <c r="H184">
        <f t="shared" si="5"/>
        <v>-0.37184946634811572</v>
      </c>
    </row>
    <row r="185" spans="1:8" x14ac:dyDescent="0.3">
      <c r="A185" s="1">
        <v>44448</v>
      </c>
      <c r="B185">
        <v>69.599997999999999</v>
      </c>
      <c r="C185">
        <v>70.349997999999999</v>
      </c>
      <c r="D185">
        <v>69.25</v>
      </c>
      <c r="E185">
        <v>69.599997999999999</v>
      </c>
      <c r="F185">
        <v>69.599997999999999</v>
      </c>
      <c r="G185" s="37">
        <f t="shared" si="4"/>
        <v>-1.426557756584276E-2</v>
      </c>
      <c r="H185">
        <f t="shared" si="5"/>
        <v>-0.42632561998229573</v>
      </c>
    </row>
    <row r="186" spans="1:8" x14ac:dyDescent="0.3">
      <c r="A186" s="1">
        <v>44452</v>
      </c>
      <c r="B186">
        <v>69.699996999999996</v>
      </c>
      <c r="C186">
        <v>71.199996999999996</v>
      </c>
      <c r="D186">
        <v>69.550003000000004</v>
      </c>
      <c r="E186">
        <v>69.800003000000004</v>
      </c>
      <c r="F186">
        <v>69.800003000000004</v>
      </c>
      <c r="G186" s="37">
        <f t="shared" si="4"/>
        <v>1.4357361201289133E-3</v>
      </c>
      <c r="H186">
        <f t="shared" si="5"/>
        <v>0.10885371252276718</v>
      </c>
    </row>
    <row r="187" spans="1:8" x14ac:dyDescent="0.3">
      <c r="A187" s="1">
        <v>44453</v>
      </c>
      <c r="B187">
        <v>70.199996999999996</v>
      </c>
      <c r="C187">
        <v>72.599997999999999</v>
      </c>
      <c r="D187">
        <v>70.199996999999996</v>
      </c>
      <c r="E187">
        <v>72.050003000000004</v>
      </c>
      <c r="F187">
        <v>72.050003000000004</v>
      </c>
      <c r="G187" s="37">
        <f t="shared" si="4"/>
        <v>7.1479935718514404E-3</v>
      </c>
      <c r="H187">
        <f t="shared" si="5"/>
        <v>0.30355602796286196</v>
      </c>
    </row>
    <row r="188" spans="1:8" x14ac:dyDescent="0.3">
      <c r="A188" s="1">
        <v>44454</v>
      </c>
      <c r="B188">
        <v>73.25</v>
      </c>
      <c r="C188">
        <v>77.400002000000001</v>
      </c>
      <c r="D188">
        <v>72.599997999999999</v>
      </c>
      <c r="E188">
        <v>76.300003000000004</v>
      </c>
      <c r="F188">
        <v>76.300003000000004</v>
      </c>
      <c r="G188" s="37">
        <f t="shared" si="4"/>
        <v>4.2529979600454959E-2</v>
      </c>
      <c r="H188">
        <f t="shared" si="5"/>
        <v>1.5095511468559764</v>
      </c>
    </row>
    <row r="189" spans="1:8" x14ac:dyDescent="0.3">
      <c r="A189" s="1">
        <v>44455</v>
      </c>
      <c r="B189">
        <v>77.25</v>
      </c>
      <c r="C189">
        <v>77.349997999999999</v>
      </c>
      <c r="D189">
        <v>74.949996999999996</v>
      </c>
      <c r="E189">
        <v>75.949996999999996</v>
      </c>
      <c r="F189">
        <v>75.949996999999996</v>
      </c>
      <c r="G189" s="37">
        <f t="shared" si="4"/>
        <v>5.3168667880678082E-2</v>
      </c>
      <c r="H189">
        <f t="shared" si="5"/>
        <v>1.8721708745050198</v>
      </c>
    </row>
    <row r="190" spans="1:8" x14ac:dyDescent="0.3">
      <c r="A190" s="1">
        <v>44456</v>
      </c>
      <c r="B190">
        <v>77.400002000000001</v>
      </c>
      <c r="C190">
        <v>81.949996999999996</v>
      </c>
      <c r="D190">
        <v>76.650002000000001</v>
      </c>
      <c r="E190">
        <v>78.550003000000004</v>
      </c>
      <c r="F190">
        <v>78.550003000000004</v>
      </c>
      <c r="G190" s="37">
        <f t="shared" si="4"/>
        <v>1.9398906576194898E-3</v>
      </c>
      <c r="H190">
        <f t="shared" si="5"/>
        <v>0.12603782171578773</v>
      </c>
    </row>
    <row r="191" spans="1:8" x14ac:dyDescent="0.3">
      <c r="A191" s="1">
        <v>44459</v>
      </c>
      <c r="B191">
        <v>78.550003000000004</v>
      </c>
      <c r="C191">
        <v>82.650002000000001</v>
      </c>
      <c r="D191">
        <v>77.599997999999999</v>
      </c>
      <c r="E191">
        <v>78.5</v>
      </c>
      <c r="F191">
        <v>78.5</v>
      </c>
      <c r="G191" s="37">
        <f t="shared" si="4"/>
        <v>1.4748596458389329E-2</v>
      </c>
      <c r="H191">
        <f t="shared" si="5"/>
        <v>0.56262260422569232</v>
      </c>
    </row>
    <row r="192" spans="1:8" x14ac:dyDescent="0.3">
      <c r="A192" s="1">
        <v>44460</v>
      </c>
      <c r="B192">
        <v>78.5</v>
      </c>
      <c r="C192">
        <v>81</v>
      </c>
      <c r="D192">
        <v>77.050003000000004</v>
      </c>
      <c r="E192">
        <v>79.75</v>
      </c>
      <c r="F192">
        <v>79.75</v>
      </c>
      <c r="G192" s="37">
        <f t="shared" si="4"/>
        <v>-6.3677810550098171E-4</v>
      </c>
      <c r="H192">
        <f t="shared" si="5"/>
        <v>3.8212057813910634E-2</v>
      </c>
    </row>
    <row r="193" spans="1:8" x14ac:dyDescent="0.3">
      <c r="A193" s="1">
        <v>44461</v>
      </c>
      <c r="B193">
        <v>80.25</v>
      </c>
      <c r="C193">
        <v>80.449996999999996</v>
      </c>
      <c r="D193">
        <v>77.699996999999996</v>
      </c>
      <c r="E193">
        <v>78.199996999999996</v>
      </c>
      <c r="F193">
        <v>78.199996999999996</v>
      </c>
      <c r="G193" s="37">
        <f t="shared" si="4"/>
        <v>2.20481372217626E-2</v>
      </c>
      <c r="H193">
        <f t="shared" si="5"/>
        <v>0.81142747695592254</v>
      </c>
    </row>
    <row r="194" spans="1:8" x14ac:dyDescent="0.3">
      <c r="A194" s="1">
        <v>44462</v>
      </c>
      <c r="B194">
        <v>78.599997999999999</v>
      </c>
      <c r="C194">
        <v>79.150002000000001</v>
      </c>
      <c r="D194">
        <v>77.550003000000004</v>
      </c>
      <c r="E194">
        <v>77.849997999999999</v>
      </c>
      <c r="F194">
        <v>77.849997999999999</v>
      </c>
      <c r="G194" s="37">
        <f t="shared" si="4"/>
        <v>-2.0775088020257342E-2</v>
      </c>
      <c r="H194">
        <f t="shared" si="5"/>
        <v>-0.64820230683817848</v>
      </c>
    </row>
    <row r="195" spans="1:8" x14ac:dyDescent="0.3">
      <c r="A195" s="1">
        <v>44463</v>
      </c>
      <c r="B195">
        <v>77.849997999999999</v>
      </c>
      <c r="C195">
        <v>78.25</v>
      </c>
      <c r="D195">
        <v>75.550003000000004</v>
      </c>
      <c r="E195">
        <v>76.150002000000001</v>
      </c>
      <c r="F195">
        <v>76.150002000000001</v>
      </c>
      <c r="G195" s="37">
        <f t="shared" si="4"/>
        <v>-9.5878014002911717E-3</v>
      </c>
      <c r="H195">
        <f t="shared" si="5"/>
        <v>-0.26688360283918905</v>
      </c>
    </row>
    <row r="196" spans="1:8" x14ac:dyDescent="0.3">
      <c r="A196" s="1">
        <v>44466</v>
      </c>
      <c r="B196">
        <v>77.650002000000001</v>
      </c>
      <c r="C196">
        <v>78.75</v>
      </c>
      <c r="D196">
        <v>76.599997999999999</v>
      </c>
      <c r="E196">
        <v>77.300003000000004</v>
      </c>
      <c r="F196">
        <v>77.300003000000004</v>
      </c>
      <c r="G196" s="37">
        <f t="shared" ref="G196:G247" si="6">LN(B196/B195)</f>
        <v>-2.5722972382807943E-3</v>
      </c>
      <c r="H196">
        <f t="shared" ref="H196:H247" si="7">STANDARDIZE(G196,$K$5,$K$10)</f>
        <v>-2.7760118670746035E-2</v>
      </c>
    </row>
    <row r="197" spans="1:8" x14ac:dyDescent="0.3">
      <c r="A197" s="1">
        <v>44467</v>
      </c>
      <c r="B197">
        <v>77.650002000000001</v>
      </c>
      <c r="C197">
        <v>77.699996999999996</v>
      </c>
      <c r="D197">
        <v>75.699996999999996</v>
      </c>
      <c r="E197">
        <v>76.050003000000004</v>
      </c>
      <c r="F197">
        <v>76.050003000000004</v>
      </c>
      <c r="G197" s="37">
        <f t="shared" si="6"/>
        <v>0</v>
      </c>
      <c r="H197">
        <f t="shared" si="7"/>
        <v>5.9916641791513278E-2</v>
      </c>
    </row>
    <row r="198" spans="1:8" x14ac:dyDescent="0.3">
      <c r="A198" s="1">
        <v>44468</v>
      </c>
      <c r="B198">
        <v>75.699996999999996</v>
      </c>
      <c r="C198">
        <v>76.75</v>
      </c>
      <c r="D198">
        <v>75</v>
      </c>
      <c r="E198">
        <v>75.800003000000004</v>
      </c>
      <c r="F198">
        <v>75.800003000000004</v>
      </c>
      <c r="G198" s="37">
        <f t="shared" si="6"/>
        <v>-2.5433454538012469E-2</v>
      </c>
      <c r="H198">
        <f t="shared" si="7"/>
        <v>-0.80698274606751175</v>
      </c>
    </row>
    <row r="199" spans="1:8" x14ac:dyDescent="0.3">
      <c r="A199" s="1">
        <v>44469</v>
      </c>
      <c r="B199">
        <v>76</v>
      </c>
      <c r="C199">
        <v>76.699996999999996</v>
      </c>
      <c r="D199">
        <v>74.949996999999996</v>
      </c>
      <c r="E199">
        <v>75.150002000000001</v>
      </c>
      <c r="F199">
        <v>75.150002000000001</v>
      </c>
      <c r="G199" s="37">
        <f t="shared" si="6"/>
        <v>3.9552194730477002E-3</v>
      </c>
      <c r="H199">
        <f t="shared" si="7"/>
        <v>0.19473031151571635</v>
      </c>
    </row>
    <row r="200" spans="1:8" x14ac:dyDescent="0.3">
      <c r="A200" s="1">
        <v>44470</v>
      </c>
      <c r="B200">
        <v>74.199996999999996</v>
      </c>
      <c r="C200">
        <v>76.400002000000001</v>
      </c>
      <c r="D200">
        <v>74.199996999999996</v>
      </c>
      <c r="E200">
        <v>75</v>
      </c>
      <c r="F200">
        <v>75</v>
      </c>
      <c r="G200" s="37">
        <f t="shared" si="6"/>
        <v>-2.3969230544264052E-2</v>
      </c>
      <c r="H200">
        <f t="shared" si="7"/>
        <v>-0.75707466606320595</v>
      </c>
    </row>
    <row r="201" spans="1:8" x14ac:dyDescent="0.3">
      <c r="A201" s="1">
        <v>44473</v>
      </c>
      <c r="B201">
        <v>75.650002000000001</v>
      </c>
      <c r="C201">
        <v>76.099997999999999</v>
      </c>
      <c r="D201">
        <v>74.849997999999999</v>
      </c>
      <c r="E201">
        <v>75.25</v>
      </c>
      <c r="F201">
        <v>75.25</v>
      </c>
      <c r="G201" s="37">
        <f t="shared" si="6"/>
        <v>1.9353356929838757E-2</v>
      </c>
      <c r="H201">
        <f t="shared" si="7"/>
        <v>0.71957588117714866</v>
      </c>
    </row>
    <row r="202" spans="1:8" x14ac:dyDescent="0.3">
      <c r="A202" s="1">
        <v>44474</v>
      </c>
      <c r="B202">
        <v>75.25</v>
      </c>
      <c r="C202">
        <v>76</v>
      </c>
      <c r="D202">
        <v>75.25</v>
      </c>
      <c r="E202">
        <v>75.400002000000001</v>
      </c>
      <c r="F202">
        <v>75.400002000000001</v>
      </c>
      <c r="G202" s="37">
        <f t="shared" si="6"/>
        <v>-5.3015630429208297E-3</v>
      </c>
      <c r="H202">
        <f t="shared" si="7"/>
        <v>-0.12078715327238967</v>
      </c>
    </row>
    <row r="203" spans="1:8" x14ac:dyDescent="0.3">
      <c r="A203" s="1">
        <v>44475</v>
      </c>
      <c r="B203">
        <v>76</v>
      </c>
      <c r="C203">
        <v>76</v>
      </c>
      <c r="D203">
        <v>61.099997999999999</v>
      </c>
      <c r="E203">
        <v>70.849997999999999</v>
      </c>
      <c r="F203">
        <v>70.849997999999999</v>
      </c>
      <c r="G203" s="37">
        <f t="shared" si="6"/>
        <v>9.9174366573459242E-3</v>
      </c>
      <c r="H203">
        <f t="shared" si="7"/>
        <v>0.39795250532449344</v>
      </c>
    </row>
    <row r="204" spans="1:8" x14ac:dyDescent="0.3">
      <c r="A204" s="1">
        <v>44476</v>
      </c>
      <c r="B204">
        <v>72.449996999999996</v>
      </c>
      <c r="C204">
        <v>75.599997999999999</v>
      </c>
      <c r="D204">
        <v>72.449996999999996</v>
      </c>
      <c r="E204">
        <v>75.099997999999999</v>
      </c>
      <c r="F204">
        <v>75.099997999999999</v>
      </c>
      <c r="G204" s="37">
        <f t="shared" si="6"/>
        <v>-4.7836712927508108E-2</v>
      </c>
      <c r="H204">
        <f t="shared" si="7"/>
        <v>-1.5705978874897848</v>
      </c>
    </row>
    <row r="205" spans="1:8" x14ac:dyDescent="0.3">
      <c r="A205" s="1">
        <v>44477</v>
      </c>
      <c r="B205">
        <v>75.099997999999999</v>
      </c>
      <c r="C205">
        <v>75.449996999999996</v>
      </c>
      <c r="D205">
        <v>74.050003000000004</v>
      </c>
      <c r="E205">
        <v>74.25</v>
      </c>
      <c r="F205">
        <v>74.25</v>
      </c>
      <c r="G205" s="37">
        <f t="shared" si="6"/>
        <v>3.5923904780107346E-2</v>
      </c>
      <c r="H205">
        <f t="shared" si="7"/>
        <v>1.2843830632458215</v>
      </c>
    </row>
    <row r="206" spans="1:8" x14ac:dyDescent="0.3">
      <c r="A206" s="1">
        <v>44480</v>
      </c>
      <c r="B206">
        <v>74.849997999999999</v>
      </c>
      <c r="C206">
        <v>77.650002000000001</v>
      </c>
      <c r="D206">
        <v>74.349997999999999</v>
      </c>
      <c r="E206">
        <v>75.650002000000001</v>
      </c>
      <c r="F206">
        <v>75.650002000000001</v>
      </c>
      <c r="G206" s="37">
        <f t="shared" si="6"/>
        <v>-3.3344479934001134E-3</v>
      </c>
      <c r="H206">
        <f t="shared" si="7"/>
        <v>-5.3738029853898403E-2</v>
      </c>
    </row>
    <row r="207" spans="1:8" x14ac:dyDescent="0.3">
      <c r="A207" s="1">
        <v>44481</v>
      </c>
      <c r="B207">
        <v>75.650002000000001</v>
      </c>
      <c r="C207">
        <v>75.800003000000004</v>
      </c>
      <c r="D207">
        <v>74.550003000000004</v>
      </c>
      <c r="E207">
        <v>75</v>
      </c>
      <c r="F207">
        <v>75</v>
      </c>
      <c r="G207" s="37">
        <f t="shared" si="6"/>
        <v>1.0631382526375773E-2</v>
      </c>
      <c r="H207">
        <f t="shared" si="7"/>
        <v>0.42228735279483715</v>
      </c>
    </row>
    <row r="208" spans="1:8" x14ac:dyDescent="0.3">
      <c r="A208" s="1">
        <v>44482</v>
      </c>
      <c r="B208">
        <v>78.5</v>
      </c>
      <c r="C208">
        <v>79.449996999999996</v>
      </c>
      <c r="D208">
        <v>77.099997999999999</v>
      </c>
      <c r="E208">
        <v>77.550003000000004</v>
      </c>
      <c r="F208">
        <v>77.550003000000004</v>
      </c>
      <c r="G208" s="37">
        <f t="shared" si="6"/>
        <v>3.6981158116456955E-2</v>
      </c>
      <c r="H208">
        <f t="shared" si="7"/>
        <v>1.3204195469536697</v>
      </c>
    </row>
    <row r="209" spans="1:8" x14ac:dyDescent="0.3">
      <c r="A209" s="1">
        <v>44483</v>
      </c>
      <c r="B209">
        <v>78.199996999999996</v>
      </c>
      <c r="C209">
        <v>78.199996999999996</v>
      </c>
      <c r="D209">
        <v>76.050003000000004</v>
      </c>
      <c r="E209">
        <v>76.550003000000004</v>
      </c>
      <c r="F209">
        <v>76.550003000000004</v>
      </c>
      <c r="G209" s="37">
        <f t="shared" si="6"/>
        <v>-3.8290156002695154E-3</v>
      </c>
      <c r="H209">
        <f t="shared" si="7"/>
        <v>-7.0595368482797544E-2</v>
      </c>
    </row>
    <row r="210" spans="1:8" x14ac:dyDescent="0.3">
      <c r="A210" s="1">
        <v>44487</v>
      </c>
      <c r="B210">
        <v>75.349997999999999</v>
      </c>
      <c r="C210">
        <v>77.25</v>
      </c>
      <c r="D210">
        <v>75.349997999999999</v>
      </c>
      <c r="E210">
        <v>75.800003000000004</v>
      </c>
      <c r="F210">
        <v>75.800003000000004</v>
      </c>
      <c r="G210" s="37">
        <f t="shared" si="6"/>
        <v>-3.7125710658389391E-2</v>
      </c>
      <c r="H210">
        <f t="shared" si="7"/>
        <v>-1.2055133372735378</v>
      </c>
    </row>
    <row r="211" spans="1:8" x14ac:dyDescent="0.3">
      <c r="A211" s="1">
        <v>44488</v>
      </c>
      <c r="B211">
        <v>76.900002000000001</v>
      </c>
      <c r="C211">
        <v>77</v>
      </c>
      <c r="D211">
        <v>73.849997999999999</v>
      </c>
      <c r="E211">
        <v>74.349997999999999</v>
      </c>
      <c r="F211">
        <v>74.349997999999999</v>
      </c>
      <c r="G211" s="37">
        <f t="shared" si="6"/>
        <v>2.0362003989696443E-2</v>
      </c>
      <c r="H211">
        <f t="shared" si="7"/>
        <v>0.75395561977890146</v>
      </c>
    </row>
    <row r="212" spans="1:8" x14ac:dyDescent="0.3">
      <c r="A212" s="1">
        <v>44489</v>
      </c>
      <c r="B212">
        <v>74.5</v>
      </c>
      <c r="C212">
        <v>75.099997999999999</v>
      </c>
      <c r="D212">
        <v>72.800003000000004</v>
      </c>
      <c r="E212">
        <v>73.599997999999999</v>
      </c>
      <c r="F212">
        <v>73.599997999999999</v>
      </c>
      <c r="G212" s="37">
        <f t="shared" si="6"/>
        <v>-3.1706777133886491E-2</v>
      </c>
      <c r="H212">
        <f t="shared" si="7"/>
        <v>-1.0208089689298963</v>
      </c>
    </row>
    <row r="213" spans="1:8" x14ac:dyDescent="0.3">
      <c r="A213" s="1">
        <v>44490</v>
      </c>
      <c r="B213">
        <v>74</v>
      </c>
      <c r="C213">
        <v>74.650002000000001</v>
      </c>
      <c r="D213">
        <v>73.25</v>
      </c>
      <c r="E213">
        <v>73.800003000000004</v>
      </c>
      <c r="F213">
        <v>73.800003000000004</v>
      </c>
      <c r="G213" s="37">
        <f t="shared" si="6"/>
        <v>-6.7340321813440683E-3</v>
      </c>
      <c r="H213">
        <f t="shared" si="7"/>
        <v>-0.16961286892065383</v>
      </c>
    </row>
    <row r="214" spans="1:8" x14ac:dyDescent="0.3">
      <c r="A214" s="1">
        <v>44491</v>
      </c>
      <c r="B214">
        <v>76</v>
      </c>
      <c r="C214">
        <v>76</v>
      </c>
      <c r="D214">
        <v>72.650002000000001</v>
      </c>
      <c r="E214">
        <v>73.25</v>
      </c>
      <c r="F214">
        <v>73.25</v>
      </c>
      <c r="G214" s="37">
        <f t="shared" si="6"/>
        <v>2.6668247082161273E-2</v>
      </c>
      <c r="H214">
        <f t="shared" si="7"/>
        <v>0.96890393788398821</v>
      </c>
    </row>
    <row r="215" spans="1:8" x14ac:dyDescent="0.3">
      <c r="A215" s="1">
        <v>44494</v>
      </c>
      <c r="B215">
        <v>74</v>
      </c>
      <c r="C215">
        <v>74</v>
      </c>
      <c r="D215">
        <v>71.5</v>
      </c>
      <c r="E215">
        <v>72.599997999999999</v>
      </c>
      <c r="F215">
        <v>72.599997999999999</v>
      </c>
      <c r="G215" s="37">
        <f t="shared" si="6"/>
        <v>-2.6668247082161294E-2</v>
      </c>
      <c r="H215">
        <f t="shared" si="7"/>
        <v>-0.84907065430096229</v>
      </c>
    </row>
    <row r="216" spans="1:8" x14ac:dyDescent="0.3">
      <c r="A216" s="1">
        <v>44495</v>
      </c>
      <c r="B216">
        <v>73</v>
      </c>
      <c r="C216">
        <v>73.349997999999999</v>
      </c>
      <c r="D216">
        <v>72.300003000000004</v>
      </c>
      <c r="E216">
        <v>72.5</v>
      </c>
      <c r="F216">
        <v>72.5</v>
      </c>
      <c r="G216" s="37">
        <f t="shared" si="6"/>
        <v>-1.3605652055778598E-2</v>
      </c>
      <c r="H216">
        <f t="shared" si="7"/>
        <v>-0.40383205663830951</v>
      </c>
    </row>
    <row r="217" spans="1:8" x14ac:dyDescent="0.3">
      <c r="A217" s="1">
        <v>44496</v>
      </c>
      <c r="B217">
        <v>72.5</v>
      </c>
      <c r="C217">
        <v>73.449996999999996</v>
      </c>
      <c r="D217">
        <v>72.199996999999996</v>
      </c>
      <c r="E217">
        <v>72.5</v>
      </c>
      <c r="F217">
        <v>72.5</v>
      </c>
      <c r="G217" s="37">
        <f t="shared" si="6"/>
        <v>-6.8728792877620643E-3</v>
      </c>
      <c r="H217">
        <f t="shared" si="7"/>
        <v>-0.17434547303386463</v>
      </c>
    </row>
    <row r="218" spans="1:8" x14ac:dyDescent="0.3">
      <c r="A218" s="1">
        <v>44497</v>
      </c>
      <c r="B218">
        <v>73.300003000000004</v>
      </c>
      <c r="C218">
        <v>73.300003000000004</v>
      </c>
      <c r="D218">
        <v>70.650002000000001</v>
      </c>
      <c r="E218">
        <v>71.099997999999999</v>
      </c>
      <c r="F218">
        <v>71.099997999999999</v>
      </c>
      <c r="G218" s="37">
        <f t="shared" si="6"/>
        <v>1.0974087959670295E-2</v>
      </c>
      <c r="H218">
        <f t="shared" si="7"/>
        <v>0.43396846870046279</v>
      </c>
    </row>
    <row r="219" spans="1:8" x14ac:dyDescent="0.3">
      <c r="A219" s="1">
        <v>44498</v>
      </c>
      <c r="B219">
        <v>71.650002000000001</v>
      </c>
      <c r="C219">
        <v>71.949996999999996</v>
      </c>
      <c r="D219">
        <v>69.550003000000004</v>
      </c>
      <c r="E219">
        <v>70.800003000000004</v>
      </c>
      <c r="F219">
        <v>70.800003000000004</v>
      </c>
      <c r="G219" s="37">
        <f t="shared" si="6"/>
        <v>-2.2767467632650692E-2</v>
      </c>
      <c r="H219">
        <f t="shared" si="7"/>
        <v>-0.7161125729715172</v>
      </c>
    </row>
    <row r="220" spans="1:8" x14ac:dyDescent="0.3">
      <c r="A220" s="1">
        <v>44501</v>
      </c>
      <c r="B220">
        <v>71</v>
      </c>
      <c r="C220">
        <v>71.599997999999999</v>
      </c>
      <c r="D220">
        <v>70.599997999999999</v>
      </c>
      <c r="E220">
        <v>70.849997999999999</v>
      </c>
      <c r="F220">
        <v>70.849997999999999</v>
      </c>
      <c r="G220" s="37">
        <f t="shared" si="6"/>
        <v>-9.1133051463333052E-3</v>
      </c>
      <c r="H220">
        <f t="shared" si="7"/>
        <v>-0.25071039634525044</v>
      </c>
    </row>
    <row r="221" spans="1:8" x14ac:dyDescent="0.3">
      <c r="A221" s="1">
        <v>44502</v>
      </c>
      <c r="B221">
        <v>71.199996999999996</v>
      </c>
      <c r="C221">
        <v>71.550003000000004</v>
      </c>
      <c r="D221">
        <v>70.5</v>
      </c>
      <c r="E221">
        <v>70.900002000000001</v>
      </c>
      <c r="F221">
        <v>70.900002000000001</v>
      </c>
      <c r="G221" s="37">
        <f t="shared" si="6"/>
        <v>2.8128992417823097E-3</v>
      </c>
      <c r="H221">
        <f t="shared" si="7"/>
        <v>0.15579432239387317</v>
      </c>
    </row>
    <row r="222" spans="1:8" x14ac:dyDescent="0.3">
      <c r="A222" s="1">
        <v>44503</v>
      </c>
      <c r="B222">
        <v>70.900002000000001</v>
      </c>
      <c r="C222">
        <v>71.25</v>
      </c>
      <c r="D222">
        <v>69.25</v>
      </c>
      <c r="E222">
        <v>69.699996999999996</v>
      </c>
      <c r="F222">
        <v>69.699996999999996</v>
      </c>
      <c r="G222" s="37">
        <f t="shared" si="6"/>
        <v>-4.2223145362715216E-3</v>
      </c>
      <c r="H222">
        <f t="shared" si="7"/>
        <v>-8.4000964107102741E-2</v>
      </c>
    </row>
    <row r="223" spans="1:8" x14ac:dyDescent="0.3">
      <c r="A223" s="1">
        <v>44504</v>
      </c>
      <c r="B223">
        <v>69.599997999999999</v>
      </c>
      <c r="C223">
        <v>70.900002000000001</v>
      </c>
      <c r="D223">
        <v>69.599997999999999</v>
      </c>
      <c r="E223">
        <v>70.550003000000004</v>
      </c>
      <c r="F223">
        <v>70.550003000000004</v>
      </c>
      <c r="G223" s="37">
        <f t="shared" si="6"/>
        <v>-1.8505923142084831E-2</v>
      </c>
      <c r="H223">
        <f t="shared" si="7"/>
        <v>-0.57085781394206436</v>
      </c>
    </row>
    <row r="224" spans="1:8" x14ac:dyDescent="0.3">
      <c r="A224" s="1">
        <v>44508</v>
      </c>
      <c r="B224">
        <v>70.800003000000004</v>
      </c>
      <c r="C224">
        <v>73.199996999999996</v>
      </c>
      <c r="D224">
        <v>70.550003000000004</v>
      </c>
      <c r="E224">
        <v>72.5</v>
      </c>
      <c r="F224">
        <v>72.5</v>
      </c>
      <c r="G224" s="37">
        <f t="shared" si="6"/>
        <v>1.7094504467813212E-2</v>
      </c>
      <c r="H224">
        <f t="shared" si="7"/>
        <v>0.64258288702186772</v>
      </c>
    </row>
    <row r="225" spans="1:8" x14ac:dyDescent="0.3">
      <c r="A225" s="1">
        <v>44509</v>
      </c>
      <c r="B225">
        <v>72.75</v>
      </c>
      <c r="C225">
        <v>75.5</v>
      </c>
      <c r="D225">
        <v>72.349997999999999</v>
      </c>
      <c r="E225">
        <v>74.349997999999999</v>
      </c>
      <c r="F225">
        <v>74.349997999999999</v>
      </c>
      <c r="G225" s="37">
        <f t="shared" si="6"/>
        <v>2.7169862979047388E-2</v>
      </c>
      <c r="H225">
        <f t="shared" si="7"/>
        <v>0.98600151750302922</v>
      </c>
    </row>
    <row r="226" spans="1:8" x14ac:dyDescent="0.3">
      <c r="A226" s="1">
        <v>44510</v>
      </c>
      <c r="B226">
        <v>74.400002000000001</v>
      </c>
      <c r="C226">
        <v>75.699996999999996</v>
      </c>
      <c r="D226">
        <v>73.300003000000004</v>
      </c>
      <c r="E226">
        <v>73.5</v>
      </c>
      <c r="F226">
        <v>73.5</v>
      </c>
      <c r="G226" s="37">
        <f t="shared" si="6"/>
        <v>2.242706266916427E-2</v>
      </c>
      <c r="H226">
        <f t="shared" si="7"/>
        <v>0.82434315217046161</v>
      </c>
    </row>
    <row r="227" spans="1:8" x14ac:dyDescent="0.3">
      <c r="A227" s="1">
        <v>44511</v>
      </c>
      <c r="B227">
        <v>73.800003000000004</v>
      </c>
      <c r="C227">
        <v>74.300003000000004</v>
      </c>
      <c r="D227">
        <v>72.300003000000004</v>
      </c>
      <c r="E227">
        <v>73.199996999999996</v>
      </c>
      <c r="F227">
        <v>73.199996999999996</v>
      </c>
      <c r="G227" s="37">
        <f t="shared" si="6"/>
        <v>-8.0971964639337674E-3</v>
      </c>
      <c r="H227">
        <f t="shared" si="7"/>
        <v>-0.21607632831277482</v>
      </c>
    </row>
    <row r="228" spans="1:8" x14ac:dyDescent="0.3">
      <c r="A228" s="1">
        <v>44512</v>
      </c>
      <c r="B228">
        <v>73.25</v>
      </c>
      <c r="C228">
        <v>76</v>
      </c>
      <c r="D228">
        <v>72.599997999999999</v>
      </c>
      <c r="E228">
        <v>74</v>
      </c>
      <c r="F228">
        <v>74</v>
      </c>
      <c r="G228" s="37">
        <f t="shared" si="6"/>
        <v>-7.4805243596559028E-3</v>
      </c>
      <c r="H228">
        <f t="shared" si="7"/>
        <v>-0.19505705745795549</v>
      </c>
    </row>
    <row r="229" spans="1:8" x14ac:dyDescent="0.3">
      <c r="A229" s="1">
        <v>44515</v>
      </c>
      <c r="B229">
        <v>73</v>
      </c>
      <c r="C229">
        <v>74.349997999999999</v>
      </c>
      <c r="D229">
        <v>70.699996999999996</v>
      </c>
      <c r="E229">
        <v>71.25</v>
      </c>
      <c r="F229">
        <v>71.25</v>
      </c>
      <c r="G229" s="37">
        <f t="shared" si="6"/>
        <v>-3.418806748785609E-3</v>
      </c>
      <c r="H229">
        <f t="shared" si="7"/>
        <v>-5.6613398329499527E-2</v>
      </c>
    </row>
    <row r="230" spans="1:8" x14ac:dyDescent="0.3">
      <c r="A230" s="1">
        <v>44516</v>
      </c>
      <c r="B230">
        <v>72.5</v>
      </c>
      <c r="C230">
        <v>79.400002000000001</v>
      </c>
      <c r="D230">
        <v>71.5</v>
      </c>
      <c r="E230">
        <v>78.150002000000001</v>
      </c>
      <c r="F230">
        <v>78.150002000000001</v>
      </c>
      <c r="G230" s="37">
        <f t="shared" si="6"/>
        <v>-6.8728792877620643E-3</v>
      </c>
      <c r="H230">
        <f t="shared" si="7"/>
        <v>-0.17434547303386463</v>
      </c>
    </row>
    <row r="231" spans="1:8" x14ac:dyDescent="0.3">
      <c r="A231" s="1">
        <v>44517</v>
      </c>
      <c r="B231">
        <v>78.900002000000001</v>
      </c>
      <c r="C231">
        <v>79.349997999999999</v>
      </c>
      <c r="D231">
        <v>76.099997999999999</v>
      </c>
      <c r="E231">
        <v>78.099997999999999</v>
      </c>
      <c r="F231">
        <v>78.099997999999999</v>
      </c>
      <c r="G231" s="37">
        <f t="shared" si="6"/>
        <v>8.4594691339741707E-2</v>
      </c>
      <c r="H231">
        <f t="shared" si="7"/>
        <v>2.9433269952273671</v>
      </c>
    </row>
    <row r="232" spans="1:8" x14ac:dyDescent="0.3">
      <c r="A232" s="1">
        <v>44518</v>
      </c>
      <c r="B232">
        <v>77.949996999999996</v>
      </c>
      <c r="C232">
        <v>78.599997999999999</v>
      </c>
      <c r="D232">
        <v>74.5</v>
      </c>
      <c r="E232">
        <v>77.400002000000001</v>
      </c>
      <c r="F232">
        <v>77.400002000000001</v>
      </c>
      <c r="G232" s="37">
        <f t="shared" si="6"/>
        <v>-1.2113696182795043E-2</v>
      </c>
      <c r="H232">
        <f t="shared" si="7"/>
        <v>-0.3529787354322162</v>
      </c>
    </row>
    <row r="233" spans="1:8" x14ac:dyDescent="0.3">
      <c r="A233" s="1">
        <v>44522</v>
      </c>
      <c r="B233">
        <v>77.75</v>
      </c>
      <c r="C233">
        <v>80.099997999999999</v>
      </c>
      <c r="D233">
        <v>75.599997999999999</v>
      </c>
      <c r="E233">
        <v>78.5</v>
      </c>
      <c r="F233">
        <v>78.5</v>
      </c>
      <c r="G233" s="37">
        <f t="shared" si="6"/>
        <v>-2.5690059582321591E-3</v>
      </c>
      <c r="H233">
        <f t="shared" si="7"/>
        <v>-2.7647935378650571E-2</v>
      </c>
    </row>
    <row r="234" spans="1:8" x14ac:dyDescent="0.3">
      <c r="A234" s="1">
        <v>44523</v>
      </c>
      <c r="B234">
        <v>79.900002000000001</v>
      </c>
      <c r="C234">
        <v>85.150002000000001</v>
      </c>
      <c r="D234">
        <v>77.699996999999996</v>
      </c>
      <c r="E234">
        <v>84.449996999999996</v>
      </c>
      <c r="F234">
        <v>84.449996999999996</v>
      </c>
      <c r="G234" s="37">
        <f t="shared" si="6"/>
        <v>2.7277326744174317E-2</v>
      </c>
      <c r="H234">
        <f t="shared" si="7"/>
        <v>0.98966442031736479</v>
      </c>
    </row>
    <row r="235" spans="1:8" x14ac:dyDescent="0.3">
      <c r="A235" s="1">
        <v>44524</v>
      </c>
      <c r="B235">
        <v>85.150002000000001</v>
      </c>
      <c r="C235">
        <v>87.300003000000004</v>
      </c>
      <c r="D235">
        <v>81.550003000000004</v>
      </c>
      <c r="E235">
        <v>82.849997999999999</v>
      </c>
      <c r="F235">
        <v>82.849997999999999</v>
      </c>
      <c r="G235" s="37">
        <f t="shared" si="6"/>
        <v>6.3638552793141692E-2</v>
      </c>
      <c r="H235">
        <f t="shared" si="7"/>
        <v>2.2290369387671034</v>
      </c>
    </row>
    <row r="236" spans="1:8" x14ac:dyDescent="0.3">
      <c r="A236" s="1">
        <v>44525</v>
      </c>
      <c r="B236">
        <v>82.5</v>
      </c>
      <c r="C236">
        <v>83.400002000000001</v>
      </c>
      <c r="D236">
        <v>80.300003000000004</v>
      </c>
      <c r="E236">
        <v>80.900002000000001</v>
      </c>
      <c r="F236">
        <v>80.900002000000001</v>
      </c>
      <c r="G236" s="37">
        <f t="shared" si="6"/>
        <v>-3.1616137256024107E-2</v>
      </c>
      <c r="H236">
        <f t="shared" si="7"/>
        <v>-1.0177195083724608</v>
      </c>
    </row>
    <row r="237" spans="1:8" x14ac:dyDescent="0.3">
      <c r="A237" s="1">
        <v>44526</v>
      </c>
      <c r="B237">
        <v>78.25</v>
      </c>
      <c r="C237">
        <v>79.400002000000001</v>
      </c>
      <c r="D237">
        <v>74.25</v>
      </c>
      <c r="E237">
        <v>75.449996999999996</v>
      </c>
      <c r="F237">
        <v>75.449996999999996</v>
      </c>
      <c r="G237" s="37">
        <f t="shared" si="6"/>
        <v>-5.2889463920372699E-2</v>
      </c>
      <c r="H237">
        <f t="shared" si="7"/>
        <v>-1.7428209229477392</v>
      </c>
    </row>
    <row r="238" spans="1:8" x14ac:dyDescent="0.3">
      <c r="A238" s="1">
        <v>44529</v>
      </c>
      <c r="B238">
        <v>72.099997999999999</v>
      </c>
      <c r="C238">
        <v>73</v>
      </c>
      <c r="D238">
        <v>69.5</v>
      </c>
      <c r="E238">
        <v>70.75</v>
      </c>
      <c r="F238">
        <v>70.75</v>
      </c>
      <c r="G238" s="37">
        <f t="shared" si="6"/>
        <v>-8.1854812868610627E-2</v>
      </c>
      <c r="H238">
        <f t="shared" si="7"/>
        <v>-2.7301049442678242</v>
      </c>
    </row>
    <row r="239" spans="1:8" x14ac:dyDescent="0.3">
      <c r="A239" s="1">
        <v>44530</v>
      </c>
      <c r="B239">
        <v>70.099997999999999</v>
      </c>
      <c r="C239">
        <v>73.25</v>
      </c>
      <c r="D239">
        <v>69.050003000000004</v>
      </c>
      <c r="E239">
        <v>70.099997999999999</v>
      </c>
      <c r="F239">
        <v>70.099997999999999</v>
      </c>
      <c r="G239" s="37">
        <f t="shared" si="6"/>
        <v>-2.8131251041778403E-2</v>
      </c>
      <c r="H239">
        <f t="shared" si="7"/>
        <v>-0.8989371494375884</v>
      </c>
    </row>
    <row r="240" spans="1:8" x14ac:dyDescent="0.3">
      <c r="A240" s="1">
        <v>44531</v>
      </c>
      <c r="B240">
        <v>70.949996999999996</v>
      </c>
      <c r="C240">
        <v>72.150002000000001</v>
      </c>
      <c r="D240">
        <v>69.25</v>
      </c>
      <c r="E240">
        <v>71.150002000000001</v>
      </c>
      <c r="F240">
        <v>71.150002000000001</v>
      </c>
      <c r="G240" s="37">
        <f t="shared" si="6"/>
        <v>1.2052595812879015E-2</v>
      </c>
      <c r="H240">
        <f t="shared" si="7"/>
        <v>0.47072941269060836</v>
      </c>
    </row>
    <row r="241" spans="1:8" x14ac:dyDescent="0.3">
      <c r="A241" s="1">
        <v>44532</v>
      </c>
      <c r="B241">
        <v>71.199996999999996</v>
      </c>
      <c r="C241">
        <v>72.400002000000001</v>
      </c>
      <c r="D241">
        <v>70.199996999999996</v>
      </c>
      <c r="E241">
        <v>71.400002000000001</v>
      </c>
      <c r="F241">
        <v>71.400002000000001</v>
      </c>
      <c r="G241" s="37">
        <f t="shared" si="6"/>
        <v>3.5174149603449546E-3</v>
      </c>
      <c r="H241">
        <f t="shared" si="7"/>
        <v>0.17980774315219794</v>
      </c>
    </row>
    <row r="242" spans="1:8" x14ac:dyDescent="0.3">
      <c r="A242" s="1">
        <v>44533</v>
      </c>
      <c r="B242">
        <v>71.400002000000001</v>
      </c>
      <c r="C242">
        <v>72.25</v>
      </c>
      <c r="D242">
        <v>70.199996999999996</v>
      </c>
      <c r="E242">
        <v>71.300003000000004</v>
      </c>
      <c r="F242">
        <v>71.300003000000004</v>
      </c>
      <c r="G242" s="37">
        <f t="shared" si="6"/>
        <v>2.8051210736450378E-3</v>
      </c>
      <c r="H242">
        <f t="shared" si="7"/>
        <v>0.15552920350541119</v>
      </c>
    </row>
    <row r="243" spans="1:8" x14ac:dyDescent="0.3">
      <c r="A243" s="1">
        <v>44536</v>
      </c>
      <c r="B243">
        <v>70.849997999999999</v>
      </c>
      <c r="C243">
        <v>71.699996999999996</v>
      </c>
      <c r="D243">
        <v>68.099997999999999</v>
      </c>
      <c r="E243">
        <v>68.849997999999999</v>
      </c>
      <c r="F243">
        <v>68.849997999999999</v>
      </c>
      <c r="G243" s="37">
        <f t="shared" si="6"/>
        <v>-7.7329594487058539E-3</v>
      </c>
      <c r="H243">
        <f t="shared" si="7"/>
        <v>-0.20366130836081545</v>
      </c>
    </row>
    <row r="244" spans="1:8" x14ac:dyDescent="0.3">
      <c r="A244" s="1">
        <v>44537</v>
      </c>
      <c r="B244">
        <v>69.400002000000001</v>
      </c>
      <c r="C244">
        <v>70.349997999999999</v>
      </c>
      <c r="D244">
        <v>67.849997999999999</v>
      </c>
      <c r="E244">
        <v>68.449996999999996</v>
      </c>
      <c r="F244">
        <v>68.449996999999996</v>
      </c>
      <c r="G244" s="37">
        <f t="shared" si="6"/>
        <v>-2.0678041576834748E-2</v>
      </c>
      <c r="H244">
        <f t="shared" si="7"/>
        <v>-0.64489447847097014</v>
      </c>
    </row>
    <row r="245" spans="1:8" x14ac:dyDescent="0.3">
      <c r="A245" s="1">
        <v>44538</v>
      </c>
      <c r="B245">
        <v>66.150002000000001</v>
      </c>
      <c r="C245">
        <v>69.300003000000004</v>
      </c>
      <c r="D245">
        <v>66.150002000000001</v>
      </c>
      <c r="E245">
        <v>67.75</v>
      </c>
      <c r="F245">
        <v>67.75</v>
      </c>
      <c r="G245" s="37">
        <f t="shared" si="6"/>
        <v>-4.7961975535922075E-2</v>
      </c>
      <c r="H245">
        <f t="shared" si="7"/>
        <v>-1.5748674639404943</v>
      </c>
    </row>
    <row r="246" spans="1:8" x14ac:dyDescent="0.3">
      <c r="A246" s="1">
        <v>44539</v>
      </c>
      <c r="B246">
        <v>68</v>
      </c>
      <c r="C246">
        <v>71.650002000000001</v>
      </c>
      <c r="D246">
        <v>68</v>
      </c>
      <c r="E246">
        <v>70.449996999999996</v>
      </c>
      <c r="F246">
        <v>70.449996999999996</v>
      </c>
      <c r="G246" s="37">
        <f t="shared" si="6"/>
        <v>2.7582784380826401E-2</v>
      </c>
      <c r="H246">
        <f t="shared" si="7"/>
        <v>1.0000759449427274</v>
      </c>
    </row>
    <row r="247" spans="1:8" x14ac:dyDescent="0.3">
      <c r="A247" s="1">
        <v>44540</v>
      </c>
      <c r="B247">
        <v>69.849997999999999</v>
      </c>
      <c r="C247">
        <v>70.75</v>
      </c>
      <c r="D247">
        <v>69.099997999999999</v>
      </c>
      <c r="E247">
        <v>70.349997999999999</v>
      </c>
      <c r="F247">
        <v>70.349997999999999</v>
      </c>
      <c r="G247" s="37">
        <f t="shared" si="6"/>
        <v>2.6842351894079207E-2</v>
      </c>
      <c r="H247">
        <f t="shared" si="7"/>
        <v>0.97483830101383318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3CC65-B0F5-4034-9529-A62E6042A00B}">
  <dimension ref="A1:Q21"/>
  <sheetViews>
    <sheetView workbookViewId="0">
      <selection activeCell="D22" sqref="D22"/>
    </sheetView>
  </sheetViews>
  <sheetFormatPr defaultRowHeight="14.4" x14ac:dyDescent="0.3"/>
  <cols>
    <col min="1" max="1" width="26.21875" bestFit="1" customWidth="1"/>
    <col min="2" max="2" width="11.44140625" customWidth="1"/>
  </cols>
  <sheetData>
    <row r="1" spans="1:17" x14ac:dyDescent="0.3">
      <c r="A1" s="3" t="s">
        <v>9</v>
      </c>
      <c r="B1" s="4">
        <v>0.05</v>
      </c>
      <c r="D1" s="9" t="s">
        <v>17</v>
      </c>
      <c r="E1" s="10"/>
      <c r="F1" s="10"/>
      <c r="G1" s="10"/>
      <c r="H1" s="10"/>
      <c r="I1" s="10"/>
      <c r="J1" s="10"/>
    </row>
    <row r="2" spans="1:17" x14ac:dyDescent="0.3">
      <c r="A2" s="2"/>
    </row>
    <row r="3" spans="1:17" x14ac:dyDescent="0.3">
      <c r="A3" s="5" t="s">
        <v>10</v>
      </c>
    </row>
    <row r="4" spans="1:17" x14ac:dyDescent="0.3">
      <c r="A4" s="2"/>
      <c r="F4" s="8" t="s">
        <v>16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7" x14ac:dyDescent="0.3">
      <c r="A5" s="6" t="s">
        <v>11</v>
      </c>
      <c r="B5" s="43">
        <v>3.9866899999999999E-4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7" ht="15" thickBot="1" x14ac:dyDescent="0.35">
      <c r="A6" s="6" t="s">
        <v>12</v>
      </c>
      <c r="B6" s="43">
        <v>1.6234879000000001E-2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15" thickBot="1" x14ac:dyDescent="0.35">
      <c r="A7" s="6" t="s">
        <v>13</v>
      </c>
      <c r="B7" s="44">
        <v>3.0552326750000001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x14ac:dyDescent="0.3">
      <c r="A8" s="2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 x14ac:dyDescent="0.3">
      <c r="A9" s="5" t="s">
        <v>14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 x14ac:dyDescent="0.3">
      <c r="A10" s="2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7" x14ac:dyDescent="0.3">
      <c r="A11" s="6" t="s">
        <v>11</v>
      </c>
      <c r="B11" s="43">
        <v>1.634082E-3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ht="15" thickBot="1" x14ac:dyDescent="0.35">
      <c r="A12" s="6" t="s">
        <v>12</v>
      </c>
      <c r="B12" s="43">
        <v>2.3336873000000001E-2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ht="15" thickBot="1" x14ac:dyDescent="0.35">
      <c r="A13" s="6" t="s">
        <v>13</v>
      </c>
      <c r="B13" s="44">
        <v>2.0725106740000001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x14ac:dyDescent="0.3">
      <c r="A14" s="2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x14ac:dyDescent="0.3">
      <c r="A15" s="5" t="s">
        <v>15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x14ac:dyDescent="0.3">
      <c r="A16" s="2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x14ac:dyDescent="0.3">
      <c r="A17" s="6" t="s">
        <v>11</v>
      </c>
      <c r="B17" s="43">
        <v>-1.74073E-3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ht="15" thickBot="1" x14ac:dyDescent="0.35">
      <c r="A18" s="6" t="s">
        <v>12</v>
      </c>
      <c r="B18" s="43">
        <v>2.9319557E-2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ht="15" thickBot="1" x14ac:dyDescent="0.35">
      <c r="A19" s="6" t="s">
        <v>13</v>
      </c>
      <c r="B19" s="44">
        <v>1.7647173270000001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x14ac:dyDescent="0.3"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x14ac:dyDescent="0.3"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25569-ECC8-4366-84DB-BDEE251E1F80}">
  <dimension ref="A1:H247"/>
  <sheetViews>
    <sheetView workbookViewId="0">
      <selection activeCell="G18" sqref="G18"/>
    </sheetView>
  </sheetViews>
  <sheetFormatPr defaultRowHeight="14.4" x14ac:dyDescent="0.3"/>
  <cols>
    <col min="5" max="5" width="11.77734375" customWidth="1"/>
    <col min="6" max="6" width="11.5546875" customWidth="1"/>
    <col min="7" max="7" width="13.5546875" customWidth="1"/>
  </cols>
  <sheetData>
    <row r="1" spans="1:8" x14ac:dyDescent="0.3">
      <c r="A1" s="11" t="s">
        <v>6</v>
      </c>
      <c r="B1" s="11" t="s">
        <v>7</v>
      </c>
    </row>
    <row r="2" spans="1:8" x14ac:dyDescent="0.3">
      <c r="A2">
        <v>1388</v>
      </c>
      <c r="B2">
        <v>102.550003</v>
      </c>
    </row>
    <row r="3" spans="1:8" x14ac:dyDescent="0.3">
      <c r="A3">
        <v>1394.9499510000001</v>
      </c>
      <c r="B3">
        <v>102.5</v>
      </c>
      <c r="C3">
        <f>LN(A3/A2)</f>
        <v>4.9946751257513187E-3</v>
      </c>
      <c r="D3">
        <f>LN(B3/B2)</f>
        <v>-4.8771519394884104E-4</v>
      </c>
      <c r="F3" s="59" t="s">
        <v>41</v>
      </c>
      <c r="G3" s="49">
        <f>AVERAGE(C3:C247)</f>
        <v>3.9222787208047065E-4</v>
      </c>
      <c r="H3" s="50">
        <f>AVERAGE(D3:D247)</f>
        <v>1.4973949387416497E-3</v>
      </c>
    </row>
    <row r="4" spans="1:8" x14ac:dyDescent="0.3">
      <c r="A4">
        <v>1416.8000489999999</v>
      </c>
      <c r="B4">
        <v>103.599998</v>
      </c>
      <c r="C4">
        <f t="shared" ref="C4:C67" si="0">LN(A4/A3)</f>
        <v>1.5542304861102118E-2</v>
      </c>
      <c r="D4">
        <f t="shared" ref="D4:D67" si="1">LN(B4/B3)</f>
        <v>1.0674511941900264E-2</v>
      </c>
      <c r="F4" s="60" t="s">
        <v>42</v>
      </c>
      <c r="G4" s="51">
        <f>VARP(C3:C247)</f>
        <v>1.9495809630114115E-4</v>
      </c>
      <c r="H4" s="52">
        <f>VARP(D3:D247)</f>
        <v>5.234599132923057E-4</v>
      </c>
    </row>
    <row r="5" spans="1:8" x14ac:dyDescent="0.3">
      <c r="A5">
        <v>1445</v>
      </c>
      <c r="B5">
        <v>105.599998</v>
      </c>
      <c r="C5">
        <f t="shared" si="0"/>
        <v>1.9708479492929174E-2</v>
      </c>
      <c r="D5">
        <f t="shared" si="1"/>
        <v>1.9121041812403854E-2</v>
      </c>
      <c r="F5" s="60"/>
      <c r="G5" s="51"/>
      <c r="H5" s="52"/>
    </row>
    <row r="6" spans="1:8" x14ac:dyDescent="0.3">
      <c r="A6">
        <v>1439.6999510000001</v>
      </c>
      <c r="B6">
        <v>102.300003</v>
      </c>
      <c r="C6">
        <f t="shared" si="0"/>
        <v>-3.6745970490919501E-3</v>
      </c>
      <c r="D6">
        <f t="shared" si="1"/>
        <v>-3.1748650049673408E-2</v>
      </c>
      <c r="F6" s="60"/>
      <c r="G6" s="53"/>
      <c r="H6" s="52"/>
    </row>
    <row r="7" spans="1:8" x14ac:dyDescent="0.3">
      <c r="A7">
        <v>1423.849976</v>
      </c>
      <c r="B7">
        <v>98.949996999999996</v>
      </c>
      <c r="C7">
        <f t="shared" si="0"/>
        <v>-1.1070271008219229E-2</v>
      </c>
      <c r="D7">
        <f t="shared" si="1"/>
        <v>-3.3295060552861987E-2</v>
      </c>
      <c r="F7" s="61" t="s">
        <v>43</v>
      </c>
      <c r="G7" s="54">
        <f>CORREL(C3:C247,D3:D247)</f>
        <v>0.21404455942327866</v>
      </c>
      <c r="H7" s="55"/>
    </row>
    <row r="8" spans="1:8" x14ac:dyDescent="0.3">
      <c r="A8">
        <v>1384.8000489999999</v>
      </c>
      <c r="B8">
        <v>92.300003000000004</v>
      </c>
      <c r="C8">
        <f t="shared" si="0"/>
        <v>-2.7808693243051592E-2</v>
      </c>
      <c r="D8">
        <f t="shared" si="1"/>
        <v>-6.9570467718717069E-2</v>
      </c>
    </row>
    <row r="9" spans="1:8" x14ac:dyDescent="0.3">
      <c r="A9">
        <v>1380.9499510000001</v>
      </c>
      <c r="B9">
        <v>91.300003000000004</v>
      </c>
      <c r="C9">
        <f t="shared" si="0"/>
        <v>-2.7841276232195367E-3</v>
      </c>
      <c r="D9">
        <f t="shared" si="1"/>
        <v>-1.089335355188469E-2</v>
      </c>
    </row>
    <row r="10" spans="1:8" x14ac:dyDescent="0.3">
      <c r="A10">
        <v>1404</v>
      </c>
      <c r="B10">
        <v>95.5</v>
      </c>
      <c r="C10">
        <f t="shared" si="0"/>
        <v>1.6553672962806017E-2</v>
      </c>
      <c r="D10">
        <f t="shared" si="1"/>
        <v>4.4975427027054739E-2</v>
      </c>
    </row>
    <row r="11" spans="1:8" x14ac:dyDescent="0.3">
      <c r="A11">
        <v>1421</v>
      </c>
      <c r="B11">
        <v>95.150002000000001</v>
      </c>
      <c r="C11">
        <f t="shared" si="0"/>
        <v>1.2035543511344312E-2</v>
      </c>
      <c r="D11">
        <f t="shared" si="1"/>
        <v>-3.6716327250832584E-3</v>
      </c>
    </row>
    <row r="12" spans="1:8" x14ac:dyDescent="0.3">
      <c r="A12">
        <v>1434.75</v>
      </c>
      <c r="B12">
        <v>94.650002000000001</v>
      </c>
      <c r="C12">
        <f t="shared" si="0"/>
        <v>9.6297688913712324E-3</v>
      </c>
      <c r="D12">
        <f t="shared" si="1"/>
        <v>-5.2687159757889204E-3</v>
      </c>
    </row>
    <row r="13" spans="1:8" x14ac:dyDescent="0.3">
      <c r="A13">
        <v>1439.900024</v>
      </c>
      <c r="B13">
        <v>94.5</v>
      </c>
      <c r="C13">
        <f t="shared" si="0"/>
        <v>3.5830653935769586E-3</v>
      </c>
      <c r="D13">
        <f t="shared" si="1"/>
        <v>-1.5860642861152954E-3</v>
      </c>
    </row>
    <row r="14" spans="1:8" x14ac:dyDescent="0.3">
      <c r="A14">
        <v>1444</v>
      </c>
      <c r="B14">
        <v>95.550003000000004</v>
      </c>
      <c r="C14">
        <f t="shared" si="0"/>
        <v>2.8433570707227006E-3</v>
      </c>
      <c r="D14">
        <f t="shared" si="1"/>
        <v>1.1049867583758753E-2</v>
      </c>
    </row>
    <row r="15" spans="1:8" x14ac:dyDescent="0.3">
      <c r="A15">
        <v>1443</v>
      </c>
      <c r="B15">
        <v>94.449996999999996</v>
      </c>
      <c r="C15">
        <f t="shared" si="0"/>
        <v>-6.9276067890071597E-4</v>
      </c>
      <c r="D15">
        <f t="shared" si="1"/>
        <v>-1.1579139898775291E-2</v>
      </c>
    </row>
    <row r="16" spans="1:8" x14ac:dyDescent="0.3">
      <c r="A16">
        <v>1438</v>
      </c>
      <c r="B16">
        <v>97.300003000000004</v>
      </c>
      <c r="C16">
        <f t="shared" si="0"/>
        <v>-3.4710204928788554E-3</v>
      </c>
      <c r="D16">
        <f t="shared" si="1"/>
        <v>2.9728457839755203E-2</v>
      </c>
    </row>
    <row r="17" spans="1:4" x14ac:dyDescent="0.3">
      <c r="A17">
        <v>1430.75</v>
      </c>
      <c r="B17">
        <v>96.5</v>
      </c>
      <c r="C17">
        <f t="shared" si="0"/>
        <v>-5.0544769917803952E-3</v>
      </c>
      <c r="D17">
        <f t="shared" si="1"/>
        <v>-8.2560116794956288E-3</v>
      </c>
    </row>
    <row r="18" spans="1:4" x14ac:dyDescent="0.3">
      <c r="A18">
        <v>1440</v>
      </c>
      <c r="B18">
        <v>99.300003000000004</v>
      </c>
      <c r="C18">
        <f t="shared" si="0"/>
        <v>6.4443312808346543E-3</v>
      </c>
      <c r="D18">
        <f t="shared" si="1"/>
        <v>2.8602592917666678E-2</v>
      </c>
    </row>
    <row r="19" spans="1:4" x14ac:dyDescent="0.3">
      <c r="A19">
        <v>1432.599976</v>
      </c>
      <c r="B19">
        <v>99.050003000000004</v>
      </c>
      <c r="C19">
        <f t="shared" si="0"/>
        <v>-5.1521551424528944E-3</v>
      </c>
      <c r="D19">
        <f t="shared" si="1"/>
        <v>-2.5207978303139096E-3</v>
      </c>
    </row>
    <row r="20" spans="1:4" x14ac:dyDescent="0.3">
      <c r="A20">
        <v>1442</v>
      </c>
      <c r="B20">
        <v>101.300003</v>
      </c>
      <c r="C20">
        <f t="shared" si="0"/>
        <v>6.5400804173008633E-3</v>
      </c>
      <c r="D20">
        <f t="shared" si="1"/>
        <v>2.2461637437349205E-2</v>
      </c>
    </row>
    <row r="21" spans="1:4" x14ac:dyDescent="0.3">
      <c r="A21">
        <v>1464.900024</v>
      </c>
      <c r="B21">
        <v>102.900002</v>
      </c>
      <c r="C21">
        <f t="shared" si="0"/>
        <v>1.5755958274200687E-2</v>
      </c>
      <c r="D21">
        <f t="shared" si="1"/>
        <v>1.567122140670741E-2</v>
      </c>
    </row>
    <row r="22" spans="1:4" x14ac:dyDescent="0.3">
      <c r="A22">
        <v>1487.6999510000001</v>
      </c>
      <c r="B22">
        <v>104.5</v>
      </c>
      <c r="C22">
        <f t="shared" si="0"/>
        <v>1.5444273107354243E-2</v>
      </c>
      <c r="D22">
        <f t="shared" si="1"/>
        <v>1.5429409128515889E-2</v>
      </c>
    </row>
    <row r="23" spans="1:4" x14ac:dyDescent="0.3">
      <c r="A23">
        <v>1496.900024</v>
      </c>
      <c r="B23">
        <v>107.900002</v>
      </c>
      <c r="C23">
        <f t="shared" si="0"/>
        <v>6.1650487278758371E-3</v>
      </c>
      <c r="D23">
        <f t="shared" si="1"/>
        <v>3.2017819394904307E-2</v>
      </c>
    </row>
    <row r="24" spans="1:4" x14ac:dyDescent="0.3">
      <c r="A24">
        <v>1488</v>
      </c>
      <c r="B24">
        <v>107.449997</v>
      </c>
      <c r="C24">
        <f t="shared" si="0"/>
        <v>-5.9633825612879898E-3</v>
      </c>
      <c r="D24">
        <f t="shared" si="1"/>
        <v>-4.1792956312137744E-3</v>
      </c>
    </row>
    <row r="25" spans="1:4" x14ac:dyDescent="0.3">
      <c r="A25">
        <v>1471.650024</v>
      </c>
      <c r="B25">
        <v>106.099998</v>
      </c>
      <c r="C25">
        <f t="shared" si="0"/>
        <v>-1.1048699807302262E-2</v>
      </c>
      <c r="D25">
        <f t="shared" si="1"/>
        <v>-1.2643568398760355E-2</v>
      </c>
    </row>
    <row r="26" spans="1:4" x14ac:dyDescent="0.3">
      <c r="A26">
        <v>1502.849976</v>
      </c>
      <c r="B26">
        <v>101.849998</v>
      </c>
      <c r="C26">
        <f t="shared" si="0"/>
        <v>2.0979052817989011E-2</v>
      </c>
      <c r="D26">
        <f t="shared" si="1"/>
        <v>-4.0880903733701915E-2</v>
      </c>
    </row>
    <row r="27" spans="1:4" x14ac:dyDescent="0.3">
      <c r="A27">
        <v>1511.650024</v>
      </c>
      <c r="B27">
        <v>99</v>
      </c>
      <c r="C27">
        <f t="shared" si="0"/>
        <v>5.8384959349904609E-3</v>
      </c>
      <c r="D27">
        <f t="shared" si="1"/>
        <v>-2.8381272901504054E-2</v>
      </c>
    </row>
    <row r="28" spans="1:4" x14ac:dyDescent="0.3">
      <c r="A28">
        <v>1501</v>
      </c>
      <c r="B28">
        <v>99.800003000000004</v>
      </c>
      <c r="C28">
        <f t="shared" si="0"/>
        <v>-7.0702327052524112E-3</v>
      </c>
      <c r="D28">
        <f t="shared" si="1"/>
        <v>8.0483632429482078E-3</v>
      </c>
    </row>
    <row r="29" spans="1:4" x14ac:dyDescent="0.3">
      <c r="A29">
        <v>1494.349976</v>
      </c>
      <c r="B29">
        <v>100.199997</v>
      </c>
      <c r="C29">
        <f t="shared" si="0"/>
        <v>-4.4402390232293129E-3</v>
      </c>
      <c r="D29">
        <f t="shared" si="1"/>
        <v>3.999945333106064E-3</v>
      </c>
    </row>
    <row r="30" spans="1:4" x14ac:dyDescent="0.3">
      <c r="A30">
        <v>1467.900024</v>
      </c>
      <c r="B30">
        <v>95.449996999999996</v>
      </c>
      <c r="C30">
        <f t="shared" si="0"/>
        <v>-1.7858489297157543E-2</v>
      </c>
      <c r="D30">
        <f t="shared" si="1"/>
        <v>-4.8565639968956173E-2</v>
      </c>
    </row>
    <row r="31" spans="1:4" x14ac:dyDescent="0.3">
      <c r="A31">
        <v>1481</v>
      </c>
      <c r="B31">
        <v>93.75</v>
      </c>
      <c r="C31">
        <f t="shared" si="0"/>
        <v>8.8847109547238162E-3</v>
      </c>
      <c r="D31">
        <f t="shared" si="1"/>
        <v>-1.7970853891167798E-2</v>
      </c>
    </row>
    <row r="32" spans="1:4" x14ac:dyDescent="0.3">
      <c r="A32">
        <v>1471.900024</v>
      </c>
      <c r="B32">
        <v>91.75</v>
      </c>
      <c r="C32">
        <f t="shared" si="0"/>
        <v>-6.1634357638023496E-3</v>
      </c>
      <c r="D32">
        <f t="shared" si="1"/>
        <v>-2.1564177915840525E-2</v>
      </c>
    </row>
    <row r="33" spans="1:4" x14ac:dyDescent="0.3">
      <c r="A33">
        <v>1401.3000489999999</v>
      </c>
      <c r="B33">
        <v>91.400002000000001</v>
      </c>
      <c r="C33">
        <f t="shared" si="0"/>
        <v>-4.915368736029492E-2</v>
      </c>
      <c r="D33">
        <f t="shared" si="1"/>
        <v>-3.821986592737448E-3</v>
      </c>
    </row>
    <row r="34" spans="1:4" x14ac:dyDescent="0.3">
      <c r="A34">
        <v>1408.75</v>
      </c>
      <c r="B34">
        <v>92.949996999999996</v>
      </c>
      <c r="C34">
        <f t="shared" si="0"/>
        <v>5.3023742102844221E-3</v>
      </c>
      <c r="D34">
        <f t="shared" si="1"/>
        <v>1.6816181550093325E-2</v>
      </c>
    </row>
    <row r="35" spans="1:4" x14ac:dyDescent="0.3">
      <c r="A35">
        <v>1482.5</v>
      </c>
      <c r="B35">
        <v>91.199996999999996</v>
      </c>
      <c r="C35">
        <f t="shared" si="0"/>
        <v>5.1027065517894481E-2</v>
      </c>
      <c r="D35">
        <f t="shared" si="1"/>
        <v>-1.9006817706487315E-2</v>
      </c>
    </row>
    <row r="36" spans="1:4" x14ac:dyDescent="0.3">
      <c r="A36">
        <v>1578.5</v>
      </c>
      <c r="B36">
        <v>93.949996999999996</v>
      </c>
      <c r="C36">
        <f t="shared" si="0"/>
        <v>6.2745177126165882E-2</v>
      </c>
      <c r="D36">
        <f t="shared" si="1"/>
        <v>2.9707829742046929E-2</v>
      </c>
    </row>
    <row r="37" spans="1:4" x14ac:dyDescent="0.3">
      <c r="A37">
        <v>1581.6999510000001</v>
      </c>
      <c r="B37">
        <v>95.300003000000004</v>
      </c>
      <c r="C37">
        <f t="shared" si="0"/>
        <v>2.0251579920702264E-3</v>
      </c>
      <c r="D37">
        <f t="shared" si="1"/>
        <v>1.4267148212099198E-2</v>
      </c>
    </row>
    <row r="38" spans="1:4" x14ac:dyDescent="0.3">
      <c r="A38">
        <v>1588</v>
      </c>
      <c r="B38">
        <v>98.599997999999999</v>
      </c>
      <c r="C38">
        <f t="shared" si="0"/>
        <v>3.975175816964327E-3</v>
      </c>
      <c r="D38">
        <f t="shared" si="1"/>
        <v>3.4041399184919663E-2</v>
      </c>
    </row>
    <row r="39" spans="1:4" x14ac:dyDescent="0.3">
      <c r="A39">
        <v>1618.25</v>
      </c>
      <c r="B39">
        <v>99.949996999999996</v>
      </c>
      <c r="C39">
        <f t="shared" si="0"/>
        <v>1.8869955618538565E-2</v>
      </c>
      <c r="D39">
        <f t="shared" si="1"/>
        <v>1.3598789606787124E-2</v>
      </c>
    </row>
    <row r="40" spans="1:4" x14ac:dyDescent="0.3">
      <c r="A40">
        <v>1631.650024</v>
      </c>
      <c r="B40">
        <v>100.800003</v>
      </c>
      <c r="C40">
        <f t="shared" si="0"/>
        <v>8.2464690231534247E-3</v>
      </c>
      <c r="D40">
        <f t="shared" si="1"/>
        <v>8.468354467771496E-3</v>
      </c>
    </row>
    <row r="41" spans="1:4" x14ac:dyDescent="0.3">
      <c r="A41">
        <v>1628</v>
      </c>
      <c r="B41">
        <v>103.349998</v>
      </c>
      <c r="C41">
        <f t="shared" si="0"/>
        <v>-2.2395198862873284E-3</v>
      </c>
      <c r="D41">
        <f t="shared" si="1"/>
        <v>2.4982881376887089E-2</v>
      </c>
    </row>
    <row r="42" spans="1:4" x14ac:dyDescent="0.3">
      <c r="A42">
        <v>1614.849976</v>
      </c>
      <c r="B42">
        <v>102.5</v>
      </c>
      <c r="C42">
        <f t="shared" si="0"/>
        <v>-8.1102093383015397E-3</v>
      </c>
      <c r="D42">
        <f t="shared" si="1"/>
        <v>-8.2584681975967755E-3</v>
      </c>
    </row>
    <row r="43" spans="1:4" x14ac:dyDescent="0.3">
      <c r="A43">
        <v>1597.8000489999999</v>
      </c>
      <c r="B43">
        <v>100.349998</v>
      </c>
      <c r="C43">
        <f t="shared" si="0"/>
        <v>-1.0614344509075706E-2</v>
      </c>
      <c r="D43">
        <f t="shared" si="1"/>
        <v>-2.1198743266360044E-2</v>
      </c>
    </row>
    <row r="44" spans="1:4" x14ac:dyDescent="0.3">
      <c r="A44">
        <v>1592.5</v>
      </c>
      <c r="B44">
        <v>99.400002000000001</v>
      </c>
      <c r="C44">
        <f t="shared" si="0"/>
        <v>-3.3226052687899432E-3</v>
      </c>
      <c r="D44">
        <f t="shared" si="1"/>
        <v>-9.5119215288503242E-3</v>
      </c>
    </row>
    <row r="45" spans="1:4" x14ac:dyDescent="0.3">
      <c r="A45">
        <v>1625</v>
      </c>
      <c r="B45">
        <v>99.25</v>
      </c>
      <c r="C45">
        <f t="shared" si="0"/>
        <v>2.0202707317519469E-2</v>
      </c>
      <c r="D45">
        <f t="shared" si="1"/>
        <v>-1.510214215952716E-3</v>
      </c>
    </row>
    <row r="46" spans="1:4" x14ac:dyDescent="0.3">
      <c r="A46">
        <v>1641</v>
      </c>
      <c r="B46">
        <v>104.849998</v>
      </c>
      <c r="C46">
        <f t="shared" si="0"/>
        <v>9.7979963262530296E-3</v>
      </c>
      <c r="D46">
        <f t="shared" si="1"/>
        <v>5.4888818705760095E-2</v>
      </c>
    </row>
    <row r="47" spans="1:4" x14ac:dyDescent="0.3">
      <c r="A47">
        <v>1621.8000489999999</v>
      </c>
      <c r="B47">
        <v>103.5</v>
      </c>
      <c r="C47">
        <f t="shared" si="0"/>
        <v>-1.1769138366291267E-2</v>
      </c>
      <c r="D47">
        <f t="shared" si="1"/>
        <v>-1.2959125567636093E-2</v>
      </c>
    </row>
    <row r="48" spans="1:4" x14ac:dyDescent="0.3">
      <c r="A48">
        <v>1605.9499510000001</v>
      </c>
      <c r="B48">
        <v>115.5</v>
      </c>
      <c r="C48">
        <f t="shared" si="0"/>
        <v>-9.8212224635893901E-3</v>
      </c>
      <c r="D48">
        <f t="shared" si="1"/>
        <v>0.10969891725642453</v>
      </c>
    </row>
    <row r="49" spans="1:4" x14ac:dyDescent="0.3">
      <c r="A49">
        <v>1564.1999510000001</v>
      </c>
      <c r="B49">
        <v>112.199997</v>
      </c>
      <c r="C49">
        <f t="shared" si="0"/>
        <v>-2.6340971418617083E-2</v>
      </c>
      <c r="D49">
        <f t="shared" si="1"/>
        <v>-2.8987563611220641E-2</v>
      </c>
    </row>
    <row r="50" spans="1:4" x14ac:dyDescent="0.3">
      <c r="A50">
        <v>1573.900024</v>
      </c>
      <c r="B50">
        <v>108.550003</v>
      </c>
      <c r="C50">
        <f t="shared" si="0"/>
        <v>6.1821509647070278E-3</v>
      </c>
      <c r="D50">
        <f t="shared" si="1"/>
        <v>-3.3072042389293489E-2</v>
      </c>
    </row>
    <row r="51" spans="1:4" x14ac:dyDescent="0.3">
      <c r="A51">
        <v>1557.6999510000001</v>
      </c>
      <c r="B51">
        <v>114.400002</v>
      </c>
      <c r="C51">
        <f t="shared" si="0"/>
        <v>-1.034628793037534E-2</v>
      </c>
      <c r="D51">
        <f t="shared" si="1"/>
        <v>5.249017246688082E-2</v>
      </c>
    </row>
    <row r="52" spans="1:4" x14ac:dyDescent="0.3">
      <c r="A52">
        <v>1613.9499510000001</v>
      </c>
      <c r="B52">
        <v>115.349998</v>
      </c>
      <c r="C52">
        <f t="shared" si="0"/>
        <v>3.5474217179490848E-2</v>
      </c>
      <c r="D52">
        <f t="shared" si="1"/>
        <v>8.2698708530126678E-3</v>
      </c>
    </row>
    <row r="53" spans="1:4" x14ac:dyDescent="0.3">
      <c r="A53">
        <v>1636.25</v>
      </c>
      <c r="B53">
        <v>120.5</v>
      </c>
      <c r="C53">
        <f t="shared" si="0"/>
        <v>1.3722478168694E-2</v>
      </c>
      <c r="D53">
        <f t="shared" si="1"/>
        <v>4.3678785649482008E-2</v>
      </c>
    </row>
    <row r="54" spans="1:4" x14ac:dyDescent="0.3">
      <c r="A54">
        <v>1588.900024</v>
      </c>
      <c r="B54">
        <v>118.400002</v>
      </c>
      <c r="C54">
        <f t="shared" si="0"/>
        <v>-2.9365070224999033E-2</v>
      </c>
      <c r="D54">
        <f t="shared" si="1"/>
        <v>-1.7581013588912574E-2</v>
      </c>
    </row>
    <row r="55" spans="1:4" x14ac:dyDescent="0.3">
      <c r="A55">
        <v>1572.5500489999999</v>
      </c>
      <c r="B55">
        <v>117.650002</v>
      </c>
      <c r="C55">
        <f t="shared" si="0"/>
        <v>-1.034343126804734E-2</v>
      </c>
      <c r="D55">
        <f t="shared" si="1"/>
        <v>-6.3546071688507103E-3</v>
      </c>
    </row>
    <row r="56" spans="1:4" x14ac:dyDescent="0.3">
      <c r="A56">
        <v>1587.5</v>
      </c>
      <c r="B56">
        <v>116.650002</v>
      </c>
      <c r="C56">
        <f t="shared" si="0"/>
        <v>9.4619150357834834E-3</v>
      </c>
      <c r="D56">
        <f t="shared" si="1"/>
        <v>-8.5361165602010382E-3</v>
      </c>
    </row>
    <row r="57" spans="1:4" x14ac:dyDescent="0.3">
      <c r="A57">
        <v>1596</v>
      </c>
      <c r="B57">
        <v>115.800003</v>
      </c>
      <c r="C57">
        <f t="shared" si="0"/>
        <v>5.340047242907371E-3</v>
      </c>
      <c r="D57">
        <f t="shared" si="1"/>
        <v>-7.3134245671149511E-3</v>
      </c>
    </row>
    <row r="58" spans="1:4" x14ac:dyDescent="0.3">
      <c r="A58">
        <v>1571</v>
      </c>
      <c r="B58">
        <v>117</v>
      </c>
      <c r="C58">
        <f t="shared" si="0"/>
        <v>-1.5788139754132902E-2</v>
      </c>
      <c r="D58">
        <f t="shared" si="1"/>
        <v>1.0309343752125852E-2</v>
      </c>
    </row>
    <row r="59" spans="1:4" x14ac:dyDescent="0.3">
      <c r="A59">
        <v>1545.599976</v>
      </c>
      <c r="B59">
        <v>118.25</v>
      </c>
      <c r="C59">
        <f t="shared" si="0"/>
        <v>-1.6300190325318095E-2</v>
      </c>
      <c r="D59">
        <f t="shared" si="1"/>
        <v>1.0627092574286193E-2</v>
      </c>
    </row>
    <row r="60" spans="1:4" x14ac:dyDescent="0.3">
      <c r="A60">
        <v>1555</v>
      </c>
      <c r="B60">
        <v>122.349998</v>
      </c>
      <c r="C60">
        <f t="shared" si="0"/>
        <v>6.0633766830314618E-3</v>
      </c>
      <c r="D60">
        <f t="shared" si="1"/>
        <v>3.4084746170091482E-2</v>
      </c>
    </row>
    <row r="61" spans="1:4" x14ac:dyDescent="0.3">
      <c r="A61">
        <v>1565.6999510000001</v>
      </c>
      <c r="B61">
        <v>119.550003</v>
      </c>
      <c r="C61">
        <f t="shared" si="0"/>
        <v>6.8574314082362163E-3</v>
      </c>
      <c r="D61">
        <f t="shared" si="1"/>
        <v>-2.3151054543697341E-2</v>
      </c>
    </row>
    <row r="62" spans="1:4" x14ac:dyDescent="0.3">
      <c r="A62">
        <v>1575</v>
      </c>
      <c r="B62">
        <v>117</v>
      </c>
      <c r="C62">
        <f t="shared" si="0"/>
        <v>5.9222952381626079E-3</v>
      </c>
      <c r="D62">
        <f t="shared" si="1"/>
        <v>-2.1560784200680229E-2</v>
      </c>
    </row>
    <row r="63" spans="1:4" x14ac:dyDescent="0.3">
      <c r="A63">
        <v>1600</v>
      </c>
      <c r="B63">
        <v>117.400002</v>
      </c>
      <c r="C63">
        <f t="shared" si="0"/>
        <v>1.5748356968139112E-2</v>
      </c>
      <c r="D63">
        <f t="shared" si="1"/>
        <v>3.4129896320149221E-3</v>
      </c>
    </row>
    <row r="64" spans="1:4" x14ac:dyDescent="0.3">
      <c r="A64">
        <v>1548.400024</v>
      </c>
      <c r="B64">
        <v>116.849998</v>
      </c>
      <c r="C64">
        <f t="shared" si="0"/>
        <v>-3.278147402450883E-2</v>
      </c>
      <c r="D64">
        <f t="shared" si="1"/>
        <v>-4.695880560864835E-3</v>
      </c>
    </row>
    <row r="65" spans="1:4" x14ac:dyDescent="0.3">
      <c r="A65">
        <v>1540.400024</v>
      </c>
      <c r="B65">
        <v>116.300003</v>
      </c>
      <c r="C65">
        <f t="shared" si="0"/>
        <v>-5.180016682241266E-3</v>
      </c>
      <c r="D65">
        <f t="shared" si="1"/>
        <v>-4.7179585489308734E-3</v>
      </c>
    </row>
    <row r="66" spans="1:4" x14ac:dyDescent="0.3">
      <c r="A66">
        <v>1539</v>
      </c>
      <c r="B66">
        <v>114.849998</v>
      </c>
      <c r="C66">
        <f t="shared" si="0"/>
        <v>-9.0928368224320994E-4</v>
      </c>
      <c r="D66">
        <f t="shared" si="1"/>
        <v>-1.2546173598886493E-2</v>
      </c>
    </row>
    <row r="67" spans="1:4" x14ac:dyDescent="0.3">
      <c r="A67">
        <v>1522.0500489999999</v>
      </c>
      <c r="B67">
        <v>112.199997</v>
      </c>
      <c r="C67">
        <f t="shared" si="0"/>
        <v>-1.1074712252254823E-2</v>
      </c>
      <c r="D67">
        <f t="shared" si="1"/>
        <v>-2.3343945370461177E-2</v>
      </c>
    </row>
    <row r="68" spans="1:4" x14ac:dyDescent="0.3">
      <c r="A68">
        <v>1511.1999510000001</v>
      </c>
      <c r="B68">
        <v>113.25</v>
      </c>
      <c r="C68">
        <f t="shared" ref="C68:C131" si="2">LN(A68/A67)</f>
        <v>-7.1541378238883513E-3</v>
      </c>
      <c r="D68">
        <f t="shared" ref="D68:D131" si="3">LN(B68/B67)</f>
        <v>9.3147980125157463E-3</v>
      </c>
    </row>
    <row r="69" spans="1:4" x14ac:dyDescent="0.3">
      <c r="A69">
        <v>1494.900024</v>
      </c>
      <c r="B69">
        <v>111.25</v>
      </c>
      <c r="C69">
        <f t="shared" si="2"/>
        <v>-1.0844673752681968E-2</v>
      </c>
      <c r="D69">
        <f t="shared" si="3"/>
        <v>-1.7817843316793786E-2</v>
      </c>
    </row>
    <row r="70" spans="1:4" x14ac:dyDescent="0.3">
      <c r="A70">
        <v>1507.4499510000001</v>
      </c>
      <c r="B70">
        <v>110.300003</v>
      </c>
      <c r="C70">
        <f t="shared" si="2"/>
        <v>8.3601180401542009E-3</v>
      </c>
      <c r="D70">
        <f t="shared" si="3"/>
        <v>-8.575967588343749E-3</v>
      </c>
    </row>
    <row r="71" spans="1:4" x14ac:dyDescent="0.3">
      <c r="A71">
        <v>1506.4499510000001</v>
      </c>
      <c r="B71">
        <v>106</v>
      </c>
      <c r="C71">
        <f t="shared" si="2"/>
        <v>-6.6359206955256896E-4</v>
      </c>
      <c r="D71">
        <f t="shared" si="3"/>
        <v>-3.9764859345938708E-2</v>
      </c>
    </row>
    <row r="72" spans="1:4" x14ac:dyDescent="0.3">
      <c r="A72">
        <v>1495.5500489999999</v>
      </c>
      <c r="B72">
        <v>107.699997</v>
      </c>
      <c r="C72">
        <f t="shared" si="2"/>
        <v>-7.2617920714429319E-3</v>
      </c>
      <c r="D72">
        <f t="shared" si="3"/>
        <v>1.5910462195122155E-2</v>
      </c>
    </row>
    <row r="73" spans="1:4" x14ac:dyDescent="0.3">
      <c r="A73">
        <v>1499</v>
      </c>
      <c r="B73">
        <v>104</v>
      </c>
      <c r="C73">
        <f t="shared" si="2"/>
        <v>2.3041541933849136E-3</v>
      </c>
      <c r="D73">
        <f t="shared" si="3"/>
        <v>-3.4958657165816635E-2</v>
      </c>
    </row>
    <row r="74" spans="1:4" x14ac:dyDescent="0.3">
      <c r="A74">
        <v>1562.5500489999999</v>
      </c>
      <c r="B74">
        <v>106.300003</v>
      </c>
      <c r="C74">
        <f t="shared" si="2"/>
        <v>4.1520914354965861E-2</v>
      </c>
      <c r="D74">
        <f t="shared" si="3"/>
        <v>2.1874414428542339E-2</v>
      </c>
    </row>
    <row r="75" spans="1:4" x14ac:dyDescent="0.3">
      <c r="A75">
        <v>1548</v>
      </c>
      <c r="B75">
        <v>104.199997</v>
      </c>
      <c r="C75">
        <f t="shared" si="2"/>
        <v>-9.3553583078910801E-3</v>
      </c>
      <c r="D75">
        <f t="shared" si="3"/>
        <v>-1.9953213041435908E-2</v>
      </c>
    </row>
    <row r="76" spans="1:4" x14ac:dyDescent="0.3">
      <c r="A76">
        <v>1499.400024</v>
      </c>
      <c r="B76">
        <v>105.25</v>
      </c>
      <c r="C76">
        <f t="shared" si="2"/>
        <v>-3.1898731074308288E-2</v>
      </c>
      <c r="D76">
        <f t="shared" si="3"/>
        <v>1.0026372034011667E-2</v>
      </c>
    </row>
    <row r="77" spans="1:4" x14ac:dyDescent="0.3">
      <c r="A77">
        <v>1485</v>
      </c>
      <c r="B77">
        <v>104.5</v>
      </c>
      <c r="C77">
        <f t="shared" si="2"/>
        <v>-9.6502718385641749E-3</v>
      </c>
      <c r="D77">
        <f t="shared" si="3"/>
        <v>-7.1514011576251282E-3</v>
      </c>
    </row>
    <row r="78" spans="1:4" x14ac:dyDescent="0.3">
      <c r="A78">
        <v>1462.650024</v>
      </c>
      <c r="B78">
        <v>104.400002</v>
      </c>
      <c r="C78">
        <f t="shared" si="2"/>
        <v>-1.5164896878988879E-2</v>
      </c>
      <c r="D78">
        <f t="shared" si="3"/>
        <v>-9.5737679923934996E-4</v>
      </c>
    </row>
    <row r="79" spans="1:4" x14ac:dyDescent="0.3">
      <c r="A79">
        <v>1456.6999510000001</v>
      </c>
      <c r="B79">
        <v>105.349998</v>
      </c>
      <c r="C79">
        <f t="shared" si="2"/>
        <v>-4.076305540583771E-3</v>
      </c>
      <c r="D79">
        <f t="shared" si="3"/>
        <v>9.0584266602336243E-3</v>
      </c>
    </row>
    <row r="80" spans="1:4" x14ac:dyDescent="0.3">
      <c r="A80">
        <v>1460.900024</v>
      </c>
      <c r="B80">
        <v>105.699997</v>
      </c>
      <c r="C80">
        <f t="shared" si="2"/>
        <v>2.8791307494701623E-3</v>
      </c>
      <c r="D80">
        <f t="shared" si="3"/>
        <v>3.3167432281177868E-3</v>
      </c>
    </row>
    <row r="81" spans="1:4" x14ac:dyDescent="0.3">
      <c r="A81">
        <v>1432.8000489999999</v>
      </c>
      <c r="B81">
        <v>104.900002</v>
      </c>
      <c r="C81">
        <f t="shared" si="2"/>
        <v>-1.9422094621424382E-2</v>
      </c>
      <c r="D81">
        <f t="shared" si="3"/>
        <v>-7.5973300259494902E-3</v>
      </c>
    </row>
    <row r="82" spans="1:4" x14ac:dyDescent="0.3">
      <c r="A82">
        <v>1399</v>
      </c>
      <c r="B82">
        <v>102.25</v>
      </c>
      <c r="C82">
        <f t="shared" si="2"/>
        <v>-2.3872910279791843E-2</v>
      </c>
      <c r="D82">
        <f t="shared" si="3"/>
        <v>-2.5586739545117126E-2</v>
      </c>
    </row>
    <row r="83" spans="1:4" x14ac:dyDescent="0.3">
      <c r="A83">
        <v>1406.4499510000001</v>
      </c>
      <c r="B83">
        <v>102.5</v>
      </c>
      <c r="C83">
        <f t="shared" si="2"/>
        <v>5.3110685573598809E-3</v>
      </c>
      <c r="D83">
        <f t="shared" si="3"/>
        <v>2.4420036555518089E-3</v>
      </c>
    </row>
    <row r="84" spans="1:4" x14ac:dyDescent="0.3">
      <c r="A84">
        <v>1436.6999510000001</v>
      </c>
      <c r="B84">
        <v>106.75</v>
      </c>
      <c r="C84">
        <f t="shared" si="2"/>
        <v>2.1280018687894513E-2</v>
      </c>
      <c r="D84">
        <f t="shared" si="3"/>
        <v>4.0626853530271102E-2</v>
      </c>
    </row>
    <row r="85" spans="1:4" x14ac:dyDescent="0.3">
      <c r="A85">
        <v>1445</v>
      </c>
      <c r="B85">
        <v>107.849998</v>
      </c>
      <c r="C85">
        <f t="shared" si="2"/>
        <v>5.7605386357969844E-3</v>
      </c>
      <c r="D85">
        <f t="shared" si="3"/>
        <v>1.0251702182156751E-2</v>
      </c>
    </row>
    <row r="86" spans="1:4" x14ac:dyDescent="0.3">
      <c r="A86">
        <v>1417.6999510000001</v>
      </c>
      <c r="B86">
        <v>105.949997</v>
      </c>
      <c r="C86">
        <f t="shared" si="2"/>
        <v>-1.9073515985971904E-2</v>
      </c>
      <c r="D86">
        <f t="shared" si="3"/>
        <v>-1.7774097891826129E-2</v>
      </c>
    </row>
    <row r="87" spans="1:4" x14ac:dyDescent="0.3">
      <c r="A87">
        <v>1426.400024</v>
      </c>
      <c r="B87">
        <v>105</v>
      </c>
      <c r="C87">
        <f t="shared" si="2"/>
        <v>6.1179988139447722E-3</v>
      </c>
      <c r="D87">
        <f t="shared" si="3"/>
        <v>-9.0069062415411901E-3</v>
      </c>
    </row>
    <row r="88" spans="1:4" x14ac:dyDescent="0.3">
      <c r="A88">
        <v>1426.8000489999999</v>
      </c>
      <c r="B88">
        <v>104.449997</v>
      </c>
      <c r="C88">
        <f t="shared" si="2"/>
        <v>2.804044528151248E-4</v>
      </c>
      <c r="D88">
        <f t="shared" si="3"/>
        <v>-5.2518908768254971E-3</v>
      </c>
    </row>
    <row r="89" spans="1:4" x14ac:dyDescent="0.3">
      <c r="A89">
        <v>1434.599976</v>
      </c>
      <c r="B89">
        <v>103.650002</v>
      </c>
      <c r="C89">
        <f t="shared" si="2"/>
        <v>5.4518391356112427E-3</v>
      </c>
      <c r="D89">
        <f t="shared" si="3"/>
        <v>-7.688601103202717E-3</v>
      </c>
    </row>
    <row r="90" spans="1:4" x14ac:dyDescent="0.3">
      <c r="A90">
        <v>1429</v>
      </c>
      <c r="B90">
        <v>105.699997</v>
      </c>
      <c r="C90">
        <f t="shared" si="2"/>
        <v>-3.9111490330645668E-3</v>
      </c>
      <c r="D90">
        <f t="shared" si="3"/>
        <v>1.9585006316482668E-2</v>
      </c>
    </row>
    <row r="91" spans="1:4" x14ac:dyDescent="0.3">
      <c r="A91">
        <v>1442</v>
      </c>
      <c r="B91">
        <v>104</v>
      </c>
      <c r="C91">
        <f t="shared" si="2"/>
        <v>9.0561399150270484E-3</v>
      </c>
      <c r="D91">
        <f t="shared" si="3"/>
        <v>-1.6213965352605015E-2</v>
      </c>
    </row>
    <row r="92" spans="1:4" x14ac:dyDescent="0.3">
      <c r="A92">
        <v>1479</v>
      </c>
      <c r="B92">
        <v>104.400002</v>
      </c>
      <c r="C92">
        <f t="shared" si="2"/>
        <v>2.5335144865905403E-2</v>
      </c>
      <c r="D92">
        <f t="shared" si="3"/>
        <v>3.8387954642535747E-3</v>
      </c>
    </row>
    <row r="93" spans="1:4" x14ac:dyDescent="0.3">
      <c r="A93">
        <v>1503.650024</v>
      </c>
      <c r="B93">
        <v>105.900002</v>
      </c>
      <c r="C93">
        <f t="shared" si="2"/>
        <v>1.6529317912371732E-2</v>
      </c>
      <c r="D93">
        <f t="shared" si="3"/>
        <v>1.42655768874755E-2</v>
      </c>
    </row>
    <row r="94" spans="1:4" x14ac:dyDescent="0.3">
      <c r="A94">
        <v>1453.8000489999999</v>
      </c>
      <c r="B94">
        <v>112.699997</v>
      </c>
      <c r="C94">
        <f t="shared" si="2"/>
        <v>-3.3714649867863287E-2</v>
      </c>
      <c r="D94">
        <f t="shared" si="3"/>
        <v>6.2234122933284987E-2</v>
      </c>
    </row>
    <row r="95" spans="1:4" x14ac:dyDescent="0.3">
      <c r="A95">
        <v>1421.900024</v>
      </c>
      <c r="B95">
        <v>110.699997</v>
      </c>
      <c r="C95">
        <f t="shared" si="2"/>
        <v>-2.2186829474155442E-2</v>
      </c>
      <c r="D95">
        <f t="shared" si="3"/>
        <v>-1.7905581812067074E-2</v>
      </c>
    </row>
    <row r="96" spans="1:4" x14ac:dyDescent="0.3">
      <c r="A96">
        <v>1423</v>
      </c>
      <c r="B96">
        <v>110.300003</v>
      </c>
      <c r="C96">
        <f t="shared" si="2"/>
        <v>7.7329680869967507E-4</v>
      </c>
      <c r="D96">
        <f t="shared" si="3"/>
        <v>-3.6198591563139605E-3</v>
      </c>
    </row>
    <row r="97" spans="1:4" x14ac:dyDescent="0.3">
      <c r="A97">
        <v>1409.599976</v>
      </c>
      <c r="B97">
        <v>114</v>
      </c>
      <c r="C97">
        <f t="shared" si="2"/>
        <v>-9.461359934044216E-3</v>
      </c>
      <c r="D97">
        <f t="shared" si="3"/>
        <v>3.2994494936489628E-2</v>
      </c>
    </row>
    <row r="98" spans="1:4" x14ac:dyDescent="0.3">
      <c r="A98">
        <v>1410.8000489999999</v>
      </c>
      <c r="B98">
        <v>112.849998</v>
      </c>
      <c r="C98">
        <f t="shared" si="2"/>
        <v>8.5099493815492754E-4</v>
      </c>
      <c r="D98">
        <f t="shared" si="3"/>
        <v>-1.0138962853591617E-2</v>
      </c>
    </row>
    <row r="99" spans="1:4" x14ac:dyDescent="0.3">
      <c r="A99">
        <v>1424.9499510000001</v>
      </c>
      <c r="B99">
        <v>112.349998</v>
      </c>
      <c r="C99">
        <f t="shared" si="2"/>
        <v>9.9797368867290456E-3</v>
      </c>
      <c r="D99">
        <f t="shared" si="3"/>
        <v>-4.4405047110789905E-3</v>
      </c>
    </row>
    <row r="100" spans="1:4" x14ac:dyDescent="0.3">
      <c r="A100">
        <v>1430</v>
      </c>
      <c r="B100">
        <v>114.949997</v>
      </c>
      <c r="C100">
        <f t="shared" si="2"/>
        <v>3.5377532732607155E-3</v>
      </c>
      <c r="D100">
        <f t="shared" si="3"/>
        <v>2.2878244281061749E-2</v>
      </c>
    </row>
    <row r="101" spans="1:4" x14ac:dyDescent="0.3">
      <c r="A101">
        <v>1424.1999510000001</v>
      </c>
      <c r="B101">
        <v>118.699997</v>
      </c>
      <c r="C101">
        <f t="shared" si="2"/>
        <v>-4.0642261112092621E-3</v>
      </c>
      <c r="D101">
        <f t="shared" si="3"/>
        <v>3.2102051230935874E-2</v>
      </c>
    </row>
    <row r="102" spans="1:4" x14ac:dyDescent="0.3">
      <c r="A102">
        <v>1408.599976</v>
      </c>
      <c r="B102">
        <v>121.150002</v>
      </c>
      <c r="C102">
        <f t="shared" si="2"/>
        <v>-1.1013931869627815E-2</v>
      </c>
      <c r="D102">
        <f t="shared" si="3"/>
        <v>2.0430187429172582E-2</v>
      </c>
    </row>
    <row r="103" spans="1:4" x14ac:dyDescent="0.3">
      <c r="A103">
        <v>1398.900024</v>
      </c>
      <c r="B103">
        <v>116</v>
      </c>
      <c r="C103">
        <f t="shared" si="2"/>
        <v>-6.9100556343940044E-3</v>
      </c>
      <c r="D103">
        <f t="shared" si="3"/>
        <v>-4.3439272664630491E-2</v>
      </c>
    </row>
    <row r="104" spans="1:4" x14ac:dyDescent="0.3">
      <c r="A104">
        <v>1442.599976</v>
      </c>
      <c r="B104">
        <v>115.400002</v>
      </c>
      <c r="C104">
        <f t="shared" si="2"/>
        <v>3.076079379422202E-2</v>
      </c>
      <c r="D104">
        <f t="shared" si="3"/>
        <v>-5.1858197013430196E-3</v>
      </c>
    </row>
    <row r="105" spans="1:4" x14ac:dyDescent="0.3">
      <c r="A105">
        <v>1482.75</v>
      </c>
      <c r="B105">
        <v>117.5</v>
      </c>
      <c r="C105">
        <f t="shared" si="2"/>
        <v>2.7451447285892296E-2</v>
      </c>
      <c r="D105">
        <f t="shared" si="3"/>
        <v>1.8033962179192155E-2</v>
      </c>
    </row>
    <row r="106" spans="1:4" x14ac:dyDescent="0.3">
      <c r="A106">
        <v>1478.849976</v>
      </c>
      <c r="B106">
        <v>115.800003</v>
      </c>
      <c r="C106">
        <f t="shared" si="2"/>
        <v>-2.6337292585025779E-3</v>
      </c>
      <c r="D106">
        <f t="shared" si="3"/>
        <v>-1.4573742538583343E-2</v>
      </c>
    </row>
    <row r="107" spans="1:4" x14ac:dyDescent="0.3">
      <c r="A107">
        <v>1465.900024</v>
      </c>
      <c r="B107">
        <v>114.699997</v>
      </c>
      <c r="C107">
        <f t="shared" si="2"/>
        <v>-8.795337792153567E-3</v>
      </c>
      <c r="D107">
        <f t="shared" si="3"/>
        <v>-9.5445930654931028E-3</v>
      </c>
    </row>
    <row r="108" spans="1:4" x14ac:dyDescent="0.3">
      <c r="A108">
        <v>1501.900024</v>
      </c>
      <c r="B108">
        <v>114.050003</v>
      </c>
      <c r="C108">
        <f t="shared" si="2"/>
        <v>2.4261584523114069E-2</v>
      </c>
      <c r="D108">
        <f t="shared" si="3"/>
        <v>-5.6830229454879382E-3</v>
      </c>
    </row>
    <row r="109" spans="1:4" x14ac:dyDescent="0.3">
      <c r="A109">
        <v>1520.4499510000001</v>
      </c>
      <c r="B109">
        <v>113.949997</v>
      </c>
      <c r="C109">
        <f t="shared" si="2"/>
        <v>1.2275322238372665E-2</v>
      </c>
      <c r="D109">
        <f t="shared" si="3"/>
        <v>-8.7724567029288133E-4</v>
      </c>
    </row>
    <row r="110" spans="1:4" x14ac:dyDescent="0.3">
      <c r="A110">
        <v>1513.75</v>
      </c>
      <c r="B110">
        <v>117.099998</v>
      </c>
      <c r="C110">
        <f t="shared" si="2"/>
        <v>-4.4162955623645818E-3</v>
      </c>
      <c r="D110">
        <f t="shared" si="3"/>
        <v>2.7268524159895904E-2</v>
      </c>
    </row>
    <row r="111" spans="1:4" x14ac:dyDescent="0.3">
      <c r="A111">
        <v>1487</v>
      </c>
      <c r="B111">
        <v>115.400002</v>
      </c>
      <c r="C111">
        <f t="shared" si="2"/>
        <v>-1.7829348407146901E-2</v>
      </c>
      <c r="D111">
        <f t="shared" si="3"/>
        <v>-1.4623882119230687E-2</v>
      </c>
    </row>
    <row r="112" spans="1:4" x14ac:dyDescent="0.3">
      <c r="A112">
        <v>1489</v>
      </c>
      <c r="B112">
        <v>113.650002</v>
      </c>
      <c r="C112">
        <f t="shared" si="2"/>
        <v>1.3440862238539562E-3</v>
      </c>
      <c r="D112">
        <f t="shared" si="3"/>
        <v>-1.5280803508581268E-2</v>
      </c>
    </row>
    <row r="113" spans="1:4" x14ac:dyDescent="0.3">
      <c r="A113">
        <v>1513</v>
      </c>
      <c r="B113">
        <v>115.550003</v>
      </c>
      <c r="C113">
        <f t="shared" si="2"/>
        <v>1.5989681104346905E-2</v>
      </c>
      <c r="D113">
        <f t="shared" si="3"/>
        <v>1.6579794786735876E-2</v>
      </c>
    </row>
    <row r="114" spans="1:4" x14ac:dyDescent="0.3">
      <c r="A114">
        <v>1519.5</v>
      </c>
      <c r="B114">
        <v>114.349998</v>
      </c>
      <c r="C114">
        <f t="shared" si="2"/>
        <v>4.2868985684918091E-3</v>
      </c>
      <c r="D114">
        <f t="shared" si="3"/>
        <v>-1.0439459704547854E-2</v>
      </c>
    </row>
    <row r="115" spans="1:4" x14ac:dyDescent="0.3">
      <c r="A115">
        <v>1527</v>
      </c>
      <c r="B115">
        <v>118.449997</v>
      </c>
      <c r="C115">
        <f t="shared" si="2"/>
        <v>4.9236928617847411E-3</v>
      </c>
      <c r="D115">
        <f t="shared" si="3"/>
        <v>3.522700229902373E-2</v>
      </c>
    </row>
    <row r="116" spans="1:4" x14ac:dyDescent="0.3">
      <c r="A116">
        <v>1510.1999510000001</v>
      </c>
      <c r="B116">
        <v>119.400002</v>
      </c>
      <c r="C116">
        <f t="shared" si="2"/>
        <v>-1.1062966295341406E-2</v>
      </c>
      <c r="D116">
        <f t="shared" si="3"/>
        <v>7.9883124312684801E-3</v>
      </c>
    </row>
    <row r="117" spans="1:4" x14ac:dyDescent="0.3">
      <c r="A117">
        <v>1524.9499510000001</v>
      </c>
      <c r="B117">
        <v>123.800003</v>
      </c>
      <c r="C117">
        <f t="shared" si="2"/>
        <v>9.7195305632719175E-3</v>
      </c>
      <c r="D117">
        <f t="shared" si="3"/>
        <v>3.6188166774208316E-2</v>
      </c>
    </row>
    <row r="118" spans="1:4" x14ac:dyDescent="0.3">
      <c r="A118">
        <v>1520.650024</v>
      </c>
      <c r="B118">
        <v>126.699997</v>
      </c>
      <c r="C118">
        <f t="shared" si="2"/>
        <v>-2.8236996928942344E-3</v>
      </c>
      <c r="D118">
        <f t="shared" si="3"/>
        <v>2.3154679165984852E-2</v>
      </c>
    </row>
    <row r="119" spans="1:4" x14ac:dyDescent="0.3">
      <c r="A119">
        <v>1514</v>
      </c>
      <c r="B119">
        <v>127.5</v>
      </c>
      <c r="C119">
        <f t="shared" si="2"/>
        <v>-4.382735796274578E-3</v>
      </c>
      <c r="D119">
        <f t="shared" si="3"/>
        <v>6.2943009493671735E-3</v>
      </c>
    </row>
    <row r="120" spans="1:4" x14ac:dyDescent="0.3">
      <c r="A120">
        <v>1501.3000489999999</v>
      </c>
      <c r="B120">
        <v>125.900002</v>
      </c>
      <c r="C120">
        <f t="shared" si="2"/>
        <v>-8.4237229407553606E-3</v>
      </c>
      <c r="D120">
        <f t="shared" si="3"/>
        <v>-1.2628407662556001E-2</v>
      </c>
    </row>
    <row r="121" spans="1:4" x14ac:dyDescent="0.3">
      <c r="A121">
        <v>1502</v>
      </c>
      <c r="B121">
        <v>128</v>
      </c>
      <c r="C121">
        <f t="shared" si="2"/>
        <v>4.6612126744136561E-4</v>
      </c>
      <c r="D121">
        <f t="shared" si="3"/>
        <v>1.6542306983692238E-2</v>
      </c>
    </row>
    <row r="122" spans="1:4" x14ac:dyDescent="0.3">
      <c r="A122">
        <v>1489</v>
      </c>
      <c r="B122">
        <v>124.800003</v>
      </c>
      <c r="C122">
        <f t="shared" si="2"/>
        <v>-8.6927996400711135E-3</v>
      </c>
      <c r="D122">
        <f t="shared" si="3"/>
        <v>-2.5317783945828596E-2</v>
      </c>
    </row>
    <row r="123" spans="1:4" x14ac:dyDescent="0.3">
      <c r="A123">
        <v>1496.5500489999999</v>
      </c>
      <c r="B123">
        <v>126.599998</v>
      </c>
      <c r="C123">
        <f t="shared" si="2"/>
        <v>5.0577380855894253E-3</v>
      </c>
      <c r="D123">
        <f t="shared" si="3"/>
        <v>1.4320013938498707E-2</v>
      </c>
    </row>
    <row r="124" spans="1:4" x14ac:dyDescent="0.3">
      <c r="A124">
        <v>1486</v>
      </c>
      <c r="B124">
        <v>125.800003</v>
      </c>
      <c r="C124">
        <f t="shared" si="2"/>
        <v>-7.0745454918939646E-3</v>
      </c>
      <c r="D124">
        <f t="shared" si="3"/>
        <v>-6.3391257985707401E-3</v>
      </c>
    </row>
    <row r="125" spans="1:4" x14ac:dyDescent="0.3">
      <c r="A125">
        <v>1496</v>
      </c>
      <c r="B125">
        <v>128.5</v>
      </c>
      <c r="C125">
        <f t="shared" si="2"/>
        <v>6.7069332567180799E-3</v>
      </c>
      <c r="D125">
        <f t="shared" si="3"/>
        <v>2.1235536221557907E-2</v>
      </c>
    </row>
    <row r="126" spans="1:4" x14ac:dyDescent="0.3">
      <c r="A126">
        <v>1494</v>
      </c>
      <c r="B126">
        <v>128.25</v>
      </c>
      <c r="C126">
        <f t="shared" si="2"/>
        <v>-1.3377928416599422E-3</v>
      </c>
      <c r="D126">
        <f t="shared" si="3"/>
        <v>-1.9474202843955666E-3</v>
      </c>
    </row>
    <row r="127" spans="1:4" x14ac:dyDescent="0.3">
      <c r="A127">
        <v>1478.75</v>
      </c>
      <c r="B127">
        <v>127</v>
      </c>
      <c r="C127">
        <f t="shared" si="2"/>
        <v>-1.0259950400166098E-2</v>
      </c>
      <c r="D127">
        <f t="shared" si="3"/>
        <v>-9.7943975922876979E-3</v>
      </c>
    </row>
    <row r="128" spans="1:4" x14ac:dyDescent="0.3">
      <c r="A128">
        <v>1490</v>
      </c>
      <c r="B128">
        <v>124.550003</v>
      </c>
      <c r="C128">
        <f t="shared" si="2"/>
        <v>7.5789836469082987E-3</v>
      </c>
      <c r="D128">
        <f t="shared" si="3"/>
        <v>-1.9479820663689907E-2</v>
      </c>
    </row>
    <row r="129" spans="1:4" x14ac:dyDescent="0.3">
      <c r="A129">
        <v>1491.8000489999999</v>
      </c>
      <c r="B129">
        <v>122</v>
      </c>
      <c r="C129">
        <f t="shared" si="2"/>
        <v>1.2073574277834127E-3</v>
      </c>
      <c r="D129">
        <f t="shared" si="3"/>
        <v>-2.0686221061644736E-2</v>
      </c>
    </row>
    <row r="130" spans="1:4" x14ac:dyDescent="0.3">
      <c r="A130">
        <v>1508</v>
      </c>
      <c r="B130">
        <v>124.199997</v>
      </c>
      <c r="C130">
        <f t="shared" si="2"/>
        <v>1.0800792200612967E-2</v>
      </c>
      <c r="D130">
        <f t="shared" si="3"/>
        <v>1.7872100611532195E-2</v>
      </c>
    </row>
    <row r="131" spans="1:4" x14ac:dyDescent="0.3">
      <c r="A131">
        <v>1497.8000489999999</v>
      </c>
      <c r="B131">
        <v>124.400002</v>
      </c>
      <c r="C131">
        <f t="shared" si="2"/>
        <v>-6.7868720379870764E-3</v>
      </c>
      <c r="D131">
        <f t="shared" si="3"/>
        <v>1.6090510374607541E-3</v>
      </c>
    </row>
    <row r="132" spans="1:4" x14ac:dyDescent="0.3">
      <c r="A132">
        <v>1513.4499510000001</v>
      </c>
      <c r="B132">
        <v>124.449997</v>
      </c>
      <c r="C132">
        <f t="shared" ref="C132:C195" si="4">LN(A132/A131)</f>
        <v>1.0394383000548795E-2</v>
      </c>
      <c r="D132">
        <f t="shared" ref="D132:D195" si="5">LN(B132/B131)</f>
        <v>4.0180832528465769E-4</v>
      </c>
    </row>
    <row r="133" spans="1:4" x14ac:dyDescent="0.3">
      <c r="A133">
        <v>1522</v>
      </c>
      <c r="B133">
        <v>124.949997</v>
      </c>
      <c r="C133">
        <f t="shared" si="4"/>
        <v>5.6334788911680577E-3</v>
      </c>
      <c r="D133">
        <f t="shared" si="5"/>
        <v>4.0096285638233087E-3</v>
      </c>
    </row>
    <row r="134" spans="1:4" x14ac:dyDescent="0.3">
      <c r="A134">
        <v>1523</v>
      </c>
      <c r="B134">
        <v>124.5</v>
      </c>
      <c r="C134">
        <f t="shared" si="4"/>
        <v>6.5681447353075359E-4</v>
      </c>
      <c r="D134">
        <f t="shared" si="5"/>
        <v>-3.6079173665949284E-3</v>
      </c>
    </row>
    <row r="135" spans="1:4" x14ac:dyDescent="0.3">
      <c r="A135">
        <v>1508.1999510000001</v>
      </c>
      <c r="B135">
        <v>122.449997</v>
      </c>
      <c r="C135">
        <f t="shared" si="4"/>
        <v>-9.7652196156754068E-3</v>
      </c>
      <c r="D135">
        <f t="shared" si="5"/>
        <v>-1.6602957006381733E-2</v>
      </c>
    </row>
    <row r="136" spans="1:4" x14ac:dyDescent="0.3">
      <c r="A136">
        <v>1509</v>
      </c>
      <c r="B136">
        <v>120.949997</v>
      </c>
      <c r="C136">
        <f t="shared" si="4"/>
        <v>5.3032548836265793E-4</v>
      </c>
      <c r="D136">
        <f t="shared" si="5"/>
        <v>-1.23255466459825E-2</v>
      </c>
    </row>
    <row r="137" spans="1:4" x14ac:dyDescent="0.3">
      <c r="A137">
        <v>1502</v>
      </c>
      <c r="B137">
        <v>119.75</v>
      </c>
      <c r="C137">
        <f t="shared" si="4"/>
        <v>-4.6496264437687921E-3</v>
      </c>
      <c r="D137">
        <f t="shared" si="5"/>
        <v>-9.9709759613734912E-3</v>
      </c>
    </row>
    <row r="138" spans="1:4" x14ac:dyDescent="0.3">
      <c r="A138">
        <v>1489.25</v>
      </c>
      <c r="B138">
        <v>120.849998</v>
      </c>
      <c r="C138">
        <f t="shared" si="4"/>
        <v>-8.5249158152832655E-3</v>
      </c>
      <c r="D138">
        <f t="shared" si="5"/>
        <v>9.1438543090257875E-3</v>
      </c>
    </row>
    <row r="139" spans="1:4" x14ac:dyDescent="0.3">
      <c r="A139">
        <v>1504.5</v>
      </c>
      <c r="B139">
        <v>121.449997</v>
      </c>
      <c r="C139">
        <f t="shared" si="4"/>
        <v>1.0187979561302995E-2</v>
      </c>
      <c r="D139">
        <f t="shared" si="5"/>
        <v>4.9525401466075491E-3</v>
      </c>
    </row>
    <row r="140" spans="1:4" x14ac:dyDescent="0.3">
      <c r="A140">
        <v>1540</v>
      </c>
      <c r="B140">
        <v>125</v>
      </c>
      <c r="C140">
        <f t="shared" si="4"/>
        <v>2.3321799337574826E-2</v>
      </c>
      <c r="D140">
        <f t="shared" si="5"/>
        <v>2.881110655564327E-2</v>
      </c>
    </row>
    <row r="141" spans="1:4" x14ac:dyDescent="0.3">
      <c r="A141">
        <v>1545.349976</v>
      </c>
      <c r="B141">
        <v>120.400002</v>
      </c>
      <c r="C141">
        <f t="shared" si="4"/>
        <v>3.4679899548561359E-3</v>
      </c>
      <c r="D141">
        <f t="shared" si="5"/>
        <v>-3.7494187816284864E-2</v>
      </c>
    </row>
    <row r="142" spans="1:4" x14ac:dyDescent="0.3">
      <c r="A142">
        <v>1537.6999510000001</v>
      </c>
      <c r="B142">
        <v>119.400002</v>
      </c>
      <c r="C142">
        <f t="shared" si="4"/>
        <v>-4.9626447066580034E-3</v>
      </c>
      <c r="D142">
        <f t="shared" si="5"/>
        <v>-8.3403317770959166E-3</v>
      </c>
    </row>
    <row r="143" spans="1:4" x14ac:dyDescent="0.3">
      <c r="A143">
        <v>1516</v>
      </c>
      <c r="B143">
        <v>118.650002</v>
      </c>
      <c r="C143">
        <f t="shared" si="4"/>
        <v>-1.4212474453556199E-2</v>
      </c>
      <c r="D143">
        <f t="shared" si="5"/>
        <v>-6.3012179708478878E-3</v>
      </c>
    </row>
    <row r="144" spans="1:4" x14ac:dyDescent="0.3">
      <c r="A144">
        <v>1502</v>
      </c>
      <c r="B144">
        <v>119.349998</v>
      </c>
      <c r="C144">
        <f t="shared" si="4"/>
        <v>-9.2777338782368771E-3</v>
      </c>
      <c r="D144">
        <f t="shared" si="5"/>
        <v>5.8823362893304539E-3</v>
      </c>
    </row>
    <row r="145" spans="1:4" x14ac:dyDescent="0.3">
      <c r="A145">
        <v>1506.099976</v>
      </c>
      <c r="B145">
        <v>120.800003</v>
      </c>
      <c r="C145">
        <f t="shared" si="4"/>
        <v>2.7259589585257966E-3</v>
      </c>
      <c r="D145">
        <f t="shared" si="5"/>
        <v>1.2075974307748536E-2</v>
      </c>
    </row>
    <row r="146" spans="1:4" x14ac:dyDescent="0.3">
      <c r="A146">
        <v>1507.349976</v>
      </c>
      <c r="B146">
        <v>121.75</v>
      </c>
      <c r="C146">
        <f t="shared" si="4"/>
        <v>8.296139584890327E-4</v>
      </c>
      <c r="D146">
        <f t="shared" si="5"/>
        <v>7.8334516275477169E-3</v>
      </c>
    </row>
    <row r="147" spans="1:4" x14ac:dyDescent="0.3">
      <c r="A147">
        <v>1526.75</v>
      </c>
      <c r="B147">
        <v>119.400002</v>
      </c>
      <c r="C147">
        <f t="shared" si="4"/>
        <v>1.2788166862149257E-2</v>
      </c>
      <c r="D147">
        <f t="shared" si="5"/>
        <v>-1.9490544253778826E-2</v>
      </c>
    </row>
    <row r="148" spans="1:4" x14ac:dyDescent="0.3">
      <c r="A148">
        <v>1529.9499510000001</v>
      </c>
      <c r="B148">
        <v>117.400002</v>
      </c>
      <c r="C148">
        <f t="shared" si="4"/>
        <v>2.0937299834896781E-3</v>
      </c>
      <c r="D148">
        <f t="shared" si="5"/>
        <v>-1.6892293279149234E-2</v>
      </c>
    </row>
    <row r="149" spans="1:4" x14ac:dyDescent="0.3">
      <c r="A149">
        <v>1488.849976</v>
      </c>
      <c r="B149">
        <v>116.550003</v>
      </c>
      <c r="C149">
        <f t="shared" si="4"/>
        <v>-2.7231029347877311E-2</v>
      </c>
      <c r="D149">
        <f t="shared" si="5"/>
        <v>-7.2665332079794439E-3</v>
      </c>
    </row>
    <row r="150" spans="1:4" x14ac:dyDescent="0.3">
      <c r="A150">
        <v>1454</v>
      </c>
      <c r="B150">
        <v>113.25</v>
      </c>
      <c r="C150">
        <f t="shared" si="4"/>
        <v>-2.3685614645391935E-2</v>
      </c>
      <c r="D150">
        <f t="shared" si="5"/>
        <v>-2.8722626858648164E-2</v>
      </c>
    </row>
    <row r="151" spans="1:4" x14ac:dyDescent="0.3">
      <c r="A151">
        <v>1468.5</v>
      </c>
      <c r="B151">
        <v>115.800003</v>
      </c>
      <c r="C151">
        <f t="shared" si="4"/>
        <v>9.9230925452100192E-3</v>
      </c>
      <c r="D151">
        <f t="shared" si="5"/>
        <v>2.2266826682487001E-2</v>
      </c>
    </row>
    <row r="152" spans="1:4" x14ac:dyDescent="0.3">
      <c r="A152">
        <v>1457.4499510000001</v>
      </c>
      <c r="B152">
        <v>116.75</v>
      </c>
      <c r="C152">
        <f t="shared" si="4"/>
        <v>-7.5531719401572012E-3</v>
      </c>
      <c r="D152">
        <f t="shared" si="5"/>
        <v>8.1703055033762878E-3</v>
      </c>
    </row>
    <row r="153" spans="1:4" x14ac:dyDescent="0.3">
      <c r="A153">
        <v>1444</v>
      </c>
      <c r="B153">
        <v>115.599998</v>
      </c>
      <c r="C153">
        <f t="shared" si="4"/>
        <v>-9.2712592457459882E-3</v>
      </c>
      <c r="D153">
        <f t="shared" si="5"/>
        <v>-9.8989576117678203E-3</v>
      </c>
    </row>
    <row r="154" spans="1:4" x14ac:dyDescent="0.3">
      <c r="A154">
        <v>1449.900024</v>
      </c>
      <c r="B154">
        <v>115.900002</v>
      </c>
      <c r="C154">
        <f t="shared" si="4"/>
        <v>4.0775646192421789E-3</v>
      </c>
      <c r="D154">
        <f t="shared" si="5"/>
        <v>2.5918286647223796E-3</v>
      </c>
    </row>
    <row r="155" spans="1:4" x14ac:dyDescent="0.3">
      <c r="A155">
        <v>1438.6999510000001</v>
      </c>
      <c r="B155">
        <v>115.199997</v>
      </c>
      <c r="C155">
        <f t="shared" si="4"/>
        <v>-7.7547110875519501E-3</v>
      </c>
      <c r="D155">
        <f t="shared" si="5"/>
        <v>-6.0580453818374382E-3</v>
      </c>
    </row>
    <row r="156" spans="1:4" x14ac:dyDescent="0.3">
      <c r="A156">
        <v>1429.9499510000001</v>
      </c>
      <c r="B156">
        <v>115.800003</v>
      </c>
      <c r="C156">
        <f t="shared" si="4"/>
        <v>-6.1004496436979352E-3</v>
      </c>
      <c r="D156">
        <f t="shared" si="5"/>
        <v>5.1948688255064601E-3</v>
      </c>
    </row>
    <row r="157" spans="1:4" x14ac:dyDescent="0.3">
      <c r="A157">
        <v>1431.75</v>
      </c>
      <c r="B157">
        <v>116.75</v>
      </c>
      <c r="C157">
        <f t="shared" si="4"/>
        <v>1.2580279332026969E-3</v>
      </c>
      <c r="D157">
        <f t="shared" si="5"/>
        <v>8.1703055033762878E-3</v>
      </c>
    </row>
    <row r="158" spans="1:4" x14ac:dyDescent="0.3">
      <c r="A158">
        <v>1435</v>
      </c>
      <c r="B158">
        <v>117.5</v>
      </c>
      <c r="C158">
        <f t="shared" si="4"/>
        <v>2.2673769197548441E-3</v>
      </c>
      <c r="D158">
        <f t="shared" si="5"/>
        <v>6.4034370352070071E-3</v>
      </c>
    </row>
    <row r="159" spans="1:4" x14ac:dyDescent="0.3">
      <c r="A159">
        <v>1439.900024</v>
      </c>
      <c r="B159">
        <v>118.199997</v>
      </c>
      <c r="C159">
        <f t="shared" si="4"/>
        <v>3.4088341883273536E-3</v>
      </c>
      <c r="D159">
        <f t="shared" si="5"/>
        <v>5.9397460070732648E-3</v>
      </c>
    </row>
    <row r="160" spans="1:4" x14ac:dyDescent="0.3">
      <c r="A160">
        <v>1474.5</v>
      </c>
      <c r="B160">
        <v>118.5</v>
      </c>
      <c r="C160">
        <f t="shared" si="4"/>
        <v>2.3745265873282111E-2</v>
      </c>
      <c r="D160">
        <f t="shared" si="5"/>
        <v>2.5348809838990813E-3</v>
      </c>
    </row>
    <row r="161" spans="1:4" x14ac:dyDescent="0.3">
      <c r="A161">
        <v>1507.0500489999999</v>
      </c>
      <c r="B161">
        <v>117.25</v>
      </c>
      <c r="C161">
        <f t="shared" si="4"/>
        <v>2.1835180834953061E-2</v>
      </c>
      <c r="D161">
        <f t="shared" si="5"/>
        <v>-1.0604553248797112E-2</v>
      </c>
    </row>
    <row r="162" spans="1:4" x14ac:dyDescent="0.3">
      <c r="A162">
        <v>1500</v>
      </c>
      <c r="B162">
        <v>118.199997</v>
      </c>
      <c r="C162">
        <f t="shared" si="4"/>
        <v>-4.6890219999825011E-3</v>
      </c>
      <c r="D162">
        <f t="shared" si="5"/>
        <v>8.0696722648981208E-3</v>
      </c>
    </row>
    <row r="163" spans="1:4" x14ac:dyDescent="0.3">
      <c r="A163">
        <v>1507.349976</v>
      </c>
      <c r="B163">
        <v>117</v>
      </c>
      <c r="C163">
        <f t="shared" si="4"/>
        <v>4.8880181507934611E-3</v>
      </c>
      <c r="D163">
        <f t="shared" si="5"/>
        <v>-1.0204144793530656E-2</v>
      </c>
    </row>
    <row r="164" spans="1:4" x14ac:dyDescent="0.3">
      <c r="A164">
        <v>1519.75</v>
      </c>
      <c r="B164">
        <v>115.699997</v>
      </c>
      <c r="C164">
        <f t="shared" si="4"/>
        <v>8.1927213877368097E-3</v>
      </c>
      <c r="D164">
        <f t="shared" si="5"/>
        <v>-1.1173326527252685E-2</v>
      </c>
    </row>
    <row r="165" spans="1:4" x14ac:dyDescent="0.3">
      <c r="A165">
        <v>1518.849976</v>
      </c>
      <c r="B165">
        <v>117.300003</v>
      </c>
      <c r="C165">
        <f t="shared" si="4"/>
        <v>-5.9239388759907646E-4</v>
      </c>
      <c r="D165">
        <f t="shared" si="5"/>
        <v>1.3734172964373514E-2</v>
      </c>
    </row>
    <row r="166" spans="1:4" x14ac:dyDescent="0.3">
      <c r="A166">
        <v>1507.599976</v>
      </c>
      <c r="B166">
        <v>117.900002</v>
      </c>
      <c r="C166">
        <f t="shared" si="4"/>
        <v>-7.4344872675945828E-3</v>
      </c>
      <c r="D166">
        <f t="shared" si="5"/>
        <v>5.102043271976533E-3</v>
      </c>
    </row>
    <row r="167" spans="1:4" x14ac:dyDescent="0.3">
      <c r="A167">
        <v>1531</v>
      </c>
      <c r="B167">
        <v>116.949997</v>
      </c>
      <c r="C167">
        <f t="shared" si="4"/>
        <v>1.5402150184045643E-2</v>
      </c>
      <c r="D167">
        <f t="shared" si="5"/>
        <v>-8.090357128653863E-3</v>
      </c>
    </row>
    <row r="168" spans="1:4" x14ac:dyDescent="0.3">
      <c r="A168">
        <v>1535</v>
      </c>
      <c r="B168">
        <v>118.349998</v>
      </c>
      <c r="C168">
        <f t="shared" si="4"/>
        <v>2.6092643636138452E-3</v>
      </c>
      <c r="D168">
        <f t="shared" si="5"/>
        <v>1.1899851682764868E-2</v>
      </c>
    </row>
    <row r="169" spans="1:4" x14ac:dyDescent="0.3">
      <c r="A169">
        <v>1524</v>
      </c>
      <c r="B169">
        <v>116</v>
      </c>
      <c r="C169">
        <f t="shared" si="4"/>
        <v>-7.1919237747059932E-3</v>
      </c>
      <c r="D169">
        <f t="shared" si="5"/>
        <v>-2.0056127954599837E-2</v>
      </c>
    </row>
    <row r="170" spans="1:4" x14ac:dyDescent="0.3">
      <c r="A170">
        <v>1565.349976</v>
      </c>
      <c r="B170">
        <v>115.25</v>
      </c>
      <c r="C170">
        <f t="shared" si="4"/>
        <v>2.6770968563968784E-2</v>
      </c>
      <c r="D170">
        <f t="shared" si="5"/>
        <v>-6.4865092296067734E-3</v>
      </c>
    </row>
    <row r="171" spans="1:4" x14ac:dyDescent="0.3">
      <c r="A171">
        <v>1519.8000489999999</v>
      </c>
      <c r="B171">
        <v>111.75</v>
      </c>
      <c r="C171">
        <f t="shared" si="4"/>
        <v>-2.9530646333791981E-2</v>
      </c>
      <c r="D171">
        <f t="shared" si="5"/>
        <v>-3.0839448383079702E-2</v>
      </c>
    </row>
    <row r="172" spans="1:4" x14ac:dyDescent="0.3">
      <c r="A172">
        <v>1533.150024</v>
      </c>
      <c r="B172">
        <v>112</v>
      </c>
      <c r="C172">
        <f t="shared" si="4"/>
        <v>8.7456786204722064E-3</v>
      </c>
      <c r="D172">
        <f t="shared" si="5"/>
        <v>2.2346378014163628E-3</v>
      </c>
    </row>
    <row r="173" spans="1:4" x14ac:dyDescent="0.3">
      <c r="A173">
        <v>1564.5</v>
      </c>
      <c r="B173">
        <v>115.199997</v>
      </c>
      <c r="C173">
        <f t="shared" si="4"/>
        <v>2.024182601169628E-2</v>
      </c>
      <c r="D173">
        <f t="shared" si="5"/>
        <v>2.8170850925029189E-2</v>
      </c>
    </row>
    <row r="174" spans="1:4" x14ac:dyDescent="0.3">
      <c r="A174">
        <v>1564.8000489999999</v>
      </c>
      <c r="B174">
        <v>117.199997</v>
      </c>
      <c r="C174">
        <f t="shared" si="4"/>
        <v>1.9176748552152072E-4</v>
      </c>
      <c r="D174">
        <f t="shared" si="5"/>
        <v>1.7212129325518327E-2</v>
      </c>
    </row>
    <row r="175" spans="1:4" x14ac:dyDescent="0.3">
      <c r="A175">
        <v>1571</v>
      </c>
      <c r="B175">
        <v>116.25</v>
      </c>
      <c r="C175">
        <f t="shared" si="4"/>
        <v>3.9543076611628543E-3</v>
      </c>
      <c r="D175">
        <f t="shared" si="5"/>
        <v>-8.1388070781765083E-3</v>
      </c>
    </row>
    <row r="176" spans="1:4" x14ac:dyDescent="0.3">
      <c r="A176">
        <v>1558.650024</v>
      </c>
      <c r="B176">
        <v>117</v>
      </c>
      <c r="C176">
        <f t="shared" si="4"/>
        <v>-7.8922818909153303E-3</v>
      </c>
      <c r="D176">
        <f t="shared" si="5"/>
        <v>6.4308903302903314E-3</v>
      </c>
    </row>
    <row r="177" spans="1:4" x14ac:dyDescent="0.3">
      <c r="A177">
        <v>1570</v>
      </c>
      <c r="B177">
        <v>120.400002</v>
      </c>
      <c r="C177">
        <f t="shared" si="4"/>
        <v>7.2555419776478428E-3</v>
      </c>
      <c r="D177">
        <f t="shared" si="5"/>
        <v>2.8645614688260199E-2</v>
      </c>
    </row>
    <row r="178" spans="1:4" x14ac:dyDescent="0.3">
      <c r="A178">
        <v>1583.349976</v>
      </c>
      <c r="B178">
        <v>121</v>
      </c>
      <c r="C178">
        <f t="shared" si="4"/>
        <v>8.4672211208764378E-3</v>
      </c>
      <c r="D178">
        <f t="shared" si="5"/>
        <v>4.9709961107249059E-3</v>
      </c>
    </row>
    <row r="179" spans="1:4" x14ac:dyDescent="0.3">
      <c r="A179">
        <v>1598</v>
      </c>
      <c r="B179">
        <v>122.25</v>
      </c>
      <c r="C179">
        <f t="shared" si="4"/>
        <v>9.2100068629899241E-3</v>
      </c>
      <c r="D179">
        <f t="shared" si="5"/>
        <v>1.027758275824023E-2</v>
      </c>
    </row>
    <row r="180" spans="1:4" x14ac:dyDescent="0.3">
      <c r="A180">
        <v>1592</v>
      </c>
      <c r="B180">
        <v>120.150002</v>
      </c>
      <c r="C180">
        <f t="shared" si="4"/>
        <v>-3.7617599218916845E-3</v>
      </c>
      <c r="D180">
        <f t="shared" si="5"/>
        <v>-1.7327149526644298E-2</v>
      </c>
    </row>
    <row r="181" spans="1:4" x14ac:dyDescent="0.3">
      <c r="A181">
        <v>1598</v>
      </c>
      <c r="B181">
        <v>123.5</v>
      </c>
      <c r="C181">
        <f t="shared" si="4"/>
        <v>3.761759921891586E-3</v>
      </c>
      <c r="D181">
        <f t="shared" si="5"/>
        <v>2.7500177239694699E-2</v>
      </c>
    </row>
    <row r="182" spans="1:4" x14ac:dyDescent="0.3">
      <c r="A182">
        <v>1580.9499510000001</v>
      </c>
      <c r="B182">
        <v>124.349998</v>
      </c>
      <c r="C182">
        <f t="shared" si="4"/>
        <v>-1.0726946164316501E-2</v>
      </c>
      <c r="D182">
        <f t="shared" si="5"/>
        <v>6.8589980977468504E-3</v>
      </c>
    </row>
    <row r="183" spans="1:4" x14ac:dyDescent="0.3">
      <c r="A183">
        <v>1582</v>
      </c>
      <c r="B183">
        <v>122.75</v>
      </c>
      <c r="C183">
        <f t="shared" si="4"/>
        <v>6.6396816569576952E-4</v>
      </c>
      <c r="D183">
        <f t="shared" si="5"/>
        <v>-1.2950387491148643E-2</v>
      </c>
    </row>
    <row r="184" spans="1:4" x14ac:dyDescent="0.3">
      <c r="A184">
        <v>1580.5</v>
      </c>
      <c r="B184">
        <v>119.5</v>
      </c>
      <c r="C184">
        <f t="shared" si="4"/>
        <v>-9.4861667192677442E-4</v>
      </c>
      <c r="D184">
        <f t="shared" si="5"/>
        <v>-2.6833395303064576E-2</v>
      </c>
    </row>
    <row r="185" spans="1:4" x14ac:dyDescent="0.3">
      <c r="A185">
        <v>1579.4499510000001</v>
      </c>
      <c r="B185">
        <v>123.800003</v>
      </c>
      <c r="C185">
        <f t="shared" si="4"/>
        <v>-6.6459852525032411E-4</v>
      </c>
      <c r="D185">
        <f t="shared" si="5"/>
        <v>3.5351013111563474E-2</v>
      </c>
    </row>
    <row r="186" spans="1:4" x14ac:dyDescent="0.3">
      <c r="A186">
        <v>1584</v>
      </c>
      <c r="B186">
        <v>123.400002</v>
      </c>
      <c r="C186">
        <f t="shared" si="4"/>
        <v>2.8766392439491225E-3</v>
      </c>
      <c r="D186">
        <f t="shared" si="5"/>
        <v>-3.2362568043859813E-3</v>
      </c>
    </row>
    <row r="187" spans="1:4" x14ac:dyDescent="0.3">
      <c r="A187">
        <v>1564.5</v>
      </c>
      <c r="B187">
        <v>125.400002</v>
      </c>
      <c r="C187">
        <f t="shared" si="4"/>
        <v>-1.2387009265434354E-2</v>
      </c>
      <c r="D187">
        <f t="shared" si="5"/>
        <v>1.6077516469040688E-2</v>
      </c>
    </row>
    <row r="188" spans="1:4" x14ac:dyDescent="0.3">
      <c r="A188">
        <v>1554.8000489999999</v>
      </c>
      <c r="B188">
        <v>130.699997</v>
      </c>
      <c r="C188">
        <f t="shared" si="4"/>
        <v>-6.219332615561869E-3</v>
      </c>
      <c r="D188">
        <f t="shared" si="5"/>
        <v>4.1395953529064153E-2</v>
      </c>
    </row>
    <row r="189" spans="1:4" x14ac:dyDescent="0.3">
      <c r="A189">
        <v>1564.3000489999999</v>
      </c>
      <c r="B189">
        <v>131.25</v>
      </c>
      <c r="C189">
        <f t="shared" si="4"/>
        <v>6.0915193982638248E-3</v>
      </c>
      <c r="D189">
        <f t="shared" si="5"/>
        <v>4.1993037948854749E-3</v>
      </c>
    </row>
    <row r="190" spans="1:4" x14ac:dyDescent="0.3">
      <c r="A190">
        <v>1589</v>
      </c>
      <c r="B190">
        <v>129.699997</v>
      </c>
      <c r="C190">
        <f t="shared" si="4"/>
        <v>1.5666416645077015E-2</v>
      </c>
      <c r="D190">
        <f t="shared" si="5"/>
        <v>-1.1879833279635894E-2</v>
      </c>
    </row>
    <row r="191" spans="1:4" x14ac:dyDescent="0.3">
      <c r="A191">
        <v>1581.6999510000001</v>
      </c>
      <c r="B191">
        <v>129.39999399999999</v>
      </c>
      <c r="C191">
        <f t="shared" si="4"/>
        <v>-4.6047005465993922E-3</v>
      </c>
      <c r="D191">
        <f t="shared" si="5"/>
        <v>-2.315732493149729E-3</v>
      </c>
    </row>
    <row r="192" spans="1:4" x14ac:dyDescent="0.3">
      <c r="A192">
        <v>1568.650024</v>
      </c>
      <c r="B192">
        <v>136</v>
      </c>
      <c r="C192">
        <f t="shared" si="4"/>
        <v>-8.2847948619630806E-3</v>
      </c>
      <c r="D192">
        <f t="shared" si="5"/>
        <v>4.974655003710466E-2</v>
      </c>
    </row>
    <row r="193" spans="1:4" x14ac:dyDescent="0.3">
      <c r="A193">
        <v>1550.150024</v>
      </c>
      <c r="B193">
        <v>135.25</v>
      </c>
      <c r="C193">
        <f t="shared" si="4"/>
        <v>-1.1863676221260493E-2</v>
      </c>
      <c r="D193">
        <f t="shared" si="5"/>
        <v>-5.5299680094610861E-3</v>
      </c>
    </row>
    <row r="194" spans="1:4" x14ac:dyDescent="0.3">
      <c r="A194">
        <v>1572</v>
      </c>
      <c r="B194">
        <v>138.35000600000001</v>
      </c>
      <c r="C194">
        <f t="shared" si="4"/>
        <v>1.3996978082258757E-2</v>
      </c>
      <c r="D194">
        <f t="shared" si="5"/>
        <v>2.2661831874611987E-2</v>
      </c>
    </row>
    <row r="195" spans="1:4" x14ac:dyDescent="0.3">
      <c r="A195">
        <v>1607.9499510000001</v>
      </c>
      <c r="B195">
        <v>139.89999399999999</v>
      </c>
      <c r="C195">
        <f t="shared" si="4"/>
        <v>2.2611351265367056E-2</v>
      </c>
      <c r="D195">
        <f t="shared" si="5"/>
        <v>1.1141089182454688E-2</v>
      </c>
    </row>
    <row r="196" spans="1:4" x14ac:dyDescent="0.3">
      <c r="A196">
        <v>1635.5</v>
      </c>
      <c r="B196">
        <v>140.75</v>
      </c>
      <c r="C196">
        <f t="shared" ref="C196:C247" si="6">LN(A196/A195)</f>
        <v>1.6988522723919791E-2</v>
      </c>
      <c r="D196">
        <f t="shared" ref="D196:D247" si="7">LN(B196/B195)</f>
        <v>6.0574282361421745E-3</v>
      </c>
    </row>
    <row r="197" spans="1:4" x14ac:dyDescent="0.3">
      <c r="A197">
        <v>1632</v>
      </c>
      <c r="B197">
        <v>143.60000600000001</v>
      </c>
      <c r="C197">
        <f t="shared" si="6"/>
        <v>-2.1423114543862739E-3</v>
      </c>
      <c r="D197">
        <f t="shared" si="7"/>
        <v>2.0046431377052927E-2</v>
      </c>
    </row>
    <row r="198" spans="1:4" x14ac:dyDescent="0.3">
      <c r="A198">
        <v>1606.599976</v>
      </c>
      <c r="B198">
        <v>148.800003</v>
      </c>
      <c r="C198">
        <f t="shared" si="6"/>
        <v>-1.5686126722719455E-2</v>
      </c>
      <c r="D198">
        <f t="shared" si="7"/>
        <v>3.5571444163428917E-2</v>
      </c>
    </row>
    <row r="199" spans="1:4" x14ac:dyDescent="0.3">
      <c r="A199">
        <v>1606.349976</v>
      </c>
      <c r="B199">
        <v>146.050003</v>
      </c>
      <c r="C199">
        <f t="shared" si="6"/>
        <v>-1.5562022704328373E-4</v>
      </c>
      <c r="D199">
        <f t="shared" si="7"/>
        <v>-1.8654093185621255E-2</v>
      </c>
    </row>
    <row r="200" spans="1:4" x14ac:dyDescent="0.3">
      <c r="A200">
        <v>1589</v>
      </c>
      <c r="B200">
        <v>149.64999399999999</v>
      </c>
      <c r="C200">
        <f t="shared" si="6"/>
        <v>-1.0859622037573527E-2</v>
      </c>
      <c r="D200">
        <f t="shared" si="7"/>
        <v>2.4350144830494927E-2</v>
      </c>
    </row>
    <row r="201" spans="1:4" x14ac:dyDescent="0.3">
      <c r="A201">
        <v>1601.349976</v>
      </c>
      <c r="B201">
        <v>148.5</v>
      </c>
      <c r="C201">
        <f t="shared" si="6"/>
        <v>7.7421209468699851E-3</v>
      </c>
      <c r="D201">
        <f t="shared" si="7"/>
        <v>-7.7142359624011196E-3</v>
      </c>
    </row>
    <row r="202" spans="1:4" x14ac:dyDescent="0.3">
      <c r="A202">
        <v>1597.5</v>
      </c>
      <c r="B202">
        <v>164.60000600000001</v>
      </c>
      <c r="C202">
        <f t="shared" si="6"/>
        <v>-2.407101231896149E-3</v>
      </c>
      <c r="D202">
        <f t="shared" si="7"/>
        <v>0.10293336645221936</v>
      </c>
    </row>
    <row r="203" spans="1:4" x14ac:dyDescent="0.3">
      <c r="A203">
        <v>1626.849976</v>
      </c>
      <c r="B203">
        <v>172.75</v>
      </c>
      <c r="C203">
        <f t="shared" si="6"/>
        <v>1.8205707742268106E-2</v>
      </c>
      <c r="D203">
        <f t="shared" si="7"/>
        <v>4.8327137952805632E-2</v>
      </c>
    </row>
    <row r="204" spans="1:4" x14ac:dyDescent="0.3">
      <c r="A204">
        <v>1627.6999510000001</v>
      </c>
      <c r="B204">
        <v>170.14999399999999</v>
      </c>
      <c r="C204">
        <f t="shared" si="6"/>
        <v>5.2233029966658852E-4</v>
      </c>
      <c r="D204">
        <f t="shared" si="7"/>
        <v>-1.5165096963868495E-2</v>
      </c>
    </row>
    <row r="205" spans="1:4" x14ac:dyDescent="0.3">
      <c r="A205">
        <v>1622</v>
      </c>
      <c r="B205">
        <v>166.60000600000001</v>
      </c>
      <c r="C205">
        <f t="shared" si="6"/>
        <v>-3.5079896182663673E-3</v>
      </c>
      <c r="D205">
        <f t="shared" si="7"/>
        <v>-2.1084599936763315E-2</v>
      </c>
    </row>
    <row r="206" spans="1:4" x14ac:dyDescent="0.3">
      <c r="A206">
        <v>1645</v>
      </c>
      <c r="B206">
        <v>166.199997</v>
      </c>
      <c r="C206">
        <f t="shared" si="6"/>
        <v>1.4080428524114086E-2</v>
      </c>
      <c r="D206">
        <f t="shared" si="7"/>
        <v>-2.403901376341386E-3</v>
      </c>
    </row>
    <row r="207" spans="1:4" x14ac:dyDescent="0.3">
      <c r="A207">
        <v>1641.5500489999999</v>
      </c>
      <c r="B207">
        <v>165.85000600000001</v>
      </c>
      <c r="C207">
        <f t="shared" si="6"/>
        <v>-2.0994369267109615E-3</v>
      </c>
      <c r="D207">
        <f t="shared" si="7"/>
        <v>-2.1080628004766606E-3</v>
      </c>
    </row>
    <row r="208" spans="1:4" x14ac:dyDescent="0.3">
      <c r="A208">
        <v>1648</v>
      </c>
      <c r="B208">
        <v>163.800003</v>
      </c>
      <c r="C208">
        <f t="shared" si="6"/>
        <v>3.9214841966557267E-3</v>
      </c>
      <c r="D208">
        <f t="shared" si="7"/>
        <v>-1.243761183634224E-2</v>
      </c>
    </row>
    <row r="209" spans="1:4" x14ac:dyDescent="0.3">
      <c r="A209">
        <v>1690</v>
      </c>
      <c r="B209">
        <v>161.75</v>
      </c>
      <c r="C209">
        <f t="shared" si="6"/>
        <v>2.5166097447702082E-2</v>
      </c>
      <c r="D209">
        <f t="shared" si="7"/>
        <v>-1.2594256352977231E-2</v>
      </c>
    </row>
    <row r="210" spans="1:4" x14ac:dyDescent="0.3">
      <c r="A210">
        <v>1725</v>
      </c>
      <c r="B210">
        <v>165.5</v>
      </c>
      <c r="C210">
        <f t="shared" si="6"/>
        <v>2.0498521548340969E-2</v>
      </c>
      <c r="D210">
        <f t="shared" si="7"/>
        <v>2.2919261436107709E-2</v>
      </c>
    </row>
    <row r="211" spans="1:4" x14ac:dyDescent="0.3">
      <c r="A211">
        <v>1692.4499510000001</v>
      </c>
      <c r="B211">
        <v>163.5</v>
      </c>
      <c r="C211">
        <f t="shared" si="6"/>
        <v>-1.9049896165006616E-2</v>
      </c>
      <c r="D211">
        <f t="shared" si="7"/>
        <v>-1.2158204479809519E-2</v>
      </c>
    </row>
    <row r="212" spans="1:4" x14ac:dyDescent="0.3">
      <c r="A212">
        <v>1698.75</v>
      </c>
      <c r="B212">
        <v>159.35000600000001</v>
      </c>
      <c r="C212">
        <f t="shared" si="6"/>
        <v>3.715532164899915E-3</v>
      </c>
      <c r="D212">
        <f t="shared" si="7"/>
        <v>-2.5709911820998122E-2</v>
      </c>
    </row>
    <row r="213" spans="1:4" x14ac:dyDescent="0.3">
      <c r="A213">
        <v>1681.9499510000001</v>
      </c>
      <c r="B213">
        <v>160.300003</v>
      </c>
      <c r="C213">
        <f t="shared" si="6"/>
        <v>-9.9388810232062027E-3</v>
      </c>
      <c r="D213">
        <f t="shared" si="7"/>
        <v>5.9439998141067787E-3</v>
      </c>
    </row>
    <row r="214" spans="1:4" x14ac:dyDescent="0.3">
      <c r="A214">
        <v>1708</v>
      </c>
      <c r="B214">
        <v>158.35000600000001</v>
      </c>
      <c r="C214">
        <f t="shared" si="6"/>
        <v>1.5369289906367795E-2</v>
      </c>
      <c r="D214">
        <f t="shared" si="7"/>
        <v>-1.2239267455020133E-2</v>
      </c>
    </row>
    <row r="215" spans="1:4" x14ac:dyDescent="0.3">
      <c r="A215">
        <v>1690</v>
      </c>
      <c r="B215">
        <v>162.949997</v>
      </c>
      <c r="C215">
        <f t="shared" si="6"/>
        <v>-1.0594566431396028E-2</v>
      </c>
      <c r="D215">
        <f t="shared" si="7"/>
        <v>2.8635575997618398E-2</v>
      </c>
    </row>
    <row r="216" spans="1:4" x14ac:dyDescent="0.3">
      <c r="A216">
        <v>1673.849976</v>
      </c>
      <c r="B216">
        <v>163.949997</v>
      </c>
      <c r="C216">
        <f t="shared" si="6"/>
        <v>-9.6021809555016779E-3</v>
      </c>
      <c r="D216">
        <f t="shared" si="7"/>
        <v>6.1180981193804827E-3</v>
      </c>
    </row>
    <row r="217" spans="1:4" x14ac:dyDescent="0.3">
      <c r="A217">
        <v>1665.0500489999999</v>
      </c>
      <c r="B217">
        <v>163.60000600000001</v>
      </c>
      <c r="C217">
        <f t="shared" si="6"/>
        <v>-5.2711655393903158E-3</v>
      </c>
      <c r="D217">
        <f t="shared" si="7"/>
        <v>-2.1370241489327736E-3</v>
      </c>
    </row>
    <row r="218" spans="1:4" x14ac:dyDescent="0.3">
      <c r="A218">
        <v>1650</v>
      </c>
      <c r="B218">
        <v>156.85000600000001</v>
      </c>
      <c r="C218">
        <f t="shared" si="6"/>
        <v>-9.079894527600876E-3</v>
      </c>
      <c r="D218">
        <f t="shared" si="7"/>
        <v>-4.2134487953668164E-2</v>
      </c>
    </row>
    <row r="219" spans="1:4" x14ac:dyDescent="0.3">
      <c r="A219">
        <v>1602</v>
      </c>
      <c r="B219">
        <v>151.85000600000001</v>
      </c>
      <c r="C219">
        <f t="shared" si="6"/>
        <v>-2.9522439266321726E-2</v>
      </c>
      <c r="D219">
        <f t="shared" si="7"/>
        <v>-3.2396741885360555E-2</v>
      </c>
    </row>
    <row r="220" spans="1:4" x14ac:dyDescent="0.3">
      <c r="A220">
        <v>1611</v>
      </c>
      <c r="B220">
        <v>153.60000600000001</v>
      </c>
      <c r="C220">
        <f t="shared" si="6"/>
        <v>5.6022555486697516E-3</v>
      </c>
      <c r="D220">
        <f t="shared" si="7"/>
        <v>1.1458628771637119E-2</v>
      </c>
    </row>
    <row r="221" spans="1:4" x14ac:dyDescent="0.3">
      <c r="A221">
        <v>1622</v>
      </c>
      <c r="B221">
        <v>154.800003</v>
      </c>
      <c r="C221">
        <f t="shared" si="6"/>
        <v>6.8048514983837897E-3</v>
      </c>
      <c r="D221">
        <f t="shared" si="7"/>
        <v>7.7821207594005442E-3</v>
      </c>
    </row>
    <row r="222" spans="1:4" x14ac:dyDescent="0.3">
      <c r="A222">
        <v>1609.900024</v>
      </c>
      <c r="B222">
        <v>154.199997</v>
      </c>
      <c r="C222">
        <f t="shared" si="6"/>
        <v>-7.4878755193513872E-3</v>
      </c>
      <c r="D222">
        <f t="shared" si="7"/>
        <v>-3.8835388614955639E-3</v>
      </c>
    </row>
    <row r="223" spans="1:4" x14ac:dyDescent="0.3">
      <c r="A223">
        <v>1597.849976</v>
      </c>
      <c r="B223">
        <v>152.85000600000001</v>
      </c>
      <c r="C223">
        <f t="shared" si="6"/>
        <v>-7.5131195899519384E-3</v>
      </c>
      <c r="D223">
        <f t="shared" si="7"/>
        <v>-8.79335408296247E-3</v>
      </c>
    </row>
    <row r="224" spans="1:4" x14ac:dyDescent="0.3">
      <c r="A224">
        <v>1604.6999510000001</v>
      </c>
      <c r="B224">
        <v>155.550003</v>
      </c>
      <c r="C224">
        <f t="shared" si="6"/>
        <v>4.2778321039562131E-3</v>
      </c>
      <c r="D224">
        <f t="shared" si="7"/>
        <v>1.7510155039035444E-2</v>
      </c>
    </row>
    <row r="225" spans="1:4" x14ac:dyDescent="0.3">
      <c r="A225">
        <v>1594.599976</v>
      </c>
      <c r="B225">
        <v>158.14999399999999</v>
      </c>
      <c r="C225">
        <f t="shared" si="6"/>
        <v>-6.3138866524126702E-3</v>
      </c>
      <c r="D225">
        <f t="shared" si="7"/>
        <v>1.6576669182942289E-2</v>
      </c>
    </row>
    <row r="226" spans="1:4" x14ac:dyDescent="0.3">
      <c r="A226">
        <v>1569</v>
      </c>
      <c r="B226">
        <v>158.699997</v>
      </c>
      <c r="C226">
        <f t="shared" si="6"/>
        <v>-1.6184432284565928E-2</v>
      </c>
      <c r="D226">
        <f t="shared" si="7"/>
        <v>3.471696815780335E-3</v>
      </c>
    </row>
    <row r="227" spans="1:4" x14ac:dyDescent="0.3">
      <c r="A227">
        <v>1554.900024</v>
      </c>
      <c r="B227">
        <v>156.85000600000001</v>
      </c>
      <c r="C227">
        <f t="shared" si="6"/>
        <v>-9.0272234341859364E-3</v>
      </c>
      <c r="D227">
        <f t="shared" si="7"/>
        <v>-1.1725635738976945E-2</v>
      </c>
    </row>
    <row r="228" spans="1:4" x14ac:dyDescent="0.3">
      <c r="A228">
        <v>1559.0500489999999</v>
      </c>
      <c r="B228">
        <v>155.60000600000001</v>
      </c>
      <c r="C228">
        <f t="shared" si="6"/>
        <v>2.6654425149586344E-3</v>
      </c>
      <c r="D228">
        <f t="shared" si="7"/>
        <v>-8.0013225850926479E-3</v>
      </c>
    </row>
    <row r="229" spans="1:4" x14ac:dyDescent="0.3">
      <c r="A229">
        <v>1571.849976</v>
      </c>
      <c r="B229">
        <v>162.25</v>
      </c>
      <c r="C229">
        <f t="shared" si="6"/>
        <v>8.176561506622472E-3</v>
      </c>
      <c r="D229">
        <f t="shared" si="7"/>
        <v>4.1849705279497537E-2</v>
      </c>
    </row>
    <row r="230" spans="1:4" x14ac:dyDescent="0.3">
      <c r="A230">
        <v>1557.1999510000001</v>
      </c>
      <c r="B230">
        <v>159.699997</v>
      </c>
      <c r="C230">
        <f t="shared" si="6"/>
        <v>-9.363949050862682E-3</v>
      </c>
      <c r="D230">
        <f t="shared" si="7"/>
        <v>-1.5841319148455171E-2</v>
      </c>
    </row>
    <row r="231" spans="1:4" x14ac:dyDescent="0.3">
      <c r="A231">
        <v>1544</v>
      </c>
      <c r="B231">
        <v>159.25</v>
      </c>
      <c r="C231">
        <f t="shared" si="6"/>
        <v>-8.5128536848435559E-3</v>
      </c>
      <c r="D231">
        <f t="shared" si="7"/>
        <v>-2.8217419834714774E-3</v>
      </c>
    </row>
    <row r="232" spans="1:4" x14ac:dyDescent="0.3">
      <c r="A232">
        <v>1543.5</v>
      </c>
      <c r="B232">
        <v>157</v>
      </c>
      <c r="C232">
        <f t="shared" si="6"/>
        <v>-3.2388664250749259E-4</v>
      </c>
      <c r="D232">
        <f t="shared" si="7"/>
        <v>-1.4229489103964651E-2</v>
      </c>
    </row>
    <row r="233" spans="1:4" x14ac:dyDescent="0.3">
      <c r="A233">
        <v>1552.6999510000001</v>
      </c>
      <c r="B233">
        <v>153.699997</v>
      </c>
      <c r="C233">
        <f t="shared" si="6"/>
        <v>5.9427544869783307E-3</v>
      </c>
      <c r="D233">
        <f t="shared" si="7"/>
        <v>-2.1243174322300717E-2</v>
      </c>
    </row>
    <row r="234" spans="1:4" x14ac:dyDescent="0.3">
      <c r="A234">
        <v>1527.8000489999999</v>
      </c>
      <c r="B234">
        <v>147.699997</v>
      </c>
      <c r="C234">
        <f t="shared" si="6"/>
        <v>-1.6166495249672747E-2</v>
      </c>
      <c r="D234">
        <f t="shared" si="7"/>
        <v>-3.9819461800115571E-2</v>
      </c>
    </row>
    <row r="235" spans="1:4" x14ac:dyDescent="0.3">
      <c r="A235">
        <v>1536.349976</v>
      </c>
      <c r="B235">
        <v>155.85000600000001</v>
      </c>
      <c r="C235">
        <f t="shared" si="6"/>
        <v>5.5806335327996757E-3</v>
      </c>
      <c r="D235">
        <f t="shared" si="7"/>
        <v>5.3710875486009856E-2</v>
      </c>
    </row>
    <row r="236" spans="1:4" x14ac:dyDescent="0.3">
      <c r="A236">
        <v>1533.3000489999999</v>
      </c>
      <c r="B236">
        <v>156</v>
      </c>
      <c r="C236">
        <f t="shared" si="6"/>
        <v>-1.9871503127596698E-3</v>
      </c>
      <c r="D236">
        <f t="shared" si="7"/>
        <v>9.6196253763530955E-4</v>
      </c>
    </row>
    <row r="237" spans="1:4" x14ac:dyDescent="0.3">
      <c r="A237">
        <v>1506.6999510000001</v>
      </c>
      <c r="B237">
        <v>152.25</v>
      </c>
      <c r="C237">
        <f t="shared" si="6"/>
        <v>-1.7500511113721647E-2</v>
      </c>
      <c r="D237">
        <f t="shared" si="7"/>
        <v>-2.4332100659530669E-2</v>
      </c>
    </row>
    <row r="238" spans="1:4" x14ac:dyDescent="0.3">
      <c r="A238">
        <v>1507.650024</v>
      </c>
      <c r="B238">
        <v>146.050003</v>
      </c>
      <c r="C238">
        <f t="shared" si="6"/>
        <v>6.3036677183464377E-4</v>
      </c>
      <c r="D238">
        <f t="shared" si="7"/>
        <v>-4.1574857215346005E-2</v>
      </c>
    </row>
    <row r="239" spans="1:4" x14ac:dyDescent="0.3">
      <c r="A239">
        <v>1529</v>
      </c>
      <c r="B239">
        <v>147.75</v>
      </c>
      <c r="C239">
        <f t="shared" si="6"/>
        <v>1.4061763871389894E-2</v>
      </c>
      <c r="D239">
        <f t="shared" si="7"/>
        <v>1.1572606911547156E-2</v>
      </c>
    </row>
    <row r="240" spans="1:4" x14ac:dyDescent="0.3">
      <c r="A240">
        <v>1507.0500489999999</v>
      </c>
      <c r="B240">
        <v>143.64999399999999</v>
      </c>
      <c r="C240">
        <f t="shared" si="6"/>
        <v>-1.4459796838778337E-2</v>
      </c>
      <c r="D240">
        <f t="shared" si="7"/>
        <v>-2.8141912629096509E-2</v>
      </c>
    </row>
    <row r="241" spans="1:4" x14ac:dyDescent="0.3">
      <c r="A241">
        <v>1528.8000489999999</v>
      </c>
      <c r="B241">
        <v>144.64999399999999</v>
      </c>
      <c r="C241">
        <f t="shared" si="6"/>
        <v>1.4329015887060852E-2</v>
      </c>
      <c r="D241">
        <f t="shared" si="7"/>
        <v>6.9372462855990689E-3</v>
      </c>
    </row>
    <row r="242" spans="1:4" x14ac:dyDescent="0.3">
      <c r="A242">
        <v>1535.9499510000001</v>
      </c>
      <c r="B242">
        <v>146.85000600000001</v>
      </c>
      <c r="C242">
        <f t="shared" si="6"/>
        <v>4.6659042150281041E-3</v>
      </c>
      <c r="D242">
        <f t="shared" si="7"/>
        <v>1.5094708559936613E-2</v>
      </c>
    </row>
    <row r="243" spans="1:4" x14ac:dyDescent="0.3">
      <c r="A243">
        <v>1518.8000489999999</v>
      </c>
      <c r="B243">
        <v>145.85000600000001</v>
      </c>
      <c r="C243">
        <f t="shared" si="6"/>
        <v>-1.1228468572413856E-2</v>
      </c>
      <c r="D243">
        <f t="shared" si="7"/>
        <v>-6.8329610507614595E-3</v>
      </c>
    </row>
    <row r="244" spans="1:4" x14ac:dyDescent="0.3">
      <c r="A244">
        <v>1532</v>
      </c>
      <c r="B244">
        <v>146.25</v>
      </c>
      <c r="C244">
        <f t="shared" si="6"/>
        <v>8.6534896805774801E-3</v>
      </c>
      <c r="D244">
        <f t="shared" si="7"/>
        <v>2.7387486600806226E-3</v>
      </c>
    </row>
    <row r="245" spans="1:4" x14ac:dyDescent="0.3">
      <c r="A245">
        <v>1555.0500489999999</v>
      </c>
      <c r="B245">
        <v>150.35000600000001</v>
      </c>
      <c r="C245">
        <f t="shared" si="6"/>
        <v>1.4933659646934508E-2</v>
      </c>
      <c r="D245">
        <f t="shared" si="7"/>
        <v>2.7648463229455494E-2</v>
      </c>
    </row>
    <row r="246" spans="1:4" x14ac:dyDescent="0.3">
      <c r="A246">
        <v>1554.6999510000001</v>
      </c>
      <c r="B246">
        <v>149.89999399999999</v>
      </c>
      <c r="C246">
        <f t="shared" si="6"/>
        <v>-2.2516150911097048E-4</v>
      </c>
      <c r="D246">
        <f t="shared" si="7"/>
        <v>-2.9975842595545924E-3</v>
      </c>
    </row>
    <row r="247" spans="1:4" x14ac:dyDescent="0.3">
      <c r="A247">
        <v>1528</v>
      </c>
      <c r="B247">
        <v>148</v>
      </c>
      <c r="C247">
        <f t="shared" si="6"/>
        <v>-1.7322878711894325E-2</v>
      </c>
      <c r="D247">
        <f t="shared" si="7"/>
        <v>-1.2756091317751661E-2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BF940-BF66-4E32-9309-89AD5421700D}">
  <dimension ref="A1:H247"/>
  <sheetViews>
    <sheetView workbookViewId="0">
      <selection activeCell="G27" sqref="G27"/>
    </sheetView>
  </sheetViews>
  <sheetFormatPr defaultRowHeight="14.4" x14ac:dyDescent="0.3"/>
  <cols>
    <col min="7" max="7" width="13.6640625" customWidth="1"/>
  </cols>
  <sheetData>
    <row r="1" spans="1:8" x14ac:dyDescent="0.3">
      <c r="A1" s="11" t="s">
        <v>7</v>
      </c>
      <c r="B1" s="11" t="s">
        <v>8</v>
      </c>
    </row>
    <row r="2" spans="1:8" x14ac:dyDescent="0.3">
      <c r="A2">
        <v>102.550003</v>
      </c>
      <c r="B2">
        <v>107.900002</v>
      </c>
    </row>
    <row r="3" spans="1:8" x14ac:dyDescent="0.3">
      <c r="A3">
        <v>102.5</v>
      </c>
      <c r="B3">
        <v>105.25</v>
      </c>
      <c r="C3">
        <f>LN(A3/A2)</f>
        <v>-4.8771519394884104E-4</v>
      </c>
      <c r="D3">
        <f>LN(B3/B2)</f>
        <v>-2.486641823727918E-2</v>
      </c>
      <c r="F3" s="56" t="s">
        <v>41</v>
      </c>
      <c r="G3">
        <f>AVERAGE(C3:C247)</f>
        <v>1.4973949387416497E-3</v>
      </c>
      <c r="H3">
        <f>AVERAGE(D3:D247)</f>
        <v>-1.7226626705160114E-3</v>
      </c>
    </row>
    <row r="4" spans="1:8" x14ac:dyDescent="0.3">
      <c r="A4">
        <v>103.599998</v>
      </c>
      <c r="B4">
        <v>107.300003</v>
      </c>
      <c r="C4">
        <f t="shared" ref="C4:C67" si="0">LN(A4/A3)</f>
        <v>1.0674511941900264E-2</v>
      </c>
      <c r="D4">
        <f t="shared" ref="D4:D67" si="1">LN(B4/B3)</f>
        <v>1.9290205033155212E-2</v>
      </c>
      <c r="F4" s="57" t="s">
        <v>42</v>
      </c>
      <c r="G4">
        <f>VARP(C3:C247)</f>
        <v>5.234599132923057E-4</v>
      </c>
      <c r="H4">
        <f>VARP(D3:D247)</f>
        <v>6.6840463407227769E-4</v>
      </c>
    </row>
    <row r="5" spans="1:8" x14ac:dyDescent="0.3">
      <c r="A5">
        <v>105.599998</v>
      </c>
      <c r="B5">
        <v>106.25</v>
      </c>
      <c r="C5">
        <f t="shared" si="0"/>
        <v>1.9121041812403854E-2</v>
      </c>
      <c r="D5">
        <f t="shared" si="1"/>
        <v>-9.8338697911197082E-3</v>
      </c>
      <c r="F5" s="57"/>
    </row>
    <row r="6" spans="1:8" x14ac:dyDescent="0.3">
      <c r="A6">
        <v>102.300003</v>
      </c>
      <c r="B6">
        <v>105</v>
      </c>
      <c r="C6">
        <f t="shared" si="0"/>
        <v>-3.1748650049673408E-2</v>
      </c>
      <c r="D6">
        <f t="shared" si="1"/>
        <v>-1.1834457647002796E-2</v>
      </c>
      <c r="F6" s="57"/>
      <c r="G6" s="45"/>
    </row>
    <row r="7" spans="1:8" x14ac:dyDescent="0.3">
      <c r="A7">
        <v>98.949996999999996</v>
      </c>
      <c r="B7">
        <v>100.75</v>
      </c>
      <c r="C7">
        <f t="shared" si="0"/>
        <v>-3.3295060552861987E-2</v>
      </c>
      <c r="D7">
        <f t="shared" si="1"/>
        <v>-4.1318149330730976E-2</v>
      </c>
      <c r="F7" s="58" t="s">
        <v>43</v>
      </c>
      <c r="G7">
        <f>CORREL(C3:C247,D3:D247)</f>
        <v>0.18672768516101287</v>
      </c>
    </row>
    <row r="8" spans="1:8" x14ac:dyDescent="0.3">
      <c r="A8">
        <v>92.300003000000004</v>
      </c>
      <c r="B8">
        <v>90.199996999999996</v>
      </c>
      <c r="C8">
        <f t="shared" si="0"/>
        <v>-6.9570467718717069E-2</v>
      </c>
      <c r="D8">
        <f t="shared" si="1"/>
        <v>-0.11061280701763855</v>
      </c>
    </row>
    <row r="9" spans="1:8" x14ac:dyDescent="0.3">
      <c r="A9">
        <v>91.300003000000004</v>
      </c>
      <c r="B9">
        <v>97.75</v>
      </c>
      <c r="C9">
        <f t="shared" si="0"/>
        <v>-1.089335355188469E-2</v>
      </c>
      <c r="D9">
        <f t="shared" si="1"/>
        <v>8.038380505632127E-2</v>
      </c>
    </row>
    <row r="10" spans="1:8" x14ac:dyDescent="0.3">
      <c r="A10">
        <v>95.5</v>
      </c>
      <c r="B10">
        <v>99.449996999999996</v>
      </c>
      <c r="C10">
        <f t="shared" si="0"/>
        <v>4.4975427027054739E-2</v>
      </c>
      <c r="D10">
        <f t="shared" si="1"/>
        <v>1.7241776268593065E-2</v>
      </c>
    </row>
    <row r="11" spans="1:8" x14ac:dyDescent="0.3">
      <c r="A11">
        <v>95.150002000000001</v>
      </c>
      <c r="B11">
        <v>97.5</v>
      </c>
      <c r="C11">
        <f t="shared" si="0"/>
        <v>-3.6716327250832584E-3</v>
      </c>
      <c r="D11">
        <f t="shared" si="1"/>
        <v>-1.9802597130266691E-2</v>
      </c>
    </row>
    <row r="12" spans="1:8" x14ac:dyDescent="0.3">
      <c r="A12">
        <v>94.650002000000001</v>
      </c>
      <c r="B12">
        <v>97.400002000000001</v>
      </c>
      <c r="C12">
        <f t="shared" si="0"/>
        <v>-5.2687159757889204E-3</v>
      </c>
      <c r="D12">
        <f t="shared" si="1"/>
        <v>-1.0261468214313842E-3</v>
      </c>
    </row>
    <row r="13" spans="1:8" x14ac:dyDescent="0.3">
      <c r="A13">
        <v>94.5</v>
      </c>
      <c r="B13">
        <v>97.449996999999996</v>
      </c>
      <c r="C13">
        <f t="shared" si="0"/>
        <v>-1.5860642861152954E-3</v>
      </c>
      <c r="D13">
        <f t="shared" si="1"/>
        <v>5.1316398618125717E-4</v>
      </c>
    </row>
    <row r="14" spans="1:8" x14ac:dyDescent="0.3">
      <c r="A14">
        <v>95.550003000000004</v>
      </c>
      <c r="B14">
        <v>96.199996999999996</v>
      </c>
      <c r="C14">
        <f t="shared" si="0"/>
        <v>1.1049867583758753E-2</v>
      </c>
      <c r="D14">
        <f t="shared" si="1"/>
        <v>-1.2910068681922302E-2</v>
      </c>
    </row>
    <row r="15" spans="1:8" x14ac:dyDescent="0.3">
      <c r="A15">
        <v>94.449996999999996</v>
      </c>
      <c r="B15">
        <v>95.699996999999996</v>
      </c>
      <c r="C15">
        <f t="shared" si="0"/>
        <v>-1.1579139898775291E-2</v>
      </c>
      <c r="D15">
        <f t="shared" si="1"/>
        <v>-5.2110593756833816E-3</v>
      </c>
    </row>
    <row r="16" spans="1:8" x14ac:dyDescent="0.3">
      <c r="A16">
        <v>97.300003000000004</v>
      </c>
      <c r="B16">
        <v>97.199996999999996</v>
      </c>
      <c r="C16">
        <f t="shared" si="0"/>
        <v>2.9728457839755203E-2</v>
      </c>
      <c r="D16">
        <f t="shared" si="1"/>
        <v>1.555241349124967E-2</v>
      </c>
    </row>
    <row r="17" spans="1:4" x14ac:dyDescent="0.3">
      <c r="A17">
        <v>96.5</v>
      </c>
      <c r="B17">
        <v>95.349997999999999</v>
      </c>
      <c r="C17">
        <f t="shared" si="0"/>
        <v>-8.2560116794956288E-3</v>
      </c>
      <c r="D17">
        <f t="shared" si="1"/>
        <v>-1.9216369531121488E-2</v>
      </c>
    </row>
    <row r="18" spans="1:4" x14ac:dyDescent="0.3">
      <c r="A18">
        <v>99.300003000000004</v>
      </c>
      <c r="B18">
        <v>95.5</v>
      </c>
      <c r="C18">
        <f t="shared" si="0"/>
        <v>2.8602592917666678E-2</v>
      </c>
      <c r="D18">
        <f t="shared" si="1"/>
        <v>1.5719364156106131E-3</v>
      </c>
    </row>
    <row r="19" spans="1:4" x14ac:dyDescent="0.3">
      <c r="A19">
        <v>99.050003000000004</v>
      </c>
      <c r="B19">
        <v>95.099997999999999</v>
      </c>
      <c r="C19">
        <f t="shared" si="0"/>
        <v>-2.5207978303139096E-3</v>
      </c>
      <c r="D19">
        <f t="shared" si="1"/>
        <v>-4.1972989658343477E-3</v>
      </c>
    </row>
    <row r="20" spans="1:4" x14ac:dyDescent="0.3">
      <c r="A20">
        <v>101.300003</v>
      </c>
      <c r="B20">
        <v>94.949996999999996</v>
      </c>
      <c r="C20">
        <f t="shared" si="0"/>
        <v>2.2461637437349205E-2</v>
      </c>
      <c r="D20">
        <f t="shared" si="1"/>
        <v>-1.5785428581324228E-3</v>
      </c>
    </row>
    <row r="21" spans="1:4" x14ac:dyDescent="0.3">
      <c r="A21">
        <v>102.900002</v>
      </c>
      <c r="B21">
        <v>94.349997999999999</v>
      </c>
      <c r="C21">
        <f t="shared" si="0"/>
        <v>1.567122140670741E-2</v>
      </c>
      <c r="D21">
        <f t="shared" si="1"/>
        <v>-6.3391550458270305E-3</v>
      </c>
    </row>
    <row r="22" spans="1:4" x14ac:dyDescent="0.3">
      <c r="A22">
        <v>104.5</v>
      </c>
      <c r="B22">
        <v>95.650002000000001</v>
      </c>
      <c r="C22">
        <f t="shared" si="0"/>
        <v>1.5429409128515889E-2</v>
      </c>
      <c r="D22">
        <f t="shared" si="1"/>
        <v>1.3684466178937081E-2</v>
      </c>
    </row>
    <row r="23" spans="1:4" x14ac:dyDescent="0.3">
      <c r="A23">
        <v>107.900002</v>
      </c>
      <c r="B23">
        <v>94.75</v>
      </c>
      <c r="C23">
        <f t="shared" si="0"/>
        <v>3.2017819394904307E-2</v>
      </c>
      <c r="D23">
        <f t="shared" si="1"/>
        <v>-9.4538728332920399E-3</v>
      </c>
    </row>
    <row r="24" spans="1:4" x14ac:dyDescent="0.3">
      <c r="A24">
        <v>107.449997</v>
      </c>
      <c r="B24">
        <v>92.949996999999996</v>
      </c>
      <c r="C24">
        <f t="shared" si="0"/>
        <v>-4.1792956312137744E-3</v>
      </c>
      <c r="D24">
        <f t="shared" si="1"/>
        <v>-1.9180162070500151E-2</v>
      </c>
    </row>
    <row r="25" spans="1:4" x14ac:dyDescent="0.3">
      <c r="A25">
        <v>106.099998</v>
      </c>
      <c r="B25">
        <v>91.900002000000001</v>
      </c>
      <c r="C25">
        <f t="shared" si="0"/>
        <v>-1.2643568398760355E-2</v>
      </c>
      <c r="D25">
        <f t="shared" si="1"/>
        <v>-1.1360630767608761E-2</v>
      </c>
    </row>
    <row r="26" spans="1:4" x14ac:dyDescent="0.3">
      <c r="A26">
        <v>101.849998</v>
      </c>
      <c r="B26">
        <v>90.5</v>
      </c>
      <c r="C26">
        <f t="shared" si="0"/>
        <v>-4.0880903733701915E-2</v>
      </c>
      <c r="D26">
        <f t="shared" si="1"/>
        <v>-1.5351200418546321E-2</v>
      </c>
    </row>
    <row r="27" spans="1:4" x14ac:dyDescent="0.3">
      <c r="A27">
        <v>99</v>
      </c>
      <c r="B27">
        <v>91.199996999999996</v>
      </c>
      <c r="C27">
        <f t="shared" si="0"/>
        <v>-2.8381272901504054E-2</v>
      </c>
      <c r="D27">
        <f t="shared" si="1"/>
        <v>7.7050134796678828E-3</v>
      </c>
    </row>
    <row r="28" spans="1:4" x14ac:dyDescent="0.3">
      <c r="A28">
        <v>99.800003000000004</v>
      </c>
      <c r="B28">
        <v>93.699996999999996</v>
      </c>
      <c r="C28">
        <f t="shared" si="0"/>
        <v>8.0483632429482078E-3</v>
      </c>
      <c r="D28">
        <f t="shared" si="1"/>
        <v>2.704329304175181E-2</v>
      </c>
    </row>
    <row r="29" spans="1:4" x14ac:dyDescent="0.3">
      <c r="A29">
        <v>100.199997</v>
      </c>
      <c r="B29">
        <v>93.5</v>
      </c>
      <c r="C29">
        <f t="shared" si="0"/>
        <v>3.999945333106064E-3</v>
      </c>
      <c r="D29">
        <f t="shared" si="1"/>
        <v>-2.136720932658865E-3</v>
      </c>
    </row>
    <row r="30" spans="1:4" x14ac:dyDescent="0.3">
      <c r="A30">
        <v>95.449996999999996</v>
      </c>
      <c r="B30">
        <v>90.150002000000001</v>
      </c>
      <c r="C30">
        <f t="shared" si="0"/>
        <v>-4.8565639968956173E-2</v>
      </c>
      <c r="D30">
        <f t="shared" si="1"/>
        <v>-3.64864644600685E-2</v>
      </c>
    </row>
    <row r="31" spans="1:4" x14ac:dyDescent="0.3">
      <c r="A31">
        <v>93.75</v>
      </c>
      <c r="B31">
        <v>88.849997999999999</v>
      </c>
      <c r="C31">
        <f t="shared" si="0"/>
        <v>-1.7970853891167798E-2</v>
      </c>
      <c r="D31">
        <f t="shared" si="1"/>
        <v>-1.4525439743760823E-2</v>
      </c>
    </row>
    <row r="32" spans="1:4" x14ac:dyDescent="0.3">
      <c r="A32">
        <v>91.75</v>
      </c>
      <c r="B32">
        <v>85.699996999999996</v>
      </c>
      <c r="C32">
        <f t="shared" si="0"/>
        <v>-2.1564177915840525E-2</v>
      </c>
      <c r="D32">
        <f t="shared" si="1"/>
        <v>-3.6096741492912886E-2</v>
      </c>
    </row>
    <row r="33" spans="1:4" x14ac:dyDescent="0.3">
      <c r="A33">
        <v>91.400002000000001</v>
      </c>
      <c r="B33">
        <v>83.800003000000004</v>
      </c>
      <c r="C33">
        <f t="shared" si="0"/>
        <v>-3.821986592737448E-3</v>
      </c>
      <c r="D33">
        <f t="shared" si="1"/>
        <v>-2.2419747310339695E-2</v>
      </c>
    </row>
    <row r="34" spans="1:4" x14ac:dyDescent="0.3">
      <c r="A34">
        <v>92.949996999999996</v>
      </c>
      <c r="B34">
        <v>84.5</v>
      </c>
      <c r="C34">
        <f t="shared" si="0"/>
        <v>1.6816181550093325E-2</v>
      </c>
      <c r="D34">
        <f t="shared" si="1"/>
        <v>8.3184910755687153E-3</v>
      </c>
    </row>
    <row r="35" spans="1:4" x14ac:dyDescent="0.3">
      <c r="A35">
        <v>91.199996999999996</v>
      </c>
      <c r="B35">
        <v>85.699996999999996</v>
      </c>
      <c r="C35">
        <f t="shared" si="0"/>
        <v>-1.9006817706487315E-2</v>
      </c>
      <c r="D35">
        <f t="shared" si="1"/>
        <v>1.4101256234771015E-2</v>
      </c>
    </row>
    <row r="36" spans="1:4" x14ac:dyDescent="0.3">
      <c r="A36">
        <v>93.949996999999996</v>
      </c>
      <c r="B36">
        <v>87.099997999999999</v>
      </c>
      <c r="C36">
        <f t="shared" si="0"/>
        <v>2.9707829742046929E-2</v>
      </c>
      <c r="D36">
        <f t="shared" si="1"/>
        <v>1.620407029844528E-2</v>
      </c>
    </row>
    <row r="37" spans="1:4" x14ac:dyDescent="0.3">
      <c r="A37">
        <v>95.300003000000004</v>
      </c>
      <c r="B37">
        <v>86.699996999999996</v>
      </c>
      <c r="C37">
        <f t="shared" si="0"/>
        <v>1.4267148212099198E-2</v>
      </c>
      <c r="D37">
        <f t="shared" si="1"/>
        <v>-4.6030117119249744E-3</v>
      </c>
    </row>
    <row r="38" spans="1:4" x14ac:dyDescent="0.3">
      <c r="A38">
        <v>98.599997999999999</v>
      </c>
      <c r="B38">
        <v>88.199996999999996</v>
      </c>
      <c r="C38">
        <f t="shared" si="0"/>
        <v>3.4041399184919663E-2</v>
      </c>
      <c r="D38">
        <f t="shared" si="1"/>
        <v>1.7153079814720133E-2</v>
      </c>
    </row>
    <row r="39" spans="1:4" x14ac:dyDescent="0.3">
      <c r="A39">
        <v>99.949996999999996</v>
      </c>
      <c r="B39">
        <v>92</v>
      </c>
      <c r="C39">
        <f t="shared" si="0"/>
        <v>1.3598789606787124E-2</v>
      </c>
      <c r="D39">
        <f t="shared" si="1"/>
        <v>4.2181648049900732E-2</v>
      </c>
    </row>
    <row r="40" spans="1:4" x14ac:dyDescent="0.3">
      <c r="A40">
        <v>100.800003</v>
      </c>
      <c r="B40">
        <v>90.300003000000004</v>
      </c>
      <c r="C40">
        <f t="shared" si="0"/>
        <v>8.468354467771496E-3</v>
      </c>
      <c r="D40">
        <f t="shared" si="1"/>
        <v>-1.8651083403509731E-2</v>
      </c>
    </row>
    <row r="41" spans="1:4" x14ac:dyDescent="0.3">
      <c r="A41">
        <v>103.349998</v>
      </c>
      <c r="B41">
        <v>88.800003000000004</v>
      </c>
      <c r="C41">
        <f t="shared" si="0"/>
        <v>2.4982881376887089E-2</v>
      </c>
      <c r="D41">
        <f t="shared" si="1"/>
        <v>-1.6750809863623005E-2</v>
      </c>
    </row>
    <row r="42" spans="1:4" x14ac:dyDescent="0.3">
      <c r="A42">
        <v>102.5</v>
      </c>
      <c r="B42">
        <v>90.400002000000001</v>
      </c>
      <c r="C42">
        <f t="shared" si="0"/>
        <v>-8.2584681975967755E-3</v>
      </c>
      <c r="D42">
        <f t="shared" si="1"/>
        <v>1.7857605740116834E-2</v>
      </c>
    </row>
    <row r="43" spans="1:4" x14ac:dyDescent="0.3">
      <c r="A43">
        <v>100.349998</v>
      </c>
      <c r="B43">
        <v>89.699996999999996</v>
      </c>
      <c r="C43">
        <f t="shared" si="0"/>
        <v>-2.1198743266360044E-2</v>
      </c>
      <c r="D43">
        <f t="shared" si="1"/>
        <v>-7.7735539020906321E-3</v>
      </c>
    </row>
    <row r="44" spans="1:4" x14ac:dyDescent="0.3">
      <c r="A44">
        <v>99.400002000000001</v>
      </c>
      <c r="B44">
        <v>93.800003000000004</v>
      </c>
      <c r="C44">
        <f t="shared" si="0"/>
        <v>-9.5119215288503242E-3</v>
      </c>
      <c r="D44">
        <f t="shared" si="1"/>
        <v>4.4694152375187216E-2</v>
      </c>
    </row>
    <row r="45" spans="1:4" x14ac:dyDescent="0.3">
      <c r="A45">
        <v>99.25</v>
      </c>
      <c r="B45">
        <v>91.550003000000004</v>
      </c>
      <c r="C45">
        <f t="shared" si="0"/>
        <v>-1.510214215952716E-3</v>
      </c>
      <c r="D45">
        <f t="shared" si="1"/>
        <v>-2.4279584105622993E-2</v>
      </c>
    </row>
    <row r="46" spans="1:4" x14ac:dyDescent="0.3">
      <c r="A46">
        <v>104.849998</v>
      </c>
      <c r="B46">
        <v>89.050003000000004</v>
      </c>
      <c r="C46">
        <f t="shared" si="0"/>
        <v>5.4888818705760095E-2</v>
      </c>
      <c r="D46">
        <f t="shared" si="1"/>
        <v>-2.7687260464888987E-2</v>
      </c>
    </row>
    <row r="47" spans="1:4" x14ac:dyDescent="0.3">
      <c r="A47">
        <v>103.5</v>
      </c>
      <c r="B47">
        <v>90.650002000000001</v>
      </c>
      <c r="C47">
        <f t="shared" si="0"/>
        <v>-1.2959125567636093E-2</v>
      </c>
      <c r="D47">
        <f t="shared" si="1"/>
        <v>1.7807915839130148E-2</v>
      </c>
    </row>
    <row r="48" spans="1:4" x14ac:dyDescent="0.3">
      <c r="A48">
        <v>115.5</v>
      </c>
      <c r="B48">
        <v>89.300003000000004</v>
      </c>
      <c r="C48">
        <f t="shared" si="0"/>
        <v>0.10969891725642453</v>
      </c>
      <c r="D48">
        <f t="shared" si="1"/>
        <v>-1.5004437786661348E-2</v>
      </c>
    </row>
    <row r="49" spans="1:4" x14ac:dyDescent="0.3">
      <c r="A49">
        <v>112.199997</v>
      </c>
      <c r="B49">
        <v>88.5</v>
      </c>
      <c r="C49">
        <f t="shared" si="0"/>
        <v>-2.8987563611220641E-2</v>
      </c>
      <c r="D49">
        <f t="shared" si="1"/>
        <v>-8.9989694631938712E-3</v>
      </c>
    </row>
    <row r="50" spans="1:4" x14ac:dyDescent="0.3">
      <c r="A50">
        <v>108.550003</v>
      </c>
      <c r="B50">
        <v>86.25</v>
      </c>
      <c r="C50">
        <f t="shared" si="0"/>
        <v>-3.3072042389293489E-2</v>
      </c>
      <c r="D50">
        <f t="shared" si="1"/>
        <v>-2.575249610241474E-2</v>
      </c>
    </row>
    <row r="51" spans="1:4" x14ac:dyDescent="0.3">
      <c r="A51">
        <v>114.400002</v>
      </c>
      <c r="B51">
        <v>84.75</v>
      </c>
      <c r="C51">
        <f t="shared" si="0"/>
        <v>5.249017246688082E-2</v>
      </c>
      <c r="D51">
        <f t="shared" si="1"/>
        <v>-1.7544309650909508E-2</v>
      </c>
    </row>
    <row r="52" spans="1:4" x14ac:dyDescent="0.3">
      <c r="A52">
        <v>115.349998</v>
      </c>
      <c r="B52">
        <v>85.150002000000001</v>
      </c>
      <c r="C52">
        <f t="shared" si="0"/>
        <v>8.2698708530126678E-3</v>
      </c>
      <c r="D52">
        <f t="shared" si="1"/>
        <v>4.7086843360998496E-3</v>
      </c>
    </row>
    <row r="53" spans="1:4" x14ac:dyDescent="0.3">
      <c r="A53">
        <v>120.5</v>
      </c>
      <c r="B53">
        <v>86.699996999999996</v>
      </c>
      <c r="C53">
        <f t="shared" si="0"/>
        <v>4.3678785649482008E-2</v>
      </c>
      <c r="D53">
        <f t="shared" si="1"/>
        <v>1.8039418587760047E-2</v>
      </c>
    </row>
    <row r="54" spans="1:4" x14ac:dyDescent="0.3">
      <c r="A54">
        <v>118.400002</v>
      </c>
      <c r="B54">
        <v>84.75</v>
      </c>
      <c r="C54">
        <f t="shared" si="0"/>
        <v>-1.7581013588912574E-2</v>
      </c>
      <c r="D54">
        <f t="shared" si="1"/>
        <v>-2.2748102923859762E-2</v>
      </c>
    </row>
    <row r="55" spans="1:4" x14ac:dyDescent="0.3">
      <c r="A55">
        <v>117.650002</v>
      </c>
      <c r="B55">
        <v>84.949996999999996</v>
      </c>
      <c r="C55">
        <f t="shared" si="0"/>
        <v>-6.3546071688507103E-3</v>
      </c>
      <c r="D55">
        <f t="shared" si="1"/>
        <v>2.3570665424895612E-3</v>
      </c>
    </row>
    <row r="56" spans="1:4" x14ac:dyDescent="0.3">
      <c r="A56">
        <v>116.650002</v>
      </c>
      <c r="B56">
        <v>84.900002000000001</v>
      </c>
      <c r="C56">
        <f t="shared" si="0"/>
        <v>-8.5361165602010382E-3</v>
      </c>
      <c r="D56">
        <f t="shared" si="1"/>
        <v>-5.8869592862187425E-4</v>
      </c>
    </row>
    <row r="57" spans="1:4" x14ac:dyDescent="0.3">
      <c r="A57">
        <v>115.800003</v>
      </c>
      <c r="B57">
        <v>89.800003000000004</v>
      </c>
      <c r="C57">
        <f t="shared" si="0"/>
        <v>-7.3134245671149511E-3</v>
      </c>
      <c r="D57">
        <f t="shared" si="1"/>
        <v>5.6110891841298464E-2</v>
      </c>
    </row>
    <row r="58" spans="1:4" x14ac:dyDescent="0.3">
      <c r="A58">
        <v>117</v>
      </c>
      <c r="B58">
        <v>90.599997999999999</v>
      </c>
      <c r="C58">
        <f t="shared" si="0"/>
        <v>1.0309343752125852E-2</v>
      </c>
      <c r="D58">
        <f t="shared" si="1"/>
        <v>8.869182258152428E-3</v>
      </c>
    </row>
    <row r="59" spans="1:4" x14ac:dyDescent="0.3">
      <c r="A59">
        <v>118.25</v>
      </c>
      <c r="B59">
        <v>87.949996999999996</v>
      </c>
      <c r="C59">
        <f t="shared" si="0"/>
        <v>1.0627092574286193E-2</v>
      </c>
      <c r="D59">
        <f t="shared" si="1"/>
        <v>-2.9685753900601571E-2</v>
      </c>
    </row>
    <row r="60" spans="1:4" x14ac:dyDescent="0.3">
      <c r="A60">
        <v>122.349998</v>
      </c>
      <c r="B60">
        <v>86.349997999999999</v>
      </c>
      <c r="C60">
        <f t="shared" si="0"/>
        <v>3.4084746170091482E-2</v>
      </c>
      <c r="D60">
        <f t="shared" si="1"/>
        <v>-1.8359655642141107E-2</v>
      </c>
    </row>
    <row r="61" spans="1:4" x14ac:dyDescent="0.3">
      <c r="A61">
        <v>119.550003</v>
      </c>
      <c r="B61">
        <v>85.400002000000001</v>
      </c>
      <c r="C61">
        <f t="shared" si="0"/>
        <v>-2.3151054543697341E-2</v>
      </c>
      <c r="D61">
        <f t="shared" si="1"/>
        <v>-1.1062657217407814E-2</v>
      </c>
    </row>
    <row r="62" spans="1:4" x14ac:dyDescent="0.3">
      <c r="A62">
        <v>117</v>
      </c>
      <c r="B62">
        <v>85.900002000000001</v>
      </c>
      <c r="C62">
        <f t="shared" si="0"/>
        <v>-2.1560784200680229E-2</v>
      </c>
      <c r="D62">
        <f t="shared" si="1"/>
        <v>5.8377280593687473E-3</v>
      </c>
    </row>
    <row r="63" spans="1:4" x14ac:dyDescent="0.3">
      <c r="A63">
        <v>117.400002</v>
      </c>
      <c r="B63">
        <v>84.199996999999996</v>
      </c>
      <c r="C63">
        <f t="shared" si="0"/>
        <v>3.4129896320149221E-3</v>
      </c>
      <c r="D63">
        <f t="shared" si="1"/>
        <v>-1.9988966654269798E-2</v>
      </c>
    </row>
    <row r="64" spans="1:4" x14ac:dyDescent="0.3">
      <c r="A64">
        <v>116.849998</v>
      </c>
      <c r="B64">
        <v>83.25</v>
      </c>
      <c r="C64">
        <f t="shared" si="0"/>
        <v>-4.695880560864835E-3</v>
      </c>
      <c r="D64">
        <f t="shared" si="1"/>
        <v>-1.1346756758273464E-2</v>
      </c>
    </row>
    <row r="65" spans="1:4" x14ac:dyDescent="0.3">
      <c r="A65">
        <v>116.300003</v>
      </c>
      <c r="B65">
        <v>80.599997999999999</v>
      </c>
      <c r="C65">
        <f t="shared" si="0"/>
        <v>-4.7179585489308734E-3</v>
      </c>
      <c r="D65">
        <f t="shared" si="1"/>
        <v>-3.2349504161866743E-2</v>
      </c>
    </row>
    <row r="66" spans="1:4" x14ac:dyDescent="0.3">
      <c r="A66">
        <v>114.849998</v>
      </c>
      <c r="B66">
        <v>81.800003000000004</v>
      </c>
      <c r="C66">
        <f t="shared" si="0"/>
        <v>-1.2546173598886493E-2</v>
      </c>
      <c r="D66">
        <f t="shared" si="1"/>
        <v>1.4778655584830783E-2</v>
      </c>
    </row>
    <row r="67" spans="1:4" x14ac:dyDescent="0.3">
      <c r="A67">
        <v>112.199997</v>
      </c>
      <c r="B67">
        <v>79</v>
      </c>
      <c r="C67">
        <f t="shared" si="0"/>
        <v>-2.3343945370461177E-2</v>
      </c>
      <c r="D67">
        <f t="shared" si="1"/>
        <v>-3.4829427816495846E-2</v>
      </c>
    </row>
    <row r="68" spans="1:4" x14ac:dyDescent="0.3">
      <c r="A68">
        <v>113.25</v>
      </c>
      <c r="B68">
        <v>74.300003000000004</v>
      </c>
      <c r="C68">
        <f t="shared" ref="C68:C131" si="2">LN(A68/A67)</f>
        <v>9.3147980125157463E-3</v>
      </c>
      <c r="D68">
        <f t="shared" ref="D68:D131" si="3">LN(B68/B67)</f>
        <v>-6.1336860366458128E-2</v>
      </c>
    </row>
    <row r="69" spans="1:4" x14ac:dyDescent="0.3">
      <c r="A69">
        <v>111.25</v>
      </c>
      <c r="B69">
        <v>77</v>
      </c>
      <c r="C69">
        <f t="shared" si="2"/>
        <v>-1.7817843316793786E-2</v>
      </c>
      <c r="D69">
        <f t="shared" si="3"/>
        <v>3.5694429753120434E-2</v>
      </c>
    </row>
    <row r="70" spans="1:4" x14ac:dyDescent="0.3">
      <c r="A70">
        <v>110.300003</v>
      </c>
      <c r="B70">
        <v>77.900002000000001</v>
      </c>
      <c r="C70">
        <f t="shared" si="2"/>
        <v>-8.575967588343749E-3</v>
      </c>
      <c r="D70">
        <f t="shared" si="3"/>
        <v>1.1620556696959257E-2</v>
      </c>
    </row>
    <row r="71" spans="1:4" x14ac:dyDescent="0.3">
      <c r="A71">
        <v>106</v>
      </c>
      <c r="B71">
        <v>73.949996999999996</v>
      </c>
      <c r="C71">
        <f t="shared" si="2"/>
        <v>-3.9764859345938708E-2</v>
      </c>
      <c r="D71">
        <f t="shared" si="3"/>
        <v>-5.2036829961786595E-2</v>
      </c>
    </row>
    <row r="72" spans="1:4" x14ac:dyDescent="0.3">
      <c r="A72">
        <v>107.699997</v>
      </c>
      <c r="B72">
        <v>72.550003000000004</v>
      </c>
      <c r="C72">
        <f t="shared" si="2"/>
        <v>1.5910462195122155E-2</v>
      </c>
      <c r="D72">
        <f t="shared" si="3"/>
        <v>-1.9113127907867997E-2</v>
      </c>
    </row>
    <row r="73" spans="1:4" x14ac:dyDescent="0.3">
      <c r="A73">
        <v>104</v>
      </c>
      <c r="B73">
        <v>70.75</v>
      </c>
      <c r="C73">
        <f t="shared" si="2"/>
        <v>-3.4958657165816635E-2</v>
      </c>
      <c r="D73">
        <f t="shared" si="3"/>
        <v>-2.5123484157641623E-2</v>
      </c>
    </row>
    <row r="74" spans="1:4" x14ac:dyDescent="0.3">
      <c r="A74">
        <v>106.300003</v>
      </c>
      <c r="B74">
        <v>70.099997999999999</v>
      </c>
      <c r="C74">
        <f t="shared" si="2"/>
        <v>2.1874414428542339E-2</v>
      </c>
      <c r="D74">
        <f t="shared" si="3"/>
        <v>-9.2297710134734492E-3</v>
      </c>
    </row>
    <row r="75" spans="1:4" x14ac:dyDescent="0.3">
      <c r="A75">
        <v>104.199997</v>
      </c>
      <c r="B75">
        <v>71.199996999999996</v>
      </c>
      <c r="C75">
        <f t="shared" si="2"/>
        <v>-1.9953213041435908E-2</v>
      </c>
      <c r="D75">
        <f t="shared" si="3"/>
        <v>1.5570010773224136E-2</v>
      </c>
    </row>
    <row r="76" spans="1:4" x14ac:dyDescent="0.3">
      <c r="A76">
        <v>105.25</v>
      </c>
      <c r="B76">
        <v>72.599997999999999</v>
      </c>
      <c r="C76">
        <f t="shared" si="2"/>
        <v>1.0026372034011667E-2</v>
      </c>
      <c r="D76">
        <f t="shared" si="3"/>
        <v>1.9472117999443071E-2</v>
      </c>
    </row>
    <row r="77" spans="1:4" x14ac:dyDescent="0.3">
      <c r="A77">
        <v>104.5</v>
      </c>
      <c r="B77">
        <v>71.199996999999996</v>
      </c>
      <c r="C77">
        <f t="shared" si="2"/>
        <v>-7.1514011576251282E-3</v>
      </c>
      <c r="D77">
        <f t="shared" si="3"/>
        <v>-1.9472117999442935E-2</v>
      </c>
    </row>
    <row r="78" spans="1:4" x14ac:dyDescent="0.3">
      <c r="A78">
        <v>104.400002</v>
      </c>
      <c r="B78">
        <v>69.800003000000004</v>
      </c>
      <c r="C78">
        <f t="shared" si="2"/>
        <v>-9.5737679923934996E-4</v>
      </c>
      <c r="D78">
        <f t="shared" si="3"/>
        <v>-1.9858723534829089E-2</v>
      </c>
    </row>
    <row r="79" spans="1:4" x14ac:dyDescent="0.3">
      <c r="A79">
        <v>105.349998</v>
      </c>
      <c r="B79">
        <v>72.400002000000001</v>
      </c>
      <c r="C79">
        <f t="shared" si="2"/>
        <v>9.0584266602336243E-3</v>
      </c>
      <c r="D79">
        <f t="shared" si="3"/>
        <v>3.6572274267711022E-2</v>
      </c>
    </row>
    <row r="80" spans="1:4" x14ac:dyDescent="0.3">
      <c r="A80">
        <v>105.699997</v>
      </c>
      <c r="B80">
        <v>72.199996999999996</v>
      </c>
      <c r="C80">
        <f t="shared" si="2"/>
        <v>3.3167432281177868E-3</v>
      </c>
      <c r="D80">
        <f t="shared" si="3"/>
        <v>-2.7663226684466339E-3</v>
      </c>
    </row>
    <row r="81" spans="1:4" x14ac:dyDescent="0.3">
      <c r="A81">
        <v>104.900002</v>
      </c>
      <c r="B81">
        <v>71.449996999999996</v>
      </c>
      <c r="C81">
        <f t="shared" si="2"/>
        <v>-7.5973300259494902E-3</v>
      </c>
      <c r="D81">
        <f t="shared" si="3"/>
        <v>-1.0442141959061431E-2</v>
      </c>
    </row>
    <row r="82" spans="1:4" x14ac:dyDescent="0.3">
      <c r="A82">
        <v>102.25</v>
      </c>
      <c r="B82">
        <v>69</v>
      </c>
      <c r="C82">
        <f t="shared" si="2"/>
        <v>-2.5586739545117126E-2</v>
      </c>
      <c r="D82">
        <f t="shared" si="3"/>
        <v>-3.4891357791212288E-2</v>
      </c>
    </row>
    <row r="83" spans="1:4" x14ac:dyDescent="0.3">
      <c r="A83">
        <v>102.5</v>
      </c>
      <c r="B83">
        <v>70.449996999999996</v>
      </c>
      <c r="C83">
        <f t="shared" si="2"/>
        <v>2.4420036555518089E-3</v>
      </c>
      <c r="D83">
        <f t="shared" si="3"/>
        <v>2.0796691164036474E-2</v>
      </c>
    </row>
    <row r="84" spans="1:4" x14ac:dyDescent="0.3">
      <c r="A84">
        <v>106.75</v>
      </c>
      <c r="B84">
        <v>68.25</v>
      </c>
      <c r="C84">
        <f t="shared" si="2"/>
        <v>4.0626853530271102E-2</v>
      </c>
      <c r="D84">
        <f t="shared" si="3"/>
        <v>-3.1725761696226693E-2</v>
      </c>
    </row>
    <row r="85" spans="1:4" x14ac:dyDescent="0.3">
      <c r="A85">
        <v>107.849998</v>
      </c>
      <c r="B85">
        <v>68.199996999999996</v>
      </c>
      <c r="C85">
        <f t="shared" si="2"/>
        <v>1.0251702182156751E-2</v>
      </c>
      <c r="D85">
        <f t="shared" si="3"/>
        <v>-7.3291320392352875E-4</v>
      </c>
    </row>
    <row r="86" spans="1:4" x14ac:dyDescent="0.3">
      <c r="A86">
        <v>105.949997</v>
      </c>
      <c r="B86">
        <v>63</v>
      </c>
      <c r="C86">
        <f t="shared" si="2"/>
        <v>-1.7774097891826129E-2</v>
      </c>
      <c r="D86">
        <f t="shared" si="3"/>
        <v>-7.9309794469612921E-2</v>
      </c>
    </row>
    <row r="87" spans="1:4" x14ac:dyDescent="0.3">
      <c r="A87">
        <v>105</v>
      </c>
      <c r="B87">
        <v>63.400002000000001</v>
      </c>
      <c r="C87">
        <f t="shared" si="2"/>
        <v>-9.0069062415411901E-3</v>
      </c>
      <c r="D87">
        <f t="shared" si="3"/>
        <v>6.3291665973884137E-3</v>
      </c>
    </row>
    <row r="88" spans="1:4" x14ac:dyDescent="0.3">
      <c r="A88">
        <v>104.449997</v>
      </c>
      <c r="B88">
        <v>60.900002000000001</v>
      </c>
      <c r="C88">
        <f t="shared" si="2"/>
        <v>-5.2518908768254971E-3</v>
      </c>
      <c r="D88">
        <f t="shared" si="3"/>
        <v>-4.0230685432347764E-2</v>
      </c>
    </row>
    <row r="89" spans="1:4" x14ac:dyDescent="0.3">
      <c r="A89">
        <v>103.650002</v>
      </c>
      <c r="B89">
        <v>61.299999</v>
      </c>
      <c r="C89">
        <f t="shared" si="2"/>
        <v>-7.688601103202717E-3</v>
      </c>
      <c r="D89">
        <f t="shared" si="3"/>
        <v>6.5466190723786353E-3</v>
      </c>
    </row>
    <row r="90" spans="1:4" x14ac:dyDescent="0.3">
      <c r="A90">
        <v>105.699997</v>
      </c>
      <c r="B90">
        <v>63.650002000000001</v>
      </c>
      <c r="C90">
        <f t="shared" si="2"/>
        <v>1.9585006316482668E-2</v>
      </c>
      <c r="D90">
        <f t="shared" si="3"/>
        <v>3.7619529796301406E-2</v>
      </c>
    </row>
    <row r="91" spans="1:4" x14ac:dyDescent="0.3">
      <c r="A91">
        <v>104</v>
      </c>
      <c r="B91">
        <v>65</v>
      </c>
      <c r="C91">
        <f t="shared" si="2"/>
        <v>-1.6213965352605015E-2</v>
      </c>
      <c r="D91">
        <f t="shared" si="3"/>
        <v>2.0987913470383888E-2</v>
      </c>
    </row>
    <row r="92" spans="1:4" x14ac:dyDescent="0.3">
      <c r="A92">
        <v>104.400002</v>
      </c>
      <c r="B92">
        <v>65.949996999999996</v>
      </c>
      <c r="C92">
        <f t="shared" si="2"/>
        <v>3.8387954642535747E-3</v>
      </c>
      <c r="D92">
        <f t="shared" si="3"/>
        <v>1.4509563778678573E-2</v>
      </c>
    </row>
    <row r="93" spans="1:4" x14ac:dyDescent="0.3">
      <c r="A93">
        <v>105.900002</v>
      </c>
      <c r="B93">
        <v>66.099997999999999</v>
      </c>
      <c r="C93">
        <f t="shared" si="2"/>
        <v>1.42655768874755E-2</v>
      </c>
      <c r="D93">
        <f t="shared" si="3"/>
        <v>2.2718829261383108E-3</v>
      </c>
    </row>
    <row r="94" spans="1:4" x14ac:dyDescent="0.3">
      <c r="A94">
        <v>112.699997</v>
      </c>
      <c r="B94">
        <v>64</v>
      </c>
      <c r="C94">
        <f t="shared" si="2"/>
        <v>6.2234122933284987E-2</v>
      </c>
      <c r="D94">
        <f t="shared" si="3"/>
        <v>-3.2285633240782173E-2</v>
      </c>
    </row>
    <row r="95" spans="1:4" x14ac:dyDescent="0.3">
      <c r="A95">
        <v>110.699997</v>
      </c>
      <c r="B95">
        <v>62.799999</v>
      </c>
      <c r="C95">
        <f t="shared" si="2"/>
        <v>-1.7905581812067074E-2</v>
      </c>
      <c r="D95">
        <f t="shared" si="3"/>
        <v>-1.8928025809085876E-2</v>
      </c>
    </row>
    <row r="96" spans="1:4" x14ac:dyDescent="0.3">
      <c r="A96">
        <v>110.300003</v>
      </c>
      <c r="B96">
        <v>63.299999</v>
      </c>
      <c r="C96">
        <f t="shared" si="2"/>
        <v>-3.6198591563139605E-3</v>
      </c>
      <c r="D96">
        <f t="shared" si="3"/>
        <v>7.9302558017560632E-3</v>
      </c>
    </row>
    <row r="97" spans="1:4" x14ac:dyDescent="0.3">
      <c r="A97">
        <v>114</v>
      </c>
      <c r="B97">
        <v>63.599997999999999</v>
      </c>
      <c r="C97">
        <f t="shared" si="2"/>
        <v>3.2994494936489628E-2</v>
      </c>
      <c r="D97">
        <f t="shared" si="3"/>
        <v>4.7281255471930657E-3</v>
      </c>
    </row>
    <row r="98" spans="1:4" x14ac:dyDescent="0.3">
      <c r="A98">
        <v>112.849998</v>
      </c>
      <c r="B98">
        <v>63.5</v>
      </c>
      <c r="C98">
        <f t="shared" si="2"/>
        <v>-1.0138962853591617E-2</v>
      </c>
      <c r="D98">
        <f t="shared" si="3"/>
        <v>-1.5735330008890985E-3</v>
      </c>
    </row>
    <row r="99" spans="1:4" x14ac:dyDescent="0.3">
      <c r="A99">
        <v>112.349998</v>
      </c>
      <c r="B99">
        <v>63.400002000000001</v>
      </c>
      <c r="C99">
        <f t="shared" si="2"/>
        <v>-4.4405047110789905E-3</v>
      </c>
      <c r="D99">
        <f t="shared" si="3"/>
        <v>-1.5760129097248394E-3</v>
      </c>
    </row>
    <row r="100" spans="1:4" x14ac:dyDescent="0.3">
      <c r="A100">
        <v>114.949997</v>
      </c>
      <c r="B100">
        <v>63.849997999999999</v>
      </c>
      <c r="C100">
        <f t="shared" si="2"/>
        <v>2.2878244281061749E-2</v>
      </c>
      <c r="D100">
        <f t="shared" si="3"/>
        <v>7.072658166212378E-3</v>
      </c>
    </row>
    <row r="101" spans="1:4" x14ac:dyDescent="0.3">
      <c r="A101">
        <v>118.699997</v>
      </c>
      <c r="B101">
        <v>70.199996999999996</v>
      </c>
      <c r="C101">
        <f t="shared" si="2"/>
        <v>3.2102051230935874E-2</v>
      </c>
      <c r="D101">
        <f t="shared" si="3"/>
        <v>9.4811717141588273E-2</v>
      </c>
    </row>
    <row r="102" spans="1:4" x14ac:dyDescent="0.3">
      <c r="A102">
        <v>121.150002</v>
      </c>
      <c r="B102">
        <v>73.400002000000001</v>
      </c>
      <c r="C102">
        <f t="shared" si="2"/>
        <v>2.0430187429172582E-2</v>
      </c>
      <c r="D102">
        <f t="shared" si="3"/>
        <v>4.4575694571704245E-2</v>
      </c>
    </row>
    <row r="103" spans="1:4" x14ac:dyDescent="0.3">
      <c r="A103">
        <v>116</v>
      </c>
      <c r="B103">
        <v>73.25</v>
      </c>
      <c r="C103">
        <f t="shared" si="2"/>
        <v>-4.3439272664630491E-2</v>
      </c>
      <c r="D103">
        <f t="shared" si="3"/>
        <v>-2.0457149712492955E-3</v>
      </c>
    </row>
    <row r="104" spans="1:4" x14ac:dyDescent="0.3">
      <c r="A104">
        <v>115.400002</v>
      </c>
      <c r="B104">
        <v>71.400002000000001</v>
      </c>
      <c r="C104">
        <f t="shared" si="2"/>
        <v>-5.1858197013430196E-3</v>
      </c>
      <c r="D104">
        <f t="shared" si="3"/>
        <v>-2.5580350540433856E-2</v>
      </c>
    </row>
    <row r="105" spans="1:4" x14ac:dyDescent="0.3">
      <c r="A105">
        <v>117.5</v>
      </c>
      <c r="B105">
        <v>77.349997999999999</v>
      </c>
      <c r="C105">
        <f t="shared" si="2"/>
        <v>1.8033962179192155E-2</v>
      </c>
      <c r="D105">
        <f t="shared" si="3"/>
        <v>8.0042653805835473E-2</v>
      </c>
    </row>
    <row r="106" spans="1:4" x14ac:dyDescent="0.3">
      <c r="A106">
        <v>115.800003</v>
      </c>
      <c r="B106">
        <v>78.449996999999996</v>
      </c>
      <c r="C106">
        <f t="shared" si="2"/>
        <v>-1.4573742538583343E-2</v>
      </c>
      <c r="D106">
        <f t="shared" si="3"/>
        <v>1.4120889775544614E-2</v>
      </c>
    </row>
    <row r="107" spans="1:4" x14ac:dyDescent="0.3">
      <c r="A107">
        <v>114.699997</v>
      </c>
      <c r="B107">
        <v>76.550003000000004</v>
      </c>
      <c r="C107">
        <f t="shared" si="2"/>
        <v>-9.5445930654931028E-3</v>
      </c>
      <c r="D107">
        <f t="shared" si="3"/>
        <v>-2.4517279644359159E-2</v>
      </c>
    </row>
    <row r="108" spans="1:4" x14ac:dyDescent="0.3">
      <c r="A108">
        <v>114.050003</v>
      </c>
      <c r="B108">
        <v>77.199996999999996</v>
      </c>
      <c r="C108">
        <f t="shared" si="2"/>
        <v>-5.6830229454879382E-3</v>
      </c>
      <c r="D108">
        <f t="shared" si="3"/>
        <v>8.4552568768622369E-3</v>
      </c>
    </row>
    <row r="109" spans="1:4" x14ac:dyDescent="0.3">
      <c r="A109">
        <v>113.949997</v>
      </c>
      <c r="B109">
        <v>82.150002000000001</v>
      </c>
      <c r="C109">
        <f t="shared" si="2"/>
        <v>-8.7724567029288133E-4</v>
      </c>
      <c r="D109">
        <f t="shared" si="3"/>
        <v>6.2147450658359783E-2</v>
      </c>
    </row>
    <row r="110" spans="1:4" x14ac:dyDescent="0.3">
      <c r="A110">
        <v>117.099998</v>
      </c>
      <c r="B110">
        <v>83.900002000000001</v>
      </c>
      <c r="C110">
        <f t="shared" si="2"/>
        <v>2.7268524159895904E-2</v>
      </c>
      <c r="D110">
        <f t="shared" si="3"/>
        <v>2.1078768482076633E-2</v>
      </c>
    </row>
    <row r="111" spans="1:4" x14ac:dyDescent="0.3">
      <c r="A111">
        <v>115.400002</v>
      </c>
      <c r="B111">
        <v>83.300003000000004</v>
      </c>
      <c r="C111">
        <f t="shared" si="2"/>
        <v>-1.4623882119230687E-2</v>
      </c>
      <c r="D111">
        <f t="shared" si="3"/>
        <v>-7.1770521238602942E-3</v>
      </c>
    </row>
    <row r="112" spans="1:4" x14ac:dyDescent="0.3">
      <c r="A112">
        <v>113.650002</v>
      </c>
      <c r="B112">
        <v>81.900002000000001</v>
      </c>
      <c r="C112">
        <f t="shared" si="2"/>
        <v>-1.5280803508581268E-2</v>
      </c>
      <c r="D112">
        <f t="shared" si="3"/>
        <v>-1.6949569908154261E-2</v>
      </c>
    </row>
    <row r="113" spans="1:4" x14ac:dyDescent="0.3">
      <c r="A113">
        <v>115.550003</v>
      </c>
      <c r="B113">
        <v>80.75</v>
      </c>
      <c r="C113">
        <f t="shared" si="2"/>
        <v>1.6579794786735876E-2</v>
      </c>
      <c r="D113">
        <f t="shared" si="3"/>
        <v>-1.4141053176281908E-2</v>
      </c>
    </row>
    <row r="114" spans="1:4" x14ac:dyDescent="0.3">
      <c r="A114">
        <v>114.349998</v>
      </c>
      <c r="B114">
        <v>81.849997999999999</v>
      </c>
      <c r="C114">
        <f t="shared" si="2"/>
        <v>-1.0439459704547854E-2</v>
      </c>
      <c r="D114">
        <f t="shared" si="3"/>
        <v>1.3530317279435619E-2</v>
      </c>
    </row>
    <row r="115" spans="1:4" x14ac:dyDescent="0.3">
      <c r="A115">
        <v>118.449997</v>
      </c>
      <c r="B115">
        <v>80</v>
      </c>
      <c r="C115">
        <f t="shared" si="2"/>
        <v>3.522700229902373E-2</v>
      </c>
      <c r="D115">
        <f t="shared" si="3"/>
        <v>-2.2861644708320038E-2</v>
      </c>
    </row>
    <row r="116" spans="1:4" x14ac:dyDescent="0.3">
      <c r="A116">
        <v>119.400002</v>
      </c>
      <c r="B116">
        <v>77.400002000000001</v>
      </c>
      <c r="C116">
        <f t="shared" si="2"/>
        <v>7.9883124312684801E-3</v>
      </c>
      <c r="D116">
        <f t="shared" si="3"/>
        <v>-3.3039828238407246E-2</v>
      </c>
    </row>
    <row r="117" spans="1:4" x14ac:dyDescent="0.3">
      <c r="A117">
        <v>123.800003</v>
      </c>
      <c r="B117">
        <v>78.599997999999999</v>
      </c>
      <c r="C117">
        <f t="shared" si="2"/>
        <v>3.6188166774208316E-2</v>
      </c>
      <c r="D117">
        <f t="shared" si="3"/>
        <v>1.5384867554393581E-2</v>
      </c>
    </row>
    <row r="118" spans="1:4" x14ac:dyDescent="0.3">
      <c r="A118">
        <v>126.699997</v>
      </c>
      <c r="B118">
        <v>81</v>
      </c>
      <c r="C118">
        <f t="shared" si="2"/>
        <v>2.3154679165984852E-2</v>
      </c>
      <c r="D118">
        <f t="shared" si="3"/>
        <v>3.0077480682570927E-2</v>
      </c>
    </row>
    <row r="119" spans="1:4" x14ac:dyDescent="0.3">
      <c r="A119">
        <v>127.5</v>
      </c>
      <c r="B119">
        <v>81.699996999999996</v>
      </c>
      <c r="C119">
        <f t="shared" si="2"/>
        <v>6.2943009493671735E-3</v>
      </c>
      <c r="D119">
        <f t="shared" si="3"/>
        <v>8.6048104738115552E-3</v>
      </c>
    </row>
    <row r="120" spans="1:4" x14ac:dyDescent="0.3">
      <c r="A120">
        <v>125.900002</v>
      </c>
      <c r="B120">
        <v>81.449996999999996</v>
      </c>
      <c r="C120">
        <f t="shared" si="2"/>
        <v>-1.2628407662556001E-2</v>
      </c>
      <c r="D120">
        <f t="shared" si="3"/>
        <v>-3.0646669306093246E-3</v>
      </c>
    </row>
    <row r="121" spans="1:4" x14ac:dyDescent="0.3">
      <c r="A121">
        <v>128</v>
      </c>
      <c r="B121">
        <v>83</v>
      </c>
      <c r="C121">
        <f t="shared" si="2"/>
        <v>1.6542306983692238E-2</v>
      </c>
      <c r="D121">
        <f t="shared" si="3"/>
        <v>1.8851309580956946E-2</v>
      </c>
    </row>
    <row r="122" spans="1:4" x14ac:dyDescent="0.3">
      <c r="A122">
        <v>124.800003</v>
      </c>
      <c r="B122">
        <v>80.650002000000001</v>
      </c>
      <c r="C122">
        <f t="shared" si="2"/>
        <v>-2.5317783945828596E-2</v>
      </c>
      <c r="D122">
        <f t="shared" si="3"/>
        <v>-2.8721778426868304E-2</v>
      </c>
    </row>
    <row r="123" spans="1:4" x14ac:dyDescent="0.3">
      <c r="A123">
        <v>126.599998</v>
      </c>
      <c r="B123">
        <v>81.199996999999996</v>
      </c>
      <c r="C123">
        <f t="shared" si="2"/>
        <v>1.4320013938498707E-2</v>
      </c>
      <c r="D123">
        <f t="shared" si="3"/>
        <v>6.7963808520891244E-3</v>
      </c>
    </row>
    <row r="124" spans="1:4" x14ac:dyDescent="0.3">
      <c r="A124">
        <v>125.800003</v>
      </c>
      <c r="B124">
        <v>80.400002000000001</v>
      </c>
      <c r="C124">
        <f t="shared" si="2"/>
        <v>-6.3391257985707401E-3</v>
      </c>
      <c r="D124">
        <f t="shared" si="3"/>
        <v>-9.9010091612764337E-3</v>
      </c>
    </row>
    <row r="125" spans="1:4" x14ac:dyDescent="0.3">
      <c r="A125">
        <v>128.5</v>
      </c>
      <c r="B125">
        <v>79.75</v>
      </c>
      <c r="C125">
        <f t="shared" si="2"/>
        <v>2.1235536221557907E-2</v>
      </c>
      <c r="D125">
        <f t="shared" si="3"/>
        <v>-8.1174593955882762E-3</v>
      </c>
    </row>
    <row r="126" spans="1:4" x14ac:dyDescent="0.3">
      <c r="A126">
        <v>128.25</v>
      </c>
      <c r="B126">
        <v>79.150002000000001</v>
      </c>
      <c r="C126">
        <f t="shared" si="2"/>
        <v>-1.9474202843955666E-3</v>
      </c>
      <c r="D126">
        <f t="shared" si="3"/>
        <v>-7.5519300694555066E-3</v>
      </c>
    </row>
    <row r="127" spans="1:4" x14ac:dyDescent="0.3">
      <c r="A127">
        <v>127</v>
      </c>
      <c r="B127">
        <v>78.300003000000004</v>
      </c>
      <c r="C127">
        <f t="shared" si="2"/>
        <v>-9.7943975922876979E-3</v>
      </c>
      <c r="D127">
        <f t="shared" si="3"/>
        <v>-1.0797170284565475E-2</v>
      </c>
    </row>
    <row r="128" spans="1:4" x14ac:dyDescent="0.3">
      <c r="A128">
        <v>124.550003</v>
      </c>
      <c r="B128">
        <v>77.900002000000001</v>
      </c>
      <c r="C128">
        <f t="shared" si="2"/>
        <v>-1.9479820663689907E-2</v>
      </c>
      <c r="D128">
        <f t="shared" si="3"/>
        <v>-5.1216627602897564E-3</v>
      </c>
    </row>
    <row r="129" spans="1:4" x14ac:dyDescent="0.3">
      <c r="A129">
        <v>122</v>
      </c>
      <c r="B129">
        <v>77.550003000000004</v>
      </c>
      <c r="C129">
        <f t="shared" si="2"/>
        <v>-2.0686221061644736E-2</v>
      </c>
      <c r="D129">
        <f t="shared" si="3"/>
        <v>-4.5030502433765262E-3</v>
      </c>
    </row>
    <row r="130" spans="1:4" x14ac:dyDescent="0.3">
      <c r="A130">
        <v>124.199997</v>
      </c>
      <c r="B130">
        <v>81.900002000000001</v>
      </c>
      <c r="C130">
        <f t="shared" si="2"/>
        <v>1.7872100611532195E-2</v>
      </c>
      <c r="D130">
        <f t="shared" si="3"/>
        <v>5.4576086971781297E-2</v>
      </c>
    </row>
    <row r="131" spans="1:4" x14ac:dyDescent="0.3">
      <c r="A131">
        <v>124.400002</v>
      </c>
      <c r="B131">
        <v>81.25</v>
      </c>
      <c r="C131">
        <f t="shared" si="2"/>
        <v>1.6090510374607541E-3</v>
      </c>
      <c r="D131">
        <f t="shared" si="3"/>
        <v>-7.9681940692010022E-3</v>
      </c>
    </row>
    <row r="132" spans="1:4" x14ac:dyDescent="0.3">
      <c r="A132">
        <v>124.449997</v>
      </c>
      <c r="B132">
        <v>79.150002000000001</v>
      </c>
      <c r="C132">
        <f t="shared" ref="C132:C195" si="4">LN(A132/A131)</f>
        <v>4.0180832528465769E-4</v>
      </c>
      <c r="D132">
        <f t="shared" ref="D132:D195" si="5">LN(B132/B131)</f>
        <v>-2.6186009614348457E-2</v>
      </c>
    </row>
    <row r="133" spans="1:4" x14ac:dyDescent="0.3">
      <c r="A133">
        <v>124.949997</v>
      </c>
      <c r="B133">
        <v>79.199996999999996</v>
      </c>
      <c r="C133">
        <f t="shared" si="4"/>
        <v>4.0096285638233087E-3</v>
      </c>
      <c r="D133">
        <f t="shared" si="5"/>
        <v>6.3144934609314651E-4</v>
      </c>
    </row>
    <row r="134" spans="1:4" x14ac:dyDescent="0.3">
      <c r="A134">
        <v>124.5</v>
      </c>
      <c r="B134">
        <v>80.400002000000001</v>
      </c>
      <c r="C134">
        <f t="shared" si="4"/>
        <v>-3.6079173665949284E-3</v>
      </c>
      <c r="D134">
        <f t="shared" si="5"/>
        <v>1.5037940118950746E-2</v>
      </c>
    </row>
    <row r="135" spans="1:4" x14ac:dyDescent="0.3">
      <c r="A135">
        <v>122.449997</v>
      </c>
      <c r="B135">
        <v>82.699996999999996</v>
      </c>
      <c r="C135">
        <f t="shared" si="4"/>
        <v>-1.6602957006381733E-2</v>
      </c>
      <c r="D135">
        <f t="shared" si="5"/>
        <v>2.8205364693407359E-2</v>
      </c>
    </row>
    <row r="136" spans="1:4" x14ac:dyDescent="0.3">
      <c r="A136">
        <v>120.949997</v>
      </c>
      <c r="B136">
        <v>83.699996999999996</v>
      </c>
      <c r="C136">
        <f t="shared" si="4"/>
        <v>-1.23255466459825E-2</v>
      </c>
      <c r="D136">
        <f t="shared" si="5"/>
        <v>1.2019375899185307E-2</v>
      </c>
    </row>
    <row r="137" spans="1:4" x14ac:dyDescent="0.3">
      <c r="A137">
        <v>119.75</v>
      </c>
      <c r="B137">
        <v>81.800003000000004</v>
      </c>
      <c r="C137">
        <f t="shared" si="4"/>
        <v>-9.9709759613734912E-3</v>
      </c>
      <c r="D137">
        <f t="shared" si="5"/>
        <v>-2.2961661369617695E-2</v>
      </c>
    </row>
    <row r="138" spans="1:4" x14ac:dyDescent="0.3">
      <c r="A138">
        <v>120.849998</v>
      </c>
      <c r="B138">
        <v>80.300003000000004</v>
      </c>
      <c r="C138">
        <f t="shared" si="4"/>
        <v>9.1438543090257875E-3</v>
      </c>
      <c r="D138">
        <f t="shared" si="5"/>
        <v>-1.8507621970901628E-2</v>
      </c>
    </row>
    <row r="139" spans="1:4" x14ac:dyDescent="0.3">
      <c r="A139">
        <v>121.449997</v>
      </c>
      <c r="B139">
        <v>80.199996999999996</v>
      </c>
      <c r="C139">
        <f t="shared" si="4"/>
        <v>4.9525401466075491E-3</v>
      </c>
      <c r="D139">
        <f t="shared" si="5"/>
        <v>-1.246180846631473E-3</v>
      </c>
    </row>
    <row r="140" spans="1:4" x14ac:dyDescent="0.3">
      <c r="A140">
        <v>125</v>
      </c>
      <c r="B140">
        <v>81.949996999999996</v>
      </c>
      <c r="C140">
        <f t="shared" si="4"/>
        <v>2.881110655564327E-2</v>
      </c>
      <c r="D140">
        <f t="shared" si="5"/>
        <v>2.1585791116166042E-2</v>
      </c>
    </row>
    <row r="141" spans="1:4" x14ac:dyDescent="0.3">
      <c r="A141">
        <v>120.400002</v>
      </c>
      <c r="B141">
        <v>79.599997999999999</v>
      </c>
      <c r="C141">
        <f t="shared" si="4"/>
        <v>-3.7494187816284864E-2</v>
      </c>
      <c r="D141">
        <f t="shared" si="5"/>
        <v>-2.9095200857441536E-2</v>
      </c>
    </row>
    <row r="142" spans="1:4" x14ac:dyDescent="0.3">
      <c r="A142">
        <v>119.400002</v>
      </c>
      <c r="B142">
        <v>82.5</v>
      </c>
      <c r="C142">
        <f t="shared" si="4"/>
        <v>-8.3403317770959166E-3</v>
      </c>
      <c r="D142">
        <f t="shared" si="5"/>
        <v>3.5784225615926514E-2</v>
      </c>
    </row>
    <row r="143" spans="1:4" x14ac:dyDescent="0.3">
      <c r="A143">
        <v>118.650002</v>
      </c>
      <c r="B143">
        <v>82.599997999999999</v>
      </c>
      <c r="C143">
        <f t="shared" si="4"/>
        <v>-6.3012179708478878E-3</v>
      </c>
      <c r="D143">
        <f t="shared" si="5"/>
        <v>1.2113629732216869E-3</v>
      </c>
    </row>
    <row r="144" spans="1:4" x14ac:dyDescent="0.3">
      <c r="A144">
        <v>119.349998</v>
      </c>
      <c r="B144">
        <v>81.800003000000004</v>
      </c>
      <c r="C144">
        <f t="shared" si="4"/>
        <v>5.8823362893304539E-3</v>
      </c>
      <c r="D144">
        <f t="shared" si="5"/>
        <v>-9.7323760303395963E-3</v>
      </c>
    </row>
    <row r="145" spans="1:4" x14ac:dyDescent="0.3">
      <c r="A145">
        <v>120.800003</v>
      </c>
      <c r="B145">
        <v>80.199996999999996</v>
      </c>
      <c r="C145">
        <f t="shared" si="4"/>
        <v>1.2075974307748536E-2</v>
      </c>
      <c r="D145">
        <f t="shared" si="5"/>
        <v>-1.9753802817533084E-2</v>
      </c>
    </row>
    <row r="146" spans="1:4" x14ac:dyDescent="0.3">
      <c r="A146">
        <v>121.75</v>
      </c>
      <c r="B146">
        <v>79.400002000000001</v>
      </c>
      <c r="C146">
        <f t="shared" si="4"/>
        <v>7.8334516275477169E-3</v>
      </c>
      <c r="D146">
        <f t="shared" si="5"/>
        <v>-1.0025084023977627E-2</v>
      </c>
    </row>
    <row r="147" spans="1:4" x14ac:dyDescent="0.3">
      <c r="A147">
        <v>119.400002</v>
      </c>
      <c r="B147">
        <v>80.699996999999996</v>
      </c>
      <c r="C147">
        <f t="shared" si="4"/>
        <v>-1.9490544253778826E-2</v>
      </c>
      <c r="D147">
        <f t="shared" si="5"/>
        <v>1.624014465917448E-2</v>
      </c>
    </row>
    <row r="148" spans="1:4" x14ac:dyDescent="0.3">
      <c r="A148">
        <v>117.400002</v>
      </c>
      <c r="B148">
        <v>79.5</v>
      </c>
      <c r="C148">
        <f t="shared" si="4"/>
        <v>-1.6892293279149234E-2</v>
      </c>
      <c r="D148">
        <f t="shared" si="5"/>
        <v>-1.4981516440894953E-2</v>
      </c>
    </row>
    <row r="149" spans="1:4" x14ac:dyDescent="0.3">
      <c r="A149">
        <v>116.550003</v>
      </c>
      <c r="B149">
        <v>78.699996999999996</v>
      </c>
      <c r="C149">
        <f t="shared" si="4"/>
        <v>-7.2665332079794439E-3</v>
      </c>
      <c r="D149">
        <f t="shared" si="5"/>
        <v>-1.0113904356370369E-2</v>
      </c>
    </row>
    <row r="150" spans="1:4" x14ac:dyDescent="0.3">
      <c r="A150">
        <v>113.25</v>
      </c>
      <c r="B150">
        <v>78.449996999999996</v>
      </c>
      <c r="C150">
        <f t="shared" si="4"/>
        <v>-2.8722626858648164E-2</v>
      </c>
      <c r="D150">
        <f t="shared" si="5"/>
        <v>-3.1816763657928418E-3</v>
      </c>
    </row>
    <row r="151" spans="1:4" x14ac:dyDescent="0.3">
      <c r="A151">
        <v>115.800003</v>
      </c>
      <c r="B151">
        <v>80.099997999999999</v>
      </c>
      <c r="C151">
        <f t="shared" si="4"/>
        <v>2.2266826682487001E-2</v>
      </c>
      <c r="D151">
        <f t="shared" si="5"/>
        <v>2.0814388167401197E-2</v>
      </c>
    </row>
    <row r="152" spans="1:4" x14ac:dyDescent="0.3">
      <c r="A152">
        <v>116.75</v>
      </c>
      <c r="B152">
        <v>78.800003000000004</v>
      </c>
      <c r="C152">
        <f t="shared" si="4"/>
        <v>8.1703055033762878E-3</v>
      </c>
      <c r="D152">
        <f t="shared" si="5"/>
        <v>-1.6362794170625496E-2</v>
      </c>
    </row>
    <row r="153" spans="1:4" x14ac:dyDescent="0.3">
      <c r="A153">
        <v>115.599998</v>
      </c>
      <c r="B153">
        <v>78.199996999999996</v>
      </c>
      <c r="C153">
        <f t="shared" si="4"/>
        <v>-9.8989576117678203E-3</v>
      </c>
      <c r="D153">
        <f t="shared" si="5"/>
        <v>-7.6434257468055294E-3</v>
      </c>
    </row>
    <row r="154" spans="1:4" x14ac:dyDescent="0.3">
      <c r="A154">
        <v>115.900002</v>
      </c>
      <c r="B154">
        <v>77.449996999999996</v>
      </c>
      <c r="C154">
        <f t="shared" si="4"/>
        <v>2.5918286647223796E-3</v>
      </c>
      <c r="D154">
        <f t="shared" si="5"/>
        <v>-9.6370810598839125E-3</v>
      </c>
    </row>
    <row r="155" spans="1:4" x14ac:dyDescent="0.3">
      <c r="A155">
        <v>115.199997</v>
      </c>
      <c r="B155">
        <v>76.300003000000004</v>
      </c>
      <c r="C155">
        <f t="shared" si="4"/>
        <v>-6.0580453818374382E-3</v>
      </c>
      <c r="D155">
        <f t="shared" si="5"/>
        <v>-1.4959550519319013E-2</v>
      </c>
    </row>
    <row r="156" spans="1:4" x14ac:dyDescent="0.3">
      <c r="A156">
        <v>115.800003</v>
      </c>
      <c r="B156">
        <v>75.949996999999996</v>
      </c>
      <c r="C156">
        <f t="shared" si="4"/>
        <v>5.1948688255064601E-3</v>
      </c>
      <c r="D156">
        <f t="shared" si="5"/>
        <v>-4.5977880667801146E-3</v>
      </c>
    </row>
    <row r="157" spans="1:4" x14ac:dyDescent="0.3">
      <c r="A157">
        <v>116.75</v>
      </c>
      <c r="B157">
        <v>76.199996999999996</v>
      </c>
      <c r="C157">
        <f t="shared" si="4"/>
        <v>8.1703055033762878E-3</v>
      </c>
      <c r="D157">
        <f t="shared" si="5"/>
        <v>3.2862337804109155E-3</v>
      </c>
    </row>
    <row r="158" spans="1:4" x14ac:dyDescent="0.3">
      <c r="A158">
        <v>117.5</v>
      </c>
      <c r="B158">
        <v>75.75</v>
      </c>
      <c r="C158">
        <f t="shared" si="4"/>
        <v>6.4034370352070071E-3</v>
      </c>
      <c r="D158">
        <f t="shared" si="5"/>
        <v>-5.9229789330425128E-3</v>
      </c>
    </row>
    <row r="159" spans="1:4" x14ac:dyDescent="0.3">
      <c r="A159">
        <v>118.199997</v>
      </c>
      <c r="B159">
        <v>76.449996999999996</v>
      </c>
      <c r="C159">
        <f t="shared" si="4"/>
        <v>5.9397460070732648E-3</v>
      </c>
      <c r="D159">
        <f t="shared" si="5"/>
        <v>9.1984487442578061E-3</v>
      </c>
    </row>
    <row r="160" spans="1:4" x14ac:dyDescent="0.3">
      <c r="A160">
        <v>118.5</v>
      </c>
      <c r="B160">
        <v>75.050003000000004</v>
      </c>
      <c r="C160">
        <f t="shared" si="4"/>
        <v>2.5348809838990813E-3</v>
      </c>
      <c r="D160">
        <f t="shared" si="5"/>
        <v>-1.8482295080914975E-2</v>
      </c>
    </row>
    <row r="161" spans="1:4" x14ac:dyDescent="0.3">
      <c r="A161">
        <v>117.25</v>
      </c>
      <c r="B161">
        <v>73.599997999999999</v>
      </c>
      <c r="C161">
        <f t="shared" si="4"/>
        <v>-1.0604553248797112E-2</v>
      </c>
      <c r="D161">
        <f t="shared" si="5"/>
        <v>-1.9509599491904124E-2</v>
      </c>
    </row>
    <row r="162" spans="1:4" x14ac:dyDescent="0.3">
      <c r="A162">
        <v>118.199997</v>
      </c>
      <c r="B162">
        <v>71.099997999999999</v>
      </c>
      <c r="C162">
        <f t="shared" si="4"/>
        <v>8.0696722648981208E-3</v>
      </c>
      <c r="D162">
        <f t="shared" si="5"/>
        <v>-3.4557689881117543E-2</v>
      </c>
    </row>
    <row r="163" spans="1:4" x14ac:dyDescent="0.3">
      <c r="A163">
        <v>117</v>
      </c>
      <c r="B163">
        <v>70.900002000000001</v>
      </c>
      <c r="C163">
        <f t="shared" si="4"/>
        <v>-1.0204144793530656E-2</v>
      </c>
      <c r="D163">
        <f t="shared" si="5"/>
        <v>-2.8168469329734854E-3</v>
      </c>
    </row>
    <row r="164" spans="1:4" x14ac:dyDescent="0.3">
      <c r="A164">
        <v>115.699997</v>
      </c>
      <c r="B164">
        <v>70.400002000000001</v>
      </c>
      <c r="C164">
        <f t="shared" si="4"/>
        <v>-1.1173326527252685E-2</v>
      </c>
      <c r="D164">
        <f t="shared" si="5"/>
        <v>-7.0771701737388946E-3</v>
      </c>
    </row>
    <row r="165" spans="1:4" x14ac:dyDescent="0.3">
      <c r="A165">
        <v>117.300003</v>
      </c>
      <c r="B165">
        <v>69</v>
      </c>
      <c r="C165">
        <f t="shared" si="4"/>
        <v>1.3734172964373514E-2</v>
      </c>
      <c r="D165">
        <f t="shared" si="5"/>
        <v>-2.0086786975827796E-2</v>
      </c>
    </row>
    <row r="166" spans="1:4" x14ac:dyDescent="0.3">
      <c r="A166">
        <v>117.900002</v>
      </c>
      <c r="B166">
        <v>72.5</v>
      </c>
      <c r="C166">
        <f t="shared" si="4"/>
        <v>5.102043271976533E-3</v>
      </c>
      <c r="D166">
        <f t="shared" si="5"/>
        <v>4.9480057263369716E-2</v>
      </c>
    </row>
    <row r="167" spans="1:4" x14ac:dyDescent="0.3">
      <c r="A167">
        <v>116.949997</v>
      </c>
      <c r="B167">
        <v>73.25</v>
      </c>
      <c r="C167">
        <f t="shared" si="4"/>
        <v>-8.090357128653863E-3</v>
      </c>
      <c r="D167">
        <f t="shared" si="5"/>
        <v>1.0291686036547506E-2</v>
      </c>
    </row>
    <row r="168" spans="1:4" x14ac:dyDescent="0.3">
      <c r="A168">
        <v>118.349998</v>
      </c>
      <c r="B168">
        <v>71</v>
      </c>
      <c r="C168">
        <f t="shared" si="4"/>
        <v>1.1899851682764868E-2</v>
      </c>
      <c r="D168">
        <f t="shared" si="5"/>
        <v>-3.1198370855861281E-2</v>
      </c>
    </row>
    <row r="169" spans="1:4" x14ac:dyDescent="0.3">
      <c r="A169">
        <v>116</v>
      </c>
      <c r="B169">
        <v>72.25</v>
      </c>
      <c r="C169">
        <f t="shared" si="4"/>
        <v>-2.0056127954599837E-2</v>
      </c>
      <c r="D169">
        <f t="shared" si="5"/>
        <v>1.7452449951226207E-2</v>
      </c>
    </row>
    <row r="170" spans="1:4" x14ac:dyDescent="0.3">
      <c r="A170">
        <v>115.25</v>
      </c>
      <c r="B170">
        <v>72.650002000000001</v>
      </c>
      <c r="C170">
        <f t="shared" si="4"/>
        <v>-6.4865092296067734E-3</v>
      </c>
      <c r="D170">
        <f t="shared" si="5"/>
        <v>5.5210905529997443E-3</v>
      </c>
    </row>
    <row r="171" spans="1:4" x14ac:dyDescent="0.3">
      <c r="A171">
        <v>111.75</v>
      </c>
      <c r="B171">
        <v>69</v>
      </c>
      <c r="C171">
        <f t="shared" si="4"/>
        <v>-3.0839448383079702E-2</v>
      </c>
      <c r="D171">
        <f t="shared" si="5"/>
        <v>-5.1546912948282043E-2</v>
      </c>
    </row>
    <row r="172" spans="1:4" x14ac:dyDescent="0.3">
      <c r="A172">
        <v>112</v>
      </c>
      <c r="B172">
        <v>69.25</v>
      </c>
      <c r="C172">
        <f t="shared" si="4"/>
        <v>2.2346378014163628E-3</v>
      </c>
      <c r="D172">
        <f t="shared" si="5"/>
        <v>3.6166404701885148E-3</v>
      </c>
    </row>
    <row r="173" spans="1:4" x14ac:dyDescent="0.3">
      <c r="A173">
        <v>115.199997</v>
      </c>
      <c r="B173">
        <v>69.599997999999999</v>
      </c>
      <c r="C173">
        <f t="shared" si="4"/>
        <v>2.8170850925029189E-2</v>
      </c>
      <c r="D173">
        <f t="shared" si="5"/>
        <v>5.0413935372933963E-3</v>
      </c>
    </row>
    <row r="174" spans="1:4" x14ac:dyDescent="0.3">
      <c r="A174">
        <v>117.199997</v>
      </c>
      <c r="B174">
        <v>72.300003000000004</v>
      </c>
      <c r="C174">
        <f t="shared" si="4"/>
        <v>1.7212129325518327E-2</v>
      </c>
      <c r="D174">
        <f t="shared" si="5"/>
        <v>3.8059632053752721E-2</v>
      </c>
    </row>
    <row r="175" spans="1:4" x14ac:dyDescent="0.3">
      <c r="A175">
        <v>116.25</v>
      </c>
      <c r="B175">
        <v>74.150002000000001</v>
      </c>
      <c r="C175">
        <f t="shared" si="4"/>
        <v>-8.1388070781765083E-3</v>
      </c>
      <c r="D175">
        <f t="shared" si="5"/>
        <v>2.5265924897800052E-2</v>
      </c>
    </row>
    <row r="176" spans="1:4" x14ac:dyDescent="0.3">
      <c r="A176">
        <v>117</v>
      </c>
      <c r="B176">
        <v>73.900002000000001</v>
      </c>
      <c r="C176">
        <f t="shared" si="4"/>
        <v>6.4308903302903314E-3</v>
      </c>
      <c r="D176">
        <f t="shared" si="5"/>
        <v>-3.3772405385389258E-3</v>
      </c>
    </row>
    <row r="177" spans="1:4" x14ac:dyDescent="0.3">
      <c r="A177">
        <v>120.400002</v>
      </c>
      <c r="B177">
        <v>72.900002000000001</v>
      </c>
      <c r="C177">
        <f t="shared" si="4"/>
        <v>2.8645614688260199E-2</v>
      </c>
      <c r="D177">
        <f t="shared" si="5"/>
        <v>-1.3624188568300897E-2</v>
      </c>
    </row>
    <row r="178" spans="1:4" x14ac:dyDescent="0.3">
      <c r="A178">
        <v>121</v>
      </c>
      <c r="B178">
        <v>72.5</v>
      </c>
      <c r="C178">
        <f t="shared" si="4"/>
        <v>4.9709961107249059E-3</v>
      </c>
      <c r="D178">
        <f t="shared" si="5"/>
        <v>-5.5021045888252766E-3</v>
      </c>
    </row>
    <row r="179" spans="1:4" x14ac:dyDescent="0.3">
      <c r="A179">
        <v>122.25</v>
      </c>
      <c r="B179">
        <v>73.550003000000004</v>
      </c>
      <c r="C179">
        <f t="shared" si="4"/>
        <v>1.027758275824023E-2</v>
      </c>
      <c r="D179">
        <f t="shared" si="5"/>
        <v>1.4378925975395924E-2</v>
      </c>
    </row>
    <row r="180" spans="1:4" x14ac:dyDescent="0.3">
      <c r="A180">
        <v>120.150002</v>
      </c>
      <c r="B180">
        <v>73</v>
      </c>
      <c r="C180">
        <f t="shared" si="4"/>
        <v>-1.7327149526644298E-2</v>
      </c>
      <c r="D180">
        <f t="shared" si="5"/>
        <v>-7.5060466876337969E-3</v>
      </c>
    </row>
    <row r="181" spans="1:4" x14ac:dyDescent="0.3">
      <c r="A181">
        <v>123.5</v>
      </c>
      <c r="B181">
        <v>73</v>
      </c>
      <c r="C181">
        <f t="shared" si="4"/>
        <v>2.7500177239694699E-2</v>
      </c>
      <c r="D181">
        <f t="shared" si="5"/>
        <v>0</v>
      </c>
    </row>
    <row r="182" spans="1:4" x14ac:dyDescent="0.3">
      <c r="A182">
        <v>124.349998</v>
      </c>
      <c r="B182">
        <v>71.650002000000001</v>
      </c>
      <c r="C182">
        <f t="shared" si="4"/>
        <v>6.8589980977468504E-3</v>
      </c>
      <c r="D182">
        <f t="shared" si="5"/>
        <v>-1.8666258960742456E-2</v>
      </c>
    </row>
    <row r="183" spans="1:4" x14ac:dyDescent="0.3">
      <c r="A183">
        <v>122.75</v>
      </c>
      <c r="B183">
        <v>71.900002000000001</v>
      </c>
      <c r="C183">
        <f t="shared" si="4"/>
        <v>-1.2950387491148643E-2</v>
      </c>
      <c r="D183">
        <f t="shared" si="5"/>
        <v>3.4831103557636228E-3</v>
      </c>
    </row>
    <row r="184" spans="1:4" x14ac:dyDescent="0.3">
      <c r="A184">
        <v>119.5</v>
      </c>
      <c r="B184">
        <v>71</v>
      </c>
      <c r="C184">
        <f t="shared" si="4"/>
        <v>-2.6833395303064576E-2</v>
      </c>
      <c r="D184">
        <f t="shared" si="5"/>
        <v>-1.2596415502096874E-2</v>
      </c>
    </row>
    <row r="185" spans="1:4" x14ac:dyDescent="0.3">
      <c r="A185">
        <v>123.800003</v>
      </c>
      <c r="B185">
        <v>70.349997999999999</v>
      </c>
      <c r="C185">
        <f t="shared" si="4"/>
        <v>3.5351013111563474E-2</v>
      </c>
      <c r="D185">
        <f t="shared" si="5"/>
        <v>-9.1971219101999475E-3</v>
      </c>
    </row>
    <row r="186" spans="1:4" x14ac:dyDescent="0.3">
      <c r="A186">
        <v>123.400002</v>
      </c>
      <c r="B186">
        <v>71.199996999999996</v>
      </c>
      <c r="C186">
        <f t="shared" si="4"/>
        <v>-3.2362568043859813E-3</v>
      </c>
      <c r="D186">
        <f t="shared" si="5"/>
        <v>1.2010021151982141E-2</v>
      </c>
    </row>
    <row r="187" spans="1:4" x14ac:dyDescent="0.3">
      <c r="A187">
        <v>125.400002</v>
      </c>
      <c r="B187">
        <v>72.599997999999999</v>
      </c>
      <c r="C187">
        <f t="shared" si="4"/>
        <v>1.6077516469040688E-2</v>
      </c>
      <c r="D187">
        <f t="shared" si="5"/>
        <v>1.9472117999443071E-2</v>
      </c>
    </row>
    <row r="188" spans="1:4" x14ac:dyDescent="0.3">
      <c r="A188">
        <v>130.699997</v>
      </c>
      <c r="B188">
        <v>77.400002000000001</v>
      </c>
      <c r="C188">
        <f t="shared" si="4"/>
        <v>4.1395953529064153E-2</v>
      </c>
      <c r="D188">
        <f t="shared" si="5"/>
        <v>6.4021912152933791E-2</v>
      </c>
    </row>
    <row r="189" spans="1:4" x14ac:dyDescent="0.3">
      <c r="A189">
        <v>131.25</v>
      </c>
      <c r="B189">
        <v>77.349997999999999</v>
      </c>
      <c r="C189">
        <f t="shared" si="4"/>
        <v>4.1993037948854749E-3</v>
      </c>
      <c r="D189">
        <f t="shared" si="5"/>
        <v>-6.4625527289599181E-4</v>
      </c>
    </row>
    <row r="190" spans="1:4" x14ac:dyDescent="0.3">
      <c r="A190">
        <v>129.699997</v>
      </c>
      <c r="B190">
        <v>81.949996999999996</v>
      </c>
      <c r="C190">
        <f t="shared" si="4"/>
        <v>-1.1879833279635894E-2</v>
      </c>
      <c r="D190">
        <f t="shared" si="5"/>
        <v>5.7768717419571979E-2</v>
      </c>
    </row>
    <row r="191" spans="1:4" x14ac:dyDescent="0.3">
      <c r="A191">
        <v>129.39999399999999</v>
      </c>
      <c r="B191">
        <v>82.650002000000001</v>
      </c>
      <c r="C191">
        <f t="shared" si="4"/>
        <v>-2.315732493149729E-3</v>
      </c>
      <c r="D191">
        <f t="shared" si="5"/>
        <v>8.5055798833096278E-3</v>
      </c>
    </row>
    <row r="192" spans="1:4" x14ac:dyDescent="0.3">
      <c r="A192">
        <v>136</v>
      </c>
      <c r="B192">
        <v>81</v>
      </c>
      <c r="C192">
        <f t="shared" si="4"/>
        <v>4.974655003710466E-2</v>
      </c>
      <c r="D192">
        <f t="shared" si="5"/>
        <v>-2.0165693793021251E-2</v>
      </c>
    </row>
    <row r="193" spans="1:4" x14ac:dyDescent="0.3">
      <c r="A193">
        <v>135.25</v>
      </c>
      <c r="B193">
        <v>80.449996999999996</v>
      </c>
      <c r="C193">
        <f t="shared" si="4"/>
        <v>-5.5299680094610861E-3</v>
      </c>
      <c r="D193">
        <f t="shared" si="5"/>
        <v>-6.8133185242896625E-3</v>
      </c>
    </row>
    <row r="194" spans="1:4" x14ac:dyDescent="0.3">
      <c r="A194">
        <v>138.35000600000001</v>
      </c>
      <c r="B194">
        <v>79.150002000000001</v>
      </c>
      <c r="C194">
        <f t="shared" si="4"/>
        <v>2.2661831874611987E-2</v>
      </c>
      <c r="D194">
        <f t="shared" si="5"/>
        <v>-1.6291024552650663E-2</v>
      </c>
    </row>
    <row r="195" spans="1:4" x14ac:dyDescent="0.3">
      <c r="A195">
        <v>139.89999399999999</v>
      </c>
      <c r="B195">
        <v>78.25</v>
      </c>
      <c r="C195">
        <f t="shared" si="4"/>
        <v>1.1141089182454688E-2</v>
      </c>
      <c r="D195">
        <f t="shared" si="5"/>
        <v>-1.1435982175235844E-2</v>
      </c>
    </row>
    <row r="196" spans="1:4" x14ac:dyDescent="0.3">
      <c r="A196">
        <v>140.75</v>
      </c>
      <c r="B196">
        <v>78.75</v>
      </c>
      <c r="C196">
        <f t="shared" ref="C196:C247" si="6">LN(A196/A195)</f>
        <v>6.0574282361421745E-3</v>
      </c>
      <c r="D196">
        <f t="shared" ref="D196:D247" si="7">LN(B196/B195)</f>
        <v>6.3694482854799285E-3</v>
      </c>
    </row>
    <row r="197" spans="1:4" x14ac:dyDescent="0.3">
      <c r="A197">
        <v>143.60000600000001</v>
      </c>
      <c r="B197">
        <v>77.699996999999996</v>
      </c>
      <c r="C197">
        <f t="shared" si="6"/>
        <v>2.0046431377052927E-2</v>
      </c>
      <c r="D197">
        <f t="shared" si="7"/>
        <v>-1.3423058942180108E-2</v>
      </c>
    </row>
    <row r="198" spans="1:4" x14ac:dyDescent="0.3">
      <c r="A198">
        <v>148.800003</v>
      </c>
      <c r="B198">
        <v>76.75</v>
      </c>
      <c r="C198">
        <f t="shared" si="6"/>
        <v>3.5571444163428917E-2</v>
      </c>
      <c r="D198">
        <f t="shared" si="7"/>
        <v>-1.2301832296255777E-2</v>
      </c>
    </row>
    <row r="199" spans="1:4" x14ac:dyDescent="0.3">
      <c r="A199">
        <v>146.050003</v>
      </c>
      <c r="B199">
        <v>76.699996999999996</v>
      </c>
      <c r="C199">
        <f t="shared" si="6"/>
        <v>-1.8654093185621255E-2</v>
      </c>
      <c r="D199">
        <f t="shared" si="7"/>
        <v>-6.517172075257814E-4</v>
      </c>
    </row>
    <row r="200" spans="1:4" x14ac:dyDescent="0.3">
      <c r="A200">
        <v>149.64999399999999</v>
      </c>
      <c r="B200">
        <v>76.400002000000001</v>
      </c>
      <c r="C200">
        <f t="shared" si="6"/>
        <v>2.4350144830494927E-2</v>
      </c>
      <c r="D200">
        <f t="shared" si="7"/>
        <v>-3.918946909295765E-3</v>
      </c>
    </row>
    <row r="201" spans="1:4" x14ac:dyDescent="0.3">
      <c r="A201">
        <v>148.5</v>
      </c>
      <c r="B201">
        <v>76.099997999999999</v>
      </c>
      <c r="C201">
        <f t="shared" si="6"/>
        <v>-7.7142359624011196E-3</v>
      </c>
      <c r="D201">
        <f t="shared" si="7"/>
        <v>-3.9344837640540448E-3</v>
      </c>
    </row>
    <row r="202" spans="1:4" x14ac:dyDescent="0.3">
      <c r="A202">
        <v>164.60000600000001</v>
      </c>
      <c r="B202">
        <v>76</v>
      </c>
      <c r="C202">
        <f t="shared" si="6"/>
        <v>0.10293336645221936</v>
      </c>
      <c r="D202">
        <f t="shared" si="7"/>
        <v>-1.3148983000997757E-3</v>
      </c>
    </row>
    <row r="203" spans="1:4" x14ac:dyDescent="0.3">
      <c r="A203">
        <v>172.75</v>
      </c>
      <c r="B203">
        <v>76</v>
      </c>
      <c r="C203">
        <f t="shared" si="6"/>
        <v>4.8327137952805632E-2</v>
      </c>
      <c r="D203">
        <f t="shared" si="7"/>
        <v>0</v>
      </c>
    </row>
    <row r="204" spans="1:4" x14ac:dyDescent="0.3">
      <c r="A204">
        <v>170.14999399999999</v>
      </c>
      <c r="B204">
        <v>75.599997999999999</v>
      </c>
      <c r="C204">
        <f t="shared" si="6"/>
        <v>-1.5165096963868495E-2</v>
      </c>
      <c r="D204">
        <f t="shared" si="7"/>
        <v>-5.2770835558705485E-3</v>
      </c>
    </row>
    <row r="205" spans="1:4" x14ac:dyDescent="0.3">
      <c r="A205">
        <v>166.60000600000001</v>
      </c>
      <c r="B205">
        <v>75.449996999999996</v>
      </c>
      <c r="C205">
        <f t="shared" si="6"/>
        <v>-2.1084599936763315E-2</v>
      </c>
      <c r="D205">
        <f t="shared" si="7"/>
        <v>-1.9861112780348526E-3</v>
      </c>
    </row>
    <row r="206" spans="1:4" x14ac:dyDescent="0.3">
      <c r="A206">
        <v>166.199997</v>
      </c>
      <c r="B206">
        <v>77.650002000000001</v>
      </c>
      <c r="C206">
        <f t="shared" si="6"/>
        <v>-2.403901376341386E-3</v>
      </c>
      <c r="D206">
        <f t="shared" si="7"/>
        <v>2.8741429898870189E-2</v>
      </c>
    </row>
    <row r="207" spans="1:4" x14ac:dyDescent="0.3">
      <c r="A207">
        <v>165.85000600000001</v>
      </c>
      <c r="B207">
        <v>75.800003000000004</v>
      </c>
      <c r="C207">
        <f t="shared" si="6"/>
        <v>-2.1080628004766606E-3</v>
      </c>
      <c r="D207">
        <f t="shared" si="7"/>
        <v>-2.4113243125134218E-2</v>
      </c>
    </row>
    <row r="208" spans="1:4" x14ac:dyDescent="0.3">
      <c r="A208">
        <v>163.800003</v>
      </c>
      <c r="B208">
        <v>79.449996999999996</v>
      </c>
      <c r="C208">
        <f t="shared" si="6"/>
        <v>-1.243761183634224E-2</v>
      </c>
      <c r="D208">
        <f t="shared" si="7"/>
        <v>4.7029522996965417E-2</v>
      </c>
    </row>
    <row r="209" spans="1:4" x14ac:dyDescent="0.3">
      <c r="A209">
        <v>161.75</v>
      </c>
      <c r="B209">
        <v>78.199996999999996</v>
      </c>
      <c r="C209">
        <f t="shared" si="6"/>
        <v>-1.2594256352977231E-2</v>
      </c>
      <c r="D209">
        <f t="shared" si="7"/>
        <v>-1.5858246035033694E-2</v>
      </c>
    </row>
    <row r="210" spans="1:4" x14ac:dyDescent="0.3">
      <c r="A210">
        <v>165.5</v>
      </c>
      <c r="B210">
        <v>77.25</v>
      </c>
      <c r="C210">
        <f t="shared" si="6"/>
        <v>2.2919261436107709E-2</v>
      </c>
      <c r="D210">
        <f t="shared" si="7"/>
        <v>-1.2222693410238423E-2</v>
      </c>
    </row>
    <row r="211" spans="1:4" x14ac:dyDescent="0.3">
      <c r="A211">
        <v>163.5</v>
      </c>
      <c r="B211">
        <v>77</v>
      </c>
      <c r="C211">
        <f t="shared" si="6"/>
        <v>-1.2158204479809519E-2</v>
      </c>
      <c r="D211">
        <f t="shared" si="7"/>
        <v>-3.2414939241709557E-3</v>
      </c>
    </row>
    <row r="212" spans="1:4" x14ac:dyDescent="0.3">
      <c r="A212">
        <v>159.35000600000001</v>
      </c>
      <c r="B212">
        <v>75.099997999999999</v>
      </c>
      <c r="C212">
        <f t="shared" si="6"/>
        <v>-2.5709911820998122E-2</v>
      </c>
      <c r="D212">
        <f t="shared" si="7"/>
        <v>-2.4984889714753621E-2</v>
      </c>
    </row>
    <row r="213" spans="1:4" x14ac:dyDescent="0.3">
      <c r="A213">
        <v>160.300003</v>
      </c>
      <c r="B213">
        <v>74.650002000000001</v>
      </c>
      <c r="C213">
        <f t="shared" si="6"/>
        <v>5.9439998141067787E-3</v>
      </c>
      <c r="D213">
        <f t="shared" si="7"/>
        <v>-6.0099813620366621E-3</v>
      </c>
    </row>
    <row r="214" spans="1:4" x14ac:dyDescent="0.3">
      <c r="A214">
        <v>158.35000600000001</v>
      </c>
      <c r="B214">
        <v>76</v>
      </c>
      <c r="C214">
        <f t="shared" si="6"/>
        <v>-1.2239267455020133E-2</v>
      </c>
      <c r="D214">
        <f t="shared" si="7"/>
        <v>1.7922789509437383E-2</v>
      </c>
    </row>
    <row r="215" spans="1:4" x14ac:dyDescent="0.3">
      <c r="A215">
        <v>162.949997</v>
      </c>
      <c r="B215">
        <v>74</v>
      </c>
      <c r="C215">
        <f t="shared" si="6"/>
        <v>2.8635575997618398E-2</v>
      </c>
      <c r="D215">
        <f t="shared" si="7"/>
        <v>-2.6668247082161294E-2</v>
      </c>
    </row>
    <row r="216" spans="1:4" x14ac:dyDescent="0.3">
      <c r="A216">
        <v>163.949997</v>
      </c>
      <c r="B216">
        <v>73.349997999999999</v>
      </c>
      <c r="C216">
        <f t="shared" si="6"/>
        <v>6.1180981193804827E-3</v>
      </c>
      <c r="D216">
        <f t="shared" si="7"/>
        <v>-8.8226158817097354E-3</v>
      </c>
    </row>
    <row r="217" spans="1:4" x14ac:dyDescent="0.3">
      <c r="A217">
        <v>163.60000600000001</v>
      </c>
      <c r="B217">
        <v>73.449996999999996</v>
      </c>
      <c r="C217">
        <f t="shared" si="6"/>
        <v>-2.1370241489327736E-3</v>
      </c>
      <c r="D217">
        <f t="shared" si="7"/>
        <v>1.3623844533137402E-3</v>
      </c>
    </row>
    <row r="218" spans="1:4" x14ac:dyDescent="0.3">
      <c r="A218">
        <v>156.85000600000001</v>
      </c>
      <c r="B218">
        <v>73.300003000000004</v>
      </c>
      <c r="C218">
        <f t="shared" si="6"/>
        <v>-4.2134487953668164E-2</v>
      </c>
      <c r="D218">
        <f t="shared" si="7"/>
        <v>-2.0442119554743374E-3</v>
      </c>
    </row>
    <row r="219" spans="1:4" x14ac:dyDescent="0.3">
      <c r="A219">
        <v>151.85000600000001</v>
      </c>
      <c r="B219">
        <v>71.949996999999996</v>
      </c>
      <c r="C219">
        <f t="shared" si="6"/>
        <v>-3.2396741885360555E-2</v>
      </c>
      <c r="D219">
        <f t="shared" si="7"/>
        <v>-1.8589258182545542E-2</v>
      </c>
    </row>
    <row r="220" spans="1:4" x14ac:dyDescent="0.3">
      <c r="A220">
        <v>153.60000600000001</v>
      </c>
      <c r="B220">
        <v>71.599997999999999</v>
      </c>
      <c r="C220">
        <f t="shared" si="6"/>
        <v>1.1458628771637119E-2</v>
      </c>
      <c r="D220">
        <f t="shared" si="7"/>
        <v>-4.8763456041152516E-3</v>
      </c>
    </row>
    <row r="221" spans="1:4" x14ac:dyDescent="0.3">
      <c r="A221">
        <v>154.800003</v>
      </c>
      <c r="B221">
        <v>71.550003000000004</v>
      </c>
      <c r="C221">
        <f t="shared" si="6"/>
        <v>7.7821207594005442E-3</v>
      </c>
      <c r="D221">
        <f t="shared" si="7"/>
        <v>-6.9849810245835222E-4</v>
      </c>
    </row>
    <row r="222" spans="1:4" x14ac:dyDescent="0.3">
      <c r="A222">
        <v>154.199997</v>
      </c>
      <c r="B222">
        <v>71.25</v>
      </c>
      <c r="C222">
        <f t="shared" si="6"/>
        <v>-3.8835388614955639E-3</v>
      </c>
      <c r="D222">
        <f t="shared" si="7"/>
        <v>-4.2017287824203976E-3</v>
      </c>
    </row>
    <row r="223" spans="1:4" x14ac:dyDescent="0.3">
      <c r="A223">
        <v>152.85000600000001</v>
      </c>
      <c r="B223">
        <v>70.900002000000001</v>
      </c>
      <c r="C223">
        <f t="shared" si="6"/>
        <v>-8.79335408296247E-3</v>
      </c>
      <c r="D223">
        <f t="shared" si="7"/>
        <v>-4.9243574019337379E-3</v>
      </c>
    </row>
    <row r="224" spans="1:4" x14ac:dyDescent="0.3">
      <c r="A224">
        <v>155.550003</v>
      </c>
      <c r="B224">
        <v>73.199996999999996</v>
      </c>
      <c r="C224">
        <f t="shared" si="6"/>
        <v>1.7510155039035444E-2</v>
      </c>
      <c r="D224">
        <f t="shared" si="7"/>
        <v>3.1924918236832314E-2</v>
      </c>
    </row>
    <row r="225" spans="1:4" x14ac:dyDescent="0.3">
      <c r="A225">
        <v>158.14999399999999</v>
      </c>
      <c r="B225">
        <v>75.5</v>
      </c>
      <c r="C225">
        <f t="shared" si="6"/>
        <v>1.6576669182942289E-2</v>
      </c>
      <c r="D225">
        <f t="shared" si="7"/>
        <v>3.0937276271320605E-2</v>
      </c>
    </row>
    <row r="226" spans="1:4" x14ac:dyDescent="0.3">
      <c r="A226">
        <v>158.699997</v>
      </c>
      <c r="B226">
        <v>75.699996999999996</v>
      </c>
      <c r="C226">
        <f t="shared" si="6"/>
        <v>3.471696815780335E-3</v>
      </c>
      <c r="D226">
        <f t="shared" si="7"/>
        <v>2.6454645583044042E-3</v>
      </c>
    </row>
    <row r="227" spans="1:4" x14ac:dyDescent="0.3">
      <c r="A227">
        <v>156.85000600000001</v>
      </c>
      <c r="B227">
        <v>74.300003000000004</v>
      </c>
      <c r="C227">
        <f t="shared" si="6"/>
        <v>-1.1725635738976945E-2</v>
      </c>
      <c r="D227">
        <f t="shared" si="7"/>
        <v>-1.8667128712720086E-2</v>
      </c>
    </row>
    <row r="228" spans="1:4" x14ac:dyDescent="0.3">
      <c r="A228">
        <v>155.60000600000001</v>
      </c>
      <c r="B228">
        <v>76</v>
      </c>
      <c r="C228">
        <f t="shared" si="6"/>
        <v>-8.0013225850926479E-3</v>
      </c>
      <c r="D228">
        <f t="shared" si="7"/>
        <v>2.2622348185767846E-2</v>
      </c>
    </row>
    <row r="229" spans="1:4" x14ac:dyDescent="0.3">
      <c r="A229">
        <v>162.25</v>
      </c>
      <c r="B229">
        <v>74.349997999999999</v>
      </c>
      <c r="C229">
        <f t="shared" si="6"/>
        <v>4.1849705279497537E-2</v>
      </c>
      <c r="D229">
        <f t="shared" si="7"/>
        <v>-2.1949694279965615E-2</v>
      </c>
    </row>
    <row r="230" spans="1:4" x14ac:dyDescent="0.3">
      <c r="A230">
        <v>159.699997</v>
      </c>
      <c r="B230">
        <v>79.400002000000001</v>
      </c>
      <c r="C230">
        <f t="shared" si="6"/>
        <v>-1.5841319148455171E-2</v>
      </c>
      <c r="D230">
        <f t="shared" si="7"/>
        <v>6.5714747435641138E-2</v>
      </c>
    </row>
    <row r="231" spans="1:4" x14ac:dyDescent="0.3">
      <c r="A231">
        <v>159.25</v>
      </c>
      <c r="B231">
        <v>79.349997999999999</v>
      </c>
      <c r="C231">
        <f t="shared" si="6"/>
        <v>-2.8217419834714774E-3</v>
      </c>
      <c r="D231">
        <f t="shared" si="7"/>
        <v>-6.2997167437774657E-4</v>
      </c>
    </row>
    <row r="232" spans="1:4" x14ac:dyDescent="0.3">
      <c r="A232">
        <v>157</v>
      </c>
      <c r="B232">
        <v>78.599997999999999</v>
      </c>
      <c r="C232">
        <f t="shared" si="6"/>
        <v>-1.4229489103964651E-2</v>
      </c>
      <c r="D232">
        <f t="shared" si="7"/>
        <v>-9.4967477777609371E-3</v>
      </c>
    </row>
    <row r="233" spans="1:4" x14ac:dyDescent="0.3">
      <c r="A233">
        <v>153.699997</v>
      </c>
      <c r="B233">
        <v>80.099997999999999</v>
      </c>
      <c r="C233">
        <f t="shared" si="6"/>
        <v>-2.1243174322300717E-2</v>
      </c>
      <c r="D233">
        <f t="shared" si="7"/>
        <v>1.8904155115656192E-2</v>
      </c>
    </row>
    <row r="234" spans="1:4" x14ac:dyDescent="0.3">
      <c r="A234">
        <v>147.699997</v>
      </c>
      <c r="B234">
        <v>85.150002000000001</v>
      </c>
      <c r="C234">
        <f t="shared" si="6"/>
        <v>-3.9819461800115571E-2</v>
      </c>
      <c r="D234">
        <f t="shared" si="7"/>
        <v>6.1138601491135279E-2</v>
      </c>
    </row>
    <row r="235" spans="1:4" x14ac:dyDescent="0.3">
      <c r="A235">
        <v>155.85000600000001</v>
      </c>
      <c r="B235">
        <v>87.300003000000004</v>
      </c>
      <c r="C235">
        <f t="shared" si="6"/>
        <v>5.3710875486009856E-2</v>
      </c>
      <c r="D235">
        <f t="shared" si="7"/>
        <v>2.4936066613157715E-2</v>
      </c>
    </row>
    <row r="236" spans="1:4" x14ac:dyDescent="0.3">
      <c r="A236">
        <v>156</v>
      </c>
      <c r="B236">
        <v>83.400002000000001</v>
      </c>
      <c r="C236">
        <f t="shared" si="6"/>
        <v>9.6196253763530955E-4</v>
      </c>
      <c r="D236">
        <f t="shared" si="7"/>
        <v>-4.5702163864300982E-2</v>
      </c>
    </row>
    <row r="237" spans="1:4" x14ac:dyDescent="0.3">
      <c r="A237">
        <v>152.25</v>
      </c>
      <c r="B237">
        <v>79.400002000000001</v>
      </c>
      <c r="C237">
        <f t="shared" si="6"/>
        <v>-2.4332100659530669E-2</v>
      </c>
      <c r="D237">
        <f t="shared" si="7"/>
        <v>-4.914993990350959E-2</v>
      </c>
    </row>
    <row r="238" spans="1:4" x14ac:dyDescent="0.3">
      <c r="A238">
        <v>146.050003</v>
      </c>
      <c r="B238">
        <v>73</v>
      </c>
      <c r="C238">
        <f t="shared" si="6"/>
        <v>-4.1574857215346005E-2</v>
      </c>
      <c r="D238">
        <f t="shared" si="7"/>
        <v>-8.4038952293615438E-2</v>
      </c>
    </row>
    <row r="239" spans="1:4" x14ac:dyDescent="0.3">
      <c r="A239">
        <v>147.75</v>
      </c>
      <c r="B239">
        <v>73.25</v>
      </c>
      <c r="C239">
        <f t="shared" si="6"/>
        <v>1.1572606911547156E-2</v>
      </c>
      <c r="D239">
        <f t="shared" si="7"/>
        <v>3.4188067487854611E-3</v>
      </c>
    </row>
    <row r="240" spans="1:4" x14ac:dyDescent="0.3">
      <c r="A240">
        <v>143.64999399999999</v>
      </c>
      <c r="B240">
        <v>72.150002000000001</v>
      </c>
      <c r="C240">
        <f t="shared" si="6"/>
        <v>-2.8141912629096509E-2</v>
      </c>
      <c r="D240">
        <f t="shared" si="7"/>
        <v>-1.5130934957269505E-2</v>
      </c>
    </row>
    <row r="241" spans="1:4" x14ac:dyDescent="0.3">
      <c r="A241">
        <v>144.64999399999999</v>
      </c>
      <c r="B241">
        <v>72.400002000000001</v>
      </c>
      <c r="C241">
        <f t="shared" si="6"/>
        <v>6.9372462855990689E-3</v>
      </c>
      <c r="D241">
        <f t="shared" si="7"/>
        <v>3.4590140760723926E-3</v>
      </c>
    </row>
    <row r="242" spans="1:4" x14ac:dyDescent="0.3">
      <c r="A242">
        <v>146.85000600000001</v>
      </c>
      <c r="B242">
        <v>72.25</v>
      </c>
      <c r="C242">
        <f t="shared" si="6"/>
        <v>1.5094708559936613E-2</v>
      </c>
      <c r="D242">
        <f t="shared" si="7"/>
        <v>-2.0740000234381693E-3</v>
      </c>
    </row>
    <row r="243" spans="1:4" x14ac:dyDescent="0.3">
      <c r="A243">
        <v>145.85000600000001</v>
      </c>
      <c r="B243">
        <v>71.699996999999996</v>
      </c>
      <c r="C243">
        <f t="shared" si="6"/>
        <v>-6.8329610507614595E-3</v>
      </c>
      <c r="D243">
        <f t="shared" si="7"/>
        <v>-7.6416212279720288E-3</v>
      </c>
    </row>
    <row r="244" spans="1:4" x14ac:dyDescent="0.3">
      <c r="A244">
        <v>146.25</v>
      </c>
      <c r="B244">
        <v>70.349997999999999</v>
      </c>
      <c r="C244">
        <f t="shared" si="6"/>
        <v>2.7387486600806226E-3</v>
      </c>
      <c r="D244">
        <f t="shared" si="7"/>
        <v>-1.9007950633454018E-2</v>
      </c>
    </row>
    <row r="245" spans="1:4" x14ac:dyDescent="0.3">
      <c r="A245">
        <v>150.35000600000001</v>
      </c>
      <c r="B245">
        <v>69.300003000000004</v>
      </c>
      <c r="C245">
        <f t="shared" si="6"/>
        <v>2.7648463229455494E-2</v>
      </c>
      <c r="D245">
        <f t="shared" si="7"/>
        <v>-1.5037805645215556E-2</v>
      </c>
    </row>
    <row r="246" spans="1:4" x14ac:dyDescent="0.3">
      <c r="A246">
        <v>149.89999399999999</v>
      </c>
      <c r="B246">
        <v>71.650002000000001</v>
      </c>
      <c r="C246">
        <f t="shared" si="6"/>
        <v>-2.9975842595545924E-3</v>
      </c>
      <c r="D246">
        <f t="shared" si="7"/>
        <v>3.3348232701748769E-2</v>
      </c>
    </row>
    <row r="247" spans="1:4" x14ac:dyDescent="0.3">
      <c r="A247">
        <v>148</v>
      </c>
      <c r="B247">
        <v>70.75</v>
      </c>
      <c r="C247">
        <f t="shared" si="6"/>
        <v>-1.2756091317751661E-2</v>
      </c>
      <c r="D247">
        <f t="shared" si="7"/>
        <v>-1.264064566430176E-2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09FE8-897F-4F1B-AD04-B0CC5EF24AD2}">
  <dimension ref="A1:H247"/>
  <sheetViews>
    <sheetView workbookViewId="0">
      <selection activeCell="G14" sqref="G14"/>
    </sheetView>
  </sheetViews>
  <sheetFormatPr defaultRowHeight="14.4" x14ac:dyDescent="0.3"/>
  <cols>
    <col min="7" max="7" width="12.77734375" customWidth="1"/>
  </cols>
  <sheetData>
    <row r="1" spans="1:8" x14ac:dyDescent="0.3">
      <c r="A1" s="11" t="s">
        <v>6</v>
      </c>
      <c r="B1" s="11" t="s">
        <v>8</v>
      </c>
    </row>
    <row r="2" spans="1:8" x14ac:dyDescent="0.3">
      <c r="A2">
        <v>1388</v>
      </c>
      <c r="B2">
        <v>107.900002</v>
      </c>
    </row>
    <row r="3" spans="1:8" x14ac:dyDescent="0.3">
      <c r="A3">
        <v>1394.9499510000001</v>
      </c>
      <c r="B3">
        <v>105.25</v>
      </c>
      <c r="C3">
        <f>LN(A3/A2)</f>
        <v>4.9946751257513187E-3</v>
      </c>
      <c r="D3">
        <f>LN(B3/B2)</f>
        <v>-2.486641823727918E-2</v>
      </c>
      <c r="F3" s="46" t="s">
        <v>41</v>
      </c>
      <c r="G3" s="49">
        <f>AVERAGE(C3:C247)</f>
        <v>3.9222787208047065E-4</v>
      </c>
      <c r="H3" s="50">
        <f>AVERAGE(D3:D247)</f>
        <v>-1.7226626705160114E-3</v>
      </c>
    </row>
    <row r="4" spans="1:8" x14ac:dyDescent="0.3">
      <c r="A4">
        <v>1416.8000489999999</v>
      </c>
      <c r="B4">
        <v>107.300003</v>
      </c>
      <c r="C4">
        <f t="shared" ref="C4:C67" si="0">LN(A4/A3)</f>
        <v>1.5542304861102118E-2</v>
      </c>
      <c r="D4">
        <f t="shared" ref="D4:D67" si="1">LN(B4/B3)</f>
        <v>1.9290205033155212E-2</v>
      </c>
      <c r="F4" s="47" t="s">
        <v>42</v>
      </c>
      <c r="G4" s="51">
        <f>VARP(C3:C247)</f>
        <v>1.9495809630114115E-4</v>
      </c>
      <c r="H4" s="52">
        <f>VARP(D3:D247)</f>
        <v>6.6840463407227769E-4</v>
      </c>
    </row>
    <row r="5" spans="1:8" x14ac:dyDescent="0.3">
      <c r="A5">
        <v>1445</v>
      </c>
      <c r="B5">
        <v>106.25</v>
      </c>
      <c r="C5">
        <f t="shared" si="0"/>
        <v>1.9708479492929174E-2</v>
      </c>
      <c r="D5">
        <f t="shared" si="1"/>
        <v>-9.8338697911197082E-3</v>
      </c>
      <c r="F5" s="47"/>
      <c r="G5" s="51"/>
      <c r="H5" s="52"/>
    </row>
    <row r="6" spans="1:8" x14ac:dyDescent="0.3">
      <c r="A6">
        <v>1439.6999510000001</v>
      </c>
      <c r="B6">
        <v>105</v>
      </c>
      <c r="C6">
        <f t="shared" si="0"/>
        <v>-3.6745970490919501E-3</v>
      </c>
      <c r="D6">
        <f t="shared" si="1"/>
        <v>-1.1834457647002796E-2</v>
      </c>
      <c r="F6" s="47"/>
      <c r="G6" s="53"/>
      <c r="H6" s="52"/>
    </row>
    <row r="7" spans="1:8" x14ac:dyDescent="0.3">
      <c r="A7">
        <v>1423.849976</v>
      </c>
      <c r="B7">
        <v>100.75</v>
      </c>
      <c r="C7">
        <f t="shared" si="0"/>
        <v>-1.1070271008219229E-2</v>
      </c>
      <c r="D7">
        <f t="shared" si="1"/>
        <v>-4.1318149330730976E-2</v>
      </c>
      <c r="F7" s="48" t="s">
        <v>43</v>
      </c>
      <c r="G7" s="54">
        <f>CORREL(C3:C247,D3:D247)</f>
        <v>0.21230099895415791</v>
      </c>
      <c r="H7" s="55"/>
    </row>
    <row r="8" spans="1:8" x14ac:dyDescent="0.3">
      <c r="A8">
        <v>1384.8000489999999</v>
      </c>
      <c r="B8">
        <v>90.199996999999996</v>
      </c>
      <c r="C8">
        <f t="shared" si="0"/>
        <v>-2.7808693243051592E-2</v>
      </c>
      <c r="D8">
        <f t="shared" si="1"/>
        <v>-0.11061280701763855</v>
      </c>
    </row>
    <row r="9" spans="1:8" x14ac:dyDescent="0.3">
      <c r="A9">
        <v>1380.9499510000001</v>
      </c>
      <c r="B9">
        <v>97.75</v>
      </c>
      <c r="C9">
        <f t="shared" si="0"/>
        <v>-2.7841276232195367E-3</v>
      </c>
      <c r="D9">
        <f t="shared" si="1"/>
        <v>8.038380505632127E-2</v>
      </c>
    </row>
    <row r="10" spans="1:8" x14ac:dyDescent="0.3">
      <c r="A10">
        <v>1404</v>
      </c>
      <c r="B10">
        <v>99.449996999999996</v>
      </c>
      <c r="C10">
        <f t="shared" si="0"/>
        <v>1.6553672962806017E-2</v>
      </c>
      <c r="D10">
        <f t="shared" si="1"/>
        <v>1.7241776268593065E-2</v>
      </c>
    </row>
    <row r="11" spans="1:8" x14ac:dyDescent="0.3">
      <c r="A11">
        <v>1421</v>
      </c>
      <c r="B11">
        <v>97.5</v>
      </c>
      <c r="C11">
        <f t="shared" si="0"/>
        <v>1.2035543511344312E-2</v>
      </c>
      <c r="D11">
        <f t="shared" si="1"/>
        <v>-1.9802597130266691E-2</v>
      </c>
    </row>
    <row r="12" spans="1:8" x14ac:dyDescent="0.3">
      <c r="A12">
        <v>1434.75</v>
      </c>
      <c r="B12">
        <v>97.400002000000001</v>
      </c>
      <c r="C12">
        <f t="shared" si="0"/>
        <v>9.6297688913712324E-3</v>
      </c>
      <c r="D12">
        <f t="shared" si="1"/>
        <v>-1.0261468214313842E-3</v>
      </c>
    </row>
    <row r="13" spans="1:8" x14ac:dyDescent="0.3">
      <c r="A13">
        <v>1439.900024</v>
      </c>
      <c r="B13">
        <v>97.449996999999996</v>
      </c>
      <c r="C13">
        <f t="shared" si="0"/>
        <v>3.5830653935769586E-3</v>
      </c>
      <c r="D13">
        <f t="shared" si="1"/>
        <v>5.1316398618125717E-4</v>
      </c>
    </row>
    <row r="14" spans="1:8" x14ac:dyDescent="0.3">
      <c r="A14">
        <v>1444</v>
      </c>
      <c r="B14">
        <v>96.199996999999996</v>
      </c>
      <c r="C14">
        <f t="shared" si="0"/>
        <v>2.8433570707227006E-3</v>
      </c>
      <c r="D14">
        <f t="shared" si="1"/>
        <v>-1.2910068681922302E-2</v>
      </c>
    </row>
    <row r="15" spans="1:8" x14ac:dyDescent="0.3">
      <c r="A15">
        <v>1443</v>
      </c>
      <c r="B15">
        <v>95.699996999999996</v>
      </c>
      <c r="C15">
        <f t="shared" si="0"/>
        <v>-6.9276067890071597E-4</v>
      </c>
      <c r="D15">
        <f t="shared" si="1"/>
        <v>-5.2110593756833816E-3</v>
      </c>
    </row>
    <row r="16" spans="1:8" x14ac:dyDescent="0.3">
      <c r="A16">
        <v>1438</v>
      </c>
      <c r="B16">
        <v>97.199996999999996</v>
      </c>
      <c r="C16">
        <f t="shared" si="0"/>
        <v>-3.4710204928788554E-3</v>
      </c>
      <c r="D16">
        <f t="shared" si="1"/>
        <v>1.555241349124967E-2</v>
      </c>
    </row>
    <row r="17" spans="1:4" x14ac:dyDescent="0.3">
      <c r="A17">
        <v>1430.75</v>
      </c>
      <c r="B17">
        <v>95.349997999999999</v>
      </c>
      <c r="C17">
        <f t="shared" si="0"/>
        <v>-5.0544769917803952E-3</v>
      </c>
      <c r="D17">
        <f t="shared" si="1"/>
        <v>-1.9216369531121488E-2</v>
      </c>
    </row>
    <row r="18" spans="1:4" x14ac:dyDescent="0.3">
      <c r="A18">
        <v>1440</v>
      </c>
      <c r="B18">
        <v>95.5</v>
      </c>
      <c r="C18">
        <f t="shared" si="0"/>
        <v>6.4443312808346543E-3</v>
      </c>
      <c r="D18">
        <f t="shared" si="1"/>
        <v>1.5719364156106131E-3</v>
      </c>
    </row>
    <row r="19" spans="1:4" x14ac:dyDescent="0.3">
      <c r="A19">
        <v>1432.599976</v>
      </c>
      <c r="B19">
        <v>95.099997999999999</v>
      </c>
      <c r="C19">
        <f t="shared" si="0"/>
        <v>-5.1521551424528944E-3</v>
      </c>
      <c r="D19">
        <f t="shared" si="1"/>
        <v>-4.1972989658343477E-3</v>
      </c>
    </row>
    <row r="20" spans="1:4" x14ac:dyDescent="0.3">
      <c r="A20">
        <v>1442</v>
      </c>
      <c r="B20">
        <v>94.949996999999996</v>
      </c>
      <c r="C20">
        <f t="shared" si="0"/>
        <v>6.5400804173008633E-3</v>
      </c>
      <c r="D20">
        <f t="shared" si="1"/>
        <v>-1.5785428581324228E-3</v>
      </c>
    </row>
    <row r="21" spans="1:4" x14ac:dyDescent="0.3">
      <c r="A21">
        <v>1464.900024</v>
      </c>
      <c r="B21">
        <v>94.349997999999999</v>
      </c>
      <c r="C21">
        <f t="shared" si="0"/>
        <v>1.5755958274200687E-2</v>
      </c>
      <c r="D21">
        <f t="shared" si="1"/>
        <v>-6.3391550458270305E-3</v>
      </c>
    </row>
    <row r="22" spans="1:4" x14ac:dyDescent="0.3">
      <c r="A22">
        <v>1487.6999510000001</v>
      </c>
      <c r="B22">
        <v>95.650002000000001</v>
      </c>
      <c r="C22">
        <f t="shared" si="0"/>
        <v>1.5444273107354243E-2</v>
      </c>
      <c r="D22">
        <f t="shared" si="1"/>
        <v>1.3684466178937081E-2</v>
      </c>
    </row>
    <row r="23" spans="1:4" x14ac:dyDescent="0.3">
      <c r="A23">
        <v>1496.900024</v>
      </c>
      <c r="B23">
        <v>94.75</v>
      </c>
      <c r="C23">
        <f t="shared" si="0"/>
        <v>6.1650487278758371E-3</v>
      </c>
      <c r="D23">
        <f t="shared" si="1"/>
        <v>-9.4538728332920399E-3</v>
      </c>
    </row>
    <row r="24" spans="1:4" x14ac:dyDescent="0.3">
      <c r="A24">
        <v>1488</v>
      </c>
      <c r="B24">
        <v>92.949996999999996</v>
      </c>
      <c r="C24">
        <f t="shared" si="0"/>
        <v>-5.9633825612879898E-3</v>
      </c>
      <c r="D24">
        <f t="shared" si="1"/>
        <v>-1.9180162070500151E-2</v>
      </c>
    </row>
    <row r="25" spans="1:4" x14ac:dyDescent="0.3">
      <c r="A25">
        <v>1471.650024</v>
      </c>
      <c r="B25">
        <v>91.900002000000001</v>
      </c>
      <c r="C25">
        <f t="shared" si="0"/>
        <v>-1.1048699807302262E-2</v>
      </c>
      <c r="D25">
        <f t="shared" si="1"/>
        <v>-1.1360630767608761E-2</v>
      </c>
    </row>
    <row r="26" spans="1:4" x14ac:dyDescent="0.3">
      <c r="A26">
        <v>1502.849976</v>
      </c>
      <c r="B26">
        <v>90.5</v>
      </c>
      <c r="C26">
        <f t="shared" si="0"/>
        <v>2.0979052817989011E-2</v>
      </c>
      <c r="D26">
        <f t="shared" si="1"/>
        <v>-1.5351200418546321E-2</v>
      </c>
    </row>
    <row r="27" spans="1:4" x14ac:dyDescent="0.3">
      <c r="A27">
        <v>1511.650024</v>
      </c>
      <c r="B27">
        <v>91.199996999999996</v>
      </c>
      <c r="C27">
        <f t="shared" si="0"/>
        <v>5.8384959349904609E-3</v>
      </c>
      <c r="D27">
        <f t="shared" si="1"/>
        <v>7.7050134796678828E-3</v>
      </c>
    </row>
    <row r="28" spans="1:4" x14ac:dyDescent="0.3">
      <c r="A28">
        <v>1501</v>
      </c>
      <c r="B28">
        <v>93.699996999999996</v>
      </c>
      <c r="C28">
        <f t="shared" si="0"/>
        <v>-7.0702327052524112E-3</v>
      </c>
      <c r="D28">
        <f t="shared" si="1"/>
        <v>2.704329304175181E-2</v>
      </c>
    </row>
    <row r="29" spans="1:4" x14ac:dyDescent="0.3">
      <c r="A29">
        <v>1494.349976</v>
      </c>
      <c r="B29">
        <v>93.5</v>
      </c>
      <c r="C29">
        <f t="shared" si="0"/>
        <v>-4.4402390232293129E-3</v>
      </c>
      <c r="D29">
        <f t="shared" si="1"/>
        <v>-2.136720932658865E-3</v>
      </c>
    </row>
    <row r="30" spans="1:4" x14ac:dyDescent="0.3">
      <c r="A30">
        <v>1467.900024</v>
      </c>
      <c r="B30">
        <v>90.150002000000001</v>
      </c>
      <c r="C30">
        <f t="shared" si="0"/>
        <v>-1.7858489297157543E-2</v>
      </c>
      <c r="D30">
        <f t="shared" si="1"/>
        <v>-3.64864644600685E-2</v>
      </c>
    </row>
    <row r="31" spans="1:4" x14ac:dyDescent="0.3">
      <c r="A31">
        <v>1481</v>
      </c>
      <c r="B31">
        <v>88.849997999999999</v>
      </c>
      <c r="C31">
        <f t="shared" si="0"/>
        <v>8.8847109547238162E-3</v>
      </c>
      <c r="D31">
        <f t="shared" si="1"/>
        <v>-1.4525439743760823E-2</v>
      </c>
    </row>
    <row r="32" spans="1:4" x14ac:dyDescent="0.3">
      <c r="A32">
        <v>1471.900024</v>
      </c>
      <c r="B32">
        <v>85.699996999999996</v>
      </c>
      <c r="C32">
        <f t="shared" si="0"/>
        <v>-6.1634357638023496E-3</v>
      </c>
      <c r="D32">
        <f t="shared" si="1"/>
        <v>-3.6096741492912886E-2</v>
      </c>
    </row>
    <row r="33" spans="1:4" x14ac:dyDescent="0.3">
      <c r="A33">
        <v>1401.3000489999999</v>
      </c>
      <c r="B33">
        <v>83.800003000000004</v>
      </c>
      <c r="C33">
        <f t="shared" si="0"/>
        <v>-4.915368736029492E-2</v>
      </c>
      <c r="D33">
        <f t="shared" si="1"/>
        <v>-2.2419747310339695E-2</v>
      </c>
    </row>
    <row r="34" spans="1:4" x14ac:dyDescent="0.3">
      <c r="A34">
        <v>1408.75</v>
      </c>
      <c r="B34">
        <v>84.5</v>
      </c>
      <c r="C34">
        <f t="shared" si="0"/>
        <v>5.3023742102844221E-3</v>
      </c>
      <c r="D34">
        <f t="shared" si="1"/>
        <v>8.3184910755687153E-3</v>
      </c>
    </row>
    <row r="35" spans="1:4" x14ac:dyDescent="0.3">
      <c r="A35">
        <v>1482.5</v>
      </c>
      <c r="B35">
        <v>85.699996999999996</v>
      </c>
      <c r="C35">
        <f t="shared" si="0"/>
        <v>5.1027065517894481E-2</v>
      </c>
      <c r="D35">
        <f t="shared" si="1"/>
        <v>1.4101256234771015E-2</v>
      </c>
    </row>
    <row r="36" spans="1:4" x14ac:dyDescent="0.3">
      <c r="A36">
        <v>1578.5</v>
      </c>
      <c r="B36">
        <v>87.099997999999999</v>
      </c>
      <c r="C36">
        <f t="shared" si="0"/>
        <v>6.2745177126165882E-2</v>
      </c>
      <c r="D36">
        <f t="shared" si="1"/>
        <v>1.620407029844528E-2</v>
      </c>
    </row>
    <row r="37" spans="1:4" x14ac:dyDescent="0.3">
      <c r="A37">
        <v>1581.6999510000001</v>
      </c>
      <c r="B37">
        <v>86.699996999999996</v>
      </c>
      <c r="C37">
        <f t="shared" si="0"/>
        <v>2.0251579920702264E-3</v>
      </c>
      <c r="D37">
        <f t="shared" si="1"/>
        <v>-4.6030117119249744E-3</v>
      </c>
    </row>
    <row r="38" spans="1:4" x14ac:dyDescent="0.3">
      <c r="A38">
        <v>1588</v>
      </c>
      <c r="B38">
        <v>88.199996999999996</v>
      </c>
      <c r="C38">
        <f t="shared" si="0"/>
        <v>3.975175816964327E-3</v>
      </c>
      <c r="D38">
        <f t="shared" si="1"/>
        <v>1.7153079814720133E-2</v>
      </c>
    </row>
    <row r="39" spans="1:4" x14ac:dyDescent="0.3">
      <c r="A39">
        <v>1618.25</v>
      </c>
      <c r="B39">
        <v>92</v>
      </c>
      <c r="C39">
        <f t="shared" si="0"/>
        <v>1.8869955618538565E-2</v>
      </c>
      <c r="D39">
        <f t="shared" si="1"/>
        <v>4.2181648049900732E-2</v>
      </c>
    </row>
    <row r="40" spans="1:4" x14ac:dyDescent="0.3">
      <c r="A40">
        <v>1631.650024</v>
      </c>
      <c r="B40">
        <v>90.300003000000004</v>
      </c>
      <c r="C40">
        <f t="shared" si="0"/>
        <v>8.2464690231534247E-3</v>
      </c>
      <c r="D40">
        <f t="shared" si="1"/>
        <v>-1.8651083403509731E-2</v>
      </c>
    </row>
    <row r="41" spans="1:4" x14ac:dyDescent="0.3">
      <c r="A41">
        <v>1628</v>
      </c>
      <c r="B41">
        <v>88.800003000000004</v>
      </c>
      <c r="C41">
        <f t="shared" si="0"/>
        <v>-2.2395198862873284E-3</v>
      </c>
      <c r="D41">
        <f t="shared" si="1"/>
        <v>-1.6750809863623005E-2</v>
      </c>
    </row>
    <row r="42" spans="1:4" x14ac:dyDescent="0.3">
      <c r="A42">
        <v>1614.849976</v>
      </c>
      <c r="B42">
        <v>90.400002000000001</v>
      </c>
      <c r="C42">
        <f t="shared" si="0"/>
        <v>-8.1102093383015397E-3</v>
      </c>
      <c r="D42">
        <f t="shared" si="1"/>
        <v>1.7857605740116834E-2</v>
      </c>
    </row>
    <row r="43" spans="1:4" x14ac:dyDescent="0.3">
      <c r="A43">
        <v>1597.8000489999999</v>
      </c>
      <c r="B43">
        <v>89.699996999999996</v>
      </c>
      <c r="C43">
        <f t="shared" si="0"/>
        <v>-1.0614344509075706E-2</v>
      </c>
      <c r="D43">
        <f t="shared" si="1"/>
        <v>-7.7735539020906321E-3</v>
      </c>
    </row>
    <row r="44" spans="1:4" x14ac:dyDescent="0.3">
      <c r="A44">
        <v>1592.5</v>
      </c>
      <c r="B44">
        <v>93.800003000000004</v>
      </c>
      <c r="C44">
        <f t="shared" si="0"/>
        <v>-3.3226052687899432E-3</v>
      </c>
      <c r="D44">
        <f t="shared" si="1"/>
        <v>4.4694152375187216E-2</v>
      </c>
    </row>
    <row r="45" spans="1:4" x14ac:dyDescent="0.3">
      <c r="A45">
        <v>1625</v>
      </c>
      <c r="B45">
        <v>91.550003000000004</v>
      </c>
      <c r="C45">
        <f t="shared" si="0"/>
        <v>2.0202707317519469E-2</v>
      </c>
      <c r="D45">
        <f t="shared" si="1"/>
        <v>-2.4279584105622993E-2</v>
      </c>
    </row>
    <row r="46" spans="1:4" x14ac:dyDescent="0.3">
      <c r="A46">
        <v>1641</v>
      </c>
      <c r="B46">
        <v>89.050003000000004</v>
      </c>
      <c r="C46">
        <f t="shared" si="0"/>
        <v>9.7979963262530296E-3</v>
      </c>
      <c r="D46">
        <f t="shared" si="1"/>
        <v>-2.7687260464888987E-2</v>
      </c>
    </row>
    <row r="47" spans="1:4" x14ac:dyDescent="0.3">
      <c r="A47">
        <v>1621.8000489999999</v>
      </c>
      <c r="B47">
        <v>90.650002000000001</v>
      </c>
      <c r="C47">
        <f t="shared" si="0"/>
        <v>-1.1769138366291267E-2</v>
      </c>
      <c r="D47">
        <f t="shared" si="1"/>
        <v>1.7807915839130148E-2</v>
      </c>
    </row>
    <row r="48" spans="1:4" x14ac:dyDescent="0.3">
      <c r="A48">
        <v>1605.9499510000001</v>
      </c>
      <c r="B48">
        <v>89.300003000000004</v>
      </c>
      <c r="C48">
        <f t="shared" si="0"/>
        <v>-9.8212224635893901E-3</v>
      </c>
      <c r="D48">
        <f t="shared" si="1"/>
        <v>-1.5004437786661348E-2</v>
      </c>
    </row>
    <row r="49" spans="1:4" x14ac:dyDescent="0.3">
      <c r="A49">
        <v>1564.1999510000001</v>
      </c>
      <c r="B49">
        <v>88.5</v>
      </c>
      <c r="C49">
        <f t="shared" si="0"/>
        <v>-2.6340971418617083E-2</v>
      </c>
      <c r="D49">
        <f t="shared" si="1"/>
        <v>-8.9989694631938712E-3</v>
      </c>
    </row>
    <row r="50" spans="1:4" x14ac:dyDescent="0.3">
      <c r="A50">
        <v>1573.900024</v>
      </c>
      <c r="B50">
        <v>86.25</v>
      </c>
      <c r="C50">
        <f t="shared" si="0"/>
        <v>6.1821509647070278E-3</v>
      </c>
      <c r="D50">
        <f t="shared" si="1"/>
        <v>-2.575249610241474E-2</v>
      </c>
    </row>
    <row r="51" spans="1:4" x14ac:dyDescent="0.3">
      <c r="A51">
        <v>1557.6999510000001</v>
      </c>
      <c r="B51">
        <v>84.75</v>
      </c>
      <c r="C51">
        <f t="shared" si="0"/>
        <v>-1.034628793037534E-2</v>
      </c>
      <c r="D51">
        <f t="shared" si="1"/>
        <v>-1.7544309650909508E-2</v>
      </c>
    </row>
    <row r="52" spans="1:4" x14ac:dyDescent="0.3">
      <c r="A52">
        <v>1613.9499510000001</v>
      </c>
      <c r="B52">
        <v>85.150002000000001</v>
      </c>
      <c r="C52">
        <f t="shared" si="0"/>
        <v>3.5474217179490848E-2</v>
      </c>
      <c r="D52">
        <f t="shared" si="1"/>
        <v>4.7086843360998496E-3</v>
      </c>
    </row>
    <row r="53" spans="1:4" x14ac:dyDescent="0.3">
      <c r="A53">
        <v>1636.25</v>
      </c>
      <c r="B53">
        <v>86.699996999999996</v>
      </c>
      <c r="C53">
        <f t="shared" si="0"/>
        <v>1.3722478168694E-2</v>
      </c>
      <c r="D53">
        <f t="shared" si="1"/>
        <v>1.8039418587760047E-2</v>
      </c>
    </row>
    <row r="54" spans="1:4" x14ac:dyDescent="0.3">
      <c r="A54">
        <v>1588.900024</v>
      </c>
      <c r="B54">
        <v>84.75</v>
      </c>
      <c r="C54">
        <f t="shared" si="0"/>
        <v>-2.9365070224999033E-2</v>
      </c>
      <c r="D54">
        <f t="shared" si="1"/>
        <v>-2.2748102923859762E-2</v>
      </c>
    </row>
    <row r="55" spans="1:4" x14ac:dyDescent="0.3">
      <c r="A55">
        <v>1572.5500489999999</v>
      </c>
      <c r="B55">
        <v>84.949996999999996</v>
      </c>
      <c r="C55">
        <f t="shared" si="0"/>
        <v>-1.034343126804734E-2</v>
      </c>
      <c r="D55">
        <f t="shared" si="1"/>
        <v>2.3570665424895612E-3</v>
      </c>
    </row>
    <row r="56" spans="1:4" x14ac:dyDescent="0.3">
      <c r="A56">
        <v>1587.5</v>
      </c>
      <c r="B56">
        <v>84.900002000000001</v>
      </c>
      <c r="C56">
        <f t="shared" si="0"/>
        <v>9.4619150357834834E-3</v>
      </c>
      <c r="D56">
        <f t="shared" si="1"/>
        <v>-5.8869592862187425E-4</v>
      </c>
    </row>
    <row r="57" spans="1:4" x14ac:dyDescent="0.3">
      <c r="A57">
        <v>1596</v>
      </c>
      <c r="B57">
        <v>89.800003000000004</v>
      </c>
      <c r="C57">
        <f t="shared" si="0"/>
        <v>5.340047242907371E-3</v>
      </c>
      <c r="D57">
        <f t="shared" si="1"/>
        <v>5.6110891841298464E-2</v>
      </c>
    </row>
    <row r="58" spans="1:4" x14ac:dyDescent="0.3">
      <c r="A58">
        <v>1571</v>
      </c>
      <c r="B58">
        <v>90.599997999999999</v>
      </c>
      <c r="C58">
        <f t="shared" si="0"/>
        <v>-1.5788139754132902E-2</v>
      </c>
      <c r="D58">
        <f t="shared" si="1"/>
        <v>8.869182258152428E-3</v>
      </c>
    </row>
    <row r="59" spans="1:4" x14ac:dyDescent="0.3">
      <c r="A59">
        <v>1545.599976</v>
      </c>
      <c r="B59">
        <v>87.949996999999996</v>
      </c>
      <c r="C59">
        <f t="shared" si="0"/>
        <v>-1.6300190325318095E-2</v>
      </c>
      <c r="D59">
        <f t="shared" si="1"/>
        <v>-2.9685753900601571E-2</v>
      </c>
    </row>
    <row r="60" spans="1:4" x14ac:dyDescent="0.3">
      <c r="A60">
        <v>1555</v>
      </c>
      <c r="B60">
        <v>86.349997999999999</v>
      </c>
      <c r="C60">
        <f t="shared" si="0"/>
        <v>6.0633766830314618E-3</v>
      </c>
      <c r="D60">
        <f t="shared" si="1"/>
        <v>-1.8359655642141107E-2</v>
      </c>
    </row>
    <row r="61" spans="1:4" x14ac:dyDescent="0.3">
      <c r="A61">
        <v>1565.6999510000001</v>
      </c>
      <c r="B61">
        <v>85.400002000000001</v>
      </c>
      <c r="C61">
        <f t="shared" si="0"/>
        <v>6.8574314082362163E-3</v>
      </c>
      <c r="D61">
        <f t="shared" si="1"/>
        <v>-1.1062657217407814E-2</v>
      </c>
    </row>
    <row r="62" spans="1:4" x14ac:dyDescent="0.3">
      <c r="A62">
        <v>1575</v>
      </c>
      <c r="B62">
        <v>85.900002000000001</v>
      </c>
      <c r="C62">
        <f t="shared" si="0"/>
        <v>5.9222952381626079E-3</v>
      </c>
      <c r="D62">
        <f t="shared" si="1"/>
        <v>5.8377280593687473E-3</v>
      </c>
    </row>
    <row r="63" spans="1:4" x14ac:dyDescent="0.3">
      <c r="A63">
        <v>1600</v>
      </c>
      <c r="B63">
        <v>84.199996999999996</v>
      </c>
      <c r="C63">
        <f t="shared" si="0"/>
        <v>1.5748356968139112E-2</v>
      </c>
      <c r="D63">
        <f t="shared" si="1"/>
        <v>-1.9988966654269798E-2</v>
      </c>
    </row>
    <row r="64" spans="1:4" x14ac:dyDescent="0.3">
      <c r="A64">
        <v>1548.400024</v>
      </c>
      <c r="B64">
        <v>83.25</v>
      </c>
      <c r="C64">
        <f t="shared" si="0"/>
        <v>-3.278147402450883E-2</v>
      </c>
      <c r="D64">
        <f t="shared" si="1"/>
        <v>-1.1346756758273464E-2</v>
      </c>
    </row>
    <row r="65" spans="1:4" x14ac:dyDescent="0.3">
      <c r="A65">
        <v>1540.400024</v>
      </c>
      <c r="B65">
        <v>80.599997999999999</v>
      </c>
      <c r="C65">
        <f t="shared" si="0"/>
        <v>-5.180016682241266E-3</v>
      </c>
      <c r="D65">
        <f t="shared" si="1"/>
        <v>-3.2349504161866743E-2</v>
      </c>
    </row>
    <row r="66" spans="1:4" x14ac:dyDescent="0.3">
      <c r="A66">
        <v>1539</v>
      </c>
      <c r="B66">
        <v>81.800003000000004</v>
      </c>
      <c r="C66">
        <f t="shared" si="0"/>
        <v>-9.0928368224320994E-4</v>
      </c>
      <c r="D66">
        <f t="shared" si="1"/>
        <v>1.4778655584830783E-2</v>
      </c>
    </row>
    <row r="67" spans="1:4" x14ac:dyDescent="0.3">
      <c r="A67">
        <v>1522.0500489999999</v>
      </c>
      <c r="B67">
        <v>79</v>
      </c>
      <c r="C67">
        <f t="shared" si="0"/>
        <v>-1.1074712252254823E-2</v>
      </c>
      <c r="D67">
        <f t="shared" si="1"/>
        <v>-3.4829427816495846E-2</v>
      </c>
    </row>
    <row r="68" spans="1:4" x14ac:dyDescent="0.3">
      <c r="A68">
        <v>1511.1999510000001</v>
      </c>
      <c r="B68">
        <v>74.300003000000004</v>
      </c>
      <c r="C68">
        <f t="shared" ref="C68:C131" si="2">LN(A68/A67)</f>
        <v>-7.1541378238883513E-3</v>
      </c>
      <c r="D68">
        <f t="shared" ref="D68:D131" si="3">LN(B68/B67)</f>
        <v>-6.1336860366458128E-2</v>
      </c>
    </row>
    <row r="69" spans="1:4" x14ac:dyDescent="0.3">
      <c r="A69">
        <v>1494.900024</v>
      </c>
      <c r="B69">
        <v>77</v>
      </c>
      <c r="C69">
        <f t="shared" si="2"/>
        <v>-1.0844673752681968E-2</v>
      </c>
      <c r="D69">
        <f t="shared" si="3"/>
        <v>3.5694429753120434E-2</v>
      </c>
    </row>
    <row r="70" spans="1:4" x14ac:dyDescent="0.3">
      <c r="A70">
        <v>1507.4499510000001</v>
      </c>
      <c r="B70">
        <v>77.900002000000001</v>
      </c>
      <c r="C70">
        <f t="shared" si="2"/>
        <v>8.3601180401542009E-3</v>
      </c>
      <c r="D70">
        <f t="shared" si="3"/>
        <v>1.1620556696959257E-2</v>
      </c>
    </row>
    <row r="71" spans="1:4" x14ac:dyDescent="0.3">
      <c r="A71">
        <v>1506.4499510000001</v>
      </c>
      <c r="B71">
        <v>73.949996999999996</v>
      </c>
      <c r="C71">
        <f t="shared" si="2"/>
        <v>-6.6359206955256896E-4</v>
      </c>
      <c r="D71">
        <f t="shared" si="3"/>
        <v>-5.2036829961786595E-2</v>
      </c>
    </row>
    <row r="72" spans="1:4" x14ac:dyDescent="0.3">
      <c r="A72">
        <v>1495.5500489999999</v>
      </c>
      <c r="B72">
        <v>72.550003000000004</v>
      </c>
      <c r="C72">
        <f t="shared" si="2"/>
        <v>-7.2617920714429319E-3</v>
      </c>
      <c r="D72">
        <f t="shared" si="3"/>
        <v>-1.9113127907867997E-2</v>
      </c>
    </row>
    <row r="73" spans="1:4" x14ac:dyDescent="0.3">
      <c r="A73">
        <v>1499</v>
      </c>
      <c r="B73">
        <v>70.75</v>
      </c>
      <c r="C73">
        <f t="shared" si="2"/>
        <v>2.3041541933849136E-3</v>
      </c>
      <c r="D73">
        <f t="shared" si="3"/>
        <v>-2.5123484157641623E-2</v>
      </c>
    </row>
    <row r="74" spans="1:4" x14ac:dyDescent="0.3">
      <c r="A74">
        <v>1562.5500489999999</v>
      </c>
      <c r="B74">
        <v>70.099997999999999</v>
      </c>
      <c r="C74">
        <f t="shared" si="2"/>
        <v>4.1520914354965861E-2</v>
      </c>
      <c r="D74">
        <f t="shared" si="3"/>
        <v>-9.2297710134734492E-3</v>
      </c>
    </row>
    <row r="75" spans="1:4" x14ac:dyDescent="0.3">
      <c r="A75">
        <v>1548</v>
      </c>
      <c r="B75">
        <v>71.199996999999996</v>
      </c>
      <c r="C75">
        <f t="shared" si="2"/>
        <v>-9.3553583078910801E-3</v>
      </c>
      <c r="D75">
        <f t="shared" si="3"/>
        <v>1.5570010773224136E-2</v>
      </c>
    </row>
    <row r="76" spans="1:4" x14ac:dyDescent="0.3">
      <c r="A76">
        <v>1499.400024</v>
      </c>
      <c r="B76">
        <v>72.599997999999999</v>
      </c>
      <c r="C76">
        <f t="shared" si="2"/>
        <v>-3.1898731074308288E-2</v>
      </c>
      <c r="D76">
        <f t="shared" si="3"/>
        <v>1.9472117999443071E-2</v>
      </c>
    </row>
    <row r="77" spans="1:4" x14ac:dyDescent="0.3">
      <c r="A77">
        <v>1485</v>
      </c>
      <c r="B77">
        <v>71.199996999999996</v>
      </c>
      <c r="C77">
        <f t="shared" si="2"/>
        <v>-9.6502718385641749E-3</v>
      </c>
      <c r="D77">
        <f t="shared" si="3"/>
        <v>-1.9472117999442935E-2</v>
      </c>
    </row>
    <row r="78" spans="1:4" x14ac:dyDescent="0.3">
      <c r="A78">
        <v>1462.650024</v>
      </c>
      <c r="B78">
        <v>69.800003000000004</v>
      </c>
      <c r="C78">
        <f t="shared" si="2"/>
        <v>-1.5164896878988879E-2</v>
      </c>
      <c r="D78">
        <f t="shared" si="3"/>
        <v>-1.9858723534829089E-2</v>
      </c>
    </row>
    <row r="79" spans="1:4" x14ac:dyDescent="0.3">
      <c r="A79">
        <v>1456.6999510000001</v>
      </c>
      <c r="B79">
        <v>72.400002000000001</v>
      </c>
      <c r="C79">
        <f t="shared" si="2"/>
        <v>-4.076305540583771E-3</v>
      </c>
      <c r="D79">
        <f t="shared" si="3"/>
        <v>3.6572274267711022E-2</v>
      </c>
    </row>
    <row r="80" spans="1:4" x14ac:dyDescent="0.3">
      <c r="A80">
        <v>1460.900024</v>
      </c>
      <c r="B80">
        <v>72.199996999999996</v>
      </c>
      <c r="C80">
        <f t="shared" si="2"/>
        <v>2.8791307494701623E-3</v>
      </c>
      <c r="D80">
        <f t="shared" si="3"/>
        <v>-2.7663226684466339E-3</v>
      </c>
    </row>
    <row r="81" spans="1:4" x14ac:dyDescent="0.3">
      <c r="A81">
        <v>1432.8000489999999</v>
      </c>
      <c r="B81">
        <v>71.449996999999996</v>
      </c>
      <c r="C81">
        <f t="shared" si="2"/>
        <v>-1.9422094621424382E-2</v>
      </c>
      <c r="D81">
        <f t="shared" si="3"/>
        <v>-1.0442141959061431E-2</v>
      </c>
    </row>
    <row r="82" spans="1:4" x14ac:dyDescent="0.3">
      <c r="A82">
        <v>1399</v>
      </c>
      <c r="B82">
        <v>69</v>
      </c>
      <c r="C82">
        <f t="shared" si="2"/>
        <v>-2.3872910279791843E-2</v>
      </c>
      <c r="D82">
        <f t="shared" si="3"/>
        <v>-3.4891357791212288E-2</v>
      </c>
    </row>
    <row r="83" spans="1:4" x14ac:dyDescent="0.3">
      <c r="A83">
        <v>1406.4499510000001</v>
      </c>
      <c r="B83">
        <v>70.449996999999996</v>
      </c>
      <c r="C83">
        <f t="shared" si="2"/>
        <v>5.3110685573598809E-3</v>
      </c>
      <c r="D83">
        <f t="shared" si="3"/>
        <v>2.0796691164036474E-2</v>
      </c>
    </row>
    <row r="84" spans="1:4" x14ac:dyDescent="0.3">
      <c r="A84">
        <v>1436.6999510000001</v>
      </c>
      <c r="B84">
        <v>68.25</v>
      </c>
      <c r="C84">
        <f t="shared" si="2"/>
        <v>2.1280018687894513E-2</v>
      </c>
      <c r="D84">
        <f t="shared" si="3"/>
        <v>-3.1725761696226693E-2</v>
      </c>
    </row>
    <row r="85" spans="1:4" x14ac:dyDescent="0.3">
      <c r="A85">
        <v>1445</v>
      </c>
      <c r="B85">
        <v>68.199996999999996</v>
      </c>
      <c r="C85">
        <f t="shared" si="2"/>
        <v>5.7605386357969844E-3</v>
      </c>
      <c r="D85">
        <f t="shared" si="3"/>
        <v>-7.3291320392352875E-4</v>
      </c>
    </row>
    <row r="86" spans="1:4" x14ac:dyDescent="0.3">
      <c r="A86">
        <v>1417.6999510000001</v>
      </c>
      <c r="B86">
        <v>63</v>
      </c>
      <c r="C86">
        <f t="shared" si="2"/>
        <v>-1.9073515985971904E-2</v>
      </c>
      <c r="D86">
        <f t="shared" si="3"/>
        <v>-7.9309794469612921E-2</v>
      </c>
    </row>
    <row r="87" spans="1:4" x14ac:dyDescent="0.3">
      <c r="A87">
        <v>1426.400024</v>
      </c>
      <c r="B87">
        <v>63.400002000000001</v>
      </c>
      <c r="C87">
        <f t="shared" si="2"/>
        <v>6.1179988139447722E-3</v>
      </c>
      <c r="D87">
        <f t="shared" si="3"/>
        <v>6.3291665973884137E-3</v>
      </c>
    </row>
    <row r="88" spans="1:4" x14ac:dyDescent="0.3">
      <c r="A88">
        <v>1426.8000489999999</v>
      </c>
      <c r="B88">
        <v>60.900002000000001</v>
      </c>
      <c r="C88">
        <f t="shared" si="2"/>
        <v>2.804044528151248E-4</v>
      </c>
      <c r="D88">
        <f t="shared" si="3"/>
        <v>-4.0230685432347764E-2</v>
      </c>
    </row>
    <row r="89" spans="1:4" x14ac:dyDescent="0.3">
      <c r="A89">
        <v>1434.599976</v>
      </c>
      <c r="B89">
        <v>61.299999</v>
      </c>
      <c r="C89">
        <f t="shared" si="2"/>
        <v>5.4518391356112427E-3</v>
      </c>
      <c r="D89">
        <f t="shared" si="3"/>
        <v>6.5466190723786353E-3</v>
      </c>
    </row>
    <row r="90" spans="1:4" x14ac:dyDescent="0.3">
      <c r="A90">
        <v>1429</v>
      </c>
      <c r="B90">
        <v>63.650002000000001</v>
      </c>
      <c r="C90">
        <f t="shared" si="2"/>
        <v>-3.9111490330645668E-3</v>
      </c>
      <c r="D90">
        <f t="shared" si="3"/>
        <v>3.7619529796301406E-2</v>
      </c>
    </row>
    <row r="91" spans="1:4" x14ac:dyDescent="0.3">
      <c r="A91">
        <v>1442</v>
      </c>
      <c r="B91">
        <v>65</v>
      </c>
      <c r="C91">
        <f t="shared" si="2"/>
        <v>9.0561399150270484E-3</v>
      </c>
      <c r="D91">
        <f t="shared" si="3"/>
        <v>2.0987913470383888E-2</v>
      </c>
    </row>
    <row r="92" spans="1:4" x14ac:dyDescent="0.3">
      <c r="A92">
        <v>1479</v>
      </c>
      <c r="B92">
        <v>65.949996999999996</v>
      </c>
      <c r="C92">
        <f t="shared" si="2"/>
        <v>2.5335144865905403E-2</v>
      </c>
      <c r="D92">
        <f t="shared" si="3"/>
        <v>1.4509563778678573E-2</v>
      </c>
    </row>
    <row r="93" spans="1:4" x14ac:dyDescent="0.3">
      <c r="A93">
        <v>1503.650024</v>
      </c>
      <c r="B93">
        <v>66.099997999999999</v>
      </c>
      <c r="C93">
        <f t="shared" si="2"/>
        <v>1.6529317912371732E-2</v>
      </c>
      <c r="D93">
        <f t="shared" si="3"/>
        <v>2.2718829261383108E-3</v>
      </c>
    </row>
    <row r="94" spans="1:4" x14ac:dyDescent="0.3">
      <c r="A94">
        <v>1453.8000489999999</v>
      </c>
      <c r="B94">
        <v>64</v>
      </c>
      <c r="C94">
        <f t="shared" si="2"/>
        <v>-3.3714649867863287E-2</v>
      </c>
      <c r="D94">
        <f t="shared" si="3"/>
        <v>-3.2285633240782173E-2</v>
      </c>
    </row>
    <row r="95" spans="1:4" x14ac:dyDescent="0.3">
      <c r="A95">
        <v>1421.900024</v>
      </c>
      <c r="B95">
        <v>62.799999</v>
      </c>
      <c r="C95">
        <f t="shared" si="2"/>
        <v>-2.2186829474155442E-2</v>
      </c>
      <c r="D95">
        <f t="shared" si="3"/>
        <v>-1.8928025809085876E-2</v>
      </c>
    </row>
    <row r="96" spans="1:4" x14ac:dyDescent="0.3">
      <c r="A96">
        <v>1423</v>
      </c>
      <c r="B96">
        <v>63.299999</v>
      </c>
      <c r="C96">
        <f t="shared" si="2"/>
        <v>7.7329680869967507E-4</v>
      </c>
      <c r="D96">
        <f t="shared" si="3"/>
        <v>7.9302558017560632E-3</v>
      </c>
    </row>
    <row r="97" spans="1:4" x14ac:dyDescent="0.3">
      <c r="A97">
        <v>1409.599976</v>
      </c>
      <c r="B97">
        <v>63.599997999999999</v>
      </c>
      <c r="C97">
        <f t="shared" si="2"/>
        <v>-9.461359934044216E-3</v>
      </c>
      <c r="D97">
        <f t="shared" si="3"/>
        <v>4.7281255471930657E-3</v>
      </c>
    </row>
    <row r="98" spans="1:4" x14ac:dyDescent="0.3">
      <c r="A98">
        <v>1410.8000489999999</v>
      </c>
      <c r="B98">
        <v>63.5</v>
      </c>
      <c r="C98">
        <f t="shared" si="2"/>
        <v>8.5099493815492754E-4</v>
      </c>
      <c r="D98">
        <f t="shared" si="3"/>
        <v>-1.5735330008890985E-3</v>
      </c>
    </row>
    <row r="99" spans="1:4" x14ac:dyDescent="0.3">
      <c r="A99">
        <v>1424.9499510000001</v>
      </c>
      <c r="B99">
        <v>63.400002000000001</v>
      </c>
      <c r="C99">
        <f t="shared" si="2"/>
        <v>9.9797368867290456E-3</v>
      </c>
      <c r="D99">
        <f t="shared" si="3"/>
        <v>-1.5760129097248394E-3</v>
      </c>
    </row>
    <row r="100" spans="1:4" x14ac:dyDescent="0.3">
      <c r="A100">
        <v>1430</v>
      </c>
      <c r="B100">
        <v>63.849997999999999</v>
      </c>
      <c r="C100">
        <f t="shared" si="2"/>
        <v>3.5377532732607155E-3</v>
      </c>
      <c r="D100">
        <f t="shared" si="3"/>
        <v>7.072658166212378E-3</v>
      </c>
    </row>
    <row r="101" spans="1:4" x14ac:dyDescent="0.3">
      <c r="A101">
        <v>1424.1999510000001</v>
      </c>
      <c r="B101">
        <v>70.199996999999996</v>
      </c>
      <c r="C101">
        <f t="shared" si="2"/>
        <v>-4.0642261112092621E-3</v>
      </c>
      <c r="D101">
        <f t="shared" si="3"/>
        <v>9.4811717141588273E-2</v>
      </c>
    </row>
    <row r="102" spans="1:4" x14ac:dyDescent="0.3">
      <c r="A102">
        <v>1408.599976</v>
      </c>
      <c r="B102">
        <v>73.400002000000001</v>
      </c>
      <c r="C102">
        <f t="shared" si="2"/>
        <v>-1.1013931869627815E-2</v>
      </c>
      <c r="D102">
        <f t="shared" si="3"/>
        <v>4.4575694571704245E-2</v>
      </c>
    </row>
    <row r="103" spans="1:4" x14ac:dyDescent="0.3">
      <c r="A103">
        <v>1398.900024</v>
      </c>
      <c r="B103">
        <v>73.25</v>
      </c>
      <c r="C103">
        <f t="shared" si="2"/>
        <v>-6.9100556343940044E-3</v>
      </c>
      <c r="D103">
        <f t="shared" si="3"/>
        <v>-2.0457149712492955E-3</v>
      </c>
    </row>
    <row r="104" spans="1:4" x14ac:dyDescent="0.3">
      <c r="A104">
        <v>1442.599976</v>
      </c>
      <c r="B104">
        <v>71.400002000000001</v>
      </c>
      <c r="C104">
        <f t="shared" si="2"/>
        <v>3.076079379422202E-2</v>
      </c>
      <c r="D104">
        <f t="shared" si="3"/>
        <v>-2.5580350540433856E-2</v>
      </c>
    </row>
    <row r="105" spans="1:4" x14ac:dyDescent="0.3">
      <c r="A105">
        <v>1482.75</v>
      </c>
      <c r="B105">
        <v>77.349997999999999</v>
      </c>
      <c r="C105">
        <f t="shared" si="2"/>
        <v>2.7451447285892296E-2</v>
      </c>
      <c r="D105">
        <f t="shared" si="3"/>
        <v>8.0042653805835473E-2</v>
      </c>
    </row>
    <row r="106" spans="1:4" x14ac:dyDescent="0.3">
      <c r="A106">
        <v>1478.849976</v>
      </c>
      <c r="B106">
        <v>78.449996999999996</v>
      </c>
      <c r="C106">
        <f t="shared" si="2"/>
        <v>-2.6337292585025779E-3</v>
      </c>
      <c r="D106">
        <f t="shared" si="3"/>
        <v>1.4120889775544614E-2</v>
      </c>
    </row>
    <row r="107" spans="1:4" x14ac:dyDescent="0.3">
      <c r="A107">
        <v>1465.900024</v>
      </c>
      <c r="B107">
        <v>76.550003000000004</v>
      </c>
      <c r="C107">
        <f t="shared" si="2"/>
        <v>-8.795337792153567E-3</v>
      </c>
      <c r="D107">
        <f t="shared" si="3"/>
        <v>-2.4517279644359159E-2</v>
      </c>
    </row>
    <row r="108" spans="1:4" x14ac:dyDescent="0.3">
      <c r="A108">
        <v>1501.900024</v>
      </c>
      <c r="B108">
        <v>77.199996999999996</v>
      </c>
      <c r="C108">
        <f t="shared" si="2"/>
        <v>2.4261584523114069E-2</v>
      </c>
      <c r="D108">
        <f t="shared" si="3"/>
        <v>8.4552568768622369E-3</v>
      </c>
    </row>
    <row r="109" spans="1:4" x14ac:dyDescent="0.3">
      <c r="A109">
        <v>1520.4499510000001</v>
      </c>
      <c r="B109">
        <v>82.150002000000001</v>
      </c>
      <c r="C109">
        <f t="shared" si="2"/>
        <v>1.2275322238372665E-2</v>
      </c>
      <c r="D109">
        <f t="shared" si="3"/>
        <v>6.2147450658359783E-2</v>
      </c>
    </row>
    <row r="110" spans="1:4" x14ac:dyDescent="0.3">
      <c r="A110">
        <v>1513.75</v>
      </c>
      <c r="B110">
        <v>83.900002000000001</v>
      </c>
      <c r="C110">
        <f t="shared" si="2"/>
        <v>-4.4162955623645818E-3</v>
      </c>
      <c r="D110">
        <f t="shared" si="3"/>
        <v>2.1078768482076633E-2</v>
      </c>
    </row>
    <row r="111" spans="1:4" x14ac:dyDescent="0.3">
      <c r="A111">
        <v>1487</v>
      </c>
      <c r="B111">
        <v>83.300003000000004</v>
      </c>
      <c r="C111">
        <f t="shared" si="2"/>
        <v>-1.7829348407146901E-2</v>
      </c>
      <c r="D111">
        <f t="shared" si="3"/>
        <v>-7.1770521238602942E-3</v>
      </c>
    </row>
    <row r="112" spans="1:4" x14ac:dyDescent="0.3">
      <c r="A112">
        <v>1489</v>
      </c>
      <c r="B112">
        <v>81.900002000000001</v>
      </c>
      <c r="C112">
        <f t="shared" si="2"/>
        <v>1.3440862238539562E-3</v>
      </c>
      <c r="D112">
        <f t="shared" si="3"/>
        <v>-1.6949569908154261E-2</v>
      </c>
    </row>
    <row r="113" spans="1:4" x14ac:dyDescent="0.3">
      <c r="A113">
        <v>1513</v>
      </c>
      <c r="B113">
        <v>80.75</v>
      </c>
      <c r="C113">
        <f t="shared" si="2"/>
        <v>1.5989681104346905E-2</v>
      </c>
      <c r="D113">
        <f t="shared" si="3"/>
        <v>-1.4141053176281908E-2</v>
      </c>
    </row>
    <row r="114" spans="1:4" x14ac:dyDescent="0.3">
      <c r="A114">
        <v>1519.5</v>
      </c>
      <c r="B114">
        <v>81.849997999999999</v>
      </c>
      <c r="C114">
        <f t="shared" si="2"/>
        <v>4.2868985684918091E-3</v>
      </c>
      <c r="D114">
        <f t="shared" si="3"/>
        <v>1.3530317279435619E-2</v>
      </c>
    </row>
    <row r="115" spans="1:4" x14ac:dyDescent="0.3">
      <c r="A115">
        <v>1527</v>
      </c>
      <c r="B115">
        <v>80</v>
      </c>
      <c r="C115">
        <f t="shared" si="2"/>
        <v>4.9236928617847411E-3</v>
      </c>
      <c r="D115">
        <f t="shared" si="3"/>
        <v>-2.2861644708320038E-2</v>
      </c>
    </row>
    <row r="116" spans="1:4" x14ac:dyDescent="0.3">
      <c r="A116">
        <v>1510.1999510000001</v>
      </c>
      <c r="B116">
        <v>77.400002000000001</v>
      </c>
      <c r="C116">
        <f t="shared" si="2"/>
        <v>-1.1062966295341406E-2</v>
      </c>
      <c r="D116">
        <f t="shared" si="3"/>
        <v>-3.3039828238407246E-2</v>
      </c>
    </row>
    <row r="117" spans="1:4" x14ac:dyDescent="0.3">
      <c r="A117">
        <v>1524.9499510000001</v>
      </c>
      <c r="B117">
        <v>78.599997999999999</v>
      </c>
      <c r="C117">
        <f t="shared" si="2"/>
        <v>9.7195305632719175E-3</v>
      </c>
      <c r="D117">
        <f t="shared" si="3"/>
        <v>1.5384867554393581E-2</v>
      </c>
    </row>
    <row r="118" spans="1:4" x14ac:dyDescent="0.3">
      <c r="A118">
        <v>1520.650024</v>
      </c>
      <c r="B118">
        <v>81</v>
      </c>
      <c r="C118">
        <f t="shared" si="2"/>
        <v>-2.8236996928942344E-3</v>
      </c>
      <c r="D118">
        <f t="shared" si="3"/>
        <v>3.0077480682570927E-2</v>
      </c>
    </row>
    <row r="119" spans="1:4" x14ac:dyDescent="0.3">
      <c r="A119">
        <v>1514</v>
      </c>
      <c r="B119">
        <v>81.699996999999996</v>
      </c>
      <c r="C119">
        <f t="shared" si="2"/>
        <v>-4.382735796274578E-3</v>
      </c>
      <c r="D119">
        <f t="shared" si="3"/>
        <v>8.6048104738115552E-3</v>
      </c>
    </row>
    <row r="120" spans="1:4" x14ac:dyDescent="0.3">
      <c r="A120">
        <v>1501.3000489999999</v>
      </c>
      <c r="B120">
        <v>81.449996999999996</v>
      </c>
      <c r="C120">
        <f t="shared" si="2"/>
        <v>-8.4237229407553606E-3</v>
      </c>
      <c r="D120">
        <f t="shared" si="3"/>
        <v>-3.0646669306093246E-3</v>
      </c>
    </row>
    <row r="121" spans="1:4" x14ac:dyDescent="0.3">
      <c r="A121">
        <v>1502</v>
      </c>
      <c r="B121">
        <v>83</v>
      </c>
      <c r="C121">
        <f t="shared" si="2"/>
        <v>4.6612126744136561E-4</v>
      </c>
      <c r="D121">
        <f t="shared" si="3"/>
        <v>1.8851309580956946E-2</v>
      </c>
    </row>
    <row r="122" spans="1:4" x14ac:dyDescent="0.3">
      <c r="A122">
        <v>1489</v>
      </c>
      <c r="B122">
        <v>80.650002000000001</v>
      </c>
      <c r="C122">
        <f t="shared" si="2"/>
        <v>-8.6927996400711135E-3</v>
      </c>
      <c r="D122">
        <f t="shared" si="3"/>
        <v>-2.8721778426868304E-2</v>
      </c>
    </row>
    <row r="123" spans="1:4" x14ac:dyDescent="0.3">
      <c r="A123">
        <v>1496.5500489999999</v>
      </c>
      <c r="B123">
        <v>81.199996999999996</v>
      </c>
      <c r="C123">
        <f t="shared" si="2"/>
        <v>5.0577380855894253E-3</v>
      </c>
      <c r="D123">
        <f t="shared" si="3"/>
        <v>6.7963808520891244E-3</v>
      </c>
    </row>
    <row r="124" spans="1:4" x14ac:dyDescent="0.3">
      <c r="A124">
        <v>1486</v>
      </c>
      <c r="B124">
        <v>80.400002000000001</v>
      </c>
      <c r="C124">
        <f t="shared" si="2"/>
        <v>-7.0745454918939646E-3</v>
      </c>
      <c r="D124">
        <f t="shared" si="3"/>
        <v>-9.9010091612764337E-3</v>
      </c>
    </row>
    <row r="125" spans="1:4" x14ac:dyDescent="0.3">
      <c r="A125">
        <v>1496</v>
      </c>
      <c r="B125">
        <v>79.75</v>
      </c>
      <c r="C125">
        <f t="shared" si="2"/>
        <v>6.7069332567180799E-3</v>
      </c>
      <c r="D125">
        <f t="shared" si="3"/>
        <v>-8.1174593955882762E-3</v>
      </c>
    </row>
    <row r="126" spans="1:4" x14ac:dyDescent="0.3">
      <c r="A126">
        <v>1494</v>
      </c>
      <c r="B126">
        <v>79.150002000000001</v>
      </c>
      <c r="C126">
        <f t="shared" si="2"/>
        <v>-1.3377928416599422E-3</v>
      </c>
      <c r="D126">
        <f t="shared" si="3"/>
        <v>-7.5519300694555066E-3</v>
      </c>
    </row>
    <row r="127" spans="1:4" x14ac:dyDescent="0.3">
      <c r="A127">
        <v>1478.75</v>
      </c>
      <c r="B127">
        <v>78.300003000000004</v>
      </c>
      <c r="C127">
        <f t="shared" si="2"/>
        <v>-1.0259950400166098E-2</v>
      </c>
      <c r="D127">
        <f t="shared" si="3"/>
        <v>-1.0797170284565475E-2</v>
      </c>
    </row>
    <row r="128" spans="1:4" x14ac:dyDescent="0.3">
      <c r="A128">
        <v>1490</v>
      </c>
      <c r="B128">
        <v>77.900002000000001</v>
      </c>
      <c r="C128">
        <f t="shared" si="2"/>
        <v>7.5789836469082987E-3</v>
      </c>
      <c r="D128">
        <f t="shared" si="3"/>
        <v>-5.1216627602897564E-3</v>
      </c>
    </row>
    <row r="129" spans="1:4" x14ac:dyDescent="0.3">
      <c r="A129">
        <v>1491.8000489999999</v>
      </c>
      <c r="B129">
        <v>77.550003000000004</v>
      </c>
      <c r="C129">
        <f t="shared" si="2"/>
        <v>1.2073574277834127E-3</v>
      </c>
      <c r="D129">
        <f t="shared" si="3"/>
        <v>-4.5030502433765262E-3</v>
      </c>
    </row>
    <row r="130" spans="1:4" x14ac:dyDescent="0.3">
      <c r="A130">
        <v>1508</v>
      </c>
      <c r="B130">
        <v>81.900002000000001</v>
      </c>
      <c r="C130">
        <f t="shared" si="2"/>
        <v>1.0800792200612967E-2</v>
      </c>
      <c r="D130">
        <f t="shared" si="3"/>
        <v>5.4576086971781297E-2</v>
      </c>
    </row>
    <row r="131" spans="1:4" x14ac:dyDescent="0.3">
      <c r="A131">
        <v>1497.8000489999999</v>
      </c>
      <c r="B131">
        <v>81.25</v>
      </c>
      <c r="C131">
        <f t="shared" si="2"/>
        <v>-6.7868720379870764E-3</v>
      </c>
      <c r="D131">
        <f t="shared" si="3"/>
        <v>-7.9681940692010022E-3</v>
      </c>
    </row>
    <row r="132" spans="1:4" x14ac:dyDescent="0.3">
      <c r="A132">
        <v>1513.4499510000001</v>
      </c>
      <c r="B132">
        <v>79.150002000000001</v>
      </c>
      <c r="C132">
        <f t="shared" ref="C132:C195" si="4">LN(A132/A131)</f>
        <v>1.0394383000548795E-2</v>
      </c>
      <c r="D132">
        <f t="shared" ref="D132:D195" si="5">LN(B132/B131)</f>
        <v>-2.6186009614348457E-2</v>
      </c>
    </row>
    <row r="133" spans="1:4" x14ac:dyDescent="0.3">
      <c r="A133">
        <v>1522</v>
      </c>
      <c r="B133">
        <v>79.199996999999996</v>
      </c>
      <c r="C133">
        <f t="shared" si="4"/>
        <v>5.6334788911680577E-3</v>
      </c>
      <c r="D133">
        <f t="shared" si="5"/>
        <v>6.3144934609314651E-4</v>
      </c>
    </row>
    <row r="134" spans="1:4" x14ac:dyDescent="0.3">
      <c r="A134">
        <v>1523</v>
      </c>
      <c r="B134">
        <v>80.400002000000001</v>
      </c>
      <c r="C134">
        <f t="shared" si="4"/>
        <v>6.5681447353075359E-4</v>
      </c>
      <c r="D134">
        <f t="shared" si="5"/>
        <v>1.5037940118950746E-2</v>
      </c>
    </row>
    <row r="135" spans="1:4" x14ac:dyDescent="0.3">
      <c r="A135">
        <v>1508.1999510000001</v>
      </c>
      <c r="B135">
        <v>82.699996999999996</v>
      </c>
      <c r="C135">
        <f t="shared" si="4"/>
        <v>-9.7652196156754068E-3</v>
      </c>
      <c r="D135">
        <f t="shared" si="5"/>
        <v>2.8205364693407359E-2</v>
      </c>
    </row>
    <row r="136" spans="1:4" x14ac:dyDescent="0.3">
      <c r="A136">
        <v>1509</v>
      </c>
      <c r="B136">
        <v>83.699996999999996</v>
      </c>
      <c r="C136">
        <f t="shared" si="4"/>
        <v>5.3032548836265793E-4</v>
      </c>
      <c r="D136">
        <f t="shared" si="5"/>
        <v>1.2019375899185307E-2</v>
      </c>
    </row>
    <row r="137" spans="1:4" x14ac:dyDescent="0.3">
      <c r="A137">
        <v>1502</v>
      </c>
      <c r="B137">
        <v>81.800003000000004</v>
      </c>
      <c r="C137">
        <f t="shared" si="4"/>
        <v>-4.6496264437687921E-3</v>
      </c>
      <c r="D137">
        <f t="shared" si="5"/>
        <v>-2.2961661369617695E-2</v>
      </c>
    </row>
    <row r="138" spans="1:4" x14ac:dyDescent="0.3">
      <c r="A138">
        <v>1489.25</v>
      </c>
      <c r="B138">
        <v>80.300003000000004</v>
      </c>
      <c r="C138">
        <f t="shared" si="4"/>
        <v>-8.5249158152832655E-3</v>
      </c>
      <c r="D138">
        <f t="shared" si="5"/>
        <v>-1.8507621970901628E-2</v>
      </c>
    </row>
    <row r="139" spans="1:4" x14ac:dyDescent="0.3">
      <c r="A139">
        <v>1504.5</v>
      </c>
      <c r="B139">
        <v>80.199996999999996</v>
      </c>
      <c r="C139">
        <f t="shared" si="4"/>
        <v>1.0187979561302995E-2</v>
      </c>
      <c r="D139">
        <f t="shared" si="5"/>
        <v>-1.246180846631473E-3</v>
      </c>
    </row>
    <row r="140" spans="1:4" x14ac:dyDescent="0.3">
      <c r="A140">
        <v>1540</v>
      </c>
      <c r="B140">
        <v>81.949996999999996</v>
      </c>
      <c r="C140">
        <f t="shared" si="4"/>
        <v>2.3321799337574826E-2</v>
      </c>
      <c r="D140">
        <f t="shared" si="5"/>
        <v>2.1585791116166042E-2</v>
      </c>
    </row>
    <row r="141" spans="1:4" x14ac:dyDescent="0.3">
      <c r="A141">
        <v>1545.349976</v>
      </c>
      <c r="B141">
        <v>79.599997999999999</v>
      </c>
      <c r="C141">
        <f t="shared" si="4"/>
        <v>3.4679899548561359E-3</v>
      </c>
      <c r="D141">
        <f t="shared" si="5"/>
        <v>-2.9095200857441536E-2</v>
      </c>
    </row>
    <row r="142" spans="1:4" x14ac:dyDescent="0.3">
      <c r="A142">
        <v>1537.6999510000001</v>
      </c>
      <c r="B142">
        <v>82.5</v>
      </c>
      <c r="C142">
        <f t="shared" si="4"/>
        <v>-4.9626447066580034E-3</v>
      </c>
      <c r="D142">
        <f t="shared" si="5"/>
        <v>3.5784225615926514E-2</v>
      </c>
    </row>
    <row r="143" spans="1:4" x14ac:dyDescent="0.3">
      <c r="A143">
        <v>1516</v>
      </c>
      <c r="B143">
        <v>82.599997999999999</v>
      </c>
      <c r="C143">
        <f t="shared" si="4"/>
        <v>-1.4212474453556199E-2</v>
      </c>
      <c r="D143">
        <f t="shared" si="5"/>
        <v>1.2113629732216869E-3</v>
      </c>
    </row>
    <row r="144" spans="1:4" x14ac:dyDescent="0.3">
      <c r="A144">
        <v>1502</v>
      </c>
      <c r="B144">
        <v>81.800003000000004</v>
      </c>
      <c r="C144">
        <f t="shared" si="4"/>
        <v>-9.2777338782368771E-3</v>
      </c>
      <c r="D144">
        <f t="shared" si="5"/>
        <v>-9.7323760303395963E-3</v>
      </c>
    </row>
    <row r="145" spans="1:4" x14ac:dyDescent="0.3">
      <c r="A145">
        <v>1506.099976</v>
      </c>
      <c r="B145">
        <v>80.199996999999996</v>
      </c>
      <c r="C145">
        <f t="shared" si="4"/>
        <v>2.7259589585257966E-3</v>
      </c>
      <c r="D145">
        <f t="shared" si="5"/>
        <v>-1.9753802817533084E-2</v>
      </c>
    </row>
    <row r="146" spans="1:4" x14ac:dyDescent="0.3">
      <c r="A146">
        <v>1507.349976</v>
      </c>
      <c r="B146">
        <v>79.400002000000001</v>
      </c>
      <c r="C146">
        <f t="shared" si="4"/>
        <v>8.296139584890327E-4</v>
      </c>
      <c r="D146">
        <f t="shared" si="5"/>
        <v>-1.0025084023977627E-2</v>
      </c>
    </row>
    <row r="147" spans="1:4" x14ac:dyDescent="0.3">
      <c r="A147">
        <v>1526.75</v>
      </c>
      <c r="B147">
        <v>80.699996999999996</v>
      </c>
      <c r="C147">
        <f t="shared" si="4"/>
        <v>1.2788166862149257E-2</v>
      </c>
      <c r="D147">
        <f t="shared" si="5"/>
        <v>1.624014465917448E-2</v>
      </c>
    </row>
    <row r="148" spans="1:4" x14ac:dyDescent="0.3">
      <c r="A148">
        <v>1529.9499510000001</v>
      </c>
      <c r="B148">
        <v>79.5</v>
      </c>
      <c r="C148">
        <f t="shared" si="4"/>
        <v>2.0937299834896781E-3</v>
      </c>
      <c r="D148">
        <f t="shared" si="5"/>
        <v>-1.4981516440894953E-2</v>
      </c>
    </row>
    <row r="149" spans="1:4" x14ac:dyDescent="0.3">
      <c r="A149">
        <v>1488.849976</v>
      </c>
      <c r="B149">
        <v>78.699996999999996</v>
      </c>
      <c r="C149">
        <f t="shared" si="4"/>
        <v>-2.7231029347877311E-2</v>
      </c>
      <c r="D149">
        <f t="shared" si="5"/>
        <v>-1.0113904356370369E-2</v>
      </c>
    </row>
    <row r="150" spans="1:4" x14ac:dyDescent="0.3">
      <c r="A150">
        <v>1454</v>
      </c>
      <c r="B150">
        <v>78.449996999999996</v>
      </c>
      <c r="C150">
        <f t="shared" si="4"/>
        <v>-2.3685614645391935E-2</v>
      </c>
      <c r="D150">
        <f t="shared" si="5"/>
        <v>-3.1816763657928418E-3</v>
      </c>
    </row>
    <row r="151" spans="1:4" x14ac:dyDescent="0.3">
      <c r="A151">
        <v>1468.5</v>
      </c>
      <c r="B151">
        <v>80.099997999999999</v>
      </c>
      <c r="C151">
        <f t="shared" si="4"/>
        <v>9.9230925452100192E-3</v>
      </c>
      <c r="D151">
        <f t="shared" si="5"/>
        <v>2.0814388167401197E-2</v>
      </c>
    </row>
    <row r="152" spans="1:4" x14ac:dyDescent="0.3">
      <c r="A152">
        <v>1457.4499510000001</v>
      </c>
      <c r="B152">
        <v>78.800003000000004</v>
      </c>
      <c r="C152">
        <f t="shared" si="4"/>
        <v>-7.5531719401572012E-3</v>
      </c>
      <c r="D152">
        <f t="shared" si="5"/>
        <v>-1.6362794170625496E-2</v>
      </c>
    </row>
    <row r="153" spans="1:4" x14ac:dyDescent="0.3">
      <c r="A153">
        <v>1444</v>
      </c>
      <c r="B153">
        <v>78.199996999999996</v>
      </c>
      <c r="C153">
        <f t="shared" si="4"/>
        <v>-9.2712592457459882E-3</v>
      </c>
      <c r="D153">
        <f t="shared" si="5"/>
        <v>-7.6434257468055294E-3</v>
      </c>
    </row>
    <row r="154" spans="1:4" x14ac:dyDescent="0.3">
      <c r="A154">
        <v>1449.900024</v>
      </c>
      <c r="B154">
        <v>77.449996999999996</v>
      </c>
      <c r="C154">
        <f t="shared" si="4"/>
        <v>4.0775646192421789E-3</v>
      </c>
      <c r="D154">
        <f t="shared" si="5"/>
        <v>-9.6370810598839125E-3</v>
      </c>
    </row>
    <row r="155" spans="1:4" x14ac:dyDescent="0.3">
      <c r="A155">
        <v>1438.6999510000001</v>
      </c>
      <c r="B155">
        <v>76.300003000000004</v>
      </c>
      <c r="C155">
        <f t="shared" si="4"/>
        <v>-7.7547110875519501E-3</v>
      </c>
      <c r="D155">
        <f t="shared" si="5"/>
        <v>-1.4959550519319013E-2</v>
      </c>
    </row>
    <row r="156" spans="1:4" x14ac:dyDescent="0.3">
      <c r="A156">
        <v>1429.9499510000001</v>
      </c>
      <c r="B156">
        <v>75.949996999999996</v>
      </c>
      <c r="C156">
        <f t="shared" si="4"/>
        <v>-6.1004496436979352E-3</v>
      </c>
      <c r="D156">
        <f t="shared" si="5"/>
        <v>-4.5977880667801146E-3</v>
      </c>
    </row>
    <row r="157" spans="1:4" x14ac:dyDescent="0.3">
      <c r="A157">
        <v>1431.75</v>
      </c>
      <c r="B157">
        <v>76.199996999999996</v>
      </c>
      <c r="C157">
        <f t="shared" si="4"/>
        <v>1.2580279332026969E-3</v>
      </c>
      <c r="D157">
        <f t="shared" si="5"/>
        <v>3.2862337804109155E-3</v>
      </c>
    </row>
    <row r="158" spans="1:4" x14ac:dyDescent="0.3">
      <c r="A158">
        <v>1435</v>
      </c>
      <c r="B158">
        <v>75.75</v>
      </c>
      <c r="C158">
        <f t="shared" si="4"/>
        <v>2.2673769197548441E-3</v>
      </c>
      <c r="D158">
        <f t="shared" si="5"/>
        <v>-5.9229789330425128E-3</v>
      </c>
    </row>
    <row r="159" spans="1:4" x14ac:dyDescent="0.3">
      <c r="A159">
        <v>1439.900024</v>
      </c>
      <c r="B159">
        <v>76.449996999999996</v>
      </c>
      <c r="C159">
        <f t="shared" si="4"/>
        <v>3.4088341883273536E-3</v>
      </c>
      <c r="D159">
        <f t="shared" si="5"/>
        <v>9.1984487442578061E-3</v>
      </c>
    </row>
    <row r="160" spans="1:4" x14ac:dyDescent="0.3">
      <c r="A160">
        <v>1474.5</v>
      </c>
      <c r="B160">
        <v>75.050003000000004</v>
      </c>
      <c r="C160">
        <f t="shared" si="4"/>
        <v>2.3745265873282111E-2</v>
      </c>
      <c r="D160">
        <f t="shared" si="5"/>
        <v>-1.8482295080914975E-2</v>
      </c>
    </row>
    <row r="161" spans="1:4" x14ac:dyDescent="0.3">
      <c r="A161">
        <v>1507.0500489999999</v>
      </c>
      <c r="B161">
        <v>73.599997999999999</v>
      </c>
      <c r="C161">
        <f t="shared" si="4"/>
        <v>2.1835180834953061E-2</v>
      </c>
      <c r="D161">
        <f t="shared" si="5"/>
        <v>-1.9509599491904124E-2</v>
      </c>
    </row>
    <row r="162" spans="1:4" x14ac:dyDescent="0.3">
      <c r="A162">
        <v>1500</v>
      </c>
      <c r="B162">
        <v>71.099997999999999</v>
      </c>
      <c r="C162">
        <f t="shared" si="4"/>
        <v>-4.6890219999825011E-3</v>
      </c>
      <c r="D162">
        <f t="shared" si="5"/>
        <v>-3.4557689881117543E-2</v>
      </c>
    </row>
    <row r="163" spans="1:4" x14ac:dyDescent="0.3">
      <c r="A163">
        <v>1507.349976</v>
      </c>
      <c r="B163">
        <v>70.900002000000001</v>
      </c>
      <c r="C163">
        <f t="shared" si="4"/>
        <v>4.8880181507934611E-3</v>
      </c>
      <c r="D163">
        <f t="shared" si="5"/>
        <v>-2.8168469329734854E-3</v>
      </c>
    </row>
    <row r="164" spans="1:4" x14ac:dyDescent="0.3">
      <c r="A164">
        <v>1519.75</v>
      </c>
      <c r="B164">
        <v>70.400002000000001</v>
      </c>
      <c r="C164">
        <f t="shared" si="4"/>
        <v>8.1927213877368097E-3</v>
      </c>
      <c r="D164">
        <f t="shared" si="5"/>
        <v>-7.0771701737388946E-3</v>
      </c>
    </row>
    <row r="165" spans="1:4" x14ac:dyDescent="0.3">
      <c r="A165">
        <v>1518.849976</v>
      </c>
      <c r="B165">
        <v>69</v>
      </c>
      <c r="C165">
        <f t="shared" si="4"/>
        <v>-5.9239388759907646E-4</v>
      </c>
      <c r="D165">
        <f t="shared" si="5"/>
        <v>-2.0086786975827796E-2</v>
      </c>
    </row>
    <row r="166" spans="1:4" x14ac:dyDescent="0.3">
      <c r="A166">
        <v>1507.599976</v>
      </c>
      <c r="B166">
        <v>72.5</v>
      </c>
      <c r="C166">
        <f t="shared" si="4"/>
        <v>-7.4344872675945828E-3</v>
      </c>
      <c r="D166">
        <f t="shared" si="5"/>
        <v>4.9480057263369716E-2</v>
      </c>
    </row>
    <row r="167" spans="1:4" x14ac:dyDescent="0.3">
      <c r="A167">
        <v>1531</v>
      </c>
      <c r="B167">
        <v>73.25</v>
      </c>
      <c r="C167">
        <f t="shared" si="4"/>
        <v>1.5402150184045643E-2</v>
      </c>
      <c r="D167">
        <f t="shared" si="5"/>
        <v>1.0291686036547506E-2</v>
      </c>
    </row>
    <row r="168" spans="1:4" x14ac:dyDescent="0.3">
      <c r="A168">
        <v>1535</v>
      </c>
      <c r="B168">
        <v>71</v>
      </c>
      <c r="C168">
        <f t="shared" si="4"/>
        <v>2.6092643636138452E-3</v>
      </c>
      <c r="D168">
        <f t="shared" si="5"/>
        <v>-3.1198370855861281E-2</v>
      </c>
    </row>
    <row r="169" spans="1:4" x14ac:dyDescent="0.3">
      <c r="A169">
        <v>1524</v>
      </c>
      <c r="B169">
        <v>72.25</v>
      </c>
      <c r="C169">
        <f t="shared" si="4"/>
        <v>-7.1919237747059932E-3</v>
      </c>
      <c r="D169">
        <f t="shared" si="5"/>
        <v>1.7452449951226207E-2</v>
      </c>
    </row>
    <row r="170" spans="1:4" x14ac:dyDescent="0.3">
      <c r="A170">
        <v>1565.349976</v>
      </c>
      <c r="B170">
        <v>72.650002000000001</v>
      </c>
      <c r="C170">
        <f t="shared" si="4"/>
        <v>2.6770968563968784E-2</v>
      </c>
      <c r="D170">
        <f t="shared" si="5"/>
        <v>5.5210905529997443E-3</v>
      </c>
    </row>
    <row r="171" spans="1:4" x14ac:dyDescent="0.3">
      <c r="A171">
        <v>1519.8000489999999</v>
      </c>
      <c r="B171">
        <v>69</v>
      </c>
      <c r="C171">
        <f t="shared" si="4"/>
        <v>-2.9530646333791981E-2</v>
      </c>
      <c r="D171">
        <f t="shared" si="5"/>
        <v>-5.1546912948282043E-2</v>
      </c>
    </row>
    <row r="172" spans="1:4" x14ac:dyDescent="0.3">
      <c r="A172">
        <v>1533.150024</v>
      </c>
      <c r="B172">
        <v>69.25</v>
      </c>
      <c r="C172">
        <f t="shared" si="4"/>
        <v>8.7456786204722064E-3</v>
      </c>
      <c r="D172">
        <f t="shared" si="5"/>
        <v>3.6166404701885148E-3</v>
      </c>
    </row>
    <row r="173" spans="1:4" x14ac:dyDescent="0.3">
      <c r="A173">
        <v>1564.5</v>
      </c>
      <c r="B173">
        <v>69.599997999999999</v>
      </c>
      <c r="C173">
        <f t="shared" si="4"/>
        <v>2.024182601169628E-2</v>
      </c>
      <c r="D173">
        <f t="shared" si="5"/>
        <v>5.0413935372933963E-3</v>
      </c>
    </row>
    <row r="174" spans="1:4" x14ac:dyDescent="0.3">
      <c r="A174">
        <v>1564.8000489999999</v>
      </c>
      <c r="B174">
        <v>72.300003000000004</v>
      </c>
      <c r="C174">
        <f t="shared" si="4"/>
        <v>1.9176748552152072E-4</v>
      </c>
      <c r="D174">
        <f t="shared" si="5"/>
        <v>3.8059632053752721E-2</v>
      </c>
    </row>
    <row r="175" spans="1:4" x14ac:dyDescent="0.3">
      <c r="A175">
        <v>1571</v>
      </c>
      <c r="B175">
        <v>74.150002000000001</v>
      </c>
      <c r="C175">
        <f t="shared" si="4"/>
        <v>3.9543076611628543E-3</v>
      </c>
      <c r="D175">
        <f t="shared" si="5"/>
        <v>2.5265924897800052E-2</v>
      </c>
    </row>
    <row r="176" spans="1:4" x14ac:dyDescent="0.3">
      <c r="A176">
        <v>1558.650024</v>
      </c>
      <c r="B176">
        <v>73.900002000000001</v>
      </c>
      <c r="C176">
        <f t="shared" si="4"/>
        <v>-7.8922818909153303E-3</v>
      </c>
      <c r="D176">
        <f t="shared" si="5"/>
        <v>-3.3772405385389258E-3</v>
      </c>
    </row>
    <row r="177" spans="1:4" x14ac:dyDescent="0.3">
      <c r="A177">
        <v>1570</v>
      </c>
      <c r="B177">
        <v>72.900002000000001</v>
      </c>
      <c r="C177">
        <f t="shared" si="4"/>
        <v>7.2555419776478428E-3</v>
      </c>
      <c r="D177">
        <f t="shared" si="5"/>
        <v>-1.3624188568300897E-2</v>
      </c>
    </row>
    <row r="178" spans="1:4" x14ac:dyDescent="0.3">
      <c r="A178">
        <v>1583.349976</v>
      </c>
      <c r="B178">
        <v>72.5</v>
      </c>
      <c r="C178">
        <f t="shared" si="4"/>
        <v>8.4672211208764378E-3</v>
      </c>
      <c r="D178">
        <f t="shared" si="5"/>
        <v>-5.5021045888252766E-3</v>
      </c>
    </row>
    <row r="179" spans="1:4" x14ac:dyDescent="0.3">
      <c r="A179">
        <v>1598</v>
      </c>
      <c r="B179">
        <v>73.550003000000004</v>
      </c>
      <c r="C179">
        <f t="shared" si="4"/>
        <v>9.2100068629899241E-3</v>
      </c>
      <c r="D179">
        <f t="shared" si="5"/>
        <v>1.4378925975395924E-2</v>
      </c>
    </row>
    <row r="180" spans="1:4" x14ac:dyDescent="0.3">
      <c r="A180">
        <v>1592</v>
      </c>
      <c r="B180">
        <v>73</v>
      </c>
      <c r="C180">
        <f t="shared" si="4"/>
        <v>-3.7617599218916845E-3</v>
      </c>
      <c r="D180">
        <f t="shared" si="5"/>
        <v>-7.5060466876337969E-3</v>
      </c>
    </row>
    <row r="181" spans="1:4" x14ac:dyDescent="0.3">
      <c r="A181">
        <v>1598</v>
      </c>
      <c r="B181">
        <v>73</v>
      </c>
      <c r="C181">
        <f t="shared" si="4"/>
        <v>3.761759921891586E-3</v>
      </c>
      <c r="D181">
        <f t="shared" si="5"/>
        <v>0</v>
      </c>
    </row>
    <row r="182" spans="1:4" x14ac:dyDescent="0.3">
      <c r="A182">
        <v>1580.9499510000001</v>
      </c>
      <c r="B182">
        <v>71.650002000000001</v>
      </c>
      <c r="C182">
        <f t="shared" si="4"/>
        <v>-1.0726946164316501E-2</v>
      </c>
      <c r="D182">
        <f t="shared" si="5"/>
        <v>-1.8666258960742456E-2</v>
      </c>
    </row>
    <row r="183" spans="1:4" x14ac:dyDescent="0.3">
      <c r="A183">
        <v>1582</v>
      </c>
      <c r="B183">
        <v>71.900002000000001</v>
      </c>
      <c r="C183">
        <f t="shared" si="4"/>
        <v>6.6396816569576952E-4</v>
      </c>
      <c r="D183">
        <f t="shared" si="5"/>
        <v>3.4831103557636228E-3</v>
      </c>
    </row>
    <row r="184" spans="1:4" x14ac:dyDescent="0.3">
      <c r="A184">
        <v>1580.5</v>
      </c>
      <c r="B184">
        <v>71</v>
      </c>
      <c r="C184">
        <f t="shared" si="4"/>
        <v>-9.4861667192677442E-4</v>
      </c>
      <c r="D184">
        <f t="shared" si="5"/>
        <v>-1.2596415502096874E-2</v>
      </c>
    </row>
    <row r="185" spans="1:4" x14ac:dyDescent="0.3">
      <c r="A185">
        <v>1579.4499510000001</v>
      </c>
      <c r="B185">
        <v>70.349997999999999</v>
      </c>
      <c r="C185">
        <f t="shared" si="4"/>
        <v>-6.6459852525032411E-4</v>
      </c>
      <c r="D185">
        <f t="shared" si="5"/>
        <v>-9.1971219101999475E-3</v>
      </c>
    </row>
    <row r="186" spans="1:4" x14ac:dyDescent="0.3">
      <c r="A186">
        <v>1584</v>
      </c>
      <c r="B186">
        <v>71.199996999999996</v>
      </c>
      <c r="C186">
        <f t="shared" si="4"/>
        <v>2.8766392439491225E-3</v>
      </c>
      <c r="D186">
        <f t="shared" si="5"/>
        <v>1.2010021151982141E-2</v>
      </c>
    </row>
    <row r="187" spans="1:4" x14ac:dyDescent="0.3">
      <c r="A187">
        <v>1564.5</v>
      </c>
      <c r="B187">
        <v>72.599997999999999</v>
      </c>
      <c r="C187">
        <f t="shared" si="4"/>
        <v>-1.2387009265434354E-2</v>
      </c>
      <c r="D187">
        <f t="shared" si="5"/>
        <v>1.9472117999443071E-2</v>
      </c>
    </row>
    <row r="188" spans="1:4" x14ac:dyDescent="0.3">
      <c r="A188">
        <v>1554.8000489999999</v>
      </c>
      <c r="B188">
        <v>77.400002000000001</v>
      </c>
      <c r="C188">
        <f t="shared" si="4"/>
        <v>-6.219332615561869E-3</v>
      </c>
      <c r="D188">
        <f t="shared" si="5"/>
        <v>6.4021912152933791E-2</v>
      </c>
    </row>
    <row r="189" spans="1:4" x14ac:dyDescent="0.3">
      <c r="A189">
        <v>1564.3000489999999</v>
      </c>
      <c r="B189">
        <v>77.349997999999999</v>
      </c>
      <c r="C189">
        <f t="shared" si="4"/>
        <v>6.0915193982638248E-3</v>
      </c>
      <c r="D189">
        <f t="shared" si="5"/>
        <v>-6.4625527289599181E-4</v>
      </c>
    </row>
    <row r="190" spans="1:4" x14ac:dyDescent="0.3">
      <c r="A190">
        <v>1589</v>
      </c>
      <c r="B190">
        <v>81.949996999999996</v>
      </c>
      <c r="C190">
        <f t="shared" si="4"/>
        <v>1.5666416645077015E-2</v>
      </c>
      <c r="D190">
        <f t="shared" si="5"/>
        <v>5.7768717419571979E-2</v>
      </c>
    </row>
    <row r="191" spans="1:4" x14ac:dyDescent="0.3">
      <c r="A191">
        <v>1581.6999510000001</v>
      </c>
      <c r="B191">
        <v>82.650002000000001</v>
      </c>
      <c r="C191">
        <f t="shared" si="4"/>
        <v>-4.6047005465993922E-3</v>
      </c>
      <c r="D191">
        <f t="shared" si="5"/>
        <v>8.5055798833096278E-3</v>
      </c>
    </row>
    <row r="192" spans="1:4" x14ac:dyDescent="0.3">
      <c r="A192">
        <v>1568.650024</v>
      </c>
      <c r="B192">
        <v>81</v>
      </c>
      <c r="C192">
        <f t="shared" si="4"/>
        <v>-8.2847948619630806E-3</v>
      </c>
      <c r="D192">
        <f t="shared" si="5"/>
        <v>-2.0165693793021251E-2</v>
      </c>
    </row>
    <row r="193" spans="1:4" x14ac:dyDescent="0.3">
      <c r="A193">
        <v>1550.150024</v>
      </c>
      <c r="B193">
        <v>80.449996999999996</v>
      </c>
      <c r="C193">
        <f t="shared" si="4"/>
        <v>-1.1863676221260493E-2</v>
      </c>
      <c r="D193">
        <f t="shared" si="5"/>
        <v>-6.8133185242896625E-3</v>
      </c>
    </row>
    <row r="194" spans="1:4" x14ac:dyDescent="0.3">
      <c r="A194">
        <v>1572</v>
      </c>
      <c r="B194">
        <v>79.150002000000001</v>
      </c>
      <c r="C194">
        <f t="shared" si="4"/>
        <v>1.3996978082258757E-2</v>
      </c>
      <c r="D194">
        <f t="shared" si="5"/>
        <v>-1.6291024552650663E-2</v>
      </c>
    </row>
    <row r="195" spans="1:4" x14ac:dyDescent="0.3">
      <c r="A195">
        <v>1607.9499510000001</v>
      </c>
      <c r="B195">
        <v>78.25</v>
      </c>
      <c r="C195">
        <f t="shared" si="4"/>
        <v>2.2611351265367056E-2</v>
      </c>
      <c r="D195">
        <f t="shared" si="5"/>
        <v>-1.1435982175235844E-2</v>
      </c>
    </row>
    <row r="196" spans="1:4" x14ac:dyDescent="0.3">
      <c r="A196">
        <v>1635.5</v>
      </c>
      <c r="B196">
        <v>78.75</v>
      </c>
      <c r="C196">
        <f t="shared" ref="C196:C247" si="6">LN(A196/A195)</f>
        <v>1.6988522723919791E-2</v>
      </c>
      <c r="D196">
        <f t="shared" ref="D196:D247" si="7">LN(B196/B195)</f>
        <v>6.3694482854799285E-3</v>
      </c>
    </row>
    <row r="197" spans="1:4" x14ac:dyDescent="0.3">
      <c r="A197">
        <v>1632</v>
      </c>
      <c r="B197">
        <v>77.699996999999996</v>
      </c>
      <c r="C197">
        <f t="shared" si="6"/>
        <v>-2.1423114543862739E-3</v>
      </c>
      <c r="D197">
        <f t="shared" si="7"/>
        <v>-1.3423058942180108E-2</v>
      </c>
    </row>
    <row r="198" spans="1:4" x14ac:dyDescent="0.3">
      <c r="A198">
        <v>1606.599976</v>
      </c>
      <c r="B198">
        <v>76.75</v>
      </c>
      <c r="C198">
        <f t="shared" si="6"/>
        <v>-1.5686126722719455E-2</v>
      </c>
      <c r="D198">
        <f t="shared" si="7"/>
        <v>-1.2301832296255777E-2</v>
      </c>
    </row>
    <row r="199" spans="1:4" x14ac:dyDescent="0.3">
      <c r="A199">
        <v>1606.349976</v>
      </c>
      <c r="B199">
        <v>76.699996999999996</v>
      </c>
      <c r="C199">
        <f t="shared" si="6"/>
        <v>-1.5562022704328373E-4</v>
      </c>
      <c r="D199">
        <f t="shared" si="7"/>
        <v>-6.517172075257814E-4</v>
      </c>
    </row>
    <row r="200" spans="1:4" x14ac:dyDescent="0.3">
      <c r="A200">
        <v>1589</v>
      </c>
      <c r="B200">
        <v>76.400002000000001</v>
      </c>
      <c r="C200">
        <f t="shared" si="6"/>
        <v>-1.0859622037573527E-2</v>
      </c>
      <c r="D200">
        <f t="shared" si="7"/>
        <v>-3.918946909295765E-3</v>
      </c>
    </row>
    <row r="201" spans="1:4" x14ac:dyDescent="0.3">
      <c r="A201">
        <v>1601.349976</v>
      </c>
      <c r="B201">
        <v>76.099997999999999</v>
      </c>
      <c r="C201">
        <f t="shared" si="6"/>
        <v>7.7421209468699851E-3</v>
      </c>
      <c r="D201">
        <f t="shared" si="7"/>
        <v>-3.9344837640540448E-3</v>
      </c>
    </row>
    <row r="202" spans="1:4" x14ac:dyDescent="0.3">
      <c r="A202">
        <v>1597.5</v>
      </c>
      <c r="B202">
        <v>76</v>
      </c>
      <c r="C202">
        <f t="shared" si="6"/>
        <v>-2.407101231896149E-3</v>
      </c>
      <c r="D202">
        <f t="shared" si="7"/>
        <v>-1.3148983000997757E-3</v>
      </c>
    </row>
    <row r="203" spans="1:4" x14ac:dyDescent="0.3">
      <c r="A203">
        <v>1626.849976</v>
      </c>
      <c r="B203">
        <v>76</v>
      </c>
      <c r="C203">
        <f t="shared" si="6"/>
        <v>1.8205707742268106E-2</v>
      </c>
      <c r="D203">
        <f t="shared" si="7"/>
        <v>0</v>
      </c>
    </row>
    <row r="204" spans="1:4" x14ac:dyDescent="0.3">
      <c r="A204">
        <v>1627.6999510000001</v>
      </c>
      <c r="B204">
        <v>75.599997999999999</v>
      </c>
      <c r="C204">
        <f t="shared" si="6"/>
        <v>5.2233029966658852E-4</v>
      </c>
      <c r="D204">
        <f t="shared" si="7"/>
        <v>-5.2770835558705485E-3</v>
      </c>
    </row>
    <row r="205" spans="1:4" x14ac:dyDescent="0.3">
      <c r="A205">
        <v>1622</v>
      </c>
      <c r="B205">
        <v>75.449996999999996</v>
      </c>
      <c r="C205">
        <f t="shared" si="6"/>
        <v>-3.5079896182663673E-3</v>
      </c>
      <c r="D205">
        <f t="shared" si="7"/>
        <v>-1.9861112780348526E-3</v>
      </c>
    </row>
    <row r="206" spans="1:4" x14ac:dyDescent="0.3">
      <c r="A206">
        <v>1645</v>
      </c>
      <c r="B206">
        <v>77.650002000000001</v>
      </c>
      <c r="C206">
        <f t="shared" si="6"/>
        <v>1.4080428524114086E-2</v>
      </c>
      <c r="D206">
        <f t="shared" si="7"/>
        <v>2.8741429898870189E-2</v>
      </c>
    </row>
    <row r="207" spans="1:4" x14ac:dyDescent="0.3">
      <c r="A207">
        <v>1641.5500489999999</v>
      </c>
      <c r="B207">
        <v>75.800003000000004</v>
      </c>
      <c r="C207">
        <f t="shared" si="6"/>
        <v>-2.0994369267109615E-3</v>
      </c>
      <c r="D207">
        <f t="shared" si="7"/>
        <v>-2.4113243125134218E-2</v>
      </c>
    </row>
    <row r="208" spans="1:4" x14ac:dyDescent="0.3">
      <c r="A208">
        <v>1648</v>
      </c>
      <c r="B208">
        <v>79.449996999999996</v>
      </c>
      <c r="C208">
        <f t="shared" si="6"/>
        <v>3.9214841966557267E-3</v>
      </c>
      <c r="D208">
        <f t="shared" si="7"/>
        <v>4.7029522996965417E-2</v>
      </c>
    </row>
    <row r="209" spans="1:4" x14ac:dyDescent="0.3">
      <c r="A209">
        <v>1690</v>
      </c>
      <c r="B209">
        <v>78.199996999999996</v>
      </c>
      <c r="C209">
        <f t="shared" si="6"/>
        <v>2.5166097447702082E-2</v>
      </c>
      <c r="D209">
        <f t="shared" si="7"/>
        <v>-1.5858246035033694E-2</v>
      </c>
    </row>
    <row r="210" spans="1:4" x14ac:dyDescent="0.3">
      <c r="A210">
        <v>1725</v>
      </c>
      <c r="B210">
        <v>77.25</v>
      </c>
      <c r="C210">
        <f t="shared" si="6"/>
        <v>2.0498521548340969E-2</v>
      </c>
      <c r="D210">
        <f t="shared" si="7"/>
        <v>-1.2222693410238423E-2</v>
      </c>
    </row>
    <row r="211" spans="1:4" x14ac:dyDescent="0.3">
      <c r="A211">
        <v>1692.4499510000001</v>
      </c>
      <c r="B211">
        <v>77</v>
      </c>
      <c r="C211">
        <f t="shared" si="6"/>
        <v>-1.9049896165006616E-2</v>
      </c>
      <c r="D211">
        <f t="shared" si="7"/>
        <v>-3.2414939241709557E-3</v>
      </c>
    </row>
    <row r="212" spans="1:4" x14ac:dyDescent="0.3">
      <c r="A212">
        <v>1698.75</v>
      </c>
      <c r="B212">
        <v>75.099997999999999</v>
      </c>
      <c r="C212">
        <f t="shared" si="6"/>
        <v>3.715532164899915E-3</v>
      </c>
      <c r="D212">
        <f t="shared" si="7"/>
        <v>-2.4984889714753621E-2</v>
      </c>
    </row>
    <row r="213" spans="1:4" x14ac:dyDescent="0.3">
      <c r="A213">
        <v>1681.9499510000001</v>
      </c>
      <c r="B213">
        <v>74.650002000000001</v>
      </c>
      <c r="C213">
        <f t="shared" si="6"/>
        <v>-9.9388810232062027E-3</v>
      </c>
      <c r="D213">
        <f t="shared" si="7"/>
        <v>-6.0099813620366621E-3</v>
      </c>
    </row>
    <row r="214" spans="1:4" x14ac:dyDescent="0.3">
      <c r="A214">
        <v>1708</v>
      </c>
      <c r="B214">
        <v>76</v>
      </c>
      <c r="C214">
        <f t="shared" si="6"/>
        <v>1.5369289906367795E-2</v>
      </c>
      <c r="D214">
        <f t="shared" si="7"/>
        <v>1.7922789509437383E-2</v>
      </c>
    </row>
    <row r="215" spans="1:4" x14ac:dyDescent="0.3">
      <c r="A215">
        <v>1690</v>
      </c>
      <c r="B215">
        <v>74</v>
      </c>
      <c r="C215">
        <f t="shared" si="6"/>
        <v>-1.0594566431396028E-2</v>
      </c>
      <c r="D215">
        <f t="shared" si="7"/>
        <v>-2.6668247082161294E-2</v>
      </c>
    </row>
    <row r="216" spans="1:4" x14ac:dyDescent="0.3">
      <c r="A216">
        <v>1673.849976</v>
      </c>
      <c r="B216">
        <v>73.349997999999999</v>
      </c>
      <c r="C216">
        <f t="shared" si="6"/>
        <v>-9.6021809555016779E-3</v>
      </c>
      <c r="D216">
        <f t="shared" si="7"/>
        <v>-8.8226158817097354E-3</v>
      </c>
    </row>
    <row r="217" spans="1:4" x14ac:dyDescent="0.3">
      <c r="A217">
        <v>1665.0500489999999</v>
      </c>
      <c r="B217">
        <v>73.449996999999996</v>
      </c>
      <c r="C217">
        <f t="shared" si="6"/>
        <v>-5.2711655393903158E-3</v>
      </c>
      <c r="D217">
        <f t="shared" si="7"/>
        <v>1.3623844533137402E-3</v>
      </c>
    </row>
    <row r="218" spans="1:4" x14ac:dyDescent="0.3">
      <c r="A218">
        <v>1650</v>
      </c>
      <c r="B218">
        <v>73.300003000000004</v>
      </c>
      <c r="C218">
        <f t="shared" si="6"/>
        <v>-9.079894527600876E-3</v>
      </c>
      <c r="D218">
        <f t="shared" si="7"/>
        <v>-2.0442119554743374E-3</v>
      </c>
    </row>
    <row r="219" spans="1:4" x14ac:dyDescent="0.3">
      <c r="A219">
        <v>1602</v>
      </c>
      <c r="B219">
        <v>71.949996999999996</v>
      </c>
      <c r="C219">
        <f t="shared" si="6"/>
        <v>-2.9522439266321726E-2</v>
      </c>
      <c r="D219">
        <f t="shared" si="7"/>
        <v>-1.8589258182545542E-2</v>
      </c>
    </row>
    <row r="220" spans="1:4" x14ac:dyDescent="0.3">
      <c r="A220">
        <v>1611</v>
      </c>
      <c r="B220">
        <v>71.599997999999999</v>
      </c>
      <c r="C220">
        <f t="shared" si="6"/>
        <v>5.6022555486697516E-3</v>
      </c>
      <c r="D220">
        <f t="shared" si="7"/>
        <v>-4.8763456041152516E-3</v>
      </c>
    </row>
    <row r="221" spans="1:4" x14ac:dyDescent="0.3">
      <c r="A221">
        <v>1622</v>
      </c>
      <c r="B221">
        <v>71.550003000000004</v>
      </c>
      <c r="C221">
        <f t="shared" si="6"/>
        <v>6.8048514983837897E-3</v>
      </c>
      <c r="D221">
        <f t="shared" si="7"/>
        <v>-6.9849810245835222E-4</v>
      </c>
    </row>
    <row r="222" spans="1:4" x14ac:dyDescent="0.3">
      <c r="A222">
        <v>1609.900024</v>
      </c>
      <c r="B222">
        <v>71.25</v>
      </c>
      <c r="C222">
        <f t="shared" si="6"/>
        <v>-7.4878755193513872E-3</v>
      </c>
      <c r="D222">
        <f t="shared" si="7"/>
        <v>-4.2017287824203976E-3</v>
      </c>
    </row>
    <row r="223" spans="1:4" x14ac:dyDescent="0.3">
      <c r="A223">
        <v>1597.849976</v>
      </c>
      <c r="B223">
        <v>70.900002000000001</v>
      </c>
      <c r="C223">
        <f t="shared" si="6"/>
        <v>-7.5131195899519384E-3</v>
      </c>
      <c r="D223">
        <f t="shared" si="7"/>
        <v>-4.9243574019337379E-3</v>
      </c>
    </row>
    <row r="224" spans="1:4" x14ac:dyDescent="0.3">
      <c r="A224">
        <v>1604.6999510000001</v>
      </c>
      <c r="B224">
        <v>73.199996999999996</v>
      </c>
      <c r="C224">
        <f t="shared" si="6"/>
        <v>4.2778321039562131E-3</v>
      </c>
      <c r="D224">
        <f t="shared" si="7"/>
        <v>3.1924918236832314E-2</v>
      </c>
    </row>
    <row r="225" spans="1:4" x14ac:dyDescent="0.3">
      <c r="A225">
        <v>1594.599976</v>
      </c>
      <c r="B225">
        <v>75.5</v>
      </c>
      <c r="C225">
        <f t="shared" si="6"/>
        <v>-6.3138866524126702E-3</v>
      </c>
      <c r="D225">
        <f t="shared" si="7"/>
        <v>3.0937276271320605E-2</v>
      </c>
    </row>
    <row r="226" spans="1:4" x14ac:dyDescent="0.3">
      <c r="A226">
        <v>1569</v>
      </c>
      <c r="B226">
        <v>75.699996999999996</v>
      </c>
      <c r="C226">
        <f t="shared" si="6"/>
        <v>-1.6184432284565928E-2</v>
      </c>
      <c r="D226">
        <f t="shared" si="7"/>
        <v>2.6454645583044042E-3</v>
      </c>
    </row>
    <row r="227" spans="1:4" x14ac:dyDescent="0.3">
      <c r="A227">
        <v>1554.900024</v>
      </c>
      <c r="B227">
        <v>74.300003000000004</v>
      </c>
      <c r="C227">
        <f t="shared" si="6"/>
        <v>-9.0272234341859364E-3</v>
      </c>
      <c r="D227">
        <f t="shared" si="7"/>
        <v>-1.8667128712720086E-2</v>
      </c>
    </row>
    <row r="228" spans="1:4" x14ac:dyDescent="0.3">
      <c r="A228">
        <v>1559.0500489999999</v>
      </c>
      <c r="B228">
        <v>76</v>
      </c>
      <c r="C228">
        <f t="shared" si="6"/>
        <v>2.6654425149586344E-3</v>
      </c>
      <c r="D228">
        <f t="shared" si="7"/>
        <v>2.2622348185767846E-2</v>
      </c>
    </row>
    <row r="229" spans="1:4" x14ac:dyDescent="0.3">
      <c r="A229">
        <v>1571.849976</v>
      </c>
      <c r="B229">
        <v>74.349997999999999</v>
      </c>
      <c r="C229">
        <f t="shared" si="6"/>
        <v>8.176561506622472E-3</v>
      </c>
      <c r="D229">
        <f t="shared" si="7"/>
        <v>-2.1949694279965615E-2</v>
      </c>
    </row>
    <row r="230" spans="1:4" x14ac:dyDescent="0.3">
      <c r="A230">
        <v>1557.1999510000001</v>
      </c>
      <c r="B230">
        <v>79.400002000000001</v>
      </c>
      <c r="C230">
        <f t="shared" si="6"/>
        <v>-9.363949050862682E-3</v>
      </c>
      <c r="D230">
        <f t="shared" si="7"/>
        <v>6.5714747435641138E-2</v>
      </c>
    </row>
    <row r="231" spans="1:4" x14ac:dyDescent="0.3">
      <c r="A231">
        <v>1544</v>
      </c>
      <c r="B231">
        <v>79.349997999999999</v>
      </c>
      <c r="C231">
        <f t="shared" si="6"/>
        <v>-8.5128536848435559E-3</v>
      </c>
      <c r="D231">
        <f t="shared" si="7"/>
        <v>-6.2997167437774657E-4</v>
      </c>
    </row>
    <row r="232" spans="1:4" x14ac:dyDescent="0.3">
      <c r="A232">
        <v>1543.5</v>
      </c>
      <c r="B232">
        <v>78.599997999999999</v>
      </c>
      <c r="C232">
        <f t="shared" si="6"/>
        <v>-3.2388664250749259E-4</v>
      </c>
      <c r="D232">
        <f t="shared" si="7"/>
        <v>-9.4967477777609371E-3</v>
      </c>
    </row>
    <row r="233" spans="1:4" x14ac:dyDescent="0.3">
      <c r="A233">
        <v>1552.6999510000001</v>
      </c>
      <c r="B233">
        <v>80.099997999999999</v>
      </c>
      <c r="C233">
        <f t="shared" si="6"/>
        <v>5.9427544869783307E-3</v>
      </c>
      <c r="D233">
        <f t="shared" si="7"/>
        <v>1.8904155115656192E-2</v>
      </c>
    </row>
    <row r="234" spans="1:4" x14ac:dyDescent="0.3">
      <c r="A234">
        <v>1527.8000489999999</v>
      </c>
      <c r="B234">
        <v>85.150002000000001</v>
      </c>
      <c r="C234">
        <f t="shared" si="6"/>
        <v>-1.6166495249672747E-2</v>
      </c>
      <c r="D234">
        <f t="shared" si="7"/>
        <v>6.1138601491135279E-2</v>
      </c>
    </row>
    <row r="235" spans="1:4" x14ac:dyDescent="0.3">
      <c r="A235">
        <v>1536.349976</v>
      </c>
      <c r="B235">
        <v>87.300003000000004</v>
      </c>
      <c r="C235">
        <f t="shared" si="6"/>
        <v>5.5806335327996757E-3</v>
      </c>
      <c r="D235">
        <f t="shared" si="7"/>
        <v>2.4936066613157715E-2</v>
      </c>
    </row>
    <row r="236" spans="1:4" x14ac:dyDescent="0.3">
      <c r="A236">
        <v>1533.3000489999999</v>
      </c>
      <c r="B236">
        <v>83.400002000000001</v>
      </c>
      <c r="C236">
        <f t="shared" si="6"/>
        <v>-1.9871503127596698E-3</v>
      </c>
      <c r="D236">
        <f t="shared" si="7"/>
        <v>-4.5702163864300982E-2</v>
      </c>
    </row>
    <row r="237" spans="1:4" x14ac:dyDescent="0.3">
      <c r="A237">
        <v>1506.6999510000001</v>
      </c>
      <c r="B237">
        <v>79.400002000000001</v>
      </c>
      <c r="C237">
        <f t="shared" si="6"/>
        <v>-1.7500511113721647E-2</v>
      </c>
      <c r="D237">
        <f t="shared" si="7"/>
        <v>-4.914993990350959E-2</v>
      </c>
    </row>
    <row r="238" spans="1:4" x14ac:dyDescent="0.3">
      <c r="A238">
        <v>1507.650024</v>
      </c>
      <c r="B238">
        <v>73</v>
      </c>
      <c r="C238">
        <f t="shared" si="6"/>
        <v>6.3036677183464377E-4</v>
      </c>
      <c r="D238">
        <f t="shared" si="7"/>
        <v>-8.4038952293615438E-2</v>
      </c>
    </row>
    <row r="239" spans="1:4" x14ac:dyDescent="0.3">
      <c r="A239">
        <v>1529</v>
      </c>
      <c r="B239">
        <v>73.25</v>
      </c>
      <c r="C239">
        <f t="shared" si="6"/>
        <v>1.4061763871389894E-2</v>
      </c>
      <c r="D239">
        <f t="shared" si="7"/>
        <v>3.4188067487854611E-3</v>
      </c>
    </row>
    <row r="240" spans="1:4" x14ac:dyDescent="0.3">
      <c r="A240">
        <v>1507.0500489999999</v>
      </c>
      <c r="B240">
        <v>72.150002000000001</v>
      </c>
      <c r="C240">
        <f t="shared" si="6"/>
        <v>-1.4459796838778337E-2</v>
      </c>
      <c r="D240">
        <f t="shared" si="7"/>
        <v>-1.5130934957269505E-2</v>
      </c>
    </row>
    <row r="241" spans="1:4" x14ac:dyDescent="0.3">
      <c r="A241">
        <v>1528.8000489999999</v>
      </c>
      <c r="B241">
        <v>72.400002000000001</v>
      </c>
      <c r="C241">
        <f t="shared" si="6"/>
        <v>1.4329015887060852E-2</v>
      </c>
      <c r="D241">
        <f t="shared" si="7"/>
        <v>3.4590140760723926E-3</v>
      </c>
    </row>
    <row r="242" spans="1:4" x14ac:dyDescent="0.3">
      <c r="A242">
        <v>1535.9499510000001</v>
      </c>
      <c r="B242">
        <v>72.25</v>
      </c>
      <c r="C242">
        <f t="shared" si="6"/>
        <v>4.6659042150281041E-3</v>
      </c>
      <c r="D242">
        <f t="shared" si="7"/>
        <v>-2.0740000234381693E-3</v>
      </c>
    </row>
    <row r="243" spans="1:4" x14ac:dyDescent="0.3">
      <c r="A243">
        <v>1518.8000489999999</v>
      </c>
      <c r="B243">
        <v>71.699996999999996</v>
      </c>
      <c r="C243">
        <f t="shared" si="6"/>
        <v>-1.1228468572413856E-2</v>
      </c>
      <c r="D243">
        <f t="shared" si="7"/>
        <v>-7.6416212279720288E-3</v>
      </c>
    </row>
    <row r="244" spans="1:4" x14ac:dyDescent="0.3">
      <c r="A244">
        <v>1532</v>
      </c>
      <c r="B244">
        <v>70.349997999999999</v>
      </c>
      <c r="C244">
        <f t="shared" si="6"/>
        <v>8.6534896805774801E-3</v>
      </c>
      <c r="D244">
        <f t="shared" si="7"/>
        <v>-1.9007950633454018E-2</v>
      </c>
    </row>
    <row r="245" spans="1:4" x14ac:dyDescent="0.3">
      <c r="A245">
        <v>1555.0500489999999</v>
      </c>
      <c r="B245">
        <v>69.300003000000004</v>
      </c>
      <c r="C245">
        <f t="shared" si="6"/>
        <v>1.4933659646934508E-2</v>
      </c>
      <c r="D245">
        <f t="shared" si="7"/>
        <v>-1.5037805645215556E-2</v>
      </c>
    </row>
    <row r="246" spans="1:4" x14ac:dyDescent="0.3">
      <c r="A246">
        <v>1554.6999510000001</v>
      </c>
      <c r="B246">
        <v>71.650002000000001</v>
      </c>
      <c r="C246">
        <f t="shared" si="6"/>
        <v>-2.2516150911097048E-4</v>
      </c>
      <c r="D246">
        <f t="shared" si="7"/>
        <v>3.3348232701748769E-2</v>
      </c>
    </row>
    <row r="247" spans="1:4" x14ac:dyDescent="0.3">
      <c r="A247">
        <v>1528</v>
      </c>
      <c r="B247">
        <v>70.75</v>
      </c>
      <c r="C247">
        <f t="shared" si="6"/>
        <v>-1.7322878711894325E-2</v>
      </c>
      <c r="D247">
        <f t="shared" si="7"/>
        <v>-1.264064566430176E-2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Group Details</vt:lpstr>
      <vt:lpstr>HDFC Historical Data</vt:lpstr>
      <vt:lpstr>ONGC Historical Data</vt:lpstr>
      <vt:lpstr>SpiceJet Historical Data</vt:lpstr>
      <vt:lpstr>Sharpe Ratio Analysis</vt:lpstr>
      <vt:lpstr>Portfolio Data Inv D</vt:lpstr>
      <vt:lpstr>Portfolio Data Inv E</vt:lpstr>
      <vt:lpstr>Portfolio Data Inv 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HP</cp:lastModifiedBy>
  <dcterms:created xsi:type="dcterms:W3CDTF">2021-12-12T15:38:31Z</dcterms:created>
  <dcterms:modified xsi:type="dcterms:W3CDTF">2021-12-24T18:30:59Z</dcterms:modified>
</cp:coreProperties>
</file>