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oup Details" sheetId="1" r:id="rId4"/>
    <sheet state="visible" name="HDFC Historical Data" sheetId="2" r:id="rId5"/>
    <sheet state="visible" name="ONGC Historical Data" sheetId="3" r:id="rId6"/>
    <sheet state="visible" name="SpiceJet Historical Data" sheetId="4" r:id="rId7"/>
    <sheet state="visible" name="Sharpe Ratio Analysis" sheetId="5" r:id="rId8"/>
    <sheet state="visible" name="Portfolio Data Inv D" sheetId="6" r:id="rId9"/>
    <sheet state="visible" name="Portfolio Data Inv E" sheetId="7" r:id="rId10"/>
    <sheet state="visible" name="Portfolio Data Inv F" sheetId="8" r:id="rId11"/>
  </sheets>
  <definedNames>
    <definedName name="rff">'Sharpe Ratio Analysis'!$B$1</definedName>
  </definedNames>
  <calcPr/>
  <extLst>
    <ext uri="GoogleSheetsCustomDataVersion1">
      <go:sheetsCustomData xmlns:go="http://customooxmlschemas.google.com/" r:id="rId12" roundtripDataSignature="AMtx7mgJmdl9JUL/N7M+yuGoRJgm1RNdqw=="/>
    </ext>
  </extLst>
</workbook>
</file>

<file path=xl/sharedStrings.xml><?xml version="1.0" encoding="utf-8"?>
<sst xmlns="http://schemas.openxmlformats.org/spreadsheetml/2006/main" count="110" uniqueCount="73">
  <si>
    <t>Institute of Actuarial and Quantitative Studies</t>
  </si>
  <si>
    <t>B.Sc. in Actuarial Science and Quantitative Finance</t>
  </si>
  <si>
    <t>Semester 1</t>
  </si>
  <si>
    <t>Division -</t>
  </si>
  <si>
    <t>Group Members:</t>
  </si>
  <si>
    <t>Name</t>
  </si>
  <si>
    <t>Roll No</t>
  </si>
  <si>
    <t xml:space="preserve">Tirth Parmar </t>
  </si>
  <si>
    <t xml:space="preserve">Aagam Shah </t>
  </si>
  <si>
    <t>Pranav Vaswani</t>
  </si>
  <si>
    <t>Date</t>
  </si>
  <si>
    <t>Open</t>
  </si>
  <si>
    <t>High</t>
  </si>
  <si>
    <t>Low</t>
  </si>
  <si>
    <t>Close</t>
  </si>
  <si>
    <t>Adj Close</t>
  </si>
  <si>
    <t>Returns(close)</t>
  </si>
  <si>
    <t>Standard Normal Form</t>
  </si>
  <si>
    <t>calculations done based on closed prices</t>
  </si>
  <si>
    <t xml:space="preserve">Expected Share Price of HDFC stock </t>
  </si>
  <si>
    <t>Expected Return of HDFC stock</t>
  </si>
  <si>
    <t>Variance in the HDFC share prices</t>
  </si>
  <si>
    <t>Variance of the return on HDFC prices</t>
  </si>
  <si>
    <t xml:space="preserve">Skewness of the share price of HDFC </t>
  </si>
  <si>
    <t>Kurtosis of the share price of HDFC</t>
  </si>
  <si>
    <t>Mean of standard normal values</t>
  </si>
  <si>
    <t>Variance of standard normal values</t>
  </si>
  <si>
    <t>Comments on the shape</t>
  </si>
  <si>
    <t>The skewness value is positive so that shows it's positively skewed.</t>
  </si>
  <si>
    <t>The value of kurtosis is less than 3 units that shows its platykurtic.</t>
  </si>
  <si>
    <t>Returns(close prices)</t>
  </si>
  <si>
    <t xml:space="preserve">Expected Share Price of ONGC stock </t>
  </si>
  <si>
    <t xml:space="preserve">Expected Return  on ONGC stock </t>
  </si>
  <si>
    <t>Variance in the ONGC share prices</t>
  </si>
  <si>
    <t>Variance of the return on ONGC prices</t>
  </si>
  <si>
    <t xml:space="preserve">Skewness of the share price of ONGC </t>
  </si>
  <si>
    <t xml:space="preserve">Kurtosis of the share price of ONGC </t>
  </si>
  <si>
    <t>Mean of standard normal form</t>
  </si>
  <si>
    <t>Variance of standard normal form</t>
  </si>
  <si>
    <t xml:space="preserve">Comments on the shape </t>
  </si>
  <si>
    <t>The skewness value is positive that shows it's positively skewed.</t>
  </si>
  <si>
    <t>The value of kurtosis is less than 3 units that shows it's platykurtic.</t>
  </si>
  <si>
    <t xml:space="preserve">Expected Share Price of spicejet stock </t>
  </si>
  <si>
    <t xml:space="preserve">Expected Return  on spicejet stock </t>
  </si>
  <si>
    <t>Variance in the spicejet share prices</t>
  </si>
  <si>
    <t>Variance of the return on spicejet prices</t>
  </si>
  <si>
    <t>Skewness of the share price of spicejet</t>
  </si>
  <si>
    <t>Kurtosis of the share price of spicejet</t>
  </si>
  <si>
    <t>Variance of standrad normal form</t>
  </si>
  <si>
    <t>The value of skewness is positive that shows it's positively skewed.</t>
  </si>
  <si>
    <t>Risk Free rate</t>
  </si>
  <si>
    <t>FILL YOUR ANSWERS IN THE CELLS HIGHLIGHTED IN YELLOW COLOUR.</t>
  </si>
  <si>
    <t>For HDFC Limited</t>
  </si>
  <si>
    <t>Add your comments here:</t>
  </si>
  <si>
    <t>Expected Return</t>
  </si>
  <si>
    <t>The Sharpe ratio can be used to evaluate the total performance of an aggregate investment portfolio or the performance                                                                                                                                                                                       
of an individual stock. The Sharpe ratio indicates how well an equity investment performs in comparison to the rate of return on a risk-free investment.                                                                                                                                                                                                                                                                                                     
As per the given data , 
We get the sharpe ratio of 
HDFC shares = -3.25523
ONGC shared = -2.074976
Spicejet Limited = -1.912647 
Signifying that spicejet has the highest Sharpe ratio among the three 
Hence we can say that the third investor would make the make the maximum returns as compared to the other two investors.</t>
  </si>
  <si>
    <t>Standard Deviation of Returns</t>
  </si>
  <si>
    <t>Sharpe Ratio</t>
  </si>
  <si>
    <t>For ONGC Limited</t>
  </si>
  <si>
    <t>For SpiceJet Limited</t>
  </si>
  <si>
    <t>HDFC</t>
  </si>
  <si>
    <t>ONGC</t>
  </si>
  <si>
    <t>Returns(HDFC)</t>
  </si>
  <si>
    <t>Returns(ONGC)</t>
  </si>
  <si>
    <t>Combined Returns</t>
  </si>
  <si>
    <t>Expected Return Of the Portfolio</t>
  </si>
  <si>
    <t>Variance of the Portfolio</t>
  </si>
  <si>
    <t>Correlation between the stocks</t>
  </si>
  <si>
    <t>SPICEJET</t>
  </si>
  <si>
    <t>Returns(SPICEJET)</t>
  </si>
  <si>
    <t>Expected Return Of The portfolio</t>
  </si>
  <si>
    <t>Expected Return Of the portfolio</t>
  </si>
  <si>
    <t>Variance Of the Portfolio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</si>
</sst>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1">
    <font>
      <sz val="11.0"/>
      <color theme="1"/>
      <name val="Arial"/>
    </font>
    <font>
      <b/>
      <sz val="24.0"/>
      <color theme="1"/>
      <name val="Calibri"/>
    </font>
    <font/>
    <font>
      <b/>
      <sz val="20.0"/>
      <color theme="1"/>
      <name val="Calibri"/>
    </font>
    <font>
      <sz val="20.0"/>
      <color theme="1"/>
      <name val="Calibri"/>
    </font>
    <font>
      <sz val="16.0"/>
      <color theme="1"/>
      <name val="Calibri"/>
    </font>
    <font>
      <b/>
      <sz val="16.0"/>
      <color theme="1"/>
      <name val="Calibri"/>
    </font>
    <font>
      <b/>
      <sz val="11.0"/>
      <color theme="1"/>
      <name val="Calibri"/>
    </font>
    <font>
      <b/>
      <color theme="1"/>
      <name val="Calibri"/>
    </font>
    <font>
      <sz val="11.0"/>
      <color theme="1"/>
      <name val="Calibri"/>
    </font>
    <font>
      <color theme="1"/>
      <name val="Calibri"/>
    </font>
  </fonts>
  <fills count="30">
    <fill>
      <patternFill patternType="none"/>
    </fill>
    <fill>
      <patternFill patternType="lightGray"/>
    </fill>
    <fill>
      <patternFill patternType="solid">
        <fgColor rgb="FFFBE4D5"/>
        <bgColor rgb="FFFBE4D5"/>
      </patternFill>
    </fill>
    <fill>
      <patternFill patternType="solid">
        <fgColor rgb="FFE2EFD9"/>
        <bgColor rgb="FFE2EFD9"/>
      </patternFill>
    </fill>
    <fill>
      <patternFill patternType="solid">
        <fgColor rgb="FFFEF2CB"/>
        <bgColor rgb="FFFEF2CB"/>
      </patternFill>
    </fill>
    <fill>
      <patternFill patternType="solid">
        <fgColor rgb="FFDEEAF6"/>
        <bgColor rgb="FFDEEAF6"/>
      </patternFill>
    </fill>
    <fill>
      <patternFill patternType="solid">
        <fgColor rgb="FFD9D2E9"/>
        <bgColor rgb="FFD9D2E9"/>
      </patternFill>
    </fill>
    <fill>
      <patternFill patternType="solid">
        <fgColor rgb="FFFFFF00"/>
        <bgColor rgb="FFFFFF00"/>
      </patternFill>
    </fill>
    <fill>
      <patternFill patternType="solid">
        <fgColor rgb="FFE6B8AF"/>
        <bgColor rgb="FFE6B8AF"/>
      </patternFill>
    </fill>
    <fill>
      <patternFill patternType="solid">
        <fgColor rgb="FFFCE5CD"/>
        <bgColor rgb="FFFCE5CD"/>
      </patternFill>
    </fill>
    <fill>
      <patternFill patternType="solid">
        <fgColor rgb="FFD9EAD3"/>
        <bgColor rgb="FFD9EAD3"/>
      </patternFill>
    </fill>
    <fill>
      <patternFill patternType="solid">
        <fgColor rgb="FFCFE2F3"/>
        <bgColor rgb="FFCFE2F3"/>
      </patternFill>
    </fill>
    <fill>
      <patternFill patternType="solid">
        <fgColor rgb="FFEAD1DC"/>
        <bgColor rgb="FFEAD1DC"/>
      </patternFill>
    </fill>
    <fill>
      <patternFill patternType="solid">
        <fgColor rgb="FFB6D7A8"/>
        <bgColor rgb="FFB6D7A8"/>
      </patternFill>
    </fill>
    <fill>
      <patternFill patternType="solid">
        <fgColor rgb="FF00FFFF"/>
        <bgColor rgb="FF00FFFF"/>
      </patternFill>
    </fill>
    <fill>
      <patternFill patternType="solid">
        <fgColor theme="0"/>
        <bgColor theme="0"/>
      </patternFill>
    </fill>
    <fill>
      <patternFill patternType="solid">
        <fgColor rgb="FFD0E0E3"/>
        <bgColor rgb="FFD0E0E3"/>
      </patternFill>
    </fill>
    <fill>
      <patternFill patternType="solid">
        <fgColor rgb="FFB4C6E7"/>
        <bgColor rgb="FFB4C6E7"/>
      </patternFill>
    </fill>
    <fill>
      <patternFill patternType="solid">
        <fgColor rgb="FFA2C4C9"/>
        <bgColor rgb="FFA2C4C9"/>
      </patternFill>
    </fill>
    <fill>
      <patternFill patternType="solid">
        <fgColor rgb="FFF6B26B"/>
        <bgColor rgb="FFF6B26B"/>
      </patternFill>
    </fill>
    <fill>
      <patternFill patternType="solid">
        <fgColor rgb="FFFFF2CC"/>
        <bgColor rgb="FFFFF2CC"/>
      </patternFill>
    </fill>
    <fill>
      <patternFill patternType="solid">
        <fgColor theme="7"/>
        <bgColor theme="7"/>
      </patternFill>
    </fill>
    <fill>
      <patternFill patternType="solid">
        <fgColor rgb="FFEA9999"/>
        <bgColor rgb="FFEA9999"/>
      </patternFill>
    </fill>
    <fill>
      <patternFill patternType="solid">
        <fgColor rgb="FFB4A7D6"/>
        <bgColor rgb="FFB4A7D6"/>
      </patternFill>
    </fill>
    <fill>
      <patternFill patternType="solid">
        <fgColor rgb="FF12C212"/>
        <bgColor rgb="FF12C212"/>
      </patternFill>
    </fill>
    <fill>
      <patternFill patternType="solid">
        <fgColor rgb="FFC8C8C8"/>
        <bgColor rgb="FFC8C8C8"/>
      </patternFill>
    </fill>
    <fill>
      <patternFill patternType="solid">
        <fgColor rgb="FFE69138"/>
        <bgColor rgb="FFE69138"/>
      </patternFill>
    </fill>
    <fill>
      <patternFill patternType="solid">
        <fgColor rgb="FF6FA8DC"/>
        <bgColor rgb="FF6FA8DC"/>
      </patternFill>
    </fill>
    <fill>
      <patternFill patternType="solid">
        <fgColor rgb="FFC27BA0"/>
        <bgColor rgb="FFC27BA0"/>
      </patternFill>
    </fill>
    <fill>
      <patternFill patternType="solid">
        <fgColor rgb="FFD5A6BD"/>
        <bgColor rgb="FFD5A6BD"/>
      </patternFill>
    </fill>
  </fills>
  <borders count="17">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bottom/>
    </border>
    <border>
      <top/>
      <bottom/>
    </border>
    <border>
      <right/>
      <top/>
      <bottom/>
    </border>
    <border>
      <left style="thin">
        <color rgb="FF000000"/>
      </left>
      <right style="thin">
        <color rgb="FF000000"/>
      </right>
      <top style="thin">
        <color rgb="FF000000"/>
      </top>
      <bottom style="thin">
        <color rgb="FF000000"/>
      </bottom>
    </border>
    <border>
      <left/>
      <right/>
      <top/>
      <bottom/>
    </border>
    <border>
      <left/>
      <top/>
    </border>
    <border>
      <top/>
    </border>
    <border>
      <right/>
      <top/>
    </border>
    <border>
      <left/>
    </border>
    <border>
      <right/>
    </border>
    <border>
      <left/>
      <bottom/>
    </border>
    <border>
      <bottom/>
    </border>
    <border>
      <right/>
      <bottom/>
    </border>
  </borders>
  <cellStyleXfs count="1">
    <xf borderId="0" fillId="0" fontId="0" numFmtId="0" applyAlignment="1" applyFont="1"/>
  </cellStyleXfs>
  <cellXfs count="107">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3" fontId="1" numFmtId="0" xfId="0" applyAlignment="1" applyBorder="1" applyFill="1" applyFont="1">
      <alignment horizontal="center"/>
    </xf>
    <xf borderId="5" fillId="0" fontId="2" numFmtId="0" xfId="0" applyBorder="1" applyFont="1"/>
    <xf borderId="6" fillId="0" fontId="2" numFmtId="0" xfId="0" applyBorder="1" applyFont="1"/>
    <xf borderId="4" fillId="3" fontId="3" numFmtId="0" xfId="0" applyAlignment="1" applyBorder="1" applyFont="1">
      <alignment horizontal="center"/>
    </xf>
    <xf borderId="0" fillId="0" fontId="4" numFmtId="0" xfId="0" applyFont="1"/>
    <xf borderId="0" fillId="0" fontId="5" numFmtId="0" xfId="0" applyFont="1"/>
    <xf borderId="1" fillId="4" fontId="6" numFmtId="0" xfId="0" applyAlignment="1" applyBorder="1" applyFill="1" applyFont="1">
      <alignment horizontal="center"/>
    </xf>
    <xf borderId="7" fillId="4" fontId="6" numFmtId="0" xfId="0" applyBorder="1" applyFont="1"/>
    <xf borderId="1" fillId="0" fontId="5" numFmtId="0" xfId="0" applyAlignment="1" applyBorder="1" applyFont="1">
      <alignment horizontal="center"/>
    </xf>
    <xf borderId="7" fillId="0" fontId="5" numFmtId="0" xfId="0" applyBorder="1" applyFont="1"/>
    <xf borderId="1" fillId="0" fontId="5" numFmtId="0" xfId="0" applyAlignment="1" applyBorder="1" applyFont="1">
      <alignment horizontal="center" readingOrder="0"/>
    </xf>
    <xf borderId="7" fillId="0" fontId="5" numFmtId="0" xfId="0" applyAlignment="1" applyBorder="1" applyFont="1">
      <alignment readingOrder="0"/>
    </xf>
    <xf borderId="8" fillId="5" fontId="7" numFmtId="0" xfId="0" applyBorder="1" applyFill="1" applyFont="1"/>
    <xf borderId="0" fillId="5" fontId="7" numFmtId="0" xfId="0" applyAlignment="1" applyFont="1">
      <alignment readingOrder="0"/>
    </xf>
    <xf borderId="0" fillId="5" fontId="8" numFmtId="0" xfId="0" applyAlignment="1" applyFont="1">
      <alignment readingOrder="0"/>
    </xf>
    <xf borderId="0" fillId="0" fontId="9" numFmtId="164" xfId="0" applyFont="1" applyNumberFormat="1"/>
    <xf borderId="0" fillId="0" fontId="9" numFmtId="1" xfId="0" applyFont="1" applyNumberFormat="1"/>
    <xf borderId="0" fillId="0" fontId="10" numFmtId="0" xfId="0" applyFont="1"/>
    <xf borderId="0" fillId="4" fontId="10" numFmtId="0" xfId="0" applyFont="1"/>
    <xf borderId="0" fillId="6" fontId="10" numFmtId="0" xfId="0" applyFill="1" applyFont="1"/>
    <xf borderId="0" fillId="7" fontId="8" numFmtId="0" xfId="0" applyAlignment="1" applyFill="1" applyFont="1">
      <alignment horizontal="center" readingOrder="0" shrinkToFit="0" wrapText="1"/>
    </xf>
    <xf borderId="0" fillId="8" fontId="8" numFmtId="0" xfId="0" applyAlignment="1" applyFill="1" applyFont="1">
      <alignment horizontal="center" readingOrder="0"/>
    </xf>
    <xf borderId="0" fillId="8" fontId="8" numFmtId="0" xfId="0" applyAlignment="1" applyFont="1">
      <alignment horizontal="center"/>
    </xf>
    <xf borderId="0" fillId="0" fontId="8" numFmtId="0" xfId="0" applyFont="1"/>
    <xf borderId="0" fillId="9" fontId="8" numFmtId="0" xfId="0" applyAlignment="1" applyFill="1" applyFont="1">
      <alignment horizontal="center" readingOrder="0"/>
    </xf>
    <xf borderId="0" fillId="9" fontId="8" numFmtId="0" xfId="0" applyAlignment="1" applyFont="1">
      <alignment horizontal="center"/>
    </xf>
    <xf borderId="0" fillId="10" fontId="8" numFmtId="0" xfId="0" applyAlignment="1" applyFill="1" applyFont="1">
      <alignment horizontal="center" readingOrder="0"/>
    </xf>
    <xf borderId="0" fillId="10" fontId="8" numFmtId="0" xfId="0" applyAlignment="1" applyFont="1">
      <alignment horizontal="center"/>
    </xf>
    <xf borderId="0" fillId="11" fontId="8" numFmtId="0" xfId="0" applyAlignment="1" applyFill="1" applyFont="1">
      <alignment horizontal="center" readingOrder="0"/>
    </xf>
    <xf borderId="0" fillId="11" fontId="8" numFmtId="0" xfId="0" applyAlignment="1" applyFont="1">
      <alignment horizontal="center"/>
    </xf>
    <xf borderId="0" fillId="6" fontId="8" numFmtId="0" xfId="0" applyAlignment="1" applyFont="1">
      <alignment horizontal="center" readingOrder="0"/>
    </xf>
    <xf borderId="0" fillId="6" fontId="8" numFmtId="0" xfId="0" applyAlignment="1" applyFont="1">
      <alignment horizontal="center"/>
    </xf>
    <xf borderId="0" fillId="12" fontId="8" numFmtId="0" xfId="0" applyAlignment="1" applyFill="1" applyFont="1">
      <alignment horizontal="center" readingOrder="0"/>
    </xf>
    <xf borderId="0" fillId="12" fontId="8" numFmtId="0" xfId="0" applyAlignment="1" applyFont="1">
      <alignment horizontal="center"/>
    </xf>
    <xf borderId="0" fillId="13" fontId="8" numFmtId="0" xfId="0" applyAlignment="1" applyFill="1" applyFont="1">
      <alignment horizontal="center" readingOrder="0"/>
    </xf>
    <xf borderId="0" fillId="13" fontId="8" numFmtId="0" xfId="0" applyAlignment="1" applyFont="1">
      <alignment horizontal="center"/>
    </xf>
    <xf borderId="0" fillId="14" fontId="8" numFmtId="0" xfId="0" applyAlignment="1" applyFill="1" applyFont="1">
      <alignment horizontal="center" readingOrder="0"/>
    </xf>
    <xf borderId="0" fillId="14" fontId="8" numFmtId="0" xfId="0" applyAlignment="1" applyFont="1">
      <alignment horizontal="center"/>
    </xf>
    <xf borderId="0" fillId="0" fontId="10" numFmtId="0" xfId="0" applyFont="1"/>
    <xf borderId="0" fillId="10" fontId="8" numFmtId="0" xfId="0" applyAlignment="1" applyFont="1">
      <alignment horizontal="center" readingOrder="0" vertical="center"/>
    </xf>
    <xf borderId="0" fillId="10" fontId="8" numFmtId="0" xfId="0" applyAlignment="1" applyFont="1">
      <alignment readingOrder="0"/>
    </xf>
    <xf borderId="0" fillId="15" fontId="10" numFmtId="0" xfId="0" applyFill="1" applyFont="1"/>
    <xf borderId="0" fillId="16" fontId="8" numFmtId="0" xfId="0" applyAlignment="1" applyFill="1" applyFont="1">
      <alignment readingOrder="0"/>
    </xf>
    <xf borderId="0" fillId="10" fontId="10" numFmtId="0" xfId="0" applyFont="1"/>
    <xf borderId="0" fillId="15" fontId="8" numFmtId="0" xfId="0" applyFont="1"/>
    <xf borderId="0" fillId="15" fontId="8" numFmtId="0" xfId="0" applyAlignment="1" applyFont="1">
      <alignment horizontal="center" readingOrder="0" shrinkToFit="0" wrapText="1"/>
    </xf>
    <xf borderId="0" fillId="17" fontId="8" numFmtId="0" xfId="0" applyAlignment="1" applyFill="1" applyFont="1">
      <alignment horizontal="center" readingOrder="0" shrinkToFit="0" wrapText="1"/>
    </xf>
    <xf borderId="0" fillId="15" fontId="8" numFmtId="0" xfId="0" applyAlignment="1" applyFont="1">
      <alignment horizontal="center" readingOrder="0"/>
    </xf>
    <xf borderId="0" fillId="18" fontId="8" numFmtId="0" xfId="0" applyAlignment="1" applyFill="1" applyFont="1">
      <alignment horizontal="center" readingOrder="0"/>
    </xf>
    <xf borderId="0" fillId="18" fontId="8" numFmtId="0" xfId="0" applyAlignment="1" applyFont="1">
      <alignment horizontal="center"/>
    </xf>
    <xf borderId="0" fillId="19" fontId="8" numFmtId="0" xfId="0" applyAlignment="1" applyFill="1" applyFont="1">
      <alignment horizontal="center" readingOrder="0"/>
    </xf>
    <xf borderId="0" fillId="19" fontId="8" numFmtId="0" xfId="0" applyAlignment="1" applyFont="1">
      <alignment horizontal="center"/>
    </xf>
    <xf borderId="0" fillId="15" fontId="8" numFmtId="0" xfId="0" applyAlignment="1" applyFont="1">
      <alignment horizontal="center" readingOrder="0" vertical="center"/>
    </xf>
    <xf borderId="0" fillId="20" fontId="8" numFmtId="0" xfId="0" applyAlignment="1" applyFill="1" applyFont="1">
      <alignment horizontal="center" readingOrder="0" vertical="center"/>
    </xf>
    <xf borderId="0" fillId="20" fontId="8" numFmtId="0" xfId="0" applyAlignment="1" applyFont="1">
      <alignment readingOrder="0"/>
    </xf>
    <xf borderId="0" fillId="9" fontId="10" numFmtId="0" xfId="0" applyFont="1"/>
    <xf borderId="0" fillId="21" fontId="8" numFmtId="0" xfId="0" applyAlignment="1" applyFill="1" applyFont="1">
      <alignment horizontal="center" readingOrder="0" shrinkToFit="0" wrapText="1"/>
    </xf>
    <xf borderId="0" fillId="0" fontId="10" numFmtId="0" xfId="0" applyAlignment="1" applyFont="1">
      <alignment horizontal="left"/>
    </xf>
    <xf borderId="0" fillId="22" fontId="8" numFmtId="0" xfId="0" applyAlignment="1" applyFill="1" applyFont="1">
      <alignment horizontal="left"/>
    </xf>
    <xf borderId="0" fillId="22" fontId="8" numFmtId="0" xfId="0" applyAlignment="1" applyFont="1">
      <alignment horizontal="left"/>
    </xf>
    <xf borderId="0" fillId="4" fontId="8" numFmtId="0" xfId="0" applyAlignment="1" applyFont="1">
      <alignment horizontal="left"/>
    </xf>
    <xf borderId="0" fillId="4" fontId="8" numFmtId="0" xfId="0" applyAlignment="1" applyFont="1">
      <alignment horizontal="left"/>
    </xf>
    <xf borderId="0" fillId="3" fontId="8" numFmtId="0" xfId="0" applyAlignment="1" applyFont="1">
      <alignment horizontal="left"/>
    </xf>
    <xf borderId="0" fillId="3" fontId="8" numFmtId="0" xfId="0" applyAlignment="1" applyFont="1">
      <alignment horizontal="left"/>
    </xf>
    <xf borderId="0" fillId="6" fontId="8" numFmtId="0" xfId="0" applyAlignment="1" applyFont="1">
      <alignment horizontal="left"/>
    </xf>
    <xf borderId="0" fillId="6" fontId="8" numFmtId="0" xfId="0" applyAlignment="1" applyFont="1">
      <alignment horizontal="left"/>
    </xf>
    <xf borderId="0" fillId="23" fontId="8" numFmtId="0" xfId="0" applyAlignment="1" applyFill="1" applyFont="1">
      <alignment horizontal="left"/>
    </xf>
    <xf borderId="0" fillId="23" fontId="8" numFmtId="0" xfId="0" applyAlignment="1" applyFont="1">
      <alignment horizontal="left"/>
    </xf>
    <xf borderId="0" fillId="2" fontId="8" numFmtId="0" xfId="0" applyAlignment="1" applyFont="1">
      <alignment horizontal="left"/>
    </xf>
    <xf borderId="0" fillId="2" fontId="8" numFmtId="0" xfId="0" applyAlignment="1" applyFont="1">
      <alignment horizontal="left"/>
    </xf>
    <xf borderId="0" fillId="17" fontId="8" numFmtId="0" xfId="0" applyAlignment="1" applyFont="1">
      <alignment horizontal="left" readingOrder="0"/>
    </xf>
    <xf borderId="0" fillId="17" fontId="8" numFmtId="0" xfId="0" applyAlignment="1" applyFont="1">
      <alignment horizontal="left"/>
    </xf>
    <xf borderId="0" fillId="24" fontId="8" numFmtId="0" xfId="0" applyAlignment="1" applyFill="1" applyFont="1">
      <alignment horizontal="left" readingOrder="0"/>
    </xf>
    <xf borderId="0" fillId="24" fontId="8" numFmtId="0" xfId="0" applyAlignment="1" applyFont="1">
      <alignment horizontal="left"/>
    </xf>
    <xf borderId="0" fillId="11" fontId="8" numFmtId="0" xfId="0" applyAlignment="1" applyFont="1">
      <alignment horizontal="center" readingOrder="0" vertical="center"/>
    </xf>
    <xf borderId="0" fillId="11" fontId="8" numFmtId="0" xfId="0" applyAlignment="1" applyFont="1">
      <alignment readingOrder="0"/>
    </xf>
    <xf borderId="8" fillId="2" fontId="7" numFmtId="0" xfId="0" applyBorder="1" applyFont="1"/>
    <xf borderId="8" fillId="2" fontId="9" numFmtId="9" xfId="0" applyBorder="1" applyFont="1" applyNumberFormat="1"/>
    <xf borderId="8" fillId="25" fontId="7" numFmtId="0" xfId="0" applyBorder="1" applyFill="1" applyFont="1"/>
    <xf borderId="8" fillId="25" fontId="9" numFmtId="0" xfId="0" applyBorder="1" applyFont="1"/>
    <xf borderId="0" fillId="0" fontId="7" numFmtId="0" xfId="0" applyFont="1"/>
    <xf borderId="8" fillId="17" fontId="7" numFmtId="0" xfId="0" applyBorder="1" applyFont="1"/>
    <xf borderId="8" fillId="4" fontId="7" numFmtId="0" xfId="0" applyBorder="1" applyFont="1"/>
    <xf borderId="8" fillId="4" fontId="9" numFmtId="0" xfId="0" applyBorder="1" applyFont="1"/>
    <xf borderId="8" fillId="3" fontId="7" numFmtId="0" xfId="0" applyBorder="1" applyFont="1"/>
    <xf borderId="0" fillId="4" fontId="9" numFmtId="0" xfId="0" applyFont="1"/>
    <xf borderId="9" fillId="4" fontId="9" numFmtId="0" xfId="0" applyAlignment="1" applyBorder="1" applyFont="1">
      <alignment horizontal="left" readingOrder="0" vertical="top"/>
    </xf>
    <xf borderId="10" fillId="0" fontId="2" numFmtId="0" xfId="0" applyBorder="1" applyFont="1"/>
    <xf borderId="11" fillId="0" fontId="2" numFmtId="0" xfId="0" applyBorder="1" applyFont="1"/>
    <xf borderId="0" fillId="4" fontId="9" numFmtId="0" xfId="0" applyFont="1"/>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0" fillId="26" fontId="10" numFmtId="0" xfId="0" applyAlignment="1" applyFill="1" applyFont="1">
      <alignment readingOrder="0"/>
    </xf>
    <xf borderId="0" fillId="26" fontId="10" numFmtId="0" xfId="0" applyFont="1"/>
    <xf borderId="0" fillId="27" fontId="10" numFmtId="0" xfId="0" applyAlignment="1" applyFill="1" applyFont="1">
      <alignment readingOrder="0"/>
    </xf>
    <xf borderId="0" fillId="27" fontId="10" numFmtId="0" xfId="0" applyFont="1"/>
    <xf borderId="0" fillId="28" fontId="10" numFmtId="0" xfId="0" applyAlignment="1" applyFill="1" applyFont="1">
      <alignment readingOrder="0"/>
    </xf>
    <xf borderId="0" fillId="28" fontId="10" numFmtId="0" xfId="0" applyFont="1"/>
    <xf borderId="0" fillId="29" fontId="10" numFmtId="0" xfId="0" applyAlignment="1" applyFill="1" applyFont="1">
      <alignment readingOrder="0"/>
    </xf>
    <xf borderId="0" fillId="29" fontId="1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Chart1.png"/></Relationships>
</file>

<file path=xl/drawings/_rels/drawing3.xml.rels><?xml version="1.0" encoding="UTF-8" standalone="yes"?><Relationships xmlns="http://schemas.openxmlformats.org/package/2006/relationships"><Relationship Id="rId1" Type="http://schemas.openxmlformats.org/officeDocument/2006/relationships/image" Target="../media/Chart2.png"/></Relationships>
</file>

<file path=xl/drawings/_rels/drawing4.xml.rels><?xml version="1.0" encoding="UTF-8" standalone="yes"?><Relationships xmlns="http://schemas.openxmlformats.org/package/2006/relationships"><Relationship Id="rId1" Type="http://schemas.openxmlformats.org/officeDocument/2006/relationships/image" Target="../media/Chart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28575</xdr:colOff>
      <xdr:row>22</xdr:row>
      <xdr:rowOff>123825</xdr:rowOff>
    </xdr:from>
    <xdr:ext cx="5715000" cy="3533775"/>
    <xdr:pic>
      <xdr:nvPicPr>
        <xdr:cNvPr id="562866045" name="Chart1" title="Chart">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228600</xdr:colOff>
      <xdr:row>20</xdr:row>
      <xdr:rowOff>123825</xdr:rowOff>
    </xdr:from>
    <xdr:ext cx="5715000" cy="3533775"/>
    <xdr:pic>
      <xdr:nvPicPr>
        <xdr:cNvPr id="1086898321" name="Chart2" title="Chart">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8</xdr:col>
      <xdr:colOff>381000</xdr:colOff>
      <xdr:row>19</xdr:row>
      <xdr:rowOff>9525</xdr:rowOff>
    </xdr:from>
    <xdr:ext cx="5715000" cy="3533775"/>
    <xdr:pic>
      <xdr:nvPicPr>
        <xdr:cNvPr id="286235789" name="Chart3" title="Chart">
          <a:extLst>
            <a:ext uri="GoogleSheetsCustomDataVersion1">
              <go:sheetsCustomData xmlns:go="http://customooxmlschemas.google.com/" pictureOfChart="1"/>
            </a:ext>
          </a:extLst>
        </xdr:cNvPr>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9" width="7.63"/>
    <col customWidth="1" min="10" max="10" width="12.13"/>
    <col customWidth="1" min="11" max="26" width="7.63"/>
  </cols>
  <sheetData>
    <row r="1" ht="14.25" customHeight="1"/>
    <row r="2" ht="14.25" customHeight="1"/>
    <row r="3" ht="14.25" customHeight="1">
      <c r="G3" s="1" t="s">
        <v>0</v>
      </c>
      <c r="H3" s="2"/>
      <c r="I3" s="2"/>
      <c r="J3" s="2"/>
      <c r="K3" s="2"/>
      <c r="L3" s="2"/>
      <c r="M3" s="2"/>
      <c r="N3" s="2"/>
      <c r="O3" s="2"/>
      <c r="P3" s="2"/>
      <c r="Q3" s="3"/>
    </row>
    <row r="4" ht="14.25" customHeight="1">
      <c r="G4" s="1" t="s">
        <v>1</v>
      </c>
      <c r="H4" s="2"/>
      <c r="I4" s="2"/>
      <c r="J4" s="2"/>
      <c r="K4" s="2"/>
      <c r="L4" s="2"/>
      <c r="M4" s="2"/>
      <c r="N4" s="2"/>
      <c r="O4" s="2"/>
      <c r="P4" s="2"/>
      <c r="Q4" s="3"/>
    </row>
    <row r="5" ht="14.25" customHeight="1">
      <c r="G5" s="1" t="s">
        <v>2</v>
      </c>
      <c r="H5" s="2"/>
      <c r="I5" s="2"/>
      <c r="J5" s="2"/>
      <c r="K5" s="2"/>
      <c r="L5" s="2"/>
      <c r="M5" s="2"/>
      <c r="N5" s="2"/>
      <c r="O5" s="2"/>
      <c r="P5" s="2"/>
      <c r="Q5" s="3"/>
    </row>
    <row r="6" ht="14.25" customHeight="1">
      <c r="G6" s="4" t="s">
        <v>3</v>
      </c>
      <c r="H6" s="5"/>
      <c r="I6" s="5"/>
      <c r="J6" s="5"/>
      <c r="K6" s="5"/>
      <c r="L6" s="5"/>
      <c r="M6" s="5"/>
      <c r="N6" s="5"/>
      <c r="O6" s="5"/>
      <c r="P6" s="5"/>
      <c r="Q6" s="6"/>
    </row>
    <row r="7" ht="14.25" customHeight="1"/>
    <row r="8" ht="14.25" customHeight="1">
      <c r="G8" s="7" t="s">
        <v>4</v>
      </c>
      <c r="H8" s="5"/>
      <c r="I8" s="5"/>
      <c r="J8" s="6"/>
      <c r="K8" s="8"/>
    </row>
    <row r="9" ht="14.25" customHeight="1">
      <c r="F9" s="9"/>
      <c r="G9" s="10" t="s">
        <v>5</v>
      </c>
      <c r="H9" s="2"/>
      <c r="I9" s="3"/>
      <c r="J9" s="11" t="s">
        <v>6</v>
      </c>
    </row>
    <row r="10" ht="14.25" customHeight="1">
      <c r="F10" s="9">
        <v>1.0</v>
      </c>
      <c r="G10" s="12" t="s">
        <v>7</v>
      </c>
      <c r="H10" s="2"/>
      <c r="I10" s="3"/>
      <c r="J10" s="13">
        <v>52.0</v>
      </c>
    </row>
    <row r="11" ht="14.25" customHeight="1">
      <c r="F11" s="9">
        <v>2.0</v>
      </c>
      <c r="G11" s="12" t="s">
        <v>8</v>
      </c>
      <c r="H11" s="2"/>
      <c r="I11" s="3"/>
      <c r="J11" s="13">
        <v>64.0</v>
      </c>
    </row>
    <row r="12" ht="14.25" customHeight="1">
      <c r="F12" s="9">
        <v>3.0</v>
      </c>
      <c r="G12" s="14" t="s">
        <v>9</v>
      </c>
      <c r="H12" s="2"/>
      <c r="I12" s="3"/>
      <c r="J12" s="15">
        <v>93.0</v>
      </c>
    </row>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G11:I11"/>
    <mergeCell ref="G12:I12"/>
    <mergeCell ref="G3:Q3"/>
    <mergeCell ref="G4:Q4"/>
    <mergeCell ref="G5:Q5"/>
    <mergeCell ref="G6:Q6"/>
    <mergeCell ref="G8:J8"/>
    <mergeCell ref="G9:I9"/>
    <mergeCell ref="G10:I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6" width="10.25"/>
    <col customWidth="1" min="7" max="7" width="15.88"/>
    <col customWidth="1" min="8" max="8" width="18.75"/>
    <col customWidth="1" min="9" max="9" width="7.63"/>
    <col customWidth="1" min="10" max="10" width="17.5"/>
    <col customWidth="1" min="11" max="12" width="7.63"/>
    <col customWidth="1" min="13" max="13" width="21.63"/>
    <col customWidth="1" min="14" max="26" width="7.63"/>
  </cols>
  <sheetData>
    <row r="1" ht="14.25" customHeight="1">
      <c r="A1" s="16" t="s">
        <v>10</v>
      </c>
      <c r="B1" s="16" t="s">
        <v>11</v>
      </c>
      <c r="C1" s="16" t="s">
        <v>12</v>
      </c>
      <c r="D1" s="16" t="s">
        <v>13</v>
      </c>
      <c r="E1" s="16" t="s">
        <v>14</v>
      </c>
      <c r="F1" s="16" t="s">
        <v>15</v>
      </c>
      <c r="G1" s="17" t="s">
        <v>16</v>
      </c>
      <c r="H1" s="18" t="s">
        <v>17</v>
      </c>
    </row>
    <row r="2" ht="14.25" customHeight="1">
      <c r="A2" s="19">
        <v>44179.0</v>
      </c>
      <c r="B2" s="20">
        <v>1383.0</v>
      </c>
      <c r="C2" s="21">
        <v>1388.0</v>
      </c>
      <c r="D2" s="21">
        <v>1368.0</v>
      </c>
      <c r="E2" s="22">
        <v>1372.150024</v>
      </c>
      <c r="F2" s="21">
        <v>1366.236938</v>
      </c>
      <c r="H2" s="23">
        <f t="shared" ref="H2:H247" si="1">(E2-$M$10)/$M$12^0.5</f>
        <v>-1.916310034</v>
      </c>
    </row>
    <row r="3" ht="14.25" customHeight="1">
      <c r="A3" s="19">
        <v>44180.0</v>
      </c>
      <c r="B3" s="21">
        <v>1380.800049</v>
      </c>
      <c r="C3" s="21">
        <v>1394.949951</v>
      </c>
      <c r="D3" s="21">
        <v>1366.0</v>
      </c>
      <c r="E3" s="22">
        <v>1391.300049</v>
      </c>
      <c r="F3" s="21">
        <v>1385.304443</v>
      </c>
      <c r="G3" s="21">
        <f t="shared" ref="G3:G247" si="2">ln(E3/E2)</f>
        <v>0.01385972682</v>
      </c>
      <c r="H3" s="23">
        <f t="shared" si="1"/>
        <v>-1.648408505</v>
      </c>
    </row>
    <row r="4" ht="14.25" customHeight="1">
      <c r="A4" s="19">
        <v>44181.0</v>
      </c>
      <c r="B4" s="21">
        <v>1404.0</v>
      </c>
      <c r="C4" s="21">
        <v>1416.800049</v>
      </c>
      <c r="D4" s="21">
        <v>1394.5</v>
      </c>
      <c r="E4" s="22">
        <v>1410.699951</v>
      </c>
      <c r="F4" s="21">
        <v>1404.620728</v>
      </c>
      <c r="G4" s="21">
        <f t="shared" si="2"/>
        <v>0.01384740328</v>
      </c>
      <c r="H4" s="23">
        <f t="shared" si="1"/>
        <v>-1.377011291</v>
      </c>
    </row>
    <row r="5" ht="14.25" customHeight="1">
      <c r="A5" s="19">
        <v>44182.0</v>
      </c>
      <c r="B5" s="21">
        <v>1418.599976</v>
      </c>
      <c r="C5" s="21">
        <v>1445.0</v>
      </c>
      <c r="D5" s="21">
        <v>1404.5</v>
      </c>
      <c r="E5" s="22">
        <v>1441.800049</v>
      </c>
      <c r="F5" s="21">
        <v>1435.586792</v>
      </c>
      <c r="G5" s="21">
        <f t="shared" si="2"/>
        <v>0.02180636661</v>
      </c>
      <c r="H5" s="23">
        <f t="shared" si="1"/>
        <v>-0.9419328076</v>
      </c>
    </row>
    <row r="6" ht="14.25" customHeight="1">
      <c r="A6" s="19">
        <v>44183.0</v>
      </c>
      <c r="B6" s="21">
        <v>1435.0</v>
      </c>
      <c r="C6" s="21">
        <v>1439.699951</v>
      </c>
      <c r="D6" s="21">
        <v>1406.300049</v>
      </c>
      <c r="E6" s="22">
        <v>1411.349976</v>
      </c>
      <c r="F6" s="21">
        <v>1405.267944</v>
      </c>
      <c r="G6" s="21">
        <f t="shared" si="2"/>
        <v>-0.02134569084</v>
      </c>
      <c r="H6" s="23">
        <f t="shared" si="1"/>
        <v>-1.36791769</v>
      </c>
    </row>
    <row r="7" ht="14.25" customHeight="1">
      <c r="A7" s="19">
        <v>44186.0</v>
      </c>
      <c r="B7" s="21">
        <v>1417.5</v>
      </c>
      <c r="C7" s="21">
        <v>1423.849976</v>
      </c>
      <c r="D7" s="21">
        <v>1366.699951</v>
      </c>
      <c r="E7" s="22">
        <v>1372.650024</v>
      </c>
      <c r="F7" s="21">
        <v>1366.734741</v>
      </c>
      <c r="G7" s="21">
        <f t="shared" si="2"/>
        <v>-0.0278034806</v>
      </c>
      <c r="H7" s="23">
        <f t="shared" si="1"/>
        <v>-1.909315226</v>
      </c>
      <c r="J7" s="24" t="s">
        <v>18</v>
      </c>
    </row>
    <row r="8" ht="14.25" customHeight="1">
      <c r="A8" s="19">
        <v>44187.0</v>
      </c>
      <c r="B8" s="21">
        <v>1384.800049</v>
      </c>
      <c r="C8" s="21">
        <v>1384.800049</v>
      </c>
      <c r="D8" s="21">
        <v>1345.0</v>
      </c>
      <c r="E8" s="22">
        <v>1373.099976</v>
      </c>
      <c r="F8" s="21">
        <v>1367.182739</v>
      </c>
      <c r="G8" s="21">
        <f t="shared" si="2"/>
        <v>0.0003277443351</v>
      </c>
      <c r="H8" s="23">
        <f t="shared" si="1"/>
        <v>-1.903020569</v>
      </c>
    </row>
    <row r="9" ht="14.25" customHeight="1">
      <c r="A9" s="19">
        <v>44188.0</v>
      </c>
      <c r="B9" s="21">
        <v>1367.5</v>
      </c>
      <c r="C9" s="21">
        <v>1380.949951</v>
      </c>
      <c r="D9" s="21">
        <v>1361.050049</v>
      </c>
      <c r="E9" s="22">
        <v>1375.650024</v>
      </c>
      <c r="F9" s="21">
        <v>1369.721802</v>
      </c>
      <c r="G9" s="21">
        <f t="shared" si="2"/>
        <v>0.00185542427</v>
      </c>
      <c r="H9" s="23">
        <f t="shared" si="1"/>
        <v>-1.867346372</v>
      </c>
    </row>
    <row r="10" ht="14.25" customHeight="1">
      <c r="A10" s="19">
        <v>44189.0</v>
      </c>
      <c r="B10" s="21">
        <v>1389.400024</v>
      </c>
      <c r="C10" s="21">
        <v>1404.0</v>
      </c>
      <c r="D10" s="21">
        <v>1377.0</v>
      </c>
      <c r="E10" s="22">
        <v>1397.099976</v>
      </c>
      <c r="F10" s="21">
        <v>1391.079346</v>
      </c>
      <c r="G10" s="21">
        <f t="shared" si="2"/>
        <v>0.01547227836</v>
      </c>
      <c r="H10" s="23">
        <f t="shared" si="1"/>
        <v>-1.567269743</v>
      </c>
      <c r="J10" s="25" t="s">
        <v>19</v>
      </c>
      <c r="M10" s="26">
        <f>AVERAGE(E2:E247)</f>
        <v>1509.130896</v>
      </c>
      <c r="N10" s="27"/>
      <c r="O10" s="27"/>
      <c r="P10" s="27"/>
    </row>
    <row r="11" ht="14.25" customHeight="1">
      <c r="A11" s="19">
        <v>44193.0</v>
      </c>
      <c r="B11" s="21">
        <v>1405.0</v>
      </c>
      <c r="C11" s="21">
        <v>1421.0</v>
      </c>
      <c r="D11" s="21">
        <v>1404.0</v>
      </c>
      <c r="E11" s="22">
        <v>1412.849976</v>
      </c>
      <c r="F11" s="21">
        <v>1406.761475</v>
      </c>
      <c r="G11" s="21">
        <f t="shared" si="2"/>
        <v>0.01121028147</v>
      </c>
      <c r="H11" s="23">
        <f t="shared" si="1"/>
        <v>-1.346933263</v>
      </c>
      <c r="J11" s="28" t="s">
        <v>20</v>
      </c>
      <c r="M11" s="29">
        <f>AVERAGE(G2:G247)</f>
        <v>0.0004245213172</v>
      </c>
      <c r="N11" s="27"/>
      <c r="O11" s="27"/>
      <c r="P11" s="27"/>
    </row>
    <row r="12" ht="14.25" customHeight="1">
      <c r="A12" s="19">
        <v>44194.0</v>
      </c>
      <c r="B12" s="21">
        <v>1421.050049</v>
      </c>
      <c r="C12" s="21">
        <v>1434.75</v>
      </c>
      <c r="D12" s="21">
        <v>1420.0</v>
      </c>
      <c r="E12" s="22">
        <v>1427.199951</v>
      </c>
      <c r="F12" s="21">
        <v>1421.049683</v>
      </c>
      <c r="G12" s="21">
        <f t="shared" si="2"/>
        <v>0.01010552454</v>
      </c>
      <c r="H12" s="23">
        <f t="shared" si="1"/>
        <v>-1.146182598</v>
      </c>
      <c r="J12" s="30" t="s">
        <v>21</v>
      </c>
      <c r="M12" s="31">
        <f>VAR(E2:E247)</f>
        <v>5109.616472</v>
      </c>
      <c r="N12" s="27"/>
      <c r="O12" s="27"/>
      <c r="P12" s="27"/>
    </row>
    <row r="13" ht="14.25" customHeight="1">
      <c r="A13" s="19">
        <v>44195.0</v>
      </c>
      <c r="B13" s="21">
        <v>1439.900024</v>
      </c>
      <c r="C13" s="21">
        <v>1439.900024</v>
      </c>
      <c r="D13" s="21">
        <v>1413.0</v>
      </c>
      <c r="E13" s="22">
        <v>1432.5</v>
      </c>
      <c r="F13" s="21">
        <v>1426.326904</v>
      </c>
      <c r="G13" s="21">
        <f t="shared" si="2"/>
        <v>0.003706721096</v>
      </c>
      <c r="H13" s="23">
        <f t="shared" si="1"/>
        <v>-1.072036938</v>
      </c>
      <c r="J13" s="32" t="s">
        <v>22</v>
      </c>
      <c r="M13" s="33">
        <f>VAR(G2:G247)</f>
        <v>0.0002319358671</v>
      </c>
      <c r="N13" s="27"/>
      <c r="O13" s="27"/>
      <c r="P13" s="27"/>
    </row>
    <row r="14" ht="14.25" customHeight="1">
      <c r="A14" s="19">
        <v>44196.0</v>
      </c>
      <c r="B14" s="21">
        <v>1435.0</v>
      </c>
      <c r="C14" s="21">
        <v>1444.0</v>
      </c>
      <c r="D14" s="21">
        <v>1425.050049</v>
      </c>
      <c r="E14" s="22">
        <v>1436.300049</v>
      </c>
      <c r="F14" s="21">
        <v>1430.110474</v>
      </c>
      <c r="G14" s="21">
        <f t="shared" si="2"/>
        <v>0.002649226964</v>
      </c>
      <c r="H14" s="23">
        <f t="shared" si="1"/>
        <v>-1.018875705</v>
      </c>
      <c r="J14" s="34" t="s">
        <v>23</v>
      </c>
      <c r="M14" s="35">
        <f>SKEW(E2:E247)</f>
        <v>0.178791656</v>
      </c>
      <c r="N14" s="27"/>
      <c r="O14" s="27"/>
      <c r="P14" s="27"/>
    </row>
    <row r="15" ht="14.25" customHeight="1">
      <c r="A15" s="19">
        <v>44197.0</v>
      </c>
      <c r="B15" s="21">
        <v>1440.0</v>
      </c>
      <c r="C15" s="21">
        <v>1443.0</v>
      </c>
      <c r="D15" s="21">
        <v>1420.599976</v>
      </c>
      <c r="E15" s="22">
        <v>1425.050049</v>
      </c>
      <c r="F15" s="21">
        <v>1418.909058</v>
      </c>
      <c r="G15" s="21">
        <f t="shared" si="2"/>
        <v>-0.007863461362</v>
      </c>
      <c r="H15" s="23">
        <f t="shared" si="1"/>
        <v>-1.176258905</v>
      </c>
      <c r="J15" s="36" t="s">
        <v>24</v>
      </c>
      <c r="M15" s="37">
        <f>KURT(E2:E247)</f>
        <v>-0.4830866823</v>
      </c>
      <c r="N15" s="27"/>
      <c r="O15" s="27"/>
      <c r="P15" s="27"/>
    </row>
    <row r="16" ht="14.25" customHeight="1">
      <c r="A16" s="19">
        <v>44200.0</v>
      </c>
      <c r="B16" s="21">
        <v>1438.0</v>
      </c>
      <c r="C16" s="21">
        <v>1438.0</v>
      </c>
      <c r="D16" s="21">
        <v>1399.0</v>
      </c>
      <c r="E16" s="22">
        <v>1416.0</v>
      </c>
      <c r="F16" s="21">
        <v>1409.897949</v>
      </c>
      <c r="G16" s="21">
        <f t="shared" si="2"/>
        <v>-0.006370939938</v>
      </c>
      <c r="H16" s="23">
        <f t="shared" si="1"/>
        <v>-1.302865631</v>
      </c>
      <c r="J16" s="38" t="s">
        <v>25</v>
      </c>
      <c r="M16" s="39">
        <f>AVERAGE(H2:H247)</f>
        <v>0</v>
      </c>
      <c r="N16" s="27"/>
      <c r="O16" s="27"/>
      <c r="P16" s="27"/>
    </row>
    <row r="17" ht="14.25" customHeight="1">
      <c r="A17" s="19">
        <v>44201.0</v>
      </c>
      <c r="B17" s="21">
        <v>1419.199951</v>
      </c>
      <c r="C17" s="21">
        <v>1430.75</v>
      </c>
      <c r="D17" s="21">
        <v>1409.0</v>
      </c>
      <c r="E17" s="22">
        <v>1426.699951</v>
      </c>
      <c r="F17" s="21">
        <v>1420.551758</v>
      </c>
      <c r="G17" s="21">
        <f t="shared" si="2"/>
        <v>0.007528055522</v>
      </c>
      <c r="H17" s="23">
        <f t="shared" si="1"/>
        <v>-1.153177407</v>
      </c>
      <c r="J17" s="40" t="s">
        <v>26</v>
      </c>
      <c r="M17" s="41">
        <f>VAR(H2:H247)</f>
        <v>1</v>
      </c>
      <c r="N17" s="27"/>
      <c r="O17" s="27"/>
      <c r="P17" s="27"/>
    </row>
    <row r="18" ht="14.25" customHeight="1">
      <c r="A18" s="19">
        <v>44202.0</v>
      </c>
      <c r="B18" s="21">
        <v>1435.0</v>
      </c>
      <c r="C18" s="21">
        <v>1440.0</v>
      </c>
      <c r="D18" s="21">
        <v>1413.099976</v>
      </c>
      <c r="E18" s="22">
        <v>1420.550049</v>
      </c>
      <c r="F18" s="21">
        <v>1414.428345</v>
      </c>
      <c r="G18" s="21">
        <f t="shared" si="2"/>
        <v>-0.004319895734</v>
      </c>
      <c r="H18" s="23">
        <f t="shared" si="1"/>
        <v>-1.239212185</v>
      </c>
      <c r="J18" s="42"/>
      <c r="K18" s="42"/>
      <c r="L18" s="42"/>
      <c r="M18" s="42"/>
      <c r="N18" s="42"/>
      <c r="O18" s="42"/>
      <c r="P18" s="42"/>
    </row>
    <row r="19" ht="14.25" customHeight="1">
      <c r="A19" s="19">
        <v>44203.0</v>
      </c>
      <c r="B19" s="21">
        <v>1432.5</v>
      </c>
      <c r="C19" s="21">
        <v>1432.599976</v>
      </c>
      <c r="D19" s="21">
        <v>1412.550049</v>
      </c>
      <c r="E19" s="22">
        <v>1416.25</v>
      </c>
      <c r="F19" s="21">
        <v>1410.146851</v>
      </c>
      <c r="G19" s="21">
        <f t="shared" si="2"/>
        <v>-0.0030316217</v>
      </c>
      <c r="H19" s="23">
        <f t="shared" si="1"/>
        <v>-1.299368227</v>
      </c>
      <c r="J19" s="42"/>
      <c r="K19" s="42"/>
      <c r="L19" s="42"/>
      <c r="M19" s="42"/>
      <c r="N19" s="42"/>
      <c r="O19" s="42"/>
      <c r="P19" s="42"/>
    </row>
    <row r="20" ht="14.25" customHeight="1">
      <c r="A20" s="19">
        <v>44204.0</v>
      </c>
      <c r="B20" s="21">
        <v>1432.0</v>
      </c>
      <c r="C20" s="21">
        <v>1442.0</v>
      </c>
      <c r="D20" s="21">
        <v>1423.099976</v>
      </c>
      <c r="E20" s="22">
        <v>1431.650024</v>
      </c>
      <c r="F20" s="21">
        <v>1425.480591</v>
      </c>
      <c r="G20" s="21">
        <f t="shared" si="2"/>
        <v>0.01081510866</v>
      </c>
      <c r="H20" s="23">
        <f t="shared" si="1"/>
        <v>-1.083927778</v>
      </c>
      <c r="J20" s="43" t="s">
        <v>27</v>
      </c>
      <c r="L20" s="44" t="s">
        <v>28</v>
      </c>
    </row>
    <row r="21" ht="14.25" customHeight="1">
      <c r="A21" s="19">
        <v>44207.0</v>
      </c>
      <c r="B21" s="21">
        <v>1450.0</v>
      </c>
      <c r="C21" s="21">
        <v>1464.900024</v>
      </c>
      <c r="D21" s="21">
        <v>1436.300049</v>
      </c>
      <c r="E21" s="22">
        <v>1451.449951</v>
      </c>
      <c r="F21" s="21">
        <v>1445.19519</v>
      </c>
      <c r="G21" s="21">
        <f t="shared" si="2"/>
        <v>0.01373538099</v>
      </c>
      <c r="H21" s="23">
        <f t="shared" si="1"/>
        <v>-0.8069343672</v>
      </c>
      <c r="L21" s="44" t="s">
        <v>29</v>
      </c>
    </row>
    <row r="22" ht="14.25" customHeight="1">
      <c r="A22" s="19">
        <v>44208.0</v>
      </c>
      <c r="B22" s="21">
        <v>1452.449951</v>
      </c>
      <c r="C22" s="21">
        <v>1487.699951</v>
      </c>
      <c r="D22" s="21">
        <v>1449.099976</v>
      </c>
      <c r="E22" s="22">
        <v>1481.0</v>
      </c>
      <c r="F22" s="21">
        <v>1474.617798</v>
      </c>
      <c r="G22" s="21">
        <f t="shared" si="2"/>
        <v>0.02015451228</v>
      </c>
      <c r="H22" s="23">
        <f t="shared" si="1"/>
        <v>-0.3935404769</v>
      </c>
    </row>
    <row r="23" ht="14.25" customHeight="1">
      <c r="A23" s="19">
        <v>44209.0</v>
      </c>
      <c r="B23" s="21">
        <v>1492.900024</v>
      </c>
      <c r="C23" s="21">
        <v>1496.900024</v>
      </c>
      <c r="D23" s="21">
        <v>1462.099976</v>
      </c>
      <c r="E23" s="22">
        <v>1470.650024</v>
      </c>
      <c r="F23" s="21">
        <v>1464.3125</v>
      </c>
      <c r="G23" s="21">
        <f t="shared" si="2"/>
        <v>-0.007013039036</v>
      </c>
      <c r="H23" s="23">
        <f t="shared" si="1"/>
        <v>-0.538332685</v>
      </c>
    </row>
    <row r="24" ht="14.25" customHeight="1">
      <c r="A24" s="19">
        <v>44210.0</v>
      </c>
      <c r="B24" s="21">
        <v>1471.150024</v>
      </c>
      <c r="C24" s="21">
        <v>1488.0</v>
      </c>
      <c r="D24" s="21">
        <v>1456.0</v>
      </c>
      <c r="E24" s="22">
        <v>1468.75</v>
      </c>
      <c r="F24" s="21">
        <v>1462.420654</v>
      </c>
      <c r="G24" s="21">
        <f t="shared" si="2"/>
        <v>-0.001292797339</v>
      </c>
      <c r="H24" s="23">
        <f t="shared" si="1"/>
        <v>-0.5649132945</v>
      </c>
    </row>
    <row r="25" ht="14.25" customHeight="1">
      <c r="A25" s="19">
        <v>44211.0</v>
      </c>
      <c r="B25" s="21">
        <v>1469.099976</v>
      </c>
      <c r="C25" s="21">
        <v>1471.650024</v>
      </c>
      <c r="D25" s="21">
        <v>1445.0</v>
      </c>
      <c r="E25" s="22">
        <v>1466.650024</v>
      </c>
      <c r="F25" s="21">
        <v>1460.329712</v>
      </c>
      <c r="G25" s="21">
        <f t="shared" si="2"/>
        <v>-0.001430793991</v>
      </c>
      <c r="H25" s="23">
        <f t="shared" si="1"/>
        <v>-0.594291156</v>
      </c>
    </row>
    <row r="26" ht="14.25" customHeight="1">
      <c r="A26" s="19">
        <v>44214.0</v>
      </c>
      <c r="B26" s="21">
        <v>1469.900024</v>
      </c>
      <c r="C26" s="21">
        <v>1502.849976</v>
      </c>
      <c r="D26" s="21">
        <v>1467.0</v>
      </c>
      <c r="E26" s="22">
        <v>1483.099976</v>
      </c>
      <c r="F26" s="21">
        <v>1476.70874</v>
      </c>
      <c r="G26" s="21">
        <f t="shared" si="2"/>
        <v>0.01115357066</v>
      </c>
      <c r="H26" s="23">
        <f t="shared" si="1"/>
        <v>-0.3641626154</v>
      </c>
    </row>
    <row r="27" ht="14.25" customHeight="1">
      <c r="A27" s="19">
        <v>44215.0</v>
      </c>
      <c r="B27" s="21">
        <v>1491.800049</v>
      </c>
      <c r="C27" s="21">
        <v>1511.650024</v>
      </c>
      <c r="D27" s="21">
        <v>1467.0</v>
      </c>
      <c r="E27" s="22">
        <v>1503.849976</v>
      </c>
      <c r="F27" s="21">
        <v>1497.369385</v>
      </c>
      <c r="G27" s="21">
        <f t="shared" si="2"/>
        <v>0.01389399497</v>
      </c>
      <c r="H27" s="23">
        <f t="shared" si="1"/>
        <v>-0.07387804682</v>
      </c>
    </row>
    <row r="28" ht="14.25" customHeight="1">
      <c r="A28" s="19">
        <v>44216.0</v>
      </c>
      <c r="B28" s="21">
        <v>1501.0</v>
      </c>
      <c r="C28" s="21">
        <v>1501.0</v>
      </c>
      <c r="D28" s="21">
        <v>1486.0</v>
      </c>
      <c r="E28" s="22">
        <v>1492.0</v>
      </c>
      <c r="F28" s="21">
        <v>1485.570435</v>
      </c>
      <c r="G28" s="21">
        <f t="shared" si="2"/>
        <v>-0.007910968771</v>
      </c>
      <c r="H28" s="23">
        <f t="shared" si="1"/>
        <v>-0.2396546815</v>
      </c>
    </row>
    <row r="29" ht="14.25" customHeight="1">
      <c r="A29" s="19">
        <v>44217.0</v>
      </c>
      <c r="B29" s="21">
        <v>1492.0</v>
      </c>
      <c r="C29" s="21">
        <v>1494.349976</v>
      </c>
      <c r="D29" s="21">
        <v>1468.150024</v>
      </c>
      <c r="E29" s="22">
        <v>1474.800049</v>
      </c>
      <c r="F29" s="21">
        <v>1468.44458</v>
      </c>
      <c r="G29" s="21">
        <f t="shared" si="2"/>
        <v>-0.01159508118</v>
      </c>
      <c r="H29" s="23">
        <f t="shared" si="1"/>
        <v>-0.4802754215</v>
      </c>
    </row>
    <row r="30" ht="14.25" customHeight="1">
      <c r="A30" s="19">
        <v>44218.0</v>
      </c>
      <c r="B30" s="21">
        <v>1467.900024</v>
      </c>
      <c r="C30" s="21">
        <v>1467.900024</v>
      </c>
      <c r="D30" s="21">
        <v>1440.150024</v>
      </c>
      <c r="E30" s="22">
        <v>1443.550049</v>
      </c>
      <c r="F30" s="21">
        <v>1437.329224</v>
      </c>
      <c r="G30" s="21">
        <f t="shared" si="2"/>
        <v>-0.02141702911</v>
      </c>
      <c r="H30" s="23">
        <f t="shared" si="1"/>
        <v>-0.9174509765</v>
      </c>
    </row>
    <row r="31" ht="14.25" customHeight="1">
      <c r="A31" s="19">
        <v>44221.0</v>
      </c>
      <c r="B31" s="21">
        <v>1465.099976</v>
      </c>
      <c r="C31" s="21">
        <v>1481.0</v>
      </c>
      <c r="D31" s="21">
        <v>1455.150024</v>
      </c>
      <c r="E31" s="22">
        <v>1462.849976</v>
      </c>
      <c r="F31" s="21">
        <v>1456.546021</v>
      </c>
      <c r="G31" s="21">
        <f t="shared" si="2"/>
        <v>0.01328117983</v>
      </c>
      <c r="H31" s="23">
        <f t="shared" si="1"/>
        <v>-0.647452375</v>
      </c>
    </row>
    <row r="32" ht="14.25" customHeight="1">
      <c r="A32" s="19">
        <v>44223.0</v>
      </c>
      <c r="B32" s="21">
        <v>1468.0</v>
      </c>
      <c r="C32" s="21">
        <v>1471.900024</v>
      </c>
      <c r="D32" s="21">
        <v>1406.150024</v>
      </c>
      <c r="E32" s="22">
        <v>1409.599976</v>
      </c>
      <c r="F32" s="21">
        <v>1403.525513</v>
      </c>
      <c r="G32" s="21">
        <f t="shared" si="2"/>
        <v>-0.03708061215</v>
      </c>
      <c r="H32" s="23">
        <f t="shared" si="1"/>
        <v>-1.392399521</v>
      </c>
    </row>
    <row r="33" ht="14.25" customHeight="1">
      <c r="A33" s="19">
        <v>44224.0</v>
      </c>
      <c r="B33" s="21">
        <v>1389.900024</v>
      </c>
      <c r="C33" s="21">
        <v>1401.300049</v>
      </c>
      <c r="D33" s="21">
        <v>1342.0</v>
      </c>
      <c r="E33" s="22">
        <v>1371.449951</v>
      </c>
      <c r="F33" s="21">
        <v>1365.539917</v>
      </c>
      <c r="G33" s="21">
        <f t="shared" si="2"/>
        <v>-0.02743742061</v>
      </c>
      <c r="H33" s="23">
        <f t="shared" si="1"/>
        <v>-1.926103788</v>
      </c>
    </row>
    <row r="34" ht="14.25" customHeight="1">
      <c r="A34" s="19">
        <v>44225.0</v>
      </c>
      <c r="B34" s="21">
        <v>1391.349976</v>
      </c>
      <c r="C34" s="21">
        <v>1408.75</v>
      </c>
      <c r="D34" s="21">
        <v>1364.5</v>
      </c>
      <c r="E34" s="22">
        <v>1390.5</v>
      </c>
      <c r="F34" s="21">
        <v>1384.507813</v>
      </c>
      <c r="G34" s="21">
        <f t="shared" si="2"/>
        <v>0.01379485612</v>
      </c>
      <c r="H34" s="23">
        <f t="shared" si="1"/>
        <v>-1.659600884</v>
      </c>
    </row>
    <row r="35" ht="14.25" customHeight="1">
      <c r="A35" s="19">
        <v>44228.0</v>
      </c>
      <c r="B35" s="21">
        <v>1410.25</v>
      </c>
      <c r="C35" s="21">
        <v>1482.5</v>
      </c>
      <c r="D35" s="21">
        <v>1401.0</v>
      </c>
      <c r="E35" s="22">
        <v>1476.75</v>
      </c>
      <c r="F35" s="21">
        <v>1470.386108</v>
      </c>
      <c r="G35" s="21">
        <f t="shared" si="2"/>
        <v>0.06018033251</v>
      </c>
      <c r="H35" s="23">
        <f t="shared" si="1"/>
        <v>-0.4529963524</v>
      </c>
    </row>
    <row r="36" ht="14.25" customHeight="1">
      <c r="A36" s="19">
        <v>44229.0</v>
      </c>
      <c r="B36" s="21">
        <v>1501.0</v>
      </c>
      <c r="C36" s="21">
        <v>1578.5</v>
      </c>
      <c r="D36" s="21">
        <v>1497.400024</v>
      </c>
      <c r="E36" s="22">
        <v>1560.550049</v>
      </c>
      <c r="F36" s="21">
        <v>1553.825073</v>
      </c>
      <c r="G36" s="21">
        <f t="shared" si="2"/>
        <v>0.05519462742</v>
      </c>
      <c r="H36" s="23">
        <f t="shared" si="1"/>
        <v>0.7193343014</v>
      </c>
    </row>
    <row r="37" ht="14.25" customHeight="1">
      <c r="A37" s="19">
        <v>44230.0</v>
      </c>
      <c r="B37" s="21">
        <v>1579.0</v>
      </c>
      <c r="C37" s="21">
        <v>1581.699951</v>
      </c>
      <c r="D37" s="21">
        <v>1542.0</v>
      </c>
      <c r="E37" s="22">
        <v>1574.800049</v>
      </c>
      <c r="F37" s="21">
        <v>1568.013672</v>
      </c>
      <c r="G37" s="21">
        <f t="shared" si="2"/>
        <v>0.009089956575</v>
      </c>
      <c r="H37" s="23">
        <f t="shared" si="1"/>
        <v>0.9186863545</v>
      </c>
    </row>
    <row r="38" ht="14.25" customHeight="1">
      <c r="A38" s="19">
        <v>44231.0</v>
      </c>
      <c r="B38" s="21">
        <v>1566.0</v>
      </c>
      <c r="C38" s="21">
        <v>1588.0</v>
      </c>
      <c r="D38" s="21">
        <v>1543.449951</v>
      </c>
      <c r="E38" s="22">
        <v>1579.099976</v>
      </c>
      <c r="F38" s="21">
        <v>1572.295044</v>
      </c>
      <c r="G38" s="21">
        <f t="shared" si="2"/>
        <v>0.002726738089</v>
      </c>
      <c r="H38" s="23">
        <f t="shared" si="1"/>
        <v>0.9788406897</v>
      </c>
    </row>
    <row r="39" ht="14.25" customHeight="1">
      <c r="A39" s="19">
        <v>44232.0</v>
      </c>
      <c r="B39" s="21">
        <v>1548.0</v>
      </c>
      <c r="C39" s="21">
        <v>1618.25</v>
      </c>
      <c r="D39" s="21">
        <v>1548.0</v>
      </c>
      <c r="E39" s="22">
        <v>1597.599976</v>
      </c>
      <c r="F39" s="21">
        <v>1590.715332</v>
      </c>
      <c r="G39" s="21">
        <f t="shared" si="2"/>
        <v>0.01164743881</v>
      </c>
      <c r="H39" s="23">
        <f t="shared" si="1"/>
        <v>1.237648618</v>
      </c>
    </row>
    <row r="40" ht="14.25" customHeight="1">
      <c r="A40" s="19">
        <v>44235.0</v>
      </c>
      <c r="B40" s="21">
        <v>1620.0</v>
      </c>
      <c r="C40" s="21">
        <v>1631.650024</v>
      </c>
      <c r="D40" s="21">
        <v>1595.699951</v>
      </c>
      <c r="E40" s="22">
        <v>1605.25</v>
      </c>
      <c r="F40" s="21">
        <v>1598.332397</v>
      </c>
      <c r="G40" s="21">
        <f t="shared" si="2"/>
        <v>0.004777019595</v>
      </c>
      <c r="H40" s="23">
        <f t="shared" si="1"/>
        <v>1.34466953</v>
      </c>
    </row>
    <row r="41" ht="14.25" customHeight="1">
      <c r="A41" s="19">
        <v>44236.0</v>
      </c>
      <c r="B41" s="21">
        <v>1610.0</v>
      </c>
      <c r="C41" s="21">
        <v>1628.0</v>
      </c>
      <c r="D41" s="21">
        <v>1586.699951</v>
      </c>
      <c r="E41" s="22">
        <v>1611.849976</v>
      </c>
      <c r="F41" s="21">
        <v>1604.903931</v>
      </c>
      <c r="G41" s="21">
        <f t="shared" si="2"/>
        <v>0.004103065064</v>
      </c>
      <c r="H41" s="23">
        <f t="shared" si="1"/>
        <v>1.437000671</v>
      </c>
    </row>
    <row r="42" ht="14.25" customHeight="1">
      <c r="A42" s="19">
        <v>44237.0</v>
      </c>
      <c r="B42" s="21">
        <v>1608.349976</v>
      </c>
      <c r="C42" s="21">
        <v>1614.849976</v>
      </c>
      <c r="D42" s="21">
        <v>1567.0</v>
      </c>
      <c r="E42" s="22">
        <v>1581.75</v>
      </c>
      <c r="F42" s="21">
        <v>1574.933716</v>
      </c>
      <c r="G42" s="21">
        <f t="shared" si="2"/>
        <v>-0.01885074371</v>
      </c>
      <c r="H42" s="23">
        <f t="shared" si="1"/>
        <v>1.015913512</v>
      </c>
    </row>
    <row r="43" ht="14.25" customHeight="1">
      <c r="A43" s="19">
        <v>44238.0</v>
      </c>
      <c r="B43" s="21">
        <v>1582.0</v>
      </c>
      <c r="C43" s="21">
        <v>1597.800049</v>
      </c>
      <c r="D43" s="21">
        <v>1564.199951</v>
      </c>
      <c r="E43" s="22">
        <v>1572.349976</v>
      </c>
      <c r="F43" s="21">
        <v>1565.574219</v>
      </c>
      <c r="G43" s="21">
        <f t="shared" si="2"/>
        <v>-0.005960528773</v>
      </c>
      <c r="H43" s="23">
        <f t="shared" si="1"/>
        <v>0.8844107698</v>
      </c>
    </row>
    <row r="44" ht="14.25" customHeight="1">
      <c r="A44" s="19">
        <v>44239.0</v>
      </c>
      <c r="B44" s="21">
        <v>1573.900024</v>
      </c>
      <c r="C44" s="21">
        <v>1592.5</v>
      </c>
      <c r="D44" s="21">
        <v>1573.0</v>
      </c>
      <c r="E44" s="22">
        <v>1581.949951</v>
      </c>
      <c r="F44" s="21">
        <v>1575.132813</v>
      </c>
      <c r="G44" s="21">
        <f t="shared" si="2"/>
        <v>0.006086932037</v>
      </c>
      <c r="H44" s="23">
        <f t="shared" si="1"/>
        <v>1.018710751</v>
      </c>
    </row>
    <row r="45" ht="14.25" customHeight="1">
      <c r="A45" s="19">
        <v>44242.0</v>
      </c>
      <c r="B45" s="21">
        <v>1600.099976</v>
      </c>
      <c r="C45" s="21">
        <v>1625.0</v>
      </c>
      <c r="D45" s="21">
        <v>1596.699951</v>
      </c>
      <c r="E45" s="22">
        <v>1616.599976</v>
      </c>
      <c r="F45" s="21">
        <v>1609.633423</v>
      </c>
      <c r="G45" s="21">
        <f t="shared" si="2"/>
        <v>0.02166693116</v>
      </c>
      <c r="H45" s="23">
        <f t="shared" si="1"/>
        <v>1.503451356</v>
      </c>
    </row>
    <row r="46" ht="14.25" customHeight="1">
      <c r="A46" s="19">
        <v>44243.0</v>
      </c>
      <c r="B46" s="21">
        <v>1621.199951</v>
      </c>
      <c r="C46" s="21">
        <v>1641.0</v>
      </c>
      <c r="D46" s="21">
        <v>1608.449951</v>
      </c>
      <c r="E46" s="22">
        <v>1626.650024</v>
      </c>
      <c r="F46" s="21">
        <v>1619.640259</v>
      </c>
      <c r="G46" s="21">
        <f t="shared" si="2"/>
        <v>0.006197536525</v>
      </c>
      <c r="H46" s="23">
        <f t="shared" si="1"/>
        <v>1.644047686</v>
      </c>
    </row>
    <row r="47" ht="14.25" customHeight="1">
      <c r="A47" s="19">
        <v>44244.0</v>
      </c>
      <c r="B47" s="21">
        <v>1620.0</v>
      </c>
      <c r="C47" s="21">
        <v>1621.800049</v>
      </c>
      <c r="D47" s="21">
        <v>1583.0</v>
      </c>
      <c r="E47" s="22">
        <v>1586.5</v>
      </c>
      <c r="F47" s="21">
        <v>1579.663208</v>
      </c>
      <c r="G47" s="21">
        <f t="shared" si="2"/>
        <v>-0.02499236796</v>
      </c>
      <c r="H47" s="23">
        <f t="shared" si="1"/>
        <v>1.082364197</v>
      </c>
    </row>
    <row r="48" ht="14.25" customHeight="1">
      <c r="A48" s="19">
        <v>44245.0</v>
      </c>
      <c r="B48" s="21">
        <v>1605.949951</v>
      </c>
      <c r="C48" s="21">
        <v>1605.949951</v>
      </c>
      <c r="D48" s="21">
        <v>1548.0</v>
      </c>
      <c r="E48" s="22">
        <v>1554.300049</v>
      </c>
      <c r="F48" s="21">
        <v>1547.602051</v>
      </c>
      <c r="G48" s="21">
        <f t="shared" si="2"/>
        <v>-0.02050501701</v>
      </c>
      <c r="H48" s="23">
        <f t="shared" si="1"/>
        <v>0.6318991904</v>
      </c>
    </row>
    <row r="49" ht="14.25" customHeight="1">
      <c r="A49" s="19">
        <v>44246.0</v>
      </c>
      <c r="B49" s="21">
        <v>1545.0</v>
      </c>
      <c r="C49" s="21">
        <v>1564.199951</v>
      </c>
      <c r="D49" s="21">
        <v>1533.0</v>
      </c>
      <c r="E49" s="22">
        <v>1539.099976</v>
      </c>
      <c r="F49" s="21">
        <v>1532.467407</v>
      </c>
      <c r="G49" s="21">
        <f t="shared" si="2"/>
        <v>-0.009827500622</v>
      </c>
      <c r="H49" s="23">
        <f t="shared" si="1"/>
        <v>0.4192559792</v>
      </c>
    </row>
    <row r="50" ht="14.25" customHeight="1">
      <c r="A50" s="19">
        <v>44249.0</v>
      </c>
      <c r="B50" s="21">
        <v>1545.050049</v>
      </c>
      <c r="C50" s="21">
        <v>1573.900024</v>
      </c>
      <c r="D50" s="21">
        <v>1539.449951</v>
      </c>
      <c r="E50" s="22">
        <v>1548.0</v>
      </c>
      <c r="F50" s="21">
        <v>1541.329102</v>
      </c>
      <c r="G50" s="21">
        <f t="shared" si="2"/>
        <v>0.005765960757</v>
      </c>
      <c r="H50" s="23">
        <f t="shared" si="1"/>
        <v>0.5437639131</v>
      </c>
    </row>
    <row r="51" ht="14.25" customHeight="1">
      <c r="A51" s="19">
        <v>44250.0</v>
      </c>
      <c r="B51" s="21">
        <v>1553.75</v>
      </c>
      <c r="C51" s="21">
        <v>1557.699951</v>
      </c>
      <c r="D51" s="21">
        <v>1522.650024</v>
      </c>
      <c r="E51" s="22">
        <v>1529.150024</v>
      </c>
      <c r="F51" s="21">
        <v>1522.560425</v>
      </c>
      <c r="G51" s="21">
        <f t="shared" si="2"/>
        <v>-0.012251734</v>
      </c>
      <c r="H51" s="23">
        <f t="shared" si="1"/>
        <v>0.280059954</v>
      </c>
    </row>
    <row r="52" ht="14.25" customHeight="1">
      <c r="A52" s="19">
        <v>44251.0</v>
      </c>
      <c r="B52" s="21">
        <v>1526.5</v>
      </c>
      <c r="C52" s="21">
        <v>1613.949951</v>
      </c>
      <c r="D52" s="21">
        <v>1516.25</v>
      </c>
      <c r="E52" s="22">
        <v>1606.449951</v>
      </c>
      <c r="F52" s="21">
        <v>1599.527222</v>
      </c>
      <c r="G52" s="21">
        <f t="shared" si="2"/>
        <v>0.04931470386</v>
      </c>
      <c r="H52" s="23">
        <f t="shared" si="1"/>
        <v>1.361456386</v>
      </c>
    </row>
    <row r="53" ht="14.25" customHeight="1">
      <c r="A53" s="19">
        <v>44252.0</v>
      </c>
      <c r="B53" s="21">
        <v>1609.75</v>
      </c>
      <c r="C53" s="21">
        <v>1636.25</v>
      </c>
      <c r="D53" s="21">
        <v>1602.0</v>
      </c>
      <c r="E53" s="22">
        <v>1606.400024</v>
      </c>
      <c r="F53" s="21">
        <v>1599.477417</v>
      </c>
      <c r="G53" s="21">
        <f t="shared" si="2"/>
        <v>-0.00003107957134</v>
      </c>
      <c r="H53" s="23">
        <f t="shared" si="1"/>
        <v>1.360757926</v>
      </c>
    </row>
    <row r="54" ht="14.25" customHeight="1">
      <c r="A54" s="19">
        <v>44253.0</v>
      </c>
      <c r="B54" s="21">
        <v>1587.050049</v>
      </c>
      <c r="C54" s="21">
        <v>1588.900024</v>
      </c>
      <c r="D54" s="21">
        <v>1521.0</v>
      </c>
      <c r="E54" s="22">
        <v>1534.400024</v>
      </c>
      <c r="F54" s="21">
        <v>1527.78772</v>
      </c>
      <c r="G54" s="21">
        <f t="shared" si="2"/>
        <v>-0.04585622467</v>
      </c>
      <c r="H54" s="23">
        <f t="shared" si="1"/>
        <v>0.3535054473</v>
      </c>
    </row>
    <row r="55" ht="14.25" customHeight="1">
      <c r="A55" s="19">
        <v>44256.0</v>
      </c>
      <c r="B55" s="21">
        <v>1564.0</v>
      </c>
      <c r="C55" s="21">
        <v>1572.550049</v>
      </c>
      <c r="D55" s="21">
        <v>1540.699951</v>
      </c>
      <c r="E55" s="22">
        <v>1558.900024</v>
      </c>
      <c r="F55" s="21">
        <v>1552.182129</v>
      </c>
      <c r="G55" s="21">
        <f t="shared" si="2"/>
        <v>0.01584101894</v>
      </c>
      <c r="H55" s="23">
        <f t="shared" si="1"/>
        <v>0.6962510824</v>
      </c>
    </row>
    <row r="56" ht="14.25" customHeight="1">
      <c r="A56" s="19">
        <v>44257.0</v>
      </c>
      <c r="B56" s="21">
        <v>1575.699951</v>
      </c>
      <c r="C56" s="21">
        <v>1587.5</v>
      </c>
      <c r="D56" s="21">
        <v>1551.0</v>
      </c>
      <c r="E56" s="22">
        <v>1568.199951</v>
      </c>
      <c r="F56" s="21">
        <v>1561.442017</v>
      </c>
      <c r="G56" s="21">
        <f t="shared" si="2"/>
        <v>0.005947973837</v>
      </c>
      <c r="H56" s="23">
        <f t="shared" si="1"/>
        <v>0.8263535063</v>
      </c>
    </row>
    <row r="57" ht="14.25" customHeight="1">
      <c r="A57" s="19">
        <v>44258.0</v>
      </c>
      <c r="B57" s="21">
        <v>1584.0</v>
      </c>
      <c r="C57" s="21">
        <v>1596.0</v>
      </c>
      <c r="D57" s="21">
        <v>1565.0</v>
      </c>
      <c r="E57" s="22">
        <v>1586.849976</v>
      </c>
      <c r="F57" s="21">
        <v>1580.011719</v>
      </c>
      <c r="G57" s="21">
        <f t="shared" si="2"/>
        <v>0.01182247043</v>
      </c>
      <c r="H57" s="23">
        <f t="shared" si="1"/>
        <v>1.087260227</v>
      </c>
    </row>
    <row r="58" ht="14.25" customHeight="1">
      <c r="A58" s="19">
        <v>44259.0</v>
      </c>
      <c r="B58" s="21">
        <v>1548.550049</v>
      </c>
      <c r="C58" s="21">
        <v>1571.0</v>
      </c>
      <c r="D58" s="21">
        <v>1539.099976</v>
      </c>
      <c r="E58" s="22">
        <v>1552.050049</v>
      </c>
      <c r="F58" s="21">
        <v>1545.361694</v>
      </c>
      <c r="G58" s="21">
        <f t="shared" si="2"/>
        <v>-0.02217423469</v>
      </c>
      <c r="H58" s="23">
        <f t="shared" si="1"/>
        <v>0.6004225505</v>
      </c>
    </row>
    <row r="59" ht="14.25" customHeight="1">
      <c r="A59" s="19">
        <v>44260.0</v>
      </c>
      <c r="B59" s="21">
        <v>1531.0</v>
      </c>
      <c r="C59" s="21">
        <v>1545.599976</v>
      </c>
      <c r="D59" s="21">
        <v>1521.099976</v>
      </c>
      <c r="E59" s="22">
        <v>1530.0</v>
      </c>
      <c r="F59" s="21">
        <v>1523.406738</v>
      </c>
      <c r="G59" s="21">
        <f t="shared" si="2"/>
        <v>-0.0143089339</v>
      </c>
      <c r="H59" s="23">
        <f t="shared" si="1"/>
        <v>0.2919507934</v>
      </c>
    </row>
    <row r="60" ht="14.25" customHeight="1">
      <c r="A60" s="19">
        <v>44263.0</v>
      </c>
      <c r="B60" s="21">
        <v>1542.0</v>
      </c>
      <c r="C60" s="21">
        <v>1555.0</v>
      </c>
      <c r="D60" s="21">
        <v>1512.5</v>
      </c>
      <c r="E60" s="22">
        <v>1519.5</v>
      </c>
      <c r="F60" s="21">
        <v>1512.951904</v>
      </c>
      <c r="G60" s="21">
        <f t="shared" si="2"/>
        <v>-0.00688640203</v>
      </c>
      <c r="H60" s="23">
        <f t="shared" si="1"/>
        <v>0.1450598069</v>
      </c>
    </row>
    <row r="61" ht="14.25" customHeight="1">
      <c r="A61" s="19">
        <v>44264.0</v>
      </c>
      <c r="B61" s="21">
        <v>1545.0</v>
      </c>
      <c r="C61" s="21">
        <v>1565.699951</v>
      </c>
      <c r="D61" s="21">
        <v>1538.25</v>
      </c>
      <c r="E61" s="22">
        <v>1562.5</v>
      </c>
      <c r="F61" s="21">
        <v>1555.766602</v>
      </c>
      <c r="G61" s="21">
        <f t="shared" si="2"/>
        <v>0.02790576925</v>
      </c>
      <c r="H61" s="23">
        <f t="shared" si="1"/>
        <v>0.7466133706</v>
      </c>
    </row>
    <row r="62" ht="14.25" customHeight="1">
      <c r="A62" s="19">
        <v>44265.0</v>
      </c>
      <c r="B62" s="21">
        <v>1572.0</v>
      </c>
      <c r="C62" s="21">
        <v>1575.0</v>
      </c>
      <c r="D62" s="21">
        <v>1552.150024</v>
      </c>
      <c r="E62" s="22">
        <v>1555.75</v>
      </c>
      <c r="F62" s="21">
        <v>1549.045776</v>
      </c>
      <c r="G62" s="21">
        <f t="shared" si="2"/>
        <v>-0.004329358161</v>
      </c>
      <c r="H62" s="23">
        <f t="shared" si="1"/>
        <v>0.6521834507</v>
      </c>
    </row>
    <row r="63" ht="14.25" customHeight="1">
      <c r="A63" s="19">
        <v>44267.0</v>
      </c>
      <c r="B63" s="21">
        <v>1600.0</v>
      </c>
      <c r="C63" s="21">
        <v>1600.0</v>
      </c>
      <c r="D63" s="21">
        <v>1535.050049</v>
      </c>
      <c r="E63" s="22">
        <v>1551.949951</v>
      </c>
      <c r="F63" s="21">
        <v>1545.262085</v>
      </c>
      <c r="G63" s="21">
        <f t="shared" si="2"/>
        <v>-0.002445571293</v>
      </c>
      <c r="H63" s="23">
        <f t="shared" si="1"/>
        <v>0.5990222177</v>
      </c>
    </row>
    <row r="64" ht="14.25" customHeight="1">
      <c r="A64" s="19">
        <v>44270.0</v>
      </c>
      <c r="B64" s="21">
        <v>1548.400024</v>
      </c>
      <c r="C64" s="21">
        <v>1548.400024</v>
      </c>
      <c r="D64" s="21">
        <v>1515.300049</v>
      </c>
      <c r="E64" s="22">
        <v>1528.650024</v>
      </c>
      <c r="F64" s="21">
        <v>1522.0625</v>
      </c>
      <c r="G64" s="21">
        <f t="shared" si="2"/>
        <v>-0.01512716451</v>
      </c>
      <c r="H64" s="23">
        <f t="shared" si="1"/>
        <v>0.2730651451</v>
      </c>
    </row>
    <row r="65" ht="14.25" customHeight="1">
      <c r="A65" s="19">
        <v>44271.0</v>
      </c>
      <c r="B65" s="21">
        <v>1530.900024</v>
      </c>
      <c r="C65" s="21">
        <v>1540.400024</v>
      </c>
      <c r="D65" s="21">
        <v>1510.0</v>
      </c>
      <c r="E65" s="22">
        <v>1512.150024</v>
      </c>
      <c r="F65" s="21">
        <v>1505.633667</v>
      </c>
      <c r="G65" s="21">
        <f t="shared" si="2"/>
        <v>-0.0108525136</v>
      </c>
      <c r="H65" s="23">
        <f t="shared" si="1"/>
        <v>0.04223645209</v>
      </c>
    </row>
    <row r="66" ht="14.25" customHeight="1">
      <c r="A66" s="19">
        <v>44272.0</v>
      </c>
      <c r="B66" s="21">
        <v>1524.25</v>
      </c>
      <c r="C66" s="21">
        <v>1539.0</v>
      </c>
      <c r="D66" s="21">
        <v>1490.199951</v>
      </c>
      <c r="E66" s="22">
        <v>1495.349976</v>
      </c>
      <c r="F66" s="21">
        <v>1488.906006</v>
      </c>
      <c r="G66" s="21">
        <f t="shared" si="2"/>
        <v>-0.01117221795</v>
      </c>
      <c r="H66" s="23">
        <f t="shared" si="1"/>
        <v>-0.1927897978</v>
      </c>
    </row>
    <row r="67" ht="14.25" customHeight="1">
      <c r="A67" s="19">
        <v>44273.0</v>
      </c>
      <c r="B67" s="21">
        <v>1511.75</v>
      </c>
      <c r="C67" s="21">
        <v>1522.050049</v>
      </c>
      <c r="D67" s="21">
        <v>1481.150024</v>
      </c>
      <c r="E67" s="22">
        <v>1491.0</v>
      </c>
      <c r="F67" s="21">
        <v>1484.574707</v>
      </c>
      <c r="G67" s="21">
        <f t="shared" si="2"/>
        <v>-0.002913241322</v>
      </c>
      <c r="H67" s="23">
        <f t="shared" si="1"/>
        <v>-0.2536442993</v>
      </c>
    </row>
    <row r="68" ht="14.25" customHeight="1">
      <c r="A68" s="19">
        <v>44274.0</v>
      </c>
      <c r="B68" s="21">
        <v>1485.0</v>
      </c>
      <c r="C68" s="21">
        <v>1511.199951</v>
      </c>
      <c r="D68" s="21">
        <v>1474.050049</v>
      </c>
      <c r="E68" s="22">
        <v>1497.5</v>
      </c>
      <c r="F68" s="21">
        <v>1491.046753</v>
      </c>
      <c r="G68" s="21">
        <f t="shared" si="2"/>
        <v>0.004350015225</v>
      </c>
      <c r="H68" s="23">
        <f t="shared" si="1"/>
        <v>-0.1627117839</v>
      </c>
    </row>
    <row r="69" ht="14.25" customHeight="1">
      <c r="A69" s="19">
        <v>44277.0</v>
      </c>
      <c r="B69" s="21">
        <v>1494.900024</v>
      </c>
      <c r="C69" s="21">
        <v>1494.900024</v>
      </c>
      <c r="D69" s="21">
        <v>1460.400024</v>
      </c>
      <c r="E69" s="22">
        <v>1469.150024</v>
      </c>
      <c r="F69" s="21">
        <v>1462.81897</v>
      </c>
      <c r="G69" s="21">
        <f t="shared" si="2"/>
        <v>-0.01911303241</v>
      </c>
      <c r="H69" s="23">
        <f t="shared" si="1"/>
        <v>-0.5593171116</v>
      </c>
    </row>
    <row r="70" ht="14.25" customHeight="1">
      <c r="A70" s="19">
        <v>44278.0</v>
      </c>
      <c r="B70" s="21">
        <v>1470.0</v>
      </c>
      <c r="C70" s="21">
        <v>1507.449951</v>
      </c>
      <c r="D70" s="21">
        <v>1469.099976</v>
      </c>
      <c r="E70" s="22">
        <v>1500.150024</v>
      </c>
      <c r="F70" s="21">
        <v>1493.685303</v>
      </c>
      <c r="G70" s="21">
        <f t="shared" si="2"/>
        <v>0.02088110051</v>
      </c>
      <c r="H70" s="23">
        <f t="shared" si="1"/>
        <v>-0.125638961</v>
      </c>
    </row>
    <row r="71" ht="14.25" customHeight="1">
      <c r="A71" s="19">
        <v>44279.0</v>
      </c>
      <c r="B71" s="21">
        <v>1490.900024</v>
      </c>
      <c r="C71" s="21">
        <v>1506.449951</v>
      </c>
      <c r="D71" s="21">
        <v>1471.0</v>
      </c>
      <c r="E71" s="22">
        <v>1478.800049</v>
      </c>
      <c r="F71" s="21">
        <v>1472.427368</v>
      </c>
      <c r="G71" s="21">
        <f t="shared" si="2"/>
        <v>-0.01433413789</v>
      </c>
      <c r="H71" s="23">
        <f t="shared" si="1"/>
        <v>-0.4243169505</v>
      </c>
    </row>
    <row r="72" ht="14.25" customHeight="1">
      <c r="A72" s="19">
        <v>44280.0</v>
      </c>
      <c r="B72" s="21">
        <v>1490.199951</v>
      </c>
      <c r="C72" s="21">
        <v>1495.550049</v>
      </c>
      <c r="D72" s="21">
        <v>1450.25</v>
      </c>
      <c r="E72" s="22">
        <v>1463.349976</v>
      </c>
      <c r="F72" s="21">
        <v>1457.043823</v>
      </c>
      <c r="G72" s="21">
        <f t="shared" si="2"/>
        <v>-0.01050266974</v>
      </c>
      <c r="H72" s="23">
        <f t="shared" si="1"/>
        <v>-0.6404575661</v>
      </c>
    </row>
    <row r="73" ht="14.25" customHeight="1">
      <c r="A73" s="19">
        <v>44281.0</v>
      </c>
      <c r="B73" s="21">
        <v>1494.0</v>
      </c>
      <c r="C73" s="21">
        <v>1499.0</v>
      </c>
      <c r="D73" s="21">
        <v>1474.0</v>
      </c>
      <c r="E73" s="22">
        <v>1491.300049</v>
      </c>
      <c r="F73" s="21">
        <v>1484.873535</v>
      </c>
      <c r="G73" s="21">
        <f t="shared" si="2"/>
        <v>0.01891994417</v>
      </c>
      <c r="H73" s="23">
        <f t="shared" si="1"/>
        <v>-0.2494467285</v>
      </c>
    </row>
    <row r="74" ht="14.25" customHeight="1">
      <c r="A74" s="19">
        <v>44285.0</v>
      </c>
      <c r="B74" s="21">
        <v>1506.650024</v>
      </c>
      <c r="C74" s="21">
        <v>1562.550049</v>
      </c>
      <c r="D74" s="21">
        <v>1501.550049</v>
      </c>
      <c r="E74" s="22">
        <v>1553.699951</v>
      </c>
      <c r="F74" s="21">
        <v>1547.004517</v>
      </c>
      <c r="G74" s="21">
        <f t="shared" si="2"/>
        <v>0.04099089593</v>
      </c>
      <c r="H74" s="23">
        <f t="shared" si="1"/>
        <v>0.6235040488</v>
      </c>
    </row>
    <row r="75" ht="14.25" customHeight="1">
      <c r="A75" s="19">
        <v>44286.0</v>
      </c>
      <c r="B75" s="21">
        <v>1548.0</v>
      </c>
      <c r="C75" s="21">
        <v>1548.0</v>
      </c>
      <c r="D75" s="21">
        <v>1488.0</v>
      </c>
      <c r="E75" s="22">
        <v>1493.650024</v>
      </c>
      <c r="F75" s="21">
        <v>1487.213379</v>
      </c>
      <c r="G75" s="21">
        <f t="shared" si="2"/>
        <v>-0.03941634666</v>
      </c>
      <c r="H75" s="23">
        <f t="shared" si="1"/>
        <v>-0.2165714765</v>
      </c>
    </row>
    <row r="76" ht="14.25" customHeight="1">
      <c r="A76" s="19">
        <v>44287.0</v>
      </c>
      <c r="B76" s="21">
        <v>1499.400024</v>
      </c>
      <c r="C76" s="21">
        <v>1499.400024</v>
      </c>
      <c r="D76" s="21">
        <v>1465.0</v>
      </c>
      <c r="E76" s="22">
        <v>1486.75</v>
      </c>
      <c r="F76" s="21">
        <v>1480.343018</v>
      </c>
      <c r="G76" s="21">
        <f t="shared" si="2"/>
        <v>-0.004630275313</v>
      </c>
      <c r="H76" s="23">
        <f t="shared" si="1"/>
        <v>-0.3131001748</v>
      </c>
    </row>
    <row r="77" ht="14.25" customHeight="1">
      <c r="A77" s="19">
        <v>44291.0</v>
      </c>
      <c r="B77" s="21">
        <v>1480.0</v>
      </c>
      <c r="C77" s="21">
        <v>1485.0</v>
      </c>
      <c r="D77" s="21">
        <v>1431.0</v>
      </c>
      <c r="E77" s="22">
        <v>1449.599976</v>
      </c>
      <c r="F77" s="21">
        <v>1443.353149</v>
      </c>
      <c r="G77" s="21">
        <f t="shared" si="2"/>
        <v>-0.02530488985</v>
      </c>
      <c r="H77" s="23">
        <f t="shared" si="1"/>
        <v>-0.8328148103</v>
      </c>
    </row>
    <row r="78" ht="14.25" customHeight="1">
      <c r="A78" s="19">
        <v>44292.0</v>
      </c>
      <c r="B78" s="21">
        <v>1460.0</v>
      </c>
      <c r="C78" s="21">
        <v>1462.650024</v>
      </c>
      <c r="D78" s="21">
        <v>1432.650024</v>
      </c>
      <c r="E78" s="22">
        <v>1440.25</v>
      </c>
      <c r="F78" s="21">
        <v>1434.043457</v>
      </c>
      <c r="G78" s="21">
        <f t="shared" si="2"/>
        <v>-0.00647093012</v>
      </c>
      <c r="H78" s="23">
        <f t="shared" si="1"/>
        <v>-0.9636174006</v>
      </c>
    </row>
    <row r="79" ht="14.25" customHeight="1">
      <c r="A79" s="19">
        <v>44293.0</v>
      </c>
      <c r="B79" s="21">
        <v>1439.300049</v>
      </c>
      <c r="C79" s="21">
        <v>1456.699951</v>
      </c>
      <c r="D79" s="21">
        <v>1421.550049</v>
      </c>
      <c r="E79" s="22">
        <v>1447.199951</v>
      </c>
      <c r="F79" s="21">
        <v>1440.963501</v>
      </c>
      <c r="G79" s="21">
        <f t="shared" si="2"/>
        <v>0.00481391161</v>
      </c>
      <c r="H79" s="23">
        <f t="shared" si="1"/>
        <v>-0.8663902427</v>
      </c>
    </row>
    <row r="80" ht="14.25" customHeight="1">
      <c r="A80" s="19">
        <v>44294.0</v>
      </c>
      <c r="B80" s="21">
        <v>1453.0</v>
      </c>
      <c r="C80" s="21">
        <v>1460.900024</v>
      </c>
      <c r="D80" s="21">
        <v>1430.5</v>
      </c>
      <c r="E80" s="22">
        <v>1432.800049</v>
      </c>
      <c r="F80" s="21">
        <v>1426.62561</v>
      </c>
      <c r="G80" s="21">
        <f t="shared" si="2"/>
        <v>-0.01000001528</v>
      </c>
      <c r="H80" s="23">
        <f t="shared" si="1"/>
        <v>-1.067839367</v>
      </c>
    </row>
    <row r="81" ht="14.25" customHeight="1">
      <c r="A81" s="19">
        <v>44295.0</v>
      </c>
      <c r="B81" s="21">
        <v>1426.0</v>
      </c>
      <c r="C81" s="21">
        <v>1432.800049</v>
      </c>
      <c r="D81" s="21">
        <v>1415.099976</v>
      </c>
      <c r="E81" s="22">
        <v>1421.75</v>
      </c>
      <c r="F81" s="21">
        <v>1415.623169</v>
      </c>
      <c r="G81" s="21">
        <f t="shared" si="2"/>
        <v>-0.007742098758</v>
      </c>
      <c r="H81" s="23">
        <f t="shared" si="1"/>
        <v>-1.222425329</v>
      </c>
    </row>
    <row r="82" ht="14.25" customHeight="1">
      <c r="A82" s="19">
        <v>44298.0</v>
      </c>
      <c r="B82" s="21">
        <v>1393.0</v>
      </c>
      <c r="C82" s="21">
        <v>1399.0</v>
      </c>
      <c r="D82" s="21">
        <v>1353.0</v>
      </c>
      <c r="E82" s="22">
        <v>1367.050049</v>
      </c>
      <c r="F82" s="21">
        <v>1361.158936</v>
      </c>
      <c r="G82" s="21">
        <f t="shared" si="2"/>
        <v>-0.03923333784</v>
      </c>
      <c r="H82" s="23">
        <f t="shared" si="1"/>
        <v>-1.987656735</v>
      </c>
    </row>
    <row r="83" ht="14.25" customHeight="1">
      <c r="A83" s="19">
        <v>44299.0</v>
      </c>
      <c r="B83" s="21">
        <v>1368.0</v>
      </c>
      <c r="C83" s="21">
        <v>1406.449951</v>
      </c>
      <c r="D83" s="21">
        <v>1361.0</v>
      </c>
      <c r="E83" s="22">
        <v>1400.349976</v>
      </c>
      <c r="F83" s="21">
        <v>1394.31543</v>
      </c>
      <c r="G83" s="21">
        <f t="shared" si="2"/>
        <v>0.02406701888</v>
      </c>
      <c r="H83" s="23">
        <f t="shared" si="1"/>
        <v>-1.521803485</v>
      </c>
    </row>
    <row r="84" ht="14.25" customHeight="1">
      <c r="A84" s="19">
        <v>44301.0</v>
      </c>
      <c r="B84" s="21">
        <v>1405.0</v>
      </c>
      <c r="C84" s="21">
        <v>1436.699951</v>
      </c>
      <c r="D84" s="21">
        <v>1391.0</v>
      </c>
      <c r="E84" s="22">
        <v>1430.099976</v>
      </c>
      <c r="F84" s="21">
        <v>1423.937134</v>
      </c>
      <c r="G84" s="21">
        <f t="shared" si="2"/>
        <v>0.02102216688</v>
      </c>
      <c r="H84" s="23">
        <f t="shared" si="1"/>
        <v>-1.105612357</v>
      </c>
    </row>
    <row r="85" ht="14.25" customHeight="1">
      <c r="A85" s="19">
        <v>44302.0</v>
      </c>
      <c r="B85" s="21">
        <v>1434.949951</v>
      </c>
      <c r="C85" s="21">
        <v>1445.0</v>
      </c>
      <c r="D85" s="21">
        <v>1423.5</v>
      </c>
      <c r="E85" s="22">
        <v>1428.650024</v>
      </c>
      <c r="F85" s="21">
        <v>1422.493408</v>
      </c>
      <c r="G85" s="21">
        <f t="shared" si="2"/>
        <v>-0.001014395889</v>
      </c>
      <c r="H85" s="23">
        <f t="shared" si="1"/>
        <v>-1.125896631</v>
      </c>
    </row>
    <row r="86" ht="14.25" customHeight="1">
      <c r="A86" s="19">
        <v>44305.0</v>
      </c>
      <c r="B86" s="21">
        <v>1390.0</v>
      </c>
      <c r="C86" s="21">
        <v>1417.699951</v>
      </c>
      <c r="D86" s="21">
        <v>1372.300049</v>
      </c>
      <c r="E86" s="22">
        <v>1412.400024</v>
      </c>
      <c r="F86" s="21">
        <v>1406.313477</v>
      </c>
      <c r="G86" s="21">
        <f t="shared" si="2"/>
        <v>-0.01143955716</v>
      </c>
      <c r="H86" s="23">
        <f t="shared" si="1"/>
        <v>-1.35322792</v>
      </c>
    </row>
    <row r="87" ht="14.25" customHeight="1">
      <c r="A87" s="19">
        <v>44306.0</v>
      </c>
      <c r="B87" s="21">
        <v>1425.0</v>
      </c>
      <c r="C87" s="21">
        <v>1426.400024</v>
      </c>
      <c r="D87" s="21">
        <v>1383.949951</v>
      </c>
      <c r="E87" s="22">
        <v>1391.400024</v>
      </c>
      <c r="F87" s="21">
        <v>1385.403931</v>
      </c>
      <c r="G87" s="21">
        <f t="shared" si="2"/>
        <v>-0.01497995031</v>
      </c>
      <c r="H87" s="23">
        <f t="shared" si="1"/>
        <v>-1.647009892</v>
      </c>
    </row>
    <row r="88" ht="14.25" customHeight="1">
      <c r="A88" s="19">
        <v>44308.0</v>
      </c>
      <c r="B88" s="21">
        <v>1380.0</v>
      </c>
      <c r="C88" s="21">
        <v>1426.800049</v>
      </c>
      <c r="D88" s="21">
        <v>1371.050049</v>
      </c>
      <c r="E88" s="22">
        <v>1422.5</v>
      </c>
      <c r="F88" s="21">
        <v>1416.369995</v>
      </c>
      <c r="G88" s="21">
        <f t="shared" si="2"/>
        <v>0.02210543526</v>
      </c>
      <c r="H88" s="23">
        <f t="shared" si="1"/>
        <v>-1.211933116</v>
      </c>
    </row>
    <row r="89" ht="14.25" customHeight="1">
      <c r="A89" s="19">
        <v>44309.0</v>
      </c>
      <c r="B89" s="21">
        <v>1409.0</v>
      </c>
      <c r="C89" s="21">
        <v>1434.599976</v>
      </c>
      <c r="D89" s="21">
        <v>1400.199951</v>
      </c>
      <c r="E89" s="22">
        <v>1414.150024</v>
      </c>
      <c r="F89" s="21">
        <v>1408.055908</v>
      </c>
      <c r="G89" s="21">
        <f t="shared" si="2"/>
        <v>-0.005887226162</v>
      </c>
      <c r="H89" s="23">
        <f t="shared" si="1"/>
        <v>-1.328746088</v>
      </c>
    </row>
    <row r="90" ht="14.25" customHeight="1">
      <c r="A90" s="19">
        <v>44312.0</v>
      </c>
      <c r="B90" s="21">
        <v>1413.0</v>
      </c>
      <c r="C90" s="21">
        <v>1429.0</v>
      </c>
      <c r="D90" s="21">
        <v>1402.75</v>
      </c>
      <c r="E90" s="22">
        <v>1404.800049</v>
      </c>
      <c r="F90" s="21">
        <v>1398.746216</v>
      </c>
      <c r="G90" s="21">
        <f t="shared" si="2"/>
        <v>-0.006633682077</v>
      </c>
      <c r="H90" s="23">
        <f t="shared" si="1"/>
        <v>-1.459548665</v>
      </c>
    </row>
    <row r="91" ht="14.25" customHeight="1">
      <c r="A91" s="19">
        <v>44313.0</v>
      </c>
      <c r="B91" s="21">
        <v>1407.25</v>
      </c>
      <c r="C91" s="21">
        <v>1442.0</v>
      </c>
      <c r="D91" s="21">
        <v>1404.800049</v>
      </c>
      <c r="E91" s="22">
        <v>1438.699951</v>
      </c>
      <c r="F91" s="21">
        <v>1432.500122</v>
      </c>
      <c r="G91" s="21">
        <f t="shared" si="2"/>
        <v>0.02384491522</v>
      </c>
      <c r="H91" s="23">
        <f t="shared" si="1"/>
        <v>-0.9853019937</v>
      </c>
    </row>
    <row r="92" ht="14.25" customHeight="1">
      <c r="A92" s="19">
        <v>44314.0</v>
      </c>
      <c r="B92" s="21">
        <v>1436.25</v>
      </c>
      <c r="C92" s="21">
        <v>1479.0</v>
      </c>
      <c r="D92" s="21">
        <v>1431.0</v>
      </c>
      <c r="E92" s="22">
        <v>1476.800049</v>
      </c>
      <c r="F92" s="21">
        <v>1470.436035</v>
      </c>
      <c r="G92" s="21">
        <f t="shared" si="2"/>
        <v>0.02613772394</v>
      </c>
      <c r="H92" s="23">
        <f t="shared" si="1"/>
        <v>-0.452296186</v>
      </c>
    </row>
    <row r="93" ht="14.25" customHeight="1">
      <c r="A93" s="19">
        <v>44315.0</v>
      </c>
      <c r="B93" s="21">
        <v>1486.199951</v>
      </c>
      <c r="C93" s="21">
        <v>1503.650024</v>
      </c>
      <c r="D93" s="21">
        <v>1461.0</v>
      </c>
      <c r="E93" s="22">
        <v>1472.5</v>
      </c>
      <c r="F93" s="21">
        <v>1466.154419</v>
      </c>
      <c r="G93" s="21">
        <f t="shared" si="2"/>
        <v>-0.002915981403</v>
      </c>
      <c r="H93" s="23">
        <f t="shared" si="1"/>
        <v>-0.5124522279</v>
      </c>
    </row>
    <row r="94" ht="14.25" customHeight="1">
      <c r="A94" s="19">
        <v>44316.0</v>
      </c>
      <c r="B94" s="21">
        <v>1445.0</v>
      </c>
      <c r="C94" s="21">
        <v>1453.800049</v>
      </c>
      <c r="D94" s="21">
        <v>1407.5</v>
      </c>
      <c r="E94" s="22">
        <v>1412.300049</v>
      </c>
      <c r="F94" s="21">
        <v>1406.213989</v>
      </c>
      <c r="G94" s="21">
        <f t="shared" si="2"/>
        <v>-0.04174202076</v>
      </c>
      <c r="H94" s="23">
        <f t="shared" si="1"/>
        <v>-1.354626532</v>
      </c>
    </row>
    <row r="95" ht="14.25" customHeight="1">
      <c r="A95" s="19">
        <v>44319.0</v>
      </c>
      <c r="B95" s="21">
        <v>1393.0</v>
      </c>
      <c r="C95" s="21">
        <v>1421.900024</v>
      </c>
      <c r="D95" s="21">
        <v>1377.300049</v>
      </c>
      <c r="E95" s="22">
        <v>1414.449951</v>
      </c>
      <c r="F95" s="21">
        <v>1408.354614</v>
      </c>
      <c r="G95" s="21">
        <f t="shared" si="2"/>
        <v>0.001521112525</v>
      </c>
      <c r="H95" s="23">
        <f t="shared" si="1"/>
        <v>-1.324550224</v>
      </c>
    </row>
    <row r="96" ht="14.25" customHeight="1">
      <c r="A96" s="19">
        <v>44320.0</v>
      </c>
      <c r="B96" s="21">
        <v>1409.949951</v>
      </c>
      <c r="C96" s="21">
        <v>1423.0</v>
      </c>
      <c r="D96" s="21">
        <v>1383.300049</v>
      </c>
      <c r="E96" s="22">
        <v>1388.349976</v>
      </c>
      <c r="F96" s="21">
        <v>1382.367065</v>
      </c>
      <c r="G96" s="21">
        <f t="shared" si="2"/>
        <v>-0.01862475392</v>
      </c>
      <c r="H96" s="23">
        <f t="shared" si="1"/>
        <v>-1.689678898</v>
      </c>
    </row>
    <row r="97" ht="14.25" customHeight="1">
      <c r="A97" s="19">
        <v>44321.0</v>
      </c>
      <c r="B97" s="21">
        <v>1401.0</v>
      </c>
      <c r="C97" s="21">
        <v>1409.599976</v>
      </c>
      <c r="D97" s="21">
        <v>1381.699951</v>
      </c>
      <c r="E97" s="22">
        <v>1402.599976</v>
      </c>
      <c r="F97" s="21">
        <v>1396.555664</v>
      </c>
      <c r="G97" s="21">
        <f t="shared" si="2"/>
        <v>0.01021166562</v>
      </c>
      <c r="H97" s="23">
        <f t="shared" si="1"/>
        <v>-1.490326845</v>
      </c>
    </row>
    <row r="98" ht="14.25" customHeight="1">
      <c r="A98" s="19">
        <v>44322.0</v>
      </c>
      <c r="B98" s="21">
        <v>1407.599976</v>
      </c>
      <c r="C98" s="21">
        <v>1410.800049</v>
      </c>
      <c r="D98" s="21">
        <v>1395.0</v>
      </c>
      <c r="E98" s="22">
        <v>1400.900024</v>
      </c>
      <c r="F98" s="21">
        <v>1394.863037</v>
      </c>
      <c r="G98" s="21">
        <f t="shared" si="2"/>
        <v>-0.001212735658</v>
      </c>
      <c r="H98" s="23">
        <f t="shared" si="1"/>
        <v>-1.514108524</v>
      </c>
    </row>
    <row r="99" ht="14.25" customHeight="1">
      <c r="A99" s="19">
        <v>44323.0</v>
      </c>
      <c r="B99" s="21">
        <v>1412.949951</v>
      </c>
      <c r="C99" s="21">
        <v>1424.949951</v>
      </c>
      <c r="D99" s="21">
        <v>1410.25</v>
      </c>
      <c r="E99" s="22">
        <v>1414.75</v>
      </c>
      <c r="F99" s="21">
        <v>1408.65332</v>
      </c>
      <c r="G99" s="21">
        <f t="shared" si="2"/>
        <v>0.009837932689</v>
      </c>
      <c r="H99" s="23">
        <f t="shared" si="1"/>
        <v>-1.320352654</v>
      </c>
    </row>
    <row r="100" ht="14.25" customHeight="1">
      <c r="A100" s="19">
        <v>44326.0</v>
      </c>
      <c r="B100" s="21">
        <v>1427.0</v>
      </c>
      <c r="C100" s="21">
        <v>1430.0</v>
      </c>
      <c r="D100" s="21">
        <v>1412.800049</v>
      </c>
      <c r="E100" s="22">
        <v>1419.849976</v>
      </c>
      <c r="F100" s="21">
        <v>1413.731323</v>
      </c>
      <c r="G100" s="21">
        <f t="shared" si="2"/>
        <v>0.003598378287</v>
      </c>
      <c r="H100" s="23">
        <f t="shared" si="1"/>
        <v>-1.249005939</v>
      </c>
    </row>
    <row r="101" ht="14.25" customHeight="1">
      <c r="A101" s="19">
        <v>44327.0</v>
      </c>
      <c r="B101" s="21">
        <v>1396.0</v>
      </c>
      <c r="C101" s="21">
        <v>1424.199951</v>
      </c>
      <c r="D101" s="21">
        <v>1395.050049</v>
      </c>
      <c r="E101" s="22">
        <v>1403.550049</v>
      </c>
      <c r="F101" s="21">
        <v>1397.501709</v>
      </c>
      <c r="G101" s="21">
        <f t="shared" si="2"/>
        <v>-0.01154643901</v>
      </c>
      <c r="H101" s="23">
        <f t="shared" si="1"/>
        <v>-1.477035687</v>
      </c>
    </row>
    <row r="102" ht="14.25" customHeight="1">
      <c r="A102" s="19">
        <v>44328.0</v>
      </c>
      <c r="B102" s="21">
        <v>1399.75</v>
      </c>
      <c r="C102" s="21">
        <v>1408.599976</v>
      </c>
      <c r="D102" s="21">
        <v>1388.849976</v>
      </c>
      <c r="E102" s="22">
        <v>1399.5</v>
      </c>
      <c r="F102" s="21">
        <v>1393.469116</v>
      </c>
      <c r="G102" s="21">
        <f t="shared" si="2"/>
        <v>-0.002889746346</v>
      </c>
      <c r="H102" s="23">
        <f t="shared" si="1"/>
        <v>-1.533694324</v>
      </c>
    </row>
    <row r="103" ht="14.25" customHeight="1">
      <c r="A103" s="19">
        <v>44330.0</v>
      </c>
      <c r="B103" s="21">
        <v>1394.349976</v>
      </c>
      <c r="C103" s="21">
        <v>1398.900024</v>
      </c>
      <c r="D103" s="21">
        <v>1382.349976</v>
      </c>
      <c r="E103" s="22">
        <v>1386.849976</v>
      </c>
      <c r="F103" s="21">
        <v>1380.873535</v>
      </c>
      <c r="G103" s="21">
        <f t="shared" si="2"/>
        <v>-0.009080058874</v>
      </c>
      <c r="H103" s="23">
        <f t="shared" si="1"/>
        <v>-1.710663325</v>
      </c>
    </row>
    <row r="104" ht="14.25" customHeight="1">
      <c r="A104" s="19">
        <v>44333.0</v>
      </c>
      <c r="B104" s="21">
        <v>1395.150024</v>
      </c>
      <c r="C104" s="21">
        <v>1442.599976</v>
      </c>
      <c r="D104" s="21">
        <v>1381.300049</v>
      </c>
      <c r="E104" s="22">
        <v>1440.25</v>
      </c>
      <c r="F104" s="21">
        <v>1434.043457</v>
      </c>
      <c r="G104" s="21">
        <f t="shared" si="2"/>
        <v>0.03778173853</v>
      </c>
      <c r="H104" s="23">
        <f t="shared" si="1"/>
        <v>-0.9636174006</v>
      </c>
    </row>
    <row r="105" ht="14.25" customHeight="1">
      <c r="A105" s="19">
        <v>44334.0</v>
      </c>
      <c r="B105" s="21">
        <v>1458.949951</v>
      </c>
      <c r="C105" s="21">
        <v>1482.75</v>
      </c>
      <c r="D105" s="21">
        <v>1455.0</v>
      </c>
      <c r="E105" s="22">
        <v>1476.699951</v>
      </c>
      <c r="F105" s="21">
        <v>1470.336304</v>
      </c>
      <c r="G105" s="21">
        <f t="shared" si="2"/>
        <v>0.02499312569</v>
      </c>
      <c r="H105" s="23">
        <f t="shared" si="1"/>
        <v>-0.4536965188</v>
      </c>
    </row>
    <row r="106" ht="14.25" customHeight="1">
      <c r="A106" s="19">
        <v>44335.0</v>
      </c>
      <c r="B106" s="21">
        <v>1470.199951</v>
      </c>
      <c r="C106" s="21">
        <v>1478.849976</v>
      </c>
      <c r="D106" s="21">
        <v>1452.550049</v>
      </c>
      <c r="E106" s="22">
        <v>1458.199951</v>
      </c>
      <c r="F106" s="21">
        <v>1451.916016</v>
      </c>
      <c r="G106" s="21">
        <f t="shared" si="2"/>
        <v>-0.01260707053</v>
      </c>
      <c r="H106" s="23">
        <f t="shared" si="1"/>
        <v>-0.7125044473</v>
      </c>
    </row>
    <row r="107" ht="14.25" customHeight="1">
      <c r="A107" s="19">
        <v>44336.0</v>
      </c>
      <c r="B107" s="21">
        <v>1458.349976</v>
      </c>
      <c r="C107" s="21">
        <v>1465.900024</v>
      </c>
      <c r="D107" s="21">
        <v>1428.5</v>
      </c>
      <c r="E107" s="22">
        <v>1432.800049</v>
      </c>
      <c r="F107" s="21">
        <v>1426.62561</v>
      </c>
      <c r="G107" s="21">
        <f t="shared" si="2"/>
        <v>-0.01757215882</v>
      </c>
      <c r="H107" s="23">
        <f t="shared" si="1"/>
        <v>-1.067839367</v>
      </c>
    </row>
    <row r="108" ht="14.25" customHeight="1">
      <c r="A108" s="19">
        <v>44337.0</v>
      </c>
      <c r="B108" s="21">
        <v>1443.0</v>
      </c>
      <c r="C108" s="21">
        <v>1501.900024</v>
      </c>
      <c r="D108" s="21">
        <v>1443.0</v>
      </c>
      <c r="E108" s="22">
        <v>1497.300049</v>
      </c>
      <c r="F108" s="21">
        <v>1490.847656</v>
      </c>
      <c r="G108" s="21">
        <f t="shared" si="2"/>
        <v>0.04403291292</v>
      </c>
      <c r="H108" s="23">
        <f t="shared" si="1"/>
        <v>-0.1655090219</v>
      </c>
    </row>
    <row r="109" ht="14.25" customHeight="1">
      <c r="A109" s="19">
        <v>44340.0</v>
      </c>
      <c r="B109" s="21">
        <v>1503.25</v>
      </c>
      <c r="C109" s="21">
        <v>1520.449951</v>
      </c>
      <c r="D109" s="21">
        <v>1498.5</v>
      </c>
      <c r="E109" s="22">
        <v>1509.949951</v>
      </c>
      <c r="F109" s="21">
        <v>1503.442993</v>
      </c>
      <c r="G109" s="21">
        <f t="shared" si="2"/>
        <v>0.008412986357</v>
      </c>
      <c r="H109" s="23">
        <f t="shared" si="1"/>
        <v>0.01145827178</v>
      </c>
    </row>
    <row r="110" ht="14.25" customHeight="1">
      <c r="A110" s="19">
        <v>44341.0</v>
      </c>
      <c r="B110" s="21">
        <v>1510.5</v>
      </c>
      <c r="C110" s="21">
        <v>1513.75</v>
      </c>
      <c r="D110" s="21">
        <v>1470.5</v>
      </c>
      <c r="E110" s="22">
        <v>1478.949951</v>
      </c>
      <c r="F110" s="21">
        <v>1472.57666</v>
      </c>
      <c r="G110" s="21">
        <f t="shared" si="2"/>
        <v>-0.02074416184</v>
      </c>
      <c r="H110" s="23">
        <f t="shared" si="1"/>
        <v>-0.4222198788</v>
      </c>
    </row>
    <row r="111" ht="14.25" customHeight="1">
      <c r="A111" s="19">
        <v>44342.0</v>
      </c>
      <c r="B111" s="21">
        <v>1480.0</v>
      </c>
      <c r="C111" s="21">
        <v>1487.0</v>
      </c>
      <c r="D111" s="21">
        <v>1470.0</v>
      </c>
      <c r="E111" s="22">
        <v>1477.050049</v>
      </c>
      <c r="F111" s="21">
        <v>1470.684937</v>
      </c>
      <c r="G111" s="21">
        <f t="shared" si="2"/>
        <v>-0.001285454845</v>
      </c>
      <c r="H111" s="23">
        <f t="shared" si="1"/>
        <v>-0.4487987816</v>
      </c>
    </row>
    <row r="112" ht="14.25" customHeight="1">
      <c r="A112" s="19">
        <v>44343.0</v>
      </c>
      <c r="B112" s="21">
        <v>1473.099976</v>
      </c>
      <c r="C112" s="21">
        <v>1489.0</v>
      </c>
      <c r="D112" s="21">
        <v>1462.449951</v>
      </c>
      <c r="E112" s="22">
        <v>1482.650024</v>
      </c>
      <c r="F112" s="21">
        <v>1476.260742</v>
      </c>
      <c r="G112" s="21">
        <f t="shared" si="2"/>
        <v>0.003784154843</v>
      </c>
      <c r="H112" s="23">
        <f t="shared" si="1"/>
        <v>-0.3704572718</v>
      </c>
    </row>
    <row r="113" ht="14.25" customHeight="1">
      <c r="A113" s="19">
        <v>44344.0</v>
      </c>
      <c r="B113" s="21">
        <v>1490.900024</v>
      </c>
      <c r="C113" s="21">
        <v>1513.0</v>
      </c>
      <c r="D113" s="21">
        <v>1478.75</v>
      </c>
      <c r="E113" s="22">
        <v>1503.449951</v>
      </c>
      <c r="F113" s="21">
        <v>1496.971069</v>
      </c>
      <c r="G113" s="21">
        <f t="shared" si="2"/>
        <v>0.01393139117</v>
      </c>
      <c r="H113" s="23">
        <f t="shared" si="1"/>
        <v>-0.07947424367</v>
      </c>
    </row>
    <row r="114" ht="14.25" customHeight="1">
      <c r="A114" s="19">
        <v>44347.0</v>
      </c>
      <c r="B114" s="21">
        <v>1500.0</v>
      </c>
      <c r="C114" s="21">
        <v>1519.5</v>
      </c>
      <c r="D114" s="21">
        <v>1487.5</v>
      </c>
      <c r="E114" s="22">
        <v>1515.849976</v>
      </c>
      <c r="F114" s="21">
        <v>1509.317627</v>
      </c>
      <c r="G114" s="21">
        <f t="shared" si="2"/>
        <v>0.008213887336</v>
      </c>
      <c r="H114" s="23">
        <f t="shared" si="1"/>
        <v>0.09399736631</v>
      </c>
    </row>
    <row r="115" ht="14.25" customHeight="1">
      <c r="A115" s="19">
        <v>44348.0</v>
      </c>
      <c r="B115" s="21">
        <v>1520.300049</v>
      </c>
      <c r="C115" s="21">
        <v>1527.0</v>
      </c>
      <c r="D115" s="21">
        <v>1507.25</v>
      </c>
      <c r="E115" s="22">
        <v>1511.699951</v>
      </c>
      <c r="F115" s="21">
        <v>1505.185547</v>
      </c>
      <c r="G115" s="21">
        <f t="shared" si="2"/>
        <v>-0.002741508942</v>
      </c>
      <c r="H115" s="23">
        <f t="shared" si="1"/>
        <v>0.03594010286</v>
      </c>
    </row>
    <row r="116" ht="14.25" customHeight="1">
      <c r="A116" s="19">
        <v>44349.0</v>
      </c>
      <c r="B116" s="21">
        <v>1510.0</v>
      </c>
      <c r="C116" s="21">
        <v>1510.199951</v>
      </c>
      <c r="D116" s="21">
        <v>1493.0</v>
      </c>
      <c r="E116" s="22">
        <v>1504.0</v>
      </c>
      <c r="F116" s="21">
        <v>1497.518677</v>
      </c>
      <c r="G116" s="21">
        <f t="shared" si="2"/>
        <v>-0.005106587431</v>
      </c>
      <c r="H116" s="23">
        <f t="shared" si="1"/>
        <v>-0.07177926841</v>
      </c>
    </row>
    <row r="117" ht="14.25" customHeight="1">
      <c r="A117" s="19">
        <v>44350.0</v>
      </c>
      <c r="B117" s="21">
        <v>1508.0</v>
      </c>
      <c r="C117" s="21">
        <v>1524.949951</v>
      </c>
      <c r="D117" s="21">
        <v>1487.75</v>
      </c>
      <c r="E117" s="22">
        <v>1520.550049</v>
      </c>
      <c r="F117" s="21">
        <v>1513.997437</v>
      </c>
      <c r="G117" s="21">
        <f t="shared" si="2"/>
        <v>0.01094391821</v>
      </c>
      <c r="H117" s="23">
        <f t="shared" si="1"/>
        <v>0.159749591</v>
      </c>
    </row>
    <row r="118" ht="14.25" customHeight="1">
      <c r="A118" s="19">
        <v>44351.0</v>
      </c>
      <c r="B118" s="21">
        <v>1516.0</v>
      </c>
      <c r="C118" s="21">
        <v>1520.650024</v>
      </c>
      <c r="D118" s="21">
        <v>1499.199951</v>
      </c>
      <c r="E118" s="22">
        <v>1500.949951</v>
      </c>
      <c r="F118" s="21">
        <v>1494.481812</v>
      </c>
      <c r="G118" s="21">
        <f t="shared" si="2"/>
        <v>-0.01297393541</v>
      </c>
      <c r="H118" s="23">
        <f t="shared" si="1"/>
        <v>-0.1144482881</v>
      </c>
    </row>
    <row r="119" ht="14.25" customHeight="1">
      <c r="A119" s="19">
        <v>44354.0</v>
      </c>
      <c r="B119" s="21">
        <v>1510.0</v>
      </c>
      <c r="C119" s="21">
        <v>1514.0</v>
      </c>
      <c r="D119" s="21">
        <v>1496.0</v>
      </c>
      <c r="E119" s="22">
        <v>1499.849976</v>
      </c>
      <c r="F119" s="21">
        <v>1493.386597</v>
      </c>
      <c r="G119" s="21">
        <f t="shared" si="2"/>
        <v>-0.0007331212184</v>
      </c>
      <c r="H119" s="23">
        <f t="shared" si="1"/>
        <v>-0.1298365179</v>
      </c>
    </row>
    <row r="120" ht="14.25" customHeight="1">
      <c r="A120" s="19">
        <v>44355.0</v>
      </c>
      <c r="B120" s="21">
        <v>1496.550049</v>
      </c>
      <c r="C120" s="21">
        <v>1501.300049</v>
      </c>
      <c r="D120" s="21">
        <v>1481.5</v>
      </c>
      <c r="E120" s="22">
        <v>1483.050049</v>
      </c>
      <c r="F120" s="21">
        <v>1476.659058</v>
      </c>
      <c r="G120" s="21">
        <f t="shared" si="2"/>
        <v>-0.01126427604</v>
      </c>
      <c r="H120" s="23">
        <f t="shared" si="1"/>
        <v>-0.364861075</v>
      </c>
    </row>
    <row r="121" ht="14.25" customHeight="1">
      <c r="A121" s="19">
        <v>44356.0</v>
      </c>
      <c r="B121" s="21">
        <v>1483.900024</v>
      </c>
      <c r="C121" s="21">
        <v>1502.0</v>
      </c>
      <c r="D121" s="21">
        <v>1472.050049</v>
      </c>
      <c r="E121" s="22">
        <v>1480.300049</v>
      </c>
      <c r="F121" s="21">
        <v>1473.920898</v>
      </c>
      <c r="G121" s="21">
        <f t="shared" si="2"/>
        <v>-0.00185600803</v>
      </c>
      <c r="H121" s="23">
        <f t="shared" si="1"/>
        <v>-0.4033325238</v>
      </c>
    </row>
    <row r="122" ht="14.25" customHeight="1">
      <c r="A122" s="19">
        <v>44357.0</v>
      </c>
      <c r="B122" s="21">
        <v>1482.099976</v>
      </c>
      <c r="C122" s="21">
        <v>1489.0</v>
      </c>
      <c r="D122" s="21">
        <v>1473.650024</v>
      </c>
      <c r="E122" s="22">
        <v>1481.050049</v>
      </c>
      <c r="F122" s="21">
        <v>1474.667725</v>
      </c>
      <c r="G122" s="21">
        <f t="shared" si="2"/>
        <v>0.000506525734</v>
      </c>
      <c r="H122" s="23">
        <f t="shared" si="1"/>
        <v>-0.3928403105</v>
      </c>
    </row>
    <row r="123" ht="14.25" customHeight="1">
      <c r="A123" s="19">
        <v>44358.0</v>
      </c>
      <c r="B123" s="21">
        <v>1491.0</v>
      </c>
      <c r="C123" s="21">
        <v>1496.550049</v>
      </c>
      <c r="D123" s="21">
        <v>1481.050049</v>
      </c>
      <c r="E123" s="22">
        <v>1486.349976</v>
      </c>
      <c r="F123" s="21">
        <v>1479.944824</v>
      </c>
      <c r="G123" s="21">
        <f t="shared" si="2"/>
        <v>0.003572105271</v>
      </c>
      <c r="H123" s="23">
        <f t="shared" si="1"/>
        <v>-0.3186963576</v>
      </c>
    </row>
    <row r="124" ht="14.25" customHeight="1">
      <c r="A124" s="19">
        <v>44361.0</v>
      </c>
      <c r="B124" s="21">
        <v>1478.25</v>
      </c>
      <c r="C124" s="21">
        <v>1486.0</v>
      </c>
      <c r="D124" s="21">
        <v>1462.550049</v>
      </c>
      <c r="E124" s="22">
        <v>1479.449951</v>
      </c>
      <c r="F124" s="21">
        <v>1473.074463</v>
      </c>
      <c r="G124" s="21">
        <f t="shared" si="2"/>
        <v>-0.004653070078</v>
      </c>
      <c r="H124" s="23">
        <f t="shared" si="1"/>
        <v>-0.4152250699</v>
      </c>
    </row>
    <row r="125" ht="14.25" customHeight="1">
      <c r="A125" s="19">
        <v>44362.0</v>
      </c>
      <c r="B125" s="21">
        <v>1486.0</v>
      </c>
      <c r="C125" s="21">
        <v>1496.0</v>
      </c>
      <c r="D125" s="21">
        <v>1474.800049</v>
      </c>
      <c r="E125" s="22">
        <v>1490.25</v>
      </c>
      <c r="F125" s="21">
        <v>1483.828003</v>
      </c>
      <c r="G125" s="21">
        <f t="shared" si="2"/>
        <v>0.007273527152</v>
      </c>
      <c r="H125" s="23">
        <f t="shared" si="1"/>
        <v>-0.2641365126</v>
      </c>
    </row>
    <row r="126" ht="14.25" customHeight="1">
      <c r="A126" s="19">
        <v>44363.0</v>
      </c>
      <c r="B126" s="21">
        <v>1488.0</v>
      </c>
      <c r="C126" s="21">
        <v>1494.0</v>
      </c>
      <c r="D126" s="21">
        <v>1478.099976</v>
      </c>
      <c r="E126" s="22">
        <v>1484.599976</v>
      </c>
      <c r="F126" s="21">
        <v>1478.202271</v>
      </c>
      <c r="G126" s="21">
        <f t="shared" si="2"/>
        <v>-0.003798531583</v>
      </c>
      <c r="H126" s="23">
        <f t="shared" si="1"/>
        <v>-0.3431781887</v>
      </c>
    </row>
    <row r="127" ht="14.25" customHeight="1">
      <c r="A127" s="19">
        <v>44364.0</v>
      </c>
      <c r="B127" s="21">
        <v>1466.0</v>
      </c>
      <c r="C127" s="21">
        <v>1478.75</v>
      </c>
      <c r="D127" s="21">
        <v>1460.0</v>
      </c>
      <c r="E127" s="22">
        <v>1466.099976</v>
      </c>
      <c r="F127" s="21">
        <v>1459.781982</v>
      </c>
      <c r="G127" s="21">
        <f t="shared" si="2"/>
        <v>-0.01253956194</v>
      </c>
      <c r="H127" s="23">
        <f t="shared" si="1"/>
        <v>-0.6019861173</v>
      </c>
    </row>
    <row r="128" ht="14.25" customHeight="1">
      <c r="A128" s="19">
        <v>44365.0</v>
      </c>
      <c r="B128" s="21">
        <v>1469.5</v>
      </c>
      <c r="C128" s="21">
        <v>1490.0</v>
      </c>
      <c r="D128" s="21">
        <v>1455.0</v>
      </c>
      <c r="E128" s="22">
        <v>1479.800049</v>
      </c>
      <c r="F128" s="21">
        <v>1473.423096</v>
      </c>
      <c r="G128" s="21">
        <f t="shared" si="2"/>
        <v>0.00930117903</v>
      </c>
      <c r="H128" s="23">
        <f t="shared" si="1"/>
        <v>-0.4103273327</v>
      </c>
    </row>
    <row r="129" ht="14.25" customHeight="1">
      <c r="A129" s="19">
        <v>44368.0</v>
      </c>
      <c r="B129" s="21">
        <v>1461.349976</v>
      </c>
      <c r="C129" s="21">
        <v>1491.800049</v>
      </c>
      <c r="D129" s="21">
        <v>1459.0</v>
      </c>
      <c r="E129" s="22">
        <v>1488.699951</v>
      </c>
      <c r="F129" s="21">
        <v>1482.284668</v>
      </c>
      <c r="G129" s="21">
        <f t="shared" si="2"/>
        <v>0.005996246364</v>
      </c>
      <c r="H129" s="23">
        <f t="shared" si="1"/>
        <v>-0.2858211056</v>
      </c>
    </row>
    <row r="130" ht="14.25" customHeight="1">
      <c r="A130" s="19">
        <v>44369.0</v>
      </c>
      <c r="B130" s="21">
        <v>1497.0</v>
      </c>
      <c r="C130" s="21">
        <v>1508.0</v>
      </c>
      <c r="D130" s="21">
        <v>1480.0</v>
      </c>
      <c r="E130" s="22">
        <v>1483.800049</v>
      </c>
      <c r="F130" s="21">
        <v>1477.405884</v>
      </c>
      <c r="G130" s="21">
        <f t="shared" si="2"/>
        <v>-0.00329682519</v>
      </c>
      <c r="H130" s="23">
        <f t="shared" si="1"/>
        <v>-0.3543688617</v>
      </c>
    </row>
    <row r="131" ht="14.25" customHeight="1">
      <c r="A131" s="19">
        <v>44370.0</v>
      </c>
      <c r="B131" s="21">
        <v>1490.0</v>
      </c>
      <c r="C131" s="21">
        <v>1497.800049</v>
      </c>
      <c r="D131" s="21">
        <v>1478.599976</v>
      </c>
      <c r="E131" s="22">
        <v>1485.5</v>
      </c>
      <c r="F131" s="21">
        <v>1479.098511</v>
      </c>
      <c r="G131" s="21">
        <f t="shared" si="2"/>
        <v>0.001145018124</v>
      </c>
      <c r="H131" s="23">
        <f t="shared" si="1"/>
        <v>-0.330587197</v>
      </c>
    </row>
    <row r="132" ht="14.25" customHeight="1">
      <c r="A132" s="19">
        <v>44371.0</v>
      </c>
      <c r="B132" s="21">
        <v>1490.0</v>
      </c>
      <c r="C132" s="21">
        <v>1513.449951</v>
      </c>
      <c r="D132" s="21">
        <v>1488.0</v>
      </c>
      <c r="E132" s="22">
        <v>1506.25</v>
      </c>
      <c r="F132" s="21">
        <v>1499.759033</v>
      </c>
      <c r="G132" s="21">
        <f t="shared" si="2"/>
        <v>0.01387170234</v>
      </c>
      <c r="H132" s="23">
        <f t="shared" si="1"/>
        <v>-0.04030262845</v>
      </c>
    </row>
    <row r="133" ht="14.25" customHeight="1">
      <c r="A133" s="19">
        <v>44372.0</v>
      </c>
      <c r="B133" s="21">
        <v>1511.099976</v>
      </c>
      <c r="C133" s="21">
        <v>1522.0</v>
      </c>
      <c r="D133" s="21">
        <v>1507.0</v>
      </c>
      <c r="E133" s="22">
        <v>1515.099976</v>
      </c>
      <c r="F133" s="21">
        <v>1508.570923</v>
      </c>
      <c r="G133" s="21">
        <f t="shared" si="2"/>
        <v>0.005858309286</v>
      </c>
      <c r="H133" s="23">
        <f t="shared" si="1"/>
        <v>0.08350515298</v>
      </c>
    </row>
    <row r="134" ht="14.25" customHeight="1">
      <c r="A134" s="19">
        <v>44375.0</v>
      </c>
      <c r="B134" s="21">
        <v>1520.0</v>
      </c>
      <c r="C134" s="21">
        <v>1523.0</v>
      </c>
      <c r="D134" s="21">
        <v>1505.0</v>
      </c>
      <c r="E134" s="22">
        <v>1508.349976</v>
      </c>
      <c r="F134" s="21">
        <v>1501.849976</v>
      </c>
      <c r="G134" s="21">
        <f t="shared" si="2"/>
        <v>-0.004465105308</v>
      </c>
      <c r="H134" s="23">
        <f t="shared" si="1"/>
        <v>-0.0109247669</v>
      </c>
    </row>
    <row r="135" ht="14.25" customHeight="1">
      <c r="A135" s="19">
        <v>44376.0</v>
      </c>
      <c r="B135" s="21">
        <v>1507.0</v>
      </c>
      <c r="C135" s="21">
        <v>1508.199951</v>
      </c>
      <c r="D135" s="21">
        <v>1492.150024</v>
      </c>
      <c r="E135" s="22">
        <v>1502.050049</v>
      </c>
      <c r="F135" s="21">
        <v>1502.050049</v>
      </c>
      <c r="G135" s="21">
        <f t="shared" si="2"/>
        <v>-0.004185447877</v>
      </c>
      <c r="H135" s="23">
        <f t="shared" si="1"/>
        <v>-0.09905833755</v>
      </c>
    </row>
    <row r="136" ht="14.25" customHeight="1">
      <c r="A136" s="19">
        <v>44377.0</v>
      </c>
      <c r="B136" s="21">
        <v>1498.0</v>
      </c>
      <c r="C136" s="21">
        <v>1509.0</v>
      </c>
      <c r="D136" s="21">
        <v>1494.099976</v>
      </c>
      <c r="E136" s="22">
        <v>1497.900024</v>
      </c>
      <c r="F136" s="21">
        <v>1497.900024</v>
      </c>
      <c r="G136" s="21">
        <f t="shared" si="2"/>
        <v>-0.002766731143</v>
      </c>
      <c r="H136" s="23">
        <f t="shared" si="1"/>
        <v>-0.157115601</v>
      </c>
    </row>
    <row r="137" ht="14.25" customHeight="1">
      <c r="A137" s="19">
        <v>44378.0</v>
      </c>
      <c r="B137" s="21">
        <v>1502.0</v>
      </c>
      <c r="C137" s="21">
        <v>1502.0</v>
      </c>
      <c r="D137" s="21">
        <v>1483.0</v>
      </c>
      <c r="E137" s="22">
        <v>1486.75</v>
      </c>
      <c r="F137" s="21">
        <v>1486.75</v>
      </c>
      <c r="G137" s="21">
        <f t="shared" si="2"/>
        <v>-0.00747161361</v>
      </c>
      <c r="H137" s="23">
        <f t="shared" si="1"/>
        <v>-0.3131001748</v>
      </c>
    </row>
    <row r="138" ht="14.25" customHeight="1">
      <c r="A138" s="19">
        <v>44379.0</v>
      </c>
      <c r="B138" s="21">
        <v>1485.0</v>
      </c>
      <c r="C138" s="21">
        <v>1489.25</v>
      </c>
      <c r="D138" s="21">
        <v>1477.0</v>
      </c>
      <c r="E138" s="22">
        <v>1480.400024</v>
      </c>
      <c r="F138" s="21">
        <v>1480.400024</v>
      </c>
      <c r="G138" s="21">
        <f t="shared" si="2"/>
        <v>-0.004280191863</v>
      </c>
      <c r="H138" s="23">
        <f t="shared" si="1"/>
        <v>-0.4019339118</v>
      </c>
    </row>
    <row r="139" ht="14.25" customHeight="1">
      <c r="A139" s="19">
        <v>44382.0</v>
      </c>
      <c r="B139" s="21">
        <v>1489.949951</v>
      </c>
      <c r="C139" s="21">
        <v>1504.5</v>
      </c>
      <c r="D139" s="21">
        <v>1484.550049</v>
      </c>
      <c r="E139" s="22">
        <v>1495.449951</v>
      </c>
      <c r="F139" s="21">
        <v>1495.449951</v>
      </c>
      <c r="G139" s="21">
        <f t="shared" si="2"/>
        <v>0.01011479439</v>
      </c>
      <c r="H139" s="23">
        <f t="shared" si="1"/>
        <v>-0.1913911858</v>
      </c>
    </row>
    <row r="140" ht="14.25" customHeight="1">
      <c r="A140" s="19">
        <v>44383.0</v>
      </c>
      <c r="B140" s="21">
        <v>1497.0</v>
      </c>
      <c r="C140" s="21">
        <v>1540.0</v>
      </c>
      <c r="D140" s="21">
        <v>1496.0</v>
      </c>
      <c r="E140" s="22">
        <v>1534.699951</v>
      </c>
      <c r="F140" s="21">
        <v>1534.699951</v>
      </c>
      <c r="G140" s="21">
        <f t="shared" si="2"/>
        <v>0.02590775814</v>
      </c>
      <c r="H140" s="23">
        <f t="shared" si="1"/>
        <v>0.3577013114</v>
      </c>
    </row>
    <row r="141" ht="14.25" customHeight="1">
      <c r="A141" s="19">
        <v>44384.0</v>
      </c>
      <c r="B141" s="21">
        <v>1534.0</v>
      </c>
      <c r="C141" s="21">
        <v>1545.349976</v>
      </c>
      <c r="D141" s="21">
        <v>1527.699951</v>
      </c>
      <c r="E141" s="22">
        <v>1539.5</v>
      </c>
      <c r="F141" s="21">
        <v>1539.5</v>
      </c>
      <c r="G141" s="21">
        <f t="shared" si="2"/>
        <v>0.003122798112</v>
      </c>
      <c r="H141" s="23">
        <f t="shared" si="1"/>
        <v>0.4248521621</v>
      </c>
    </row>
    <row r="142" ht="14.25" customHeight="1">
      <c r="A142" s="19">
        <v>44385.0</v>
      </c>
      <c r="B142" s="21">
        <v>1525.0</v>
      </c>
      <c r="C142" s="21">
        <v>1537.699951</v>
      </c>
      <c r="D142" s="21">
        <v>1513.449951</v>
      </c>
      <c r="E142" s="22">
        <v>1520.449951</v>
      </c>
      <c r="F142" s="21">
        <v>1520.449951</v>
      </c>
      <c r="G142" s="21">
        <f t="shared" si="2"/>
        <v>-0.01245137693</v>
      </c>
      <c r="H142" s="23">
        <f t="shared" si="1"/>
        <v>0.1583492583</v>
      </c>
    </row>
    <row r="143" ht="14.25" customHeight="1">
      <c r="A143" s="19">
        <v>44386.0</v>
      </c>
      <c r="B143" s="21">
        <v>1512.550049</v>
      </c>
      <c r="C143" s="21">
        <v>1516.0</v>
      </c>
      <c r="D143" s="21">
        <v>1497.5</v>
      </c>
      <c r="E143" s="22">
        <v>1502.0</v>
      </c>
      <c r="F143" s="21">
        <v>1502.0</v>
      </c>
      <c r="G143" s="21">
        <f t="shared" si="2"/>
        <v>-0.01220875811</v>
      </c>
      <c r="H143" s="23">
        <f t="shared" si="1"/>
        <v>-0.09975850393</v>
      </c>
    </row>
    <row r="144" ht="14.25" customHeight="1">
      <c r="A144" s="19">
        <v>44389.0</v>
      </c>
      <c r="B144" s="21">
        <v>1502.0</v>
      </c>
      <c r="C144" s="21">
        <v>1502.0</v>
      </c>
      <c r="D144" s="21">
        <v>1484.0</v>
      </c>
      <c r="E144" s="22">
        <v>1487.0</v>
      </c>
      <c r="F144" s="21">
        <v>1487.0</v>
      </c>
      <c r="G144" s="21">
        <f t="shared" si="2"/>
        <v>-0.01003688586</v>
      </c>
      <c r="H144" s="23">
        <f t="shared" si="1"/>
        <v>-0.3096027703</v>
      </c>
    </row>
    <row r="145" ht="14.25" customHeight="1">
      <c r="A145" s="19">
        <v>44390.0</v>
      </c>
      <c r="B145" s="21">
        <v>1496.099976</v>
      </c>
      <c r="C145" s="21">
        <v>1506.099976</v>
      </c>
      <c r="D145" s="21">
        <v>1484.099976</v>
      </c>
      <c r="E145" s="22">
        <v>1501.849976</v>
      </c>
      <c r="F145" s="21">
        <v>1501.849976</v>
      </c>
      <c r="G145" s="21">
        <f t="shared" si="2"/>
        <v>0.009936998052</v>
      </c>
      <c r="H145" s="23">
        <f t="shared" si="1"/>
        <v>-0.1018572823</v>
      </c>
    </row>
    <row r="146" ht="14.25" customHeight="1">
      <c r="A146" s="19">
        <v>44391.0</v>
      </c>
      <c r="B146" s="21">
        <v>1497.5</v>
      </c>
      <c r="C146" s="21">
        <v>1507.349976</v>
      </c>
      <c r="D146" s="21">
        <v>1491.099976</v>
      </c>
      <c r="E146" s="22">
        <v>1499.150024</v>
      </c>
      <c r="F146" s="21">
        <v>1499.150024</v>
      </c>
      <c r="G146" s="21">
        <f t="shared" si="2"/>
        <v>-0.001799368696</v>
      </c>
      <c r="H146" s="23">
        <f t="shared" si="1"/>
        <v>-0.1396285788</v>
      </c>
    </row>
    <row r="147" ht="14.25" customHeight="1">
      <c r="A147" s="19">
        <v>44392.0</v>
      </c>
      <c r="B147" s="21">
        <v>1505.0</v>
      </c>
      <c r="C147" s="21">
        <v>1526.75</v>
      </c>
      <c r="D147" s="21">
        <v>1499.650024</v>
      </c>
      <c r="E147" s="22">
        <v>1520.699951</v>
      </c>
      <c r="F147" s="21">
        <v>1520.699951</v>
      </c>
      <c r="G147" s="21">
        <f t="shared" si="2"/>
        <v>0.01427242611</v>
      </c>
      <c r="H147" s="23">
        <f t="shared" si="1"/>
        <v>0.1618466627</v>
      </c>
    </row>
    <row r="148" ht="14.25" customHeight="1">
      <c r="A148" s="19">
        <v>44393.0</v>
      </c>
      <c r="B148" s="21">
        <v>1527.949951</v>
      </c>
      <c r="C148" s="21">
        <v>1529.949951</v>
      </c>
      <c r="D148" s="21">
        <v>1518.800049</v>
      </c>
      <c r="E148" s="22">
        <v>1522.349976</v>
      </c>
      <c r="F148" s="21">
        <v>1522.349976</v>
      </c>
      <c r="G148" s="21">
        <f t="shared" si="2"/>
        <v>0.001084454873</v>
      </c>
      <c r="H148" s="23">
        <f t="shared" si="1"/>
        <v>0.1849298817</v>
      </c>
    </row>
    <row r="149" ht="14.25" customHeight="1">
      <c r="A149" s="19">
        <v>44396.0</v>
      </c>
      <c r="B149" s="21">
        <v>1487.0</v>
      </c>
      <c r="C149" s="21">
        <v>1488.849976</v>
      </c>
      <c r="D149" s="21">
        <v>1466.0</v>
      </c>
      <c r="E149" s="22">
        <v>1471.0</v>
      </c>
      <c r="F149" s="21">
        <v>1471.0</v>
      </c>
      <c r="G149" s="21">
        <f t="shared" si="2"/>
        <v>-0.0343127362</v>
      </c>
      <c r="H149" s="23">
        <f t="shared" si="1"/>
        <v>-0.5334366545</v>
      </c>
    </row>
    <row r="150" ht="14.25" customHeight="1">
      <c r="A150" s="19">
        <v>44397.0</v>
      </c>
      <c r="B150" s="21">
        <v>1442.0</v>
      </c>
      <c r="C150" s="21">
        <v>1454.0</v>
      </c>
      <c r="D150" s="21">
        <v>1436.150024</v>
      </c>
      <c r="E150" s="22">
        <v>1443.150024</v>
      </c>
      <c r="F150" s="21">
        <v>1443.150024</v>
      </c>
      <c r="G150" s="21">
        <f t="shared" si="2"/>
        <v>-0.0191142005</v>
      </c>
      <c r="H150" s="23">
        <f t="shared" si="1"/>
        <v>-0.9230471734</v>
      </c>
    </row>
    <row r="151" ht="14.25" customHeight="1">
      <c r="A151" s="19">
        <v>44399.0</v>
      </c>
      <c r="B151" s="21">
        <v>1456.099976</v>
      </c>
      <c r="C151" s="21">
        <v>1468.5</v>
      </c>
      <c r="D151" s="21">
        <v>1445.0</v>
      </c>
      <c r="E151" s="22">
        <v>1448.699951</v>
      </c>
      <c r="F151" s="21">
        <v>1448.699951</v>
      </c>
      <c r="G151" s="21">
        <f t="shared" si="2"/>
        <v>0.003838327619</v>
      </c>
      <c r="H151" s="23">
        <f t="shared" si="1"/>
        <v>-0.8454058161</v>
      </c>
    </row>
    <row r="152" ht="14.25" customHeight="1">
      <c r="A152" s="19">
        <v>44400.0</v>
      </c>
      <c r="B152" s="21">
        <v>1451.5</v>
      </c>
      <c r="C152" s="21">
        <v>1457.449951</v>
      </c>
      <c r="D152" s="21">
        <v>1435.300049</v>
      </c>
      <c r="E152" s="22">
        <v>1442.75</v>
      </c>
      <c r="F152" s="21">
        <v>1442.75</v>
      </c>
      <c r="G152" s="21">
        <f t="shared" si="2"/>
        <v>-0.004115554133</v>
      </c>
      <c r="H152" s="23">
        <f t="shared" si="1"/>
        <v>-0.9286433562</v>
      </c>
    </row>
    <row r="153" ht="14.25" customHeight="1">
      <c r="A153" s="19">
        <v>44403.0</v>
      </c>
      <c r="B153" s="21">
        <v>1430.0</v>
      </c>
      <c r="C153" s="21">
        <v>1444.0</v>
      </c>
      <c r="D153" s="21">
        <v>1428.099976</v>
      </c>
      <c r="E153" s="22">
        <v>1434.550049</v>
      </c>
      <c r="F153" s="21">
        <v>1434.550049</v>
      </c>
      <c r="G153" s="21">
        <f t="shared" si="2"/>
        <v>-0.00569976927</v>
      </c>
      <c r="H153" s="23">
        <f t="shared" si="1"/>
        <v>-1.043357536</v>
      </c>
    </row>
    <row r="154" ht="14.25" customHeight="1">
      <c r="A154" s="19">
        <v>44404.0</v>
      </c>
      <c r="B154" s="21">
        <v>1436.099976</v>
      </c>
      <c r="C154" s="21">
        <v>1449.900024</v>
      </c>
      <c r="D154" s="21">
        <v>1436.099976</v>
      </c>
      <c r="E154" s="22">
        <v>1439.75</v>
      </c>
      <c r="F154" s="21">
        <v>1439.75</v>
      </c>
      <c r="G154" s="21">
        <f t="shared" si="2"/>
        <v>0.003618242065</v>
      </c>
      <c r="H154" s="23">
        <f t="shared" si="1"/>
        <v>-0.9706122095</v>
      </c>
    </row>
    <row r="155" ht="14.25" customHeight="1">
      <c r="A155" s="19">
        <v>44405.0</v>
      </c>
      <c r="B155" s="21">
        <v>1435.050049</v>
      </c>
      <c r="C155" s="21">
        <v>1438.699951</v>
      </c>
      <c r="D155" s="21">
        <v>1404.0</v>
      </c>
      <c r="E155" s="22">
        <v>1417.300049</v>
      </c>
      <c r="F155" s="21">
        <v>1417.300049</v>
      </c>
      <c r="G155" s="21">
        <f t="shared" si="2"/>
        <v>-0.01571579964</v>
      </c>
      <c r="H155" s="23">
        <f t="shared" si="1"/>
        <v>-1.284678443</v>
      </c>
    </row>
    <row r="156" ht="14.25" customHeight="1">
      <c r="A156" s="19">
        <v>44406.0</v>
      </c>
      <c r="B156" s="21">
        <v>1428.25</v>
      </c>
      <c r="C156" s="21">
        <v>1429.949951</v>
      </c>
      <c r="D156" s="21">
        <v>1413.300049</v>
      </c>
      <c r="E156" s="22">
        <v>1418.25</v>
      </c>
      <c r="F156" s="21">
        <v>1418.25</v>
      </c>
      <c r="G156" s="21">
        <f t="shared" si="2"/>
        <v>0.000670029461</v>
      </c>
      <c r="H156" s="23">
        <f t="shared" si="1"/>
        <v>-1.271388991</v>
      </c>
    </row>
    <row r="157" ht="14.25" customHeight="1">
      <c r="A157" s="19">
        <v>44407.0</v>
      </c>
      <c r="B157" s="21">
        <v>1419.0</v>
      </c>
      <c r="C157" s="21">
        <v>1431.75</v>
      </c>
      <c r="D157" s="21">
        <v>1407.949951</v>
      </c>
      <c r="E157" s="22">
        <v>1426.449951</v>
      </c>
      <c r="F157" s="21">
        <v>1426.449951</v>
      </c>
      <c r="G157" s="21">
        <f t="shared" si="2"/>
        <v>0.005765088658</v>
      </c>
      <c r="H157" s="23">
        <f t="shared" si="1"/>
        <v>-1.156674811</v>
      </c>
    </row>
    <row r="158" ht="14.25" customHeight="1">
      <c r="A158" s="19">
        <v>44410.0</v>
      </c>
      <c r="B158" s="21">
        <v>1435.0</v>
      </c>
      <c r="C158" s="21">
        <v>1435.0</v>
      </c>
      <c r="D158" s="21">
        <v>1416.25</v>
      </c>
      <c r="E158" s="22">
        <v>1422.650024</v>
      </c>
      <c r="F158" s="21">
        <v>1422.650024</v>
      </c>
      <c r="G158" s="21">
        <f t="shared" si="2"/>
        <v>-0.002667459399</v>
      </c>
      <c r="H158" s="23">
        <f t="shared" si="1"/>
        <v>-1.209834337</v>
      </c>
    </row>
    <row r="159" ht="14.25" customHeight="1">
      <c r="A159" s="19">
        <v>44411.0</v>
      </c>
      <c r="B159" s="21">
        <v>1410.0</v>
      </c>
      <c r="C159" s="21">
        <v>1439.900024</v>
      </c>
      <c r="D159" s="21">
        <v>1410.0</v>
      </c>
      <c r="E159" s="22">
        <v>1434.699951</v>
      </c>
      <c r="F159" s="21">
        <v>1434.699951</v>
      </c>
      <c r="G159" s="21">
        <f t="shared" si="2"/>
        <v>0.008434387485</v>
      </c>
      <c r="H159" s="23">
        <f t="shared" si="1"/>
        <v>-1.041260465</v>
      </c>
    </row>
    <row r="160" ht="14.25" customHeight="1">
      <c r="A160" s="19">
        <v>44412.0</v>
      </c>
      <c r="B160" s="21">
        <v>1441.0</v>
      </c>
      <c r="C160" s="21">
        <v>1474.5</v>
      </c>
      <c r="D160" s="21">
        <v>1440.0</v>
      </c>
      <c r="E160" s="22">
        <v>1465.300049</v>
      </c>
      <c r="F160" s="21">
        <v>1465.300049</v>
      </c>
      <c r="G160" s="21">
        <f t="shared" si="2"/>
        <v>0.02110429913</v>
      </c>
      <c r="H160" s="23">
        <f t="shared" si="1"/>
        <v>-0.6131767903</v>
      </c>
    </row>
    <row r="161" ht="14.25" customHeight="1">
      <c r="A161" s="19">
        <v>44413.0</v>
      </c>
      <c r="B161" s="21">
        <v>1467.099976</v>
      </c>
      <c r="C161" s="21">
        <v>1507.050049</v>
      </c>
      <c r="D161" s="21">
        <v>1457.400024</v>
      </c>
      <c r="E161" s="22">
        <v>1484.849976</v>
      </c>
      <c r="F161" s="21">
        <v>1484.849976</v>
      </c>
      <c r="G161" s="21">
        <f t="shared" si="2"/>
        <v>0.01325370779</v>
      </c>
      <c r="H161" s="23">
        <f t="shared" si="1"/>
        <v>-0.3396807843</v>
      </c>
    </row>
    <row r="162" ht="14.25" customHeight="1">
      <c r="A162" s="19">
        <v>44414.0</v>
      </c>
      <c r="B162" s="21">
        <v>1483.550049</v>
      </c>
      <c r="C162" s="21">
        <v>1500.0</v>
      </c>
      <c r="D162" s="21">
        <v>1474.0</v>
      </c>
      <c r="E162" s="22">
        <v>1492.650024</v>
      </c>
      <c r="F162" s="21">
        <v>1492.650024</v>
      </c>
      <c r="G162" s="21">
        <f t="shared" si="2"/>
        <v>0.005239338937</v>
      </c>
      <c r="H162" s="23">
        <f t="shared" si="1"/>
        <v>-0.2305610942</v>
      </c>
    </row>
    <row r="163" ht="14.25" customHeight="1">
      <c r="A163" s="19">
        <v>44417.0</v>
      </c>
      <c r="B163" s="21">
        <v>1492.0</v>
      </c>
      <c r="C163" s="21">
        <v>1507.349976</v>
      </c>
      <c r="D163" s="21">
        <v>1476.0</v>
      </c>
      <c r="E163" s="22">
        <v>1503.900024</v>
      </c>
      <c r="F163" s="21">
        <v>1503.900024</v>
      </c>
      <c r="G163" s="21">
        <f t="shared" si="2"/>
        <v>0.007508670088</v>
      </c>
      <c r="H163" s="23">
        <f t="shared" si="1"/>
        <v>-0.07317789443</v>
      </c>
    </row>
    <row r="164" ht="14.25" customHeight="1">
      <c r="A164" s="19">
        <v>44418.0</v>
      </c>
      <c r="B164" s="21">
        <v>1489.0</v>
      </c>
      <c r="C164" s="21">
        <v>1519.75</v>
      </c>
      <c r="D164" s="21">
        <v>1489.0</v>
      </c>
      <c r="E164" s="22">
        <v>1507.650024</v>
      </c>
      <c r="F164" s="21">
        <v>1507.650024</v>
      </c>
      <c r="G164" s="21">
        <f t="shared" si="2"/>
        <v>0.002490413162</v>
      </c>
      <c r="H164" s="23">
        <f t="shared" si="1"/>
        <v>-0.02071682783</v>
      </c>
    </row>
    <row r="165" ht="14.25" customHeight="1">
      <c r="A165" s="19">
        <v>44419.0</v>
      </c>
      <c r="B165" s="21">
        <v>1514.900024</v>
      </c>
      <c r="C165" s="21">
        <v>1518.849976</v>
      </c>
      <c r="D165" s="21">
        <v>1491.050049</v>
      </c>
      <c r="E165" s="22">
        <v>1494.949951</v>
      </c>
      <c r="F165" s="21">
        <v>1494.949951</v>
      </c>
      <c r="G165" s="21">
        <f t="shared" si="2"/>
        <v>-0.008459434385</v>
      </c>
      <c r="H165" s="23">
        <f t="shared" si="1"/>
        <v>-0.1983859946</v>
      </c>
    </row>
    <row r="166" ht="14.25" customHeight="1">
      <c r="A166" s="19">
        <v>44420.0</v>
      </c>
      <c r="B166" s="21">
        <v>1497.0</v>
      </c>
      <c r="C166" s="21">
        <v>1507.599976</v>
      </c>
      <c r="D166" s="21">
        <v>1489.300049</v>
      </c>
      <c r="E166" s="22">
        <v>1501.400024</v>
      </c>
      <c r="F166" s="21">
        <v>1501.400024</v>
      </c>
      <c r="G166" s="21">
        <f t="shared" si="2"/>
        <v>0.004305293452</v>
      </c>
      <c r="H166" s="23">
        <f t="shared" si="1"/>
        <v>-0.1081519388</v>
      </c>
    </row>
    <row r="167" ht="14.25" customHeight="1">
      <c r="A167" s="19">
        <v>44421.0</v>
      </c>
      <c r="B167" s="21">
        <v>1501.199951</v>
      </c>
      <c r="C167" s="21">
        <v>1531.0</v>
      </c>
      <c r="D167" s="21">
        <v>1501.0</v>
      </c>
      <c r="E167" s="22">
        <v>1526.199951</v>
      </c>
      <c r="F167" s="21">
        <v>1526.199951</v>
      </c>
      <c r="G167" s="21">
        <f t="shared" si="2"/>
        <v>0.01638293163</v>
      </c>
      <c r="H167" s="23">
        <f t="shared" si="1"/>
        <v>0.2387895604</v>
      </c>
    </row>
    <row r="168" ht="14.25" customHeight="1">
      <c r="A168" s="19">
        <v>44424.0</v>
      </c>
      <c r="B168" s="21">
        <v>1526.150024</v>
      </c>
      <c r="C168" s="21">
        <v>1535.0</v>
      </c>
      <c r="D168" s="21">
        <v>1521.449951</v>
      </c>
      <c r="E168" s="22">
        <v>1530.599976</v>
      </c>
      <c r="F168" s="21">
        <v>1530.599976</v>
      </c>
      <c r="G168" s="21">
        <f t="shared" si="2"/>
        <v>0.002878845946</v>
      </c>
      <c r="H168" s="23">
        <f t="shared" si="1"/>
        <v>0.3003442283</v>
      </c>
    </row>
    <row r="169" ht="14.25" customHeight="1">
      <c r="A169" s="19">
        <v>44425.0</v>
      </c>
      <c r="B169" s="21">
        <v>1517.199951</v>
      </c>
      <c r="C169" s="21">
        <v>1524.0</v>
      </c>
      <c r="D169" s="21">
        <v>1505.300049</v>
      </c>
      <c r="E169" s="22">
        <v>1514.650024</v>
      </c>
      <c r="F169" s="21">
        <v>1514.650024</v>
      </c>
      <c r="G169" s="21">
        <f t="shared" si="2"/>
        <v>-0.0104753947</v>
      </c>
      <c r="H169" s="23">
        <f t="shared" si="1"/>
        <v>0.07721049649</v>
      </c>
    </row>
    <row r="170" ht="14.25" customHeight="1">
      <c r="A170" s="19">
        <v>44426.0</v>
      </c>
      <c r="B170" s="21">
        <v>1556.699951</v>
      </c>
      <c r="C170" s="21">
        <v>1565.349976</v>
      </c>
      <c r="D170" s="21">
        <v>1508.349976</v>
      </c>
      <c r="E170" s="22">
        <v>1513.0</v>
      </c>
      <c r="F170" s="21">
        <v>1513.0</v>
      </c>
      <c r="G170" s="21">
        <f t="shared" si="2"/>
        <v>-0.001089970208</v>
      </c>
      <c r="H170" s="23">
        <f t="shared" si="1"/>
        <v>0.05412729144</v>
      </c>
    </row>
    <row r="171" ht="14.25" customHeight="1">
      <c r="A171" s="19">
        <v>44428.0</v>
      </c>
      <c r="B171" s="21">
        <v>1486.050049</v>
      </c>
      <c r="C171" s="21">
        <v>1519.800049</v>
      </c>
      <c r="D171" s="21">
        <v>1486.050049</v>
      </c>
      <c r="E171" s="22">
        <v>1514.75</v>
      </c>
      <c r="F171" s="21">
        <v>1514.75</v>
      </c>
      <c r="G171" s="21">
        <f t="shared" si="2"/>
        <v>0.001155974037</v>
      </c>
      <c r="H171" s="23">
        <f t="shared" si="1"/>
        <v>0.07860912252</v>
      </c>
    </row>
    <row r="172" ht="14.25" customHeight="1">
      <c r="A172" s="19">
        <v>44431.0</v>
      </c>
      <c r="B172" s="21">
        <v>1529.849976</v>
      </c>
      <c r="C172" s="21">
        <v>1533.150024</v>
      </c>
      <c r="D172" s="21">
        <v>1508.650024</v>
      </c>
      <c r="E172" s="22">
        <v>1524.599976</v>
      </c>
      <c r="F172" s="21">
        <v>1524.599976</v>
      </c>
      <c r="G172" s="21">
        <f t="shared" si="2"/>
        <v>0.006481655987</v>
      </c>
      <c r="H172" s="23">
        <f t="shared" si="1"/>
        <v>0.2164065217</v>
      </c>
    </row>
    <row r="173" ht="14.25" customHeight="1">
      <c r="A173" s="19">
        <v>44432.0</v>
      </c>
      <c r="B173" s="21">
        <v>1530.0</v>
      </c>
      <c r="C173" s="21">
        <v>1564.5</v>
      </c>
      <c r="D173" s="21">
        <v>1527.449951</v>
      </c>
      <c r="E173" s="22">
        <v>1558.849976</v>
      </c>
      <c r="F173" s="21">
        <v>1558.849976</v>
      </c>
      <c r="G173" s="21">
        <f t="shared" si="2"/>
        <v>0.0222162897</v>
      </c>
      <c r="H173" s="23">
        <f t="shared" si="1"/>
        <v>0.69555093</v>
      </c>
    </row>
    <row r="174" ht="14.25" customHeight="1">
      <c r="A174" s="19">
        <v>44433.0</v>
      </c>
      <c r="B174" s="21">
        <v>1552.099976</v>
      </c>
      <c r="C174" s="21">
        <v>1564.800049</v>
      </c>
      <c r="D174" s="21">
        <v>1548.0</v>
      </c>
      <c r="E174" s="22">
        <v>1557.400024</v>
      </c>
      <c r="F174" s="21">
        <v>1557.400024</v>
      </c>
      <c r="G174" s="21">
        <f t="shared" si="2"/>
        <v>-0.0009305749568</v>
      </c>
      <c r="H174" s="23">
        <f t="shared" si="1"/>
        <v>0.6752666558</v>
      </c>
    </row>
    <row r="175" ht="14.25" customHeight="1">
      <c r="A175" s="19">
        <v>44434.0</v>
      </c>
      <c r="B175" s="21">
        <v>1550.0</v>
      </c>
      <c r="C175" s="21">
        <v>1571.0</v>
      </c>
      <c r="D175" s="21">
        <v>1543.449951</v>
      </c>
      <c r="E175" s="22">
        <v>1554.800049</v>
      </c>
      <c r="F175" s="21">
        <v>1554.800049</v>
      </c>
      <c r="G175" s="21">
        <f t="shared" si="2"/>
        <v>-0.00167082806</v>
      </c>
      <c r="H175" s="23">
        <f t="shared" si="1"/>
        <v>0.6388939993</v>
      </c>
    </row>
    <row r="176" ht="14.25" customHeight="1">
      <c r="A176" s="19">
        <v>44435.0</v>
      </c>
      <c r="B176" s="21">
        <v>1552.0</v>
      </c>
      <c r="C176" s="21">
        <v>1558.650024</v>
      </c>
      <c r="D176" s="21">
        <v>1545.25</v>
      </c>
      <c r="E176" s="22">
        <v>1548.449951</v>
      </c>
      <c r="F176" s="21">
        <v>1548.449951</v>
      </c>
      <c r="G176" s="21">
        <f t="shared" si="2"/>
        <v>-0.004092552558</v>
      </c>
      <c r="H176" s="23">
        <f t="shared" si="1"/>
        <v>0.5500585556</v>
      </c>
    </row>
    <row r="177" ht="14.25" customHeight="1">
      <c r="A177" s="19">
        <v>44438.0</v>
      </c>
      <c r="B177" s="21">
        <v>1555.599976</v>
      </c>
      <c r="C177" s="21">
        <v>1570.0</v>
      </c>
      <c r="D177" s="21">
        <v>1551.599976</v>
      </c>
      <c r="E177" s="22">
        <v>1568.25</v>
      </c>
      <c r="F177" s="21">
        <v>1568.25</v>
      </c>
      <c r="G177" s="21">
        <f t="shared" si="2"/>
        <v>0.01270594904</v>
      </c>
      <c r="H177" s="23">
        <f t="shared" si="1"/>
        <v>0.8270536727</v>
      </c>
    </row>
    <row r="178" ht="14.25" customHeight="1">
      <c r="A178" s="19">
        <v>44439.0</v>
      </c>
      <c r="B178" s="21">
        <v>1563.5</v>
      </c>
      <c r="C178" s="21">
        <v>1583.349976</v>
      </c>
      <c r="D178" s="21">
        <v>1562.199951</v>
      </c>
      <c r="E178" s="22">
        <v>1581.400024</v>
      </c>
      <c r="F178" s="21">
        <v>1581.400024</v>
      </c>
      <c r="G178" s="21">
        <f t="shared" si="2"/>
        <v>0.008350197836</v>
      </c>
      <c r="H178" s="23">
        <f t="shared" si="1"/>
        <v>1.011017482</v>
      </c>
    </row>
    <row r="179" ht="14.25" customHeight="1">
      <c r="A179" s="19">
        <v>44440.0</v>
      </c>
      <c r="B179" s="21">
        <v>1575.0</v>
      </c>
      <c r="C179" s="21">
        <v>1598.0</v>
      </c>
      <c r="D179" s="21">
        <v>1574.5</v>
      </c>
      <c r="E179" s="22">
        <v>1579.099976</v>
      </c>
      <c r="F179" s="21">
        <v>1579.099976</v>
      </c>
      <c r="G179" s="21">
        <f t="shared" si="2"/>
        <v>-0.001455496539</v>
      </c>
      <c r="H179" s="23">
        <f t="shared" si="1"/>
        <v>0.9788406897</v>
      </c>
    </row>
    <row r="180" ht="14.25" customHeight="1">
      <c r="A180" s="19">
        <v>44441.0</v>
      </c>
      <c r="B180" s="21">
        <v>1574.099976</v>
      </c>
      <c r="C180" s="21">
        <v>1592.0</v>
      </c>
      <c r="D180" s="21">
        <v>1571.25</v>
      </c>
      <c r="E180" s="22">
        <v>1589.0</v>
      </c>
      <c r="F180" s="21">
        <v>1589.0</v>
      </c>
      <c r="G180" s="21">
        <f t="shared" si="2"/>
        <v>0.006249838263</v>
      </c>
      <c r="H180" s="23">
        <f t="shared" si="1"/>
        <v>1.117338241</v>
      </c>
    </row>
    <row r="181" ht="14.25" customHeight="1">
      <c r="A181" s="19">
        <v>44442.0</v>
      </c>
      <c r="B181" s="21">
        <v>1586.099976</v>
      </c>
      <c r="C181" s="21">
        <v>1598.0</v>
      </c>
      <c r="D181" s="21">
        <v>1568.300049</v>
      </c>
      <c r="E181" s="22">
        <v>1576.050049</v>
      </c>
      <c r="F181" s="21">
        <v>1576.050049</v>
      </c>
      <c r="G181" s="21">
        <f t="shared" si="2"/>
        <v>-0.008183139643</v>
      </c>
      <c r="H181" s="23">
        <f t="shared" si="1"/>
        <v>0.9361733767</v>
      </c>
    </row>
    <row r="182" ht="14.25" customHeight="1">
      <c r="A182" s="19">
        <v>44445.0</v>
      </c>
      <c r="B182" s="21">
        <v>1579.949951</v>
      </c>
      <c r="C182" s="21">
        <v>1580.949951</v>
      </c>
      <c r="D182" s="21">
        <v>1561.949951</v>
      </c>
      <c r="E182" s="22">
        <v>1565.699951</v>
      </c>
      <c r="F182" s="21">
        <v>1565.699951</v>
      </c>
      <c r="G182" s="21">
        <f t="shared" si="2"/>
        <v>-0.006588770872</v>
      </c>
      <c r="H182" s="23">
        <f t="shared" si="1"/>
        <v>0.7913794619</v>
      </c>
    </row>
    <row r="183" ht="14.25" customHeight="1">
      <c r="A183" s="19">
        <v>44446.0</v>
      </c>
      <c r="B183" s="21">
        <v>1562.5</v>
      </c>
      <c r="C183" s="21">
        <v>1582.0</v>
      </c>
      <c r="D183" s="21">
        <v>1555.199951</v>
      </c>
      <c r="E183" s="22">
        <v>1569.25</v>
      </c>
      <c r="F183" s="21">
        <v>1569.25</v>
      </c>
      <c r="G183" s="21">
        <f t="shared" si="2"/>
        <v>0.002264821176</v>
      </c>
      <c r="H183" s="23">
        <f t="shared" si="1"/>
        <v>0.8410432905</v>
      </c>
    </row>
    <row r="184" ht="14.25" customHeight="1">
      <c r="A184" s="19">
        <v>44447.0</v>
      </c>
      <c r="B184" s="21">
        <v>1571.949951</v>
      </c>
      <c r="C184" s="21">
        <v>1580.5</v>
      </c>
      <c r="D184" s="21">
        <v>1565.599976</v>
      </c>
      <c r="E184" s="22">
        <v>1576.400024</v>
      </c>
      <c r="F184" s="21">
        <v>1576.400024</v>
      </c>
      <c r="G184" s="21">
        <f t="shared" si="2"/>
        <v>0.004545983348</v>
      </c>
      <c r="H184" s="23">
        <f t="shared" si="1"/>
        <v>0.9410693932</v>
      </c>
    </row>
    <row r="185" ht="14.25" customHeight="1">
      <c r="A185" s="19">
        <v>44448.0</v>
      </c>
      <c r="B185" s="21">
        <v>1574.0</v>
      </c>
      <c r="C185" s="21">
        <v>1579.449951</v>
      </c>
      <c r="D185" s="21">
        <v>1561.0</v>
      </c>
      <c r="E185" s="22">
        <v>1568.599976</v>
      </c>
      <c r="F185" s="21">
        <v>1568.599976</v>
      </c>
      <c r="G185" s="21">
        <f t="shared" si="2"/>
        <v>-0.004960295067</v>
      </c>
      <c r="H185" s="23">
        <f t="shared" si="1"/>
        <v>0.8319497032</v>
      </c>
    </row>
    <row r="186" ht="14.25" customHeight="1">
      <c r="A186" s="19">
        <v>44452.0</v>
      </c>
      <c r="B186" s="21">
        <v>1562.0</v>
      </c>
      <c r="C186" s="21">
        <v>1584.0</v>
      </c>
      <c r="D186" s="21">
        <v>1553.650024</v>
      </c>
      <c r="E186" s="22">
        <v>1555.550049</v>
      </c>
      <c r="F186" s="21">
        <v>1555.550049</v>
      </c>
      <c r="G186" s="21">
        <f t="shared" si="2"/>
        <v>-0.008354274152</v>
      </c>
      <c r="H186" s="23">
        <f t="shared" si="1"/>
        <v>0.6493862126</v>
      </c>
    </row>
    <row r="187" ht="14.25" customHeight="1">
      <c r="A187" s="19">
        <v>44453.0</v>
      </c>
      <c r="B187" s="21">
        <v>1560.0</v>
      </c>
      <c r="C187" s="21">
        <v>1564.5</v>
      </c>
      <c r="D187" s="21">
        <v>1546.599976</v>
      </c>
      <c r="E187" s="22">
        <v>1548.550049</v>
      </c>
      <c r="F187" s="21">
        <v>1548.550049</v>
      </c>
      <c r="G187" s="21">
        <f t="shared" si="2"/>
        <v>-0.00451017148</v>
      </c>
      <c r="H187" s="23">
        <f t="shared" si="1"/>
        <v>0.5514588883</v>
      </c>
    </row>
    <row r="188" ht="14.25" customHeight="1">
      <c r="A188" s="19">
        <v>44454.0</v>
      </c>
      <c r="B188" s="21">
        <v>1535.0</v>
      </c>
      <c r="C188" s="21">
        <v>1554.800049</v>
      </c>
      <c r="D188" s="21">
        <v>1535.0</v>
      </c>
      <c r="E188" s="22">
        <v>1546.800049</v>
      </c>
      <c r="F188" s="21">
        <v>1546.800049</v>
      </c>
      <c r="G188" s="21">
        <f t="shared" si="2"/>
        <v>-0.001130728435</v>
      </c>
      <c r="H188" s="23">
        <f t="shared" si="1"/>
        <v>0.5269770572</v>
      </c>
    </row>
    <row r="189" ht="14.25" customHeight="1">
      <c r="A189" s="19">
        <v>44455.0</v>
      </c>
      <c r="B189" s="21">
        <v>1537.75</v>
      </c>
      <c r="C189" s="21">
        <v>1564.300049</v>
      </c>
      <c r="D189" s="21">
        <v>1536.300049</v>
      </c>
      <c r="E189" s="22">
        <v>1559.949951</v>
      </c>
      <c r="F189" s="21">
        <v>1559.949951</v>
      </c>
      <c r="G189" s="21">
        <f t="shared" si="2"/>
        <v>0.008465425625</v>
      </c>
      <c r="H189" s="23">
        <f t="shared" si="1"/>
        <v>0.7109391598</v>
      </c>
    </row>
    <row r="190" ht="14.25" customHeight="1">
      <c r="A190" s="19">
        <v>44456.0</v>
      </c>
      <c r="B190" s="21">
        <v>1569.0</v>
      </c>
      <c r="C190" s="21">
        <v>1589.0</v>
      </c>
      <c r="D190" s="21">
        <v>1559.199951</v>
      </c>
      <c r="E190" s="22">
        <v>1582.150024</v>
      </c>
      <c r="F190" s="21">
        <v>1582.150024</v>
      </c>
      <c r="G190" s="21">
        <f t="shared" si="2"/>
        <v>0.01413095865</v>
      </c>
      <c r="H190" s="23">
        <f t="shared" si="1"/>
        <v>1.021509695</v>
      </c>
    </row>
    <row r="191" ht="14.25" customHeight="1">
      <c r="A191" s="19">
        <v>44459.0</v>
      </c>
      <c r="B191" s="21">
        <v>1564.0</v>
      </c>
      <c r="C191" s="21">
        <v>1581.699951</v>
      </c>
      <c r="D191" s="21">
        <v>1558.0</v>
      </c>
      <c r="E191" s="22">
        <v>1559.849976</v>
      </c>
      <c r="F191" s="21">
        <v>1559.849976</v>
      </c>
      <c r="G191" s="21">
        <f t="shared" si="2"/>
        <v>-0.0141950493</v>
      </c>
      <c r="H191" s="23">
        <f t="shared" si="1"/>
        <v>0.7095405478</v>
      </c>
    </row>
    <row r="192" ht="14.25" customHeight="1">
      <c r="A192" s="19">
        <v>44460.0</v>
      </c>
      <c r="B192" s="21">
        <v>1562.0</v>
      </c>
      <c r="C192" s="21">
        <v>1568.650024</v>
      </c>
      <c r="D192" s="21">
        <v>1528.949951</v>
      </c>
      <c r="E192" s="22">
        <v>1551.949951</v>
      </c>
      <c r="F192" s="21">
        <v>1551.949951</v>
      </c>
      <c r="G192" s="21">
        <f t="shared" si="2"/>
        <v>-0.005077474232</v>
      </c>
      <c r="H192" s="23">
        <f t="shared" si="1"/>
        <v>0.5990222177</v>
      </c>
    </row>
    <row r="193" ht="14.25" customHeight="1">
      <c r="A193" s="19">
        <v>44461.0</v>
      </c>
      <c r="B193" s="21">
        <v>1549.0</v>
      </c>
      <c r="C193" s="21">
        <v>1550.150024</v>
      </c>
      <c r="D193" s="21">
        <v>1530.0</v>
      </c>
      <c r="E193" s="22">
        <v>1533.699951</v>
      </c>
      <c r="F193" s="21">
        <v>1533.699951</v>
      </c>
      <c r="G193" s="21">
        <f t="shared" si="2"/>
        <v>-0.01182908845</v>
      </c>
      <c r="H193" s="23">
        <f t="shared" si="1"/>
        <v>0.3437116936</v>
      </c>
    </row>
    <row r="194" ht="14.25" customHeight="1">
      <c r="A194" s="19">
        <v>44462.0</v>
      </c>
      <c r="B194" s="21">
        <v>1542.0</v>
      </c>
      <c r="C194" s="21">
        <v>1572.0</v>
      </c>
      <c r="D194" s="21">
        <v>1542.0</v>
      </c>
      <c r="E194" s="22">
        <v>1570.0</v>
      </c>
      <c r="F194" s="21">
        <v>1570.0</v>
      </c>
      <c r="G194" s="21">
        <f t="shared" si="2"/>
        <v>0.02339253463</v>
      </c>
      <c r="H194" s="23">
        <f t="shared" si="1"/>
        <v>0.8515355038</v>
      </c>
    </row>
    <row r="195" ht="14.25" customHeight="1">
      <c r="A195" s="19">
        <v>44463.0</v>
      </c>
      <c r="B195" s="21">
        <v>1579.0</v>
      </c>
      <c r="C195" s="21">
        <v>1607.949951</v>
      </c>
      <c r="D195" s="21">
        <v>1575.0</v>
      </c>
      <c r="E195" s="22">
        <v>1601.550049</v>
      </c>
      <c r="F195" s="21">
        <v>1601.550049</v>
      </c>
      <c r="G195" s="21">
        <f t="shared" si="2"/>
        <v>0.01989632155</v>
      </c>
      <c r="H195" s="23">
        <f t="shared" si="1"/>
        <v>1.29290863</v>
      </c>
    </row>
    <row r="196" ht="14.25" customHeight="1">
      <c r="A196" s="19">
        <v>44466.0</v>
      </c>
      <c r="B196" s="21">
        <v>1615.699951</v>
      </c>
      <c r="C196" s="21">
        <v>1635.5</v>
      </c>
      <c r="D196" s="21">
        <v>1608.0</v>
      </c>
      <c r="E196" s="22">
        <v>1625.099976</v>
      </c>
      <c r="F196" s="21">
        <v>1625.099976</v>
      </c>
      <c r="G196" s="21">
        <f t="shared" si="2"/>
        <v>0.01459739668</v>
      </c>
      <c r="H196" s="23">
        <f t="shared" si="1"/>
        <v>1.622363107</v>
      </c>
    </row>
    <row r="197" ht="14.25" customHeight="1">
      <c r="A197" s="19">
        <v>44467.0</v>
      </c>
      <c r="B197" s="21">
        <v>1632.0</v>
      </c>
      <c r="C197" s="21">
        <v>1632.0</v>
      </c>
      <c r="D197" s="21">
        <v>1582.0</v>
      </c>
      <c r="E197" s="22">
        <v>1615.050049</v>
      </c>
      <c r="F197" s="21">
        <v>1615.050049</v>
      </c>
      <c r="G197" s="21">
        <f t="shared" si="2"/>
        <v>-0.006203391294</v>
      </c>
      <c r="H197" s="23">
        <f t="shared" si="1"/>
        <v>1.481768469</v>
      </c>
    </row>
    <row r="198" ht="14.25" customHeight="1">
      <c r="A198" s="19">
        <v>44468.0</v>
      </c>
      <c r="B198" s="21">
        <v>1597.0</v>
      </c>
      <c r="C198" s="21">
        <v>1606.599976</v>
      </c>
      <c r="D198" s="21">
        <v>1585.150024</v>
      </c>
      <c r="E198" s="22">
        <v>1593.849976</v>
      </c>
      <c r="F198" s="21">
        <v>1593.849976</v>
      </c>
      <c r="G198" s="21">
        <f t="shared" si="2"/>
        <v>-0.01321348829</v>
      </c>
      <c r="H198" s="23">
        <f t="shared" si="1"/>
        <v>1.185187552</v>
      </c>
    </row>
    <row r="199" ht="14.25" customHeight="1">
      <c r="A199" s="19">
        <v>44469.0</v>
      </c>
      <c r="B199" s="21">
        <v>1586.0</v>
      </c>
      <c r="C199" s="21">
        <v>1606.349976</v>
      </c>
      <c r="D199" s="21">
        <v>1583.099976</v>
      </c>
      <c r="E199" s="22">
        <v>1594.949951</v>
      </c>
      <c r="F199" s="21">
        <v>1594.949951</v>
      </c>
      <c r="G199" s="21">
        <f t="shared" si="2"/>
        <v>0.0006898990647</v>
      </c>
      <c r="H199" s="23">
        <f t="shared" si="1"/>
        <v>1.200575781</v>
      </c>
    </row>
    <row r="200" ht="14.25" customHeight="1">
      <c r="A200" s="19">
        <v>44470.0</v>
      </c>
      <c r="B200" s="21">
        <v>1583.0</v>
      </c>
      <c r="C200" s="21">
        <v>1589.0</v>
      </c>
      <c r="D200" s="21">
        <v>1565.25</v>
      </c>
      <c r="E200" s="22">
        <v>1582.699951</v>
      </c>
      <c r="F200" s="21">
        <v>1582.699951</v>
      </c>
      <c r="G200" s="21">
        <f t="shared" si="2"/>
        <v>-0.007710138664</v>
      </c>
      <c r="H200" s="23">
        <f t="shared" si="1"/>
        <v>1.029202964</v>
      </c>
    </row>
    <row r="201" ht="14.25" customHeight="1">
      <c r="A201" s="19">
        <v>44473.0</v>
      </c>
      <c r="B201" s="21">
        <v>1589.0</v>
      </c>
      <c r="C201" s="21">
        <v>1601.349976</v>
      </c>
      <c r="D201" s="21">
        <v>1583.599976</v>
      </c>
      <c r="E201" s="22">
        <v>1585.75</v>
      </c>
      <c r="F201" s="21">
        <v>1585.75</v>
      </c>
      <c r="G201" s="21">
        <f t="shared" si="2"/>
        <v>0.001925263135</v>
      </c>
      <c r="H201" s="23">
        <f t="shared" si="1"/>
        <v>1.071871984</v>
      </c>
    </row>
    <row r="202" ht="14.25" customHeight="1">
      <c r="A202" s="19">
        <v>44474.0</v>
      </c>
      <c r="B202" s="21">
        <v>1592.0</v>
      </c>
      <c r="C202" s="21">
        <v>1597.5</v>
      </c>
      <c r="D202" s="21">
        <v>1576.25</v>
      </c>
      <c r="E202" s="22">
        <v>1595.449951</v>
      </c>
      <c r="F202" s="21">
        <v>1595.449951</v>
      </c>
      <c r="G202" s="21">
        <f t="shared" si="2"/>
        <v>0.006098315862</v>
      </c>
      <c r="H202" s="23">
        <f t="shared" si="1"/>
        <v>1.20757059</v>
      </c>
    </row>
    <row r="203" ht="14.25" customHeight="1">
      <c r="A203" s="19">
        <v>44475.0</v>
      </c>
      <c r="B203" s="21">
        <v>1596.0</v>
      </c>
      <c r="C203" s="21">
        <v>1626.849976</v>
      </c>
      <c r="D203" s="21">
        <v>1587.0</v>
      </c>
      <c r="E203" s="22">
        <v>1614.900024</v>
      </c>
      <c r="F203" s="21">
        <v>1614.900024</v>
      </c>
      <c r="G203" s="21">
        <f t="shared" si="2"/>
        <v>0.01211725272</v>
      </c>
      <c r="H203" s="23">
        <f t="shared" si="1"/>
        <v>1.479669677</v>
      </c>
    </row>
    <row r="204" ht="14.25" customHeight="1">
      <c r="A204" s="19">
        <v>44476.0</v>
      </c>
      <c r="B204" s="21">
        <v>1626.599976</v>
      </c>
      <c r="C204" s="21">
        <v>1627.699951</v>
      </c>
      <c r="D204" s="21">
        <v>1607.0</v>
      </c>
      <c r="E204" s="22">
        <v>1610.5</v>
      </c>
      <c r="F204" s="21">
        <v>1610.5</v>
      </c>
      <c r="G204" s="21">
        <f t="shared" si="2"/>
        <v>-0.002728360325</v>
      </c>
      <c r="H204" s="23">
        <f t="shared" si="1"/>
        <v>1.418115023</v>
      </c>
    </row>
    <row r="205" ht="14.25" customHeight="1">
      <c r="A205" s="19">
        <v>44477.0</v>
      </c>
      <c r="B205" s="21">
        <v>1612.0</v>
      </c>
      <c r="C205" s="21">
        <v>1622.0</v>
      </c>
      <c r="D205" s="21">
        <v>1600.150024</v>
      </c>
      <c r="E205" s="22">
        <v>1602.650024</v>
      </c>
      <c r="F205" s="21">
        <v>1602.650024</v>
      </c>
      <c r="G205" s="21">
        <f t="shared" si="2"/>
        <v>-0.004886165638</v>
      </c>
      <c r="H205" s="23">
        <f t="shared" si="1"/>
        <v>1.308296859</v>
      </c>
    </row>
    <row r="206" ht="14.25" customHeight="1">
      <c r="A206" s="19">
        <v>44480.0</v>
      </c>
      <c r="B206" s="21">
        <v>1599.900024</v>
      </c>
      <c r="C206" s="21">
        <v>1645.0</v>
      </c>
      <c r="D206" s="21">
        <v>1599.0</v>
      </c>
      <c r="E206" s="22">
        <v>1633.800049</v>
      </c>
      <c r="F206" s="21">
        <v>1633.800049</v>
      </c>
      <c r="G206" s="21">
        <f t="shared" si="2"/>
        <v>0.01925009577</v>
      </c>
      <c r="H206" s="23">
        <f t="shared" si="1"/>
        <v>1.744073802</v>
      </c>
    </row>
    <row r="207" ht="14.25" customHeight="1">
      <c r="A207" s="19">
        <v>44481.0</v>
      </c>
      <c r="B207" s="21">
        <v>1625.0</v>
      </c>
      <c r="C207" s="21">
        <v>1641.550049</v>
      </c>
      <c r="D207" s="21">
        <v>1625.0</v>
      </c>
      <c r="E207" s="22">
        <v>1629.599976</v>
      </c>
      <c r="F207" s="21">
        <v>1629.599976</v>
      </c>
      <c r="G207" s="21">
        <f t="shared" si="2"/>
        <v>-0.002574048714</v>
      </c>
      <c r="H207" s="23">
        <f t="shared" si="1"/>
        <v>1.685316387</v>
      </c>
    </row>
    <row r="208" ht="14.25" customHeight="1">
      <c r="A208" s="19">
        <v>44482.0</v>
      </c>
      <c r="B208" s="21">
        <v>1637.0</v>
      </c>
      <c r="C208" s="21">
        <v>1648.0</v>
      </c>
      <c r="D208" s="21">
        <v>1630.0</v>
      </c>
      <c r="E208" s="22">
        <v>1639.400024</v>
      </c>
      <c r="F208" s="21">
        <v>1639.400024</v>
      </c>
      <c r="G208" s="21">
        <f t="shared" si="2"/>
        <v>0.005995764673</v>
      </c>
      <c r="H208" s="23">
        <f t="shared" si="1"/>
        <v>1.822415312</v>
      </c>
    </row>
    <row r="209" ht="14.25" customHeight="1">
      <c r="A209" s="19">
        <v>44483.0</v>
      </c>
      <c r="B209" s="21">
        <v>1638.0</v>
      </c>
      <c r="C209" s="21">
        <v>1690.0</v>
      </c>
      <c r="D209" s="21">
        <v>1638.0</v>
      </c>
      <c r="E209" s="22">
        <v>1687.400024</v>
      </c>
      <c r="F209" s="21">
        <v>1687.400024</v>
      </c>
      <c r="G209" s="21">
        <f t="shared" si="2"/>
        <v>0.0288585611</v>
      </c>
      <c r="H209" s="23">
        <f t="shared" si="1"/>
        <v>2.493916965</v>
      </c>
    </row>
    <row r="210" ht="14.25" customHeight="1">
      <c r="A210" s="19">
        <v>44487.0</v>
      </c>
      <c r="B210" s="21">
        <v>1705.0</v>
      </c>
      <c r="C210" s="21">
        <v>1725.0</v>
      </c>
      <c r="D210" s="21">
        <v>1667.050049</v>
      </c>
      <c r="E210" s="22">
        <v>1670.300049</v>
      </c>
      <c r="F210" s="21">
        <v>1670.300049</v>
      </c>
      <c r="G210" s="21">
        <f t="shared" si="2"/>
        <v>-0.01018561662</v>
      </c>
      <c r="H210" s="23">
        <f t="shared" si="1"/>
        <v>2.254694851</v>
      </c>
    </row>
    <row r="211" ht="14.25" customHeight="1">
      <c r="A211" s="19">
        <v>44488.0</v>
      </c>
      <c r="B211" s="21">
        <v>1675.449951</v>
      </c>
      <c r="C211" s="21">
        <v>1692.449951</v>
      </c>
      <c r="D211" s="21">
        <v>1671.0</v>
      </c>
      <c r="E211" s="22">
        <v>1688.699951</v>
      </c>
      <c r="F211" s="21">
        <v>1688.699951</v>
      </c>
      <c r="G211" s="21">
        <f t="shared" si="2"/>
        <v>0.01095569279</v>
      </c>
      <c r="H211" s="23">
        <f t="shared" si="1"/>
        <v>2.512102446</v>
      </c>
    </row>
    <row r="212" ht="14.25" customHeight="1">
      <c r="A212" s="19">
        <v>44489.0</v>
      </c>
      <c r="B212" s="21">
        <v>1689.099976</v>
      </c>
      <c r="C212" s="21">
        <v>1698.75</v>
      </c>
      <c r="D212" s="21">
        <v>1664.449951</v>
      </c>
      <c r="E212" s="22">
        <v>1673.849976</v>
      </c>
      <c r="F212" s="21">
        <v>1673.849976</v>
      </c>
      <c r="G212" s="21">
        <f t="shared" si="2"/>
        <v>-0.00883262516</v>
      </c>
      <c r="H212" s="23">
        <f t="shared" si="1"/>
        <v>2.304356972</v>
      </c>
    </row>
    <row r="213" ht="14.25" customHeight="1">
      <c r="A213" s="19">
        <v>44490.0</v>
      </c>
      <c r="B213" s="21">
        <v>1671.800049</v>
      </c>
      <c r="C213" s="21">
        <v>1681.949951</v>
      </c>
      <c r="D213" s="21">
        <v>1660.849976</v>
      </c>
      <c r="E213" s="22">
        <v>1676.300049</v>
      </c>
      <c r="F213" s="21">
        <v>1676.300049</v>
      </c>
      <c r="G213" s="21">
        <f t="shared" si="2"/>
        <v>0.001462664907</v>
      </c>
      <c r="H213" s="23">
        <f t="shared" si="1"/>
        <v>2.338632557</v>
      </c>
    </row>
    <row r="214" ht="14.25" customHeight="1">
      <c r="A214" s="19">
        <v>44491.0</v>
      </c>
      <c r="B214" s="21">
        <v>1680.099976</v>
      </c>
      <c r="C214" s="21">
        <v>1708.0</v>
      </c>
      <c r="D214" s="21">
        <v>1670.75</v>
      </c>
      <c r="E214" s="22">
        <v>1680.75</v>
      </c>
      <c r="F214" s="21">
        <v>1680.75</v>
      </c>
      <c r="G214" s="21">
        <f t="shared" si="2"/>
        <v>0.002651109481</v>
      </c>
      <c r="H214" s="23">
        <f t="shared" si="1"/>
        <v>2.400885671</v>
      </c>
    </row>
    <row r="215" ht="14.25" customHeight="1">
      <c r="A215" s="19">
        <v>44494.0</v>
      </c>
      <c r="B215" s="21">
        <v>1690.0</v>
      </c>
      <c r="C215" s="21">
        <v>1690.0</v>
      </c>
      <c r="D215" s="21">
        <v>1613.800049</v>
      </c>
      <c r="E215" s="22">
        <v>1657.0</v>
      </c>
      <c r="F215" s="21">
        <v>1657.0</v>
      </c>
      <c r="G215" s="21">
        <f t="shared" si="2"/>
        <v>-0.01423138392</v>
      </c>
      <c r="H215" s="23">
        <f t="shared" si="1"/>
        <v>2.068632249</v>
      </c>
    </row>
    <row r="216" ht="14.25" customHeight="1">
      <c r="A216" s="19">
        <v>44495.0</v>
      </c>
      <c r="B216" s="21">
        <v>1650.0</v>
      </c>
      <c r="C216" s="21">
        <v>1673.849976</v>
      </c>
      <c r="D216" s="21">
        <v>1646.349976</v>
      </c>
      <c r="E216" s="22">
        <v>1652.75</v>
      </c>
      <c r="F216" s="21">
        <v>1652.75</v>
      </c>
      <c r="G216" s="21">
        <f t="shared" si="2"/>
        <v>-0.002568171213</v>
      </c>
      <c r="H216" s="23">
        <f t="shared" si="1"/>
        <v>2.009176373</v>
      </c>
    </row>
    <row r="217" ht="14.25" customHeight="1">
      <c r="A217" s="19">
        <v>44496.0</v>
      </c>
      <c r="B217" s="21">
        <v>1652.75</v>
      </c>
      <c r="C217" s="21">
        <v>1665.050049</v>
      </c>
      <c r="D217" s="21">
        <v>1637.300049</v>
      </c>
      <c r="E217" s="22">
        <v>1642.800049</v>
      </c>
      <c r="F217" s="21">
        <v>1642.800049</v>
      </c>
      <c r="G217" s="21">
        <f t="shared" si="2"/>
        <v>-0.006038434304</v>
      </c>
      <c r="H217" s="23">
        <f t="shared" si="1"/>
        <v>1.869980362</v>
      </c>
    </row>
    <row r="218" ht="14.25" customHeight="1">
      <c r="A218" s="19">
        <v>44497.0</v>
      </c>
      <c r="B218" s="21">
        <v>1650.0</v>
      </c>
      <c r="C218" s="21">
        <v>1650.0</v>
      </c>
      <c r="D218" s="21">
        <v>1587.150024</v>
      </c>
      <c r="E218" s="22">
        <v>1593.599976</v>
      </c>
      <c r="F218" s="21">
        <v>1593.599976</v>
      </c>
      <c r="G218" s="21">
        <f t="shared" si="2"/>
        <v>-0.03040654014</v>
      </c>
      <c r="H218" s="23">
        <f t="shared" si="1"/>
        <v>1.181690147</v>
      </c>
    </row>
    <row r="219" ht="14.25" customHeight="1">
      <c r="A219" s="19">
        <v>44498.0</v>
      </c>
      <c r="B219" s="21">
        <v>1590.0</v>
      </c>
      <c r="C219" s="21">
        <v>1602.0</v>
      </c>
      <c r="D219" s="21">
        <v>1560.0</v>
      </c>
      <c r="E219" s="22">
        <v>1582.849976</v>
      </c>
      <c r="F219" s="21">
        <v>1582.849976</v>
      </c>
      <c r="G219" s="21">
        <f t="shared" si="2"/>
        <v>-0.006768588332</v>
      </c>
      <c r="H219" s="23">
        <f t="shared" si="1"/>
        <v>1.031301756</v>
      </c>
    </row>
    <row r="220" ht="14.25" customHeight="1">
      <c r="A220" s="19">
        <v>44501.0</v>
      </c>
      <c r="B220" s="21">
        <v>1585.0</v>
      </c>
      <c r="C220" s="21">
        <v>1611.0</v>
      </c>
      <c r="D220" s="21">
        <v>1583.550049</v>
      </c>
      <c r="E220" s="22">
        <v>1605.300049</v>
      </c>
      <c r="F220" s="21">
        <v>1605.300049</v>
      </c>
      <c r="G220" s="21">
        <f t="shared" si="2"/>
        <v>0.01408368107</v>
      </c>
      <c r="H220" s="23">
        <f t="shared" si="1"/>
        <v>1.345369696</v>
      </c>
    </row>
    <row r="221" ht="14.25" customHeight="1">
      <c r="A221" s="19">
        <v>44502.0</v>
      </c>
      <c r="B221" s="21">
        <v>1606.0</v>
      </c>
      <c r="C221" s="21">
        <v>1622.0</v>
      </c>
      <c r="D221" s="21">
        <v>1600.050049</v>
      </c>
      <c r="E221" s="22">
        <v>1606.75</v>
      </c>
      <c r="F221" s="21">
        <v>1606.75</v>
      </c>
      <c r="G221" s="21">
        <f t="shared" si="2"/>
        <v>0.0009028197421</v>
      </c>
      <c r="H221" s="23">
        <f t="shared" si="1"/>
        <v>1.365653956</v>
      </c>
    </row>
    <row r="222" ht="14.25" customHeight="1">
      <c r="A222" s="19">
        <v>44503.0</v>
      </c>
      <c r="B222" s="21">
        <v>1605.099976</v>
      </c>
      <c r="C222" s="21">
        <v>1609.900024</v>
      </c>
      <c r="D222" s="21">
        <v>1575.550049</v>
      </c>
      <c r="E222" s="22">
        <v>1581.449951</v>
      </c>
      <c r="F222" s="21">
        <v>1581.449951</v>
      </c>
      <c r="G222" s="21">
        <f t="shared" si="2"/>
        <v>-0.01587138854</v>
      </c>
      <c r="H222" s="23">
        <f t="shared" si="1"/>
        <v>1.011715942</v>
      </c>
    </row>
    <row r="223" ht="14.25" customHeight="1">
      <c r="A223" s="19">
        <v>44504.0</v>
      </c>
      <c r="B223" s="21">
        <v>1595.0</v>
      </c>
      <c r="C223" s="21">
        <v>1597.849976</v>
      </c>
      <c r="D223" s="21">
        <v>1590.099976</v>
      </c>
      <c r="E223" s="22">
        <v>1593.949951</v>
      </c>
      <c r="F223" s="21">
        <v>1593.949951</v>
      </c>
      <c r="G223" s="21">
        <f t="shared" si="2"/>
        <v>0.007873064781</v>
      </c>
      <c r="H223" s="23">
        <f t="shared" si="1"/>
        <v>1.186586164</v>
      </c>
    </row>
    <row r="224" ht="14.25" customHeight="1">
      <c r="A224" s="19">
        <v>44508.0</v>
      </c>
      <c r="B224" s="21">
        <v>1592.099976</v>
      </c>
      <c r="C224" s="21">
        <v>1604.699951</v>
      </c>
      <c r="D224" s="21">
        <v>1570.449951</v>
      </c>
      <c r="E224" s="22">
        <v>1600.25</v>
      </c>
      <c r="F224" s="21">
        <v>1600.25</v>
      </c>
      <c r="G224" s="21">
        <f t="shared" si="2"/>
        <v>0.003944685534</v>
      </c>
      <c r="H224" s="23">
        <f t="shared" si="1"/>
        <v>1.274721441</v>
      </c>
    </row>
    <row r="225" ht="14.25" customHeight="1">
      <c r="A225" s="19">
        <v>44509.0</v>
      </c>
      <c r="B225" s="21">
        <v>1594.599976</v>
      </c>
      <c r="C225" s="21">
        <v>1594.599976</v>
      </c>
      <c r="D225" s="21">
        <v>1569.050049</v>
      </c>
      <c r="E225" s="22">
        <v>1572.25</v>
      </c>
      <c r="F225" s="21">
        <v>1572.25</v>
      </c>
      <c r="G225" s="21">
        <f t="shared" si="2"/>
        <v>-0.0176521526</v>
      </c>
      <c r="H225" s="23">
        <f t="shared" si="1"/>
        <v>0.8830121438</v>
      </c>
    </row>
    <row r="226" ht="14.25" customHeight="1">
      <c r="A226" s="19">
        <v>44510.0</v>
      </c>
      <c r="B226" s="21">
        <v>1568.0</v>
      </c>
      <c r="C226" s="21">
        <v>1569.0</v>
      </c>
      <c r="D226" s="21">
        <v>1550.0</v>
      </c>
      <c r="E226" s="22">
        <v>1555.25</v>
      </c>
      <c r="F226" s="21">
        <v>1555.25</v>
      </c>
      <c r="G226" s="21">
        <f t="shared" si="2"/>
        <v>-0.01087141003</v>
      </c>
      <c r="H226" s="23">
        <f t="shared" si="1"/>
        <v>0.6451886418</v>
      </c>
    </row>
    <row r="227" ht="14.25" customHeight="1">
      <c r="A227" s="19">
        <v>44511.0</v>
      </c>
      <c r="B227" s="21">
        <v>1550.050049</v>
      </c>
      <c r="C227" s="21">
        <v>1554.900024</v>
      </c>
      <c r="D227" s="21">
        <v>1535.599976</v>
      </c>
      <c r="E227" s="22">
        <v>1548.300049</v>
      </c>
      <c r="F227" s="21">
        <v>1548.300049</v>
      </c>
      <c r="G227" s="21">
        <f t="shared" si="2"/>
        <v>-0.004478717925</v>
      </c>
      <c r="H227" s="23">
        <f t="shared" si="1"/>
        <v>0.5479614839</v>
      </c>
    </row>
    <row r="228" ht="14.25" customHeight="1">
      <c r="A228" s="19">
        <v>44512.0</v>
      </c>
      <c r="B228" s="21">
        <v>1550.0</v>
      </c>
      <c r="C228" s="21">
        <v>1559.050049</v>
      </c>
      <c r="D228" s="21">
        <v>1545.050049</v>
      </c>
      <c r="E228" s="22">
        <v>1553.0</v>
      </c>
      <c r="F228" s="21">
        <v>1553.0</v>
      </c>
      <c r="G228" s="21">
        <f t="shared" si="2"/>
        <v>0.003030957678</v>
      </c>
      <c r="H228" s="23">
        <f t="shared" si="1"/>
        <v>0.6137120019</v>
      </c>
    </row>
    <row r="229" ht="14.25" customHeight="1">
      <c r="A229" s="19">
        <v>44515.0</v>
      </c>
      <c r="B229" s="21">
        <v>1562.099976</v>
      </c>
      <c r="C229" s="21">
        <v>1571.849976</v>
      </c>
      <c r="D229" s="21">
        <v>1554.400024</v>
      </c>
      <c r="E229" s="22">
        <v>1557.25</v>
      </c>
      <c r="F229" s="21">
        <v>1557.25</v>
      </c>
      <c r="G229" s="21">
        <f t="shared" si="2"/>
        <v>0.002732900986</v>
      </c>
      <c r="H229" s="23">
        <f t="shared" si="1"/>
        <v>0.6731678773</v>
      </c>
    </row>
    <row r="230" ht="14.25" customHeight="1">
      <c r="A230" s="19">
        <v>44516.0</v>
      </c>
      <c r="B230" s="21">
        <v>1555.0</v>
      </c>
      <c r="C230" s="21">
        <v>1557.199951</v>
      </c>
      <c r="D230" s="21">
        <v>1541.599976</v>
      </c>
      <c r="E230" s="22">
        <v>1548.0</v>
      </c>
      <c r="F230" s="21">
        <v>1548.0</v>
      </c>
      <c r="G230" s="21">
        <f t="shared" si="2"/>
        <v>-0.005957669985</v>
      </c>
      <c r="H230" s="23">
        <f t="shared" si="1"/>
        <v>0.5437639131</v>
      </c>
    </row>
    <row r="231" ht="14.25" customHeight="1">
      <c r="A231" s="19">
        <v>44517.0</v>
      </c>
      <c r="B231" s="21">
        <v>1536.900024</v>
      </c>
      <c r="C231" s="21">
        <v>1544.0</v>
      </c>
      <c r="D231" s="21">
        <v>1528.5</v>
      </c>
      <c r="E231" s="22">
        <v>1530.800049</v>
      </c>
      <c r="F231" s="21">
        <v>1530.800049</v>
      </c>
      <c r="G231" s="21">
        <f t="shared" si="2"/>
        <v>-0.01117326859</v>
      </c>
      <c r="H231" s="23">
        <f t="shared" si="1"/>
        <v>0.3031431731</v>
      </c>
    </row>
    <row r="232" ht="14.25" customHeight="1">
      <c r="A232" s="19">
        <v>44518.0</v>
      </c>
      <c r="B232" s="21">
        <v>1526.050049</v>
      </c>
      <c r="C232" s="21">
        <v>1543.5</v>
      </c>
      <c r="D232" s="21">
        <v>1525.25</v>
      </c>
      <c r="E232" s="22">
        <v>1539.400024</v>
      </c>
      <c r="F232" s="21">
        <v>1539.400024</v>
      </c>
      <c r="G232" s="21">
        <f t="shared" si="2"/>
        <v>0.00560223913</v>
      </c>
      <c r="H232" s="23">
        <f t="shared" si="1"/>
        <v>0.4234535361</v>
      </c>
    </row>
    <row r="233" ht="14.25" customHeight="1">
      <c r="A233" s="19">
        <v>44522.0</v>
      </c>
      <c r="B233" s="21">
        <v>1546.0</v>
      </c>
      <c r="C233" s="21">
        <v>1552.699951</v>
      </c>
      <c r="D233" s="21">
        <v>1499.050049</v>
      </c>
      <c r="E233" s="22">
        <v>1515.349976</v>
      </c>
      <c r="F233" s="21">
        <v>1515.349976</v>
      </c>
      <c r="G233" s="21">
        <f t="shared" si="2"/>
        <v>-0.01574632616</v>
      </c>
      <c r="H233" s="23">
        <f t="shared" si="1"/>
        <v>0.08700255743</v>
      </c>
    </row>
    <row r="234" ht="14.25" customHeight="1">
      <c r="A234" s="19">
        <v>44523.0</v>
      </c>
      <c r="B234" s="21">
        <v>1502.0</v>
      </c>
      <c r="C234" s="21">
        <v>1527.800049</v>
      </c>
      <c r="D234" s="21">
        <v>1496.349976</v>
      </c>
      <c r="E234" s="22">
        <v>1515.550049</v>
      </c>
      <c r="F234" s="21">
        <v>1515.550049</v>
      </c>
      <c r="G234" s="21">
        <f t="shared" si="2"/>
        <v>0.0001320221707</v>
      </c>
      <c r="H234" s="23">
        <f t="shared" si="1"/>
        <v>0.08980150222</v>
      </c>
    </row>
    <row r="235" ht="14.25" customHeight="1">
      <c r="A235" s="19">
        <v>44524.0</v>
      </c>
      <c r="B235" s="21">
        <v>1524.0</v>
      </c>
      <c r="C235" s="21">
        <v>1536.349976</v>
      </c>
      <c r="D235" s="21">
        <v>1514.050049</v>
      </c>
      <c r="E235" s="22">
        <v>1518.050049</v>
      </c>
      <c r="F235" s="21">
        <v>1518.050049</v>
      </c>
      <c r="G235" s="21">
        <f t="shared" si="2"/>
        <v>0.001648207071</v>
      </c>
      <c r="H235" s="23">
        <f t="shared" si="1"/>
        <v>0.1247755466</v>
      </c>
    </row>
    <row r="236" ht="14.25" customHeight="1">
      <c r="A236" s="19">
        <v>44525.0</v>
      </c>
      <c r="B236" s="21">
        <v>1514.800049</v>
      </c>
      <c r="C236" s="21">
        <v>1533.300049</v>
      </c>
      <c r="D236" s="21">
        <v>1507.0</v>
      </c>
      <c r="E236" s="22">
        <v>1525.949951</v>
      </c>
      <c r="F236" s="21">
        <v>1525.949951</v>
      </c>
      <c r="G236" s="21">
        <f t="shared" si="2"/>
        <v>0.005190486029</v>
      </c>
      <c r="H236" s="23">
        <f t="shared" si="1"/>
        <v>0.2352921559</v>
      </c>
    </row>
    <row r="237" ht="14.25" customHeight="1">
      <c r="A237" s="19">
        <v>44526.0</v>
      </c>
      <c r="B237" s="21">
        <v>1500.0</v>
      </c>
      <c r="C237" s="21">
        <v>1506.699951</v>
      </c>
      <c r="D237" s="21">
        <v>1485.0</v>
      </c>
      <c r="E237" s="22">
        <v>1489.900024</v>
      </c>
      <c r="F237" s="21">
        <v>1489.900024</v>
      </c>
      <c r="G237" s="21">
        <f t="shared" si="2"/>
        <v>-0.02390811509</v>
      </c>
      <c r="H237" s="23">
        <f t="shared" si="1"/>
        <v>-0.2690325431</v>
      </c>
    </row>
    <row r="238" ht="14.25" customHeight="1">
      <c r="A238" s="19">
        <v>44529.0</v>
      </c>
      <c r="B238" s="21">
        <v>1494.800049</v>
      </c>
      <c r="C238" s="21">
        <v>1507.650024</v>
      </c>
      <c r="D238" s="21">
        <v>1462.0</v>
      </c>
      <c r="E238" s="22">
        <v>1501.25</v>
      </c>
      <c r="F238" s="21">
        <v>1501.25</v>
      </c>
      <c r="G238" s="21">
        <f t="shared" si="2"/>
        <v>0.007589074692</v>
      </c>
      <c r="H238" s="23">
        <f t="shared" si="1"/>
        <v>-0.1102507172</v>
      </c>
    </row>
    <row r="239" ht="14.25" customHeight="1">
      <c r="A239" s="19">
        <v>44530.0</v>
      </c>
      <c r="B239" s="21">
        <v>1495.0</v>
      </c>
      <c r="C239" s="21">
        <v>1529.0</v>
      </c>
      <c r="D239" s="21">
        <v>1486.550049</v>
      </c>
      <c r="E239" s="22">
        <v>1493.550049</v>
      </c>
      <c r="F239" s="21">
        <v>1493.550049</v>
      </c>
      <c r="G239" s="21">
        <f t="shared" si="2"/>
        <v>-0.005142225084</v>
      </c>
      <c r="H239" s="23">
        <f t="shared" si="1"/>
        <v>-0.2179700885</v>
      </c>
    </row>
    <row r="240" ht="14.25" customHeight="1">
      <c r="A240" s="19">
        <v>44531.0</v>
      </c>
      <c r="B240" s="21">
        <v>1495.0</v>
      </c>
      <c r="C240" s="21">
        <v>1507.050049</v>
      </c>
      <c r="D240" s="21">
        <v>1489.099976</v>
      </c>
      <c r="E240" s="22">
        <v>1504.650024</v>
      </c>
      <c r="F240" s="21">
        <v>1504.650024</v>
      </c>
      <c r="G240" s="21">
        <f t="shared" si="2"/>
        <v>0.007404459638</v>
      </c>
      <c r="H240" s="23">
        <f t="shared" si="1"/>
        <v>-0.06268568111</v>
      </c>
    </row>
    <row r="241" ht="14.25" customHeight="1">
      <c r="A241" s="19">
        <v>44532.0</v>
      </c>
      <c r="B241" s="21">
        <v>1504.5</v>
      </c>
      <c r="C241" s="21">
        <v>1528.800049</v>
      </c>
      <c r="D241" s="21">
        <v>1500.0</v>
      </c>
      <c r="E241" s="22">
        <v>1525.75</v>
      </c>
      <c r="F241" s="21">
        <v>1525.75</v>
      </c>
      <c r="G241" s="21">
        <f t="shared" si="2"/>
        <v>0.01392576348</v>
      </c>
      <c r="H241" s="23">
        <f t="shared" si="1"/>
        <v>0.2324949179</v>
      </c>
    </row>
    <row r="242" ht="14.25" customHeight="1">
      <c r="A242" s="19">
        <v>44533.0</v>
      </c>
      <c r="B242" s="21">
        <v>1525.800049</v>
      </c>
      <c r="C242" s="21">
        <v>1535.949951</v>
      </c>
      <c r="D242" s="21">
        <v>1507.050049</v>
      </c>
      <c r="E242" s="22">
        <v>1513.550049</v>
      </c>
      <c r="F242" s="21">
        <v>1513.550049</v>
      </c>
      <c r="G242" s="21">
        <f t="shared" si="2"/>
        <v>-0.008028175125</v>
      </c>
      <c r="H242" s="23">
        <f t="shared" si="1"/>
        <v>0.0618222667</v>
      </c>
    </row>
    <row r="243" ht="14.25" customHeight="1">
      <c r="A243" s="19">
        <v>44536.0</v>
      </c>
      <c r="B243" s="21">
        <v>1513.0</v>
      </c>
      <c r="C243" s="21">
        <v>1518.800049</v>
      </c>
      <c r="D243" s="21">
        <v>1497.349976</v>
      </c>
      <c r="E243" s="22">
        <v>1503.800049</v>
      </c>
      <c r="F243" s="21">
        <v>1503.800049</v>
      </c>
      <c r="G243" s="21">
        <f t="shared" si="2"/>
        <v>-0.006462646772</v>
      </c>
      <c r="H243" s="23">
        <f t="shared" si="1"/>
        <v>-0.07457650647</v>
      </c>
    </row>
    <row r="244" ht="14.25" customHeight="1">
      <c r="A244" s="19">
        <v>44537.0</v>
      </c>
      <c r="B244" s="21">
        <v>1513.949951</v>
      </c>
      <c r="C244" s="21">
        <v>1532.0</v>
      </c>
      <c r="D244" s="21">
        <v>1509.900024</v>
      </c>
      <c r="E244" s="22">
        <v>1525.699951</v>
      </c>
      <c r="F244" s="21">
        <v>1525.699951</v>
      </c>
      <c r="G244" s="21">
        <f t="shared" si="2"/>
        <v>0.01445801847</v>
      </c>
      <c r="H244" s="23">
        <f t="shared" si="1"/>
        <v>0.2317947515</v>
      </c>
    </row>
    <row r="245" ht="14.25" customHeight="1">
      <c r="A245" s="19">
        <v>44538.0</v>
      </c>
      <c r="B245" s="21">
        <v>1536.0</v>
      </c>
      <c r="C245" s="21">
        <v>1555.050049</v>
      </c>
      <c r="D245" s="21">
        <v>1534.0</v>
      </c>
      <c r="E245" s="22">
        <v>1553.800049</v>
      </c>
      <c r="F245" s="21">
        <v>1553.800049</v>
      </c>
      <c r="G245" s="21">
        <f t="shared" si="2"/>
        <v>0.01825028605</v>
      </c>
      <c r="H245" s="23">
        <f t="shared" si="1"/>
        <v>0.6249043816</v>
      </c>
    </row>
    <row r="246" ht="14.25" customHeight="1">
      <c r="A246" s="19">
        <v>44539.0</v>
      </c>
      <c r="B246" s="21">
        <v>1545.199951</v>
      </c>
      <c r="C246" s="21">
        <v>1554.699951</v>
      </c>
      <c r="D246" s="21">
        <v>1522.0</v>
      </c>
      <c r="E246" s="22">
        <v>1526.849976</v>
      </c>
      <c r="F246" s="21">
        <v>1526.849976</v>
      </c>
      <c r="G246" s="21">
        <f t="shared" si="2"/>
        <v>-0.0174968012</v>
      </c>
      <c r="H246" s="23">
        <f t="shared" si="1"/>
        <v>0.2478831617</v>
      </c>
    </row>
    <row r="247" ht="14.25" customHeight="1">
      <c r="A247" s="19">
        <v>44540.0</v>
      </c>
      <c r="B247" s="21">
        <v>1524.900024</v>
      </c>
      <c r="C247" s="21">
        <v>1528.0</v>
      </c>
      <c r="D247" s="21">
        <v>1508.449951</v>
      </c>
      <c r="E247" s="22">
        <v>1522.550049</v>
      </c>
      <c r="F247" s="21">
        <v>1522.550049</v>
      </c>
      <c r="G247" s="21">
        <f t="shared" si="2"/>
        <v>-0.002820180898</v>
      </c>
      <c r="H247" s="23">
        <f t="shared" si="1"/>
        <v>0.1877288265</v>
      </c>
    </row>
    <row r="248" ht="14.25" customHeight="1">
      <c r="E248" s="22"/>
      <c r="H248" s="45"/>
    </row>
    <row r="249" ht="14.25" customHeight="1">
      <c r="E249" s="22"/>
      <c r="H249" s="45"/>
    </row>
    <row r="250" ht="14.25" customHeight="1">
      <c r="E250" s="22"/>
      <c r="H250" s="45"/>
    </row>
    <row r="251" ht="14.25" customHeight="1">
      <c r="E251" s="22"/>
      <c r="H251" s="45"/>
    </row>
    <row r="252" ht="14.25" customHeight="1">
      <c r="E252" s="22"/>
      <c r="H252" s="45"/>
    </row>
    <row r="253" ht="14.25" customHeight="1">
      <c r="E253" s="22"/>
      <c r="H253" s="45"/>
    </row>
    <row r="254" ht="14.25" customHeight="1">
      <c r="E254" s="22"/>
      <c r="H254" s="45"/>
    </row>
    <row r="255" ht="14.25" customHeight="1">
      <c r="E255" s="22"/>
      <c r="H255" s="45"/>
    </row>
    <row r="256" ht="14.25" customHeight="1">
      <c r="E256" s="22"/>
      <c r="H256" s="45"/>
    </row>
    <row r="257" ht="14.25" customHeight="1">
      <c r="E257" s="22"/>
      <c r="H257" s="45"/>
    </row>
    <row r="258" ht="14.25" customHeight="1">
      <c r="E258" s="22"/>
      <c r="H258" s="45"/>
    </row>
    <row r="259" ht="14.25" customHeight="1">
      <c r="E259" s="22"/>
      <c r="H259" s="45"/>
    </row>
    <row r="260" ht="14.25" customHeight="1">
      <c r="E260" s="22"/>
      <c r="H260" s="45"/>
    </row>
    <row r="261" ht="14.25" customHeight="1">
      <c r="E261" s="22"/>
      <c r="H261" s="45"/>
    </row>
    <row r="262" ht="14.25" customHeight="1">
      <c r="E262" s="22"/>
      <c r="H262" s="45"/>
    </row>
    <row r="263" ht="14.25" customHeight="1">
      <c r="E263" s="22"/>
      <c r="H263" s="45"/>
    </row>
    <row r="264" ht="14.25" customHeight="1">
      <c r="E264" s="22"/>
      <c r="H264" s="45"/>
    </row>
    <row r="265" ht="14.25" customHeight="1">
      <c r="E265" s="22"/>
      <c r="H265" s="45"/>
    </row>
    <row r="266" ht="14.25" customHeight="1">
      <c r="E266" s="22"/>
      <c r="H266" s="45"/>
    </row>
    <row r="267" ht="14.25" customHeight="1">
      <c r="E267" s="22"/>
      <c r="H267" s="45"/>
    </row>
    <row r="268" ht="14.25" customHeight="1">
      <c r="E268" s="22"/>
      <c r="H268" s="45"/>
    </row>
    <row r="269" ht="14.25" customHeight="1">
      <c r="E269" s="22"/>
      <c r="H269" s="45"/>
    </row>
    <row r="270" ht="14.25" customHeight="1">
      <c r="E270" s="22"/>
      <c r="H270" s="45"/>
    </row>
    <row r="271" ht="14.25" customHeight="1">
      <c r="E271" s="22"/>
      <c r="H271" s="45"/>
    </row>
    <row r="272" ht="14.25" customHeight="1">
      <c r="E272" s="22"/>
      <c r="H272" s="45"/>
    </row>
    <row r="273" ht="14.25" customHeight="1">
      <c r="E273" s="22"/>
      <c r="H273" s="45"/>
    </row>
    <row r="274" ht="14.25" customHeight="1">
      <c r="E274" s="22"/>
      <c r="H274" s="45"/>
    </row>
    <row r="275" ht="14.25" customHeight="1">
      <c r="E275" s="22"/>
      <c r="H275" s="45"/>
    </row>
    <row r="276" ht="14.25" customHeight="1">
      <c r="E276" s="22"/>
      <c r="H276" s="45"/>
    </row>
    <row r="277" ht="14.25" customHeight="1">
      <c r="E277" s="22"/>
      <c r="H277" s="45"/>
    </row>
    <row r="278" ht="14.25" customHeight="1">
      <c r="E278" s="22"/>
      <c r="H278" s="45"/>
    </row>
    <row r="279" ht="14.25" customHeight="1">
      <c r="E279" s="22"/>
      <c r="H279" s="45"/>
    </row>
    <row r="280" ht="14.25" customHeight="1">
      <c r="E280" s="22"/>
      <c r="H280" s="45"/>
    </row>
    <row r="281" ht="14.25" customHeight="1">
      <c r="E281" s="22"/>
      <c r="H281" s="45"/>
    </row>
    <row r="282" ht="14.25" customHeight="1">
      <c r="E282" s="22"/>
      <c r="H282" s="45"/>
    </row>
    <row r="283" ht="14.25" customHeight="1">
      <c r="E283" s="22"/>
      <c r="H283" s="45"/>
    </row>
    <row r="284" ht="14.25" customHeight="1">
      <c r="E284" s="22"/>
      <c r="H284" s="45"/>
    </row>
    <row r="285" ht="14.25" customHeight="1">
      <c r="E285" s="22"/>
      <c r="H285" s="45"/>
    </row>
    <row r="286" ht="14.25" customHeight="1">
      <c r="E286" s="22"/>
      <c r="H286" s="45"/>
    </row>
    <row r="287" ht="14.25" customHeight="1">
      <c r="E287" s="22"/>
      <c r="H287" s="45"/>
    </row>
    <row r="288" ht="14.25" customHeight="1">
      <c r="E288" s="22"/>
      <c r="H288" s="45"/>
    </row>
    <row r="289" ht="14.25" customHeight="1">
      <c r="E289" s="22"/>
      <c r="H289" s="45"/>
    </row>
    <row r="290" ht="14.25" customHeight="1">
      <c r="E290" s="22"/>
      <c r="H290" s="45"/>
    </row>
    <row r="291" ht="14.25" customHeight="1">
      <c r="E291" s="22"/>
      <c r="H291" s="45"/>
    </row>
    <row r="292" ht="14.25" customHeight="1">
      <c r="E292" s="22"/>
      <c r="H292" s="45"/>
    </row>
    <row r="293" ht="14.25" customHeight="1">
      <c r="E293" s="22"/>
      <c r="H293" s="45"/>
    </row>
    <row r="294" ht="14.25" customHeight="1">
      <c r="E294" s="22"/>
      <c r="H294" s="45"/>
    </row>
    <row r="295" ht="14.25" customHeight="1">
      <c r="E295" s="22"/>
      <c r="H295" s="45"/>
    </row>
    <row r="296" ht="14.25" customHeight="1">
      <c r="E296" s="22"/>
      <c r="H296" s="45"/>
    </row>
    <row r="297" ht="14.25" customHeight="1">
      <c r="E297" s="22"/>
      <c r="H297" s="45"/>
    </row>
    <row r="298" ht="14.25" customHeight="1">
      <c r="E298" s="22"/>
      <c r="H298" s="45"/>
    </row>
    <row r="299" ht="14.25" customHeight="1">
      <c r="E299" s="22"/>
      <c r="H299" s="45"/>
    </row>
    <row r="300" ht="14.25" customHeight="1">
      <c r="E300" s="22"/>
      <c r="H300" s="45"/>
    </row>
    <row r="301" ht="14.25" customHeight="1">
      <c r="E301" s="22"/>
      <c r="H301" s="45"/>
    </row>
    <row r="302" ht="14.25" customHeight="1">
      <c r="E302" s="22"/>
      <c r="H302" s="45"/>
    </row>
    <row r="303" ht="14.25" customHeight="1">
      <c r="E303" s="22"/>
      <c r="H303" s="45"/>
    </row>
    <row r="304" ht="14.25" customHeight="1">
      <c r="E304" s="22"/>
      <c r="H304" s="45"/>
    </row>
    <row r="305" ht="14.25" customHeight="1">
      <c r="E305" s="22"/>
      <c r="H305" s="45"/>
    </row>
    <row r="306" ht="14.25" customHeight="1">
      <c r="E306" s="22"/>
      <c r="H306" s="45"/>
    </row>
    <row r="307" ht="14.25" customHeight="1">
      <c r="E307" s="22"/>
      <c r="H307" s="45"/>
    </row>
    <row r="308" ht="14.25" customHeight="1">
      <c r="E308" s="22"/>
      <c r="H308" s="45"/>
    </row>
    <row r="309" ht="14.25" customHeight="1">
      <c r="E309" s="22"/>
      <c r="H309" s="45"/>
    </row>
    <row r="310" ht="14.25" customHeight="1">
      <c r="E310" s="22"/>
      <c r="H310" s="45"/>
    </row>
    <row r="311" ht="14.25" customHeight="1">
      <c r="E311" s="22"/>
      <c r="H311" s="45"/>
    </row>
    <row r="312" ht="14.25" customHeight="1">
      <c r="E312" s="22"/>
      <c r="H312" s="45"/>
    </row>
    <row r="313" ht="14.25" customHeight="1">
      <c r="E313" s="22"/>
      <c r="H313" s="45"/>
    </row>
    <row r="314" ht="14.25" customHeight="1">
      <c r="E314" s="22"/>
      <c r="H314" s="45"/>
    </row>
    <row r="315" ht="14.25" customHeight="1">
      <c r="E315" s="22"/>
      <c r="H315" s="45"/>
    </row>
    <row r="316" ht="14.25" customHeight="1">
      <c r="E316" s="22"/>
      <c r="H316" s="45"/>
    </row>
    <row r="317" ht="14.25" customHeight="1">
      <c r="E317" s="22"/>
      <c r="H317" s="45"/>
    </row>
    <row r="318" ht="14.25" customHeight="1">
      <c r="E318" s="22"/>
      <c r="H318" s="45"/>
    </row>
    <row r="319" ht="14.25" customHeight="1">
      <c r="E319" s="22"/>
      <c r="H319" s="45"/>
    </row>
    <row r="320" ht="14.25" customHeight="1">
      <c r="E320" s="22"/>
      <c r="H320" s="45"/>
    </row>
    <row r="321" ht="14.25" customHeight="1">
      <c r="E321" s="22"/>
      <c r="H321" s="45"/>
    </row>
    <row r="322" ht="14.25" customHeight="1">
      <c r="E322" s="22"/>
      <c r="H322" s="45"/>
    </row>
    <row r="323" ht="14.25" customHeight="1">
      <c r="E323" s="22"/>
      <c r="H323" s="45"/>
    </row>
    <row r="324" ht="14.25" customHeight="1">
      <c r="E324" s="22"/>
      <c r="H324" s="45"/>
    </row>
    <row r="325" ht="14.25" customHeight="1">
      <c r="E325" s="22"/>
      <c r="H325" s="45"/>
    </row>
    <row r="326" ht="14.25" customHeight="1">
      <c r="E326" s="22"/>
      <c r="H326" s="45"/>
    </row>
    <row r="327" ht="14.25" customHeight="1">
      <c r="E327" s="22"/>
      <c r="H327" s="45"/>
    </row>
    <row r="328" ht="14.25" customHeight="1">
      <c r="E328" s="22"/>
      <c r="H328" s="45"/>
    </row>
    <row r="329" ht="14.25" customHeight="1">
      <c r="E329" s="22"/>
      <c r="H329" s="45"/>
    </row>
    <row r="330" ht="14.25" customHeight="1">
      <c r="E330" s="22"/>
      <c r="H330" s="45"/>
    </row>
    <row r="331" ht="14.25" customHeight="1">
      <c r="E331" s="22"/>
      <c r="H331" s="45"/>
    </row>
    <row r="332" ht="14.25" customHeight="1">
      <c r="E332" s="22"/>
      <c r="H332" s="45"/>
    </row>
    <row r="333" ht="14.25" customHeight="1">
      <c r="E333" s="22"/>
      <c r="H333" s="45"/>
    </row>
    <row r="334" ht="14.25" customHeight="1">
      <c r="E334" s="22"/>
      <c r="H334" s="45"/>
    </row>
    <row r="335" ht="14.25" customHeight="1">
      <c r="E335" s="22"/>
      <c r="H335" s="45"/>
    </row>
    <row r="336" ht="14.25" customHeight="1">
      <c r="E336" s="22"/>
      <c r="H336" s="45"/>
    </row>
    <row r="337" ht="14.25" customHeight="1">
      <c r="E337" s="22"/>
      <c r="H337" s="45"/>
    </row>
    <row r="338" ht="14.25" customHeight="1">
      <c r="E338" s="22"/>
      <c r="H338" s="45"/>
    </row>
    <row r="339" ht="14.25" customHeight="1">
      <c r="E339" s="22"/>
      <c r="H339" s="45"/>
    </row>
    <row r="340" ht="14.25" customHeight="1">
      <c r="E340" s="22"/>
      <c r="H340" s="45"/>
    </row>
    <row r="341" ht="14.25" customHeight="1">
      <c r="E341" s="22"/>
      <c r="H341" s="45"/>
    </row>
    <row r="342" ht="14.25" customHeight="1">
      <c r="E342" s="22"/>
      <c r="H342" s="45"/>
    </row>
    <row r="343" ht="14.25" customHeight="1">
      <c r="E343" s="22"/>
      <c r="H343" s="45"/>
    </row>
    <row r="344" ht="14.25" customHeight="1">
      <c r="E344" s="22"/>
      <c r="H344" s="45"/>
    </row>
    <row r="345" ht="14.25" customHeight="1">
      <c r="E345" s="22"/>
      <c r="H345" s="45"/>
    </row>
    <row r="346" ht="14.25" customHeight="1">
      <c r="E346" s="22"/>
      <c r="H346" s="45"/>
    </row>
    <row r="347" ht="14.25" customHeight="1">
      <c r="E347" s="22"/>
      <c r="H347" s="45"/>
    </row>
    <row r="348" ht="14.25" customHeight="1">
      <c r="E348" s="22"/>
      <c r="H348" s="45"/>
    </row>
    <row r="349" ht="14.25" customHeight="1">
      <c r="E349" s="22"/>
      <c r="H349" s="45"/>
    </row>
    <row r="350" ht="14.25" customHeight="1">
      <c r="E350" s="22"/>
      <c r="H350" s="45"/>
    </row>
    <row r="351" ht="14.25" customHeight="1">
      <c r="E351" s="22"/>
      <c r="H351" s="45"/>
    </row>
    <row r="352" ht="14.25" customHeight="1">
      <c r="E352" s="22"/>
      <c r="H352" s="45"/>
    </row>
    <row r="353" ht="14.25" customHeight="1">
      <c r="E353" s="22"/>
      <c r="H353" s="45"/>
    </row>
    <row r="354" ht="14.25" customHeight="1">
      <c r="E354" s="22"/>
      <c r="H354" s="45"/>
    </row>
    <row r="355" ht="14.25" customHeight="1">
      <c r="E355" s="22"/>
      <c r="H355" s="45"/>
    </row>
    <row r="356" ht="14.25" customHeight="1">
      <c r="E356" s="22"/>
      <c r="H356" s="45"/>
    </row>
    <row r="357" ht="14.25" customHeight="1">
      <c r="E357" s="22"/>
      <c r="H357" s="45"/>
    </row>
    <row r="358" ht="14.25" customHeight="1">
      <c r="E358" s="22"/>
      <c r="H358" s="45"/>
    </row>
    <row r="359" ht="14.25" customHeight="1">
      <c r="E359" s="22"/>
      <c r="H359" s="45"/>
    </row>
    <row r="360" ht="14.25" customHeight="1">
      <c r="E360" s="22"/>
      <c r="H360" s="45"/>
    </row>
    <row r="361" ht="14.25" customHeight="1">
      <c r="E361" s="22"/>
      <c r="H361" s="45"/>
    </row>
    <row r="362" ht="14.25" customHeight="1">
      <c r="E362" s="22"/>
      <c r="H362" s="45"/>
    </row>
    <row r="363" ht="14.25" customHeight="1">
      <c r="E363" s="22"/>
      <c r="H363" s="45"/>
    </row>
    <row r="364" ht="14.25" customHeight="1">
      <c r="E364" s="22"/>
      <c r="H364" s="45"/>
    </row>
    <row r="365" ht="14.25" customHeight="1">
      <c r="E365" s="22"/>
      <c r="H365" s="45"/>
    </row>
    <row r="366" ht="14.25" customHeight="1">
      <c r="E366" s="22"/>
      <c r="H366" s="45"/>
    </row>
    <row r="367" ht="14.25" customHeight="1">
      <c r="E367" s="22"/>
      <c r="H367" s="45"/>
    </row>
    <row r="368" ht="14.25" customHeight="1">
      <c r="E368" s="22"/>
      <c r="H368" s="45"/>
    </row>
    <row r="369" ht="14.25" customHeight="1">
      <c r="E369" s="22"/>
      <c r="H369" s="45"/>
    </row>
    <row r="370" ht="14.25" customHeight="1">
      <c r="E370" s="22"/>
      <c r="H370" s="45"/>
    </row>
    <row r="371" ht="14.25" customHeight="1">
      <c r="E371" s="22"/>
      <c r="H371" s="45"/>
    </row>
    <row r="372" ht="14.25" customHeight="1">
      <c r="E372" s="22"/>
      <c r="H372" s="45"/>
    </row>
    <row r="373" ht="14.25" customHeight="1">
      <c r="E373" s="22"/>
      <c r="H373" s="45"/>
    </row>
    <row r="374" ht="14.25" customHeight="1">
      <c r="E374" s="22"/>
      <c r="H374" s="45"/>
    </row>
    <row r="375" ht="14.25" customHeight="1">
      <c r="E375" s="22"/>
      <c r="H375" s="45"/>
    </row>
    <row r="376" ht="14.25" customHeight="1">
      <c r="E376" s="22"/>
      <c r="H376" s="45"/>
    </row>
    <row r="377" ht="14.25" customHeight="1">
      <c r="E377" s="22"/>
      <c r="H377" s="45"/>
    </row>
    <row r="378" ht="14.25" customHeight="1">
      <c r="E378" s="22"/>
      <c r="H378" s="45"/>
    </row>
    <row r="379" ht="14.25" customHeight="1">
      <c r="E379" s="22"/>
      <c r="H379" s="45"/>
    </row>
    <row r="380" ht="14.25" customHeight="1">
      <c r="E380" s="22"/>
      <c r="H380" s="45"/>
    </row>
    <row r="381" ht="14.25" customHeight="1">
      <c r="E381" s="22"/>
      <c r="H381" s="45"/>
    </row>
    <row r="382" ht="14.25" customHeight="1">
      <c r="E382" s="22"/>
      <c r="H382" s="45"/>
    </row>
    <row r="383" ht="14.25" customHeight="1">
      <c r="E383" s="22"/>
      <c r="H383" s="45"/>
    </row>
    <row r="384" ht="14.25" customHeight="1">
      <c r="E384" s="22"/>
      <c r="H384" s="45"/>
    </row>
    <row r="385" ht="14.25" customHeight="1">
      <c r="E385" s="22"/>
      <c r="H385" s="45"/>
    </row>
    <row r="386" ht="14.25" customHeight="1">
      <c r="E386" s="22"/>
      <c r="H386" s="45"/>
    </row>
    <row r="387" ht="14.25" customHeight="1">
      <c r="E387" s="22"/>
      <c r="H387" s="45"/>
    </row>
    <row r="388" ht="14.25" customHeight="1">
      <c r="E388" s="22"/>
      <c r="H388" s="45"/>
    </row>
    <row r="389" ht="14.25" customHeight="1">
      <c r="E389" s="22"/>
      <c r="H389" s="45"/>
    </row>
    <row r="390" ht="14.25" customHeight="1">
      <c r="E390" s="22"/>
      <c r="H390" s="45"/>
    </row>
    <row r="391" ht="14.25" customHeight="1">
      <c r="E391" s="22"/>
      <c r="H391" s="45"/>
    </row>
    <row r="392" ht="14.25" customHeight="1">
      <c r="E392" s="22"/>
      <c r="H392" s="45"/>
    </row>
    <row r="393" ht="14.25" customHeight="1">
      <c r="E393" s="22"/>
      <c r="H393" s="45"/>
    </row>
    <row r="394" ht="14.25" customHeight="1">
      <c r="E394" s="22"/>
      <c r="H394" s="45"/>
    </row>
    <row r="395" ht="14.25" customHeight="1">
      <c r="E395" s="22"/>
      <c r="H395" s="45"/>
    </row>
    <row r="396" ht="14.25" customHeight="1">
      <c r="E396" s="22"/>
      <c r="H396" s="45"/>
    </row>
    <row r="397" ht="14.25" customHeight="1">
      <c r="E397" s="22"/>
      <c r="H397" s="45"/>
    </row>
    <row r="398" ht="14.25" customHeight="1">
      <c r="E398" s="22"/>
      <c r="H398" s="45"/>
    </row>
    <row r="399" ht="14.25" customHeight="1">
      <c r="E399" s="22"/>
      <c r="H399" s="45"/>
    </row>
    <row r="400" ht="14.25" customHeight="1">
      <c r="E400" s="22"/>
      <c r="H400" s="45"/>
    </row>
    <row r="401" ht="14.25" customHeight="1">
      <c r="E401" s="22"/>
      <c r="H401" s="45"/>
    </row>
    <row r="402" ht="14.25" customHeight="1">
      <c r="E402" s="22"/>
      <c r="H402" s="45"/>
    </row>
    <row r="403" ht="14.25" customHeight="1">
      <c r="E403" s="22"/>
      <c r="H403" s="45"/>
    </row>
    <row r="404" ht="14.25" customHeight="1">
      <c r="E404" s="22"/>
      <c r="H404" s="45"/>
    </row>
    <row r="405" ht="14.25" customHeight="1">
      <c r="E405" s="22"/>
      <c r="H405" s="45"/>
    </row>
    <row r="406" ht="14.25" customHeight="1">
      <c r="E406" s="22"/>
      <c r="H406" s="45"/>
    </row>
    <row r="407" ht="14.25" customHeight="1">
      <c r="E407" s="22"/>
      <c r="H407" s="45"/>
    </row>
    <row r="408" ht="14.25" customHeight="1">
      <c r="E408" s="22"/>
      <c r="H408" s="45"/>
    </row>
    <row r="409" ht="14.25" customHeight="1">
      <c r="E409" s="22"/>
      <c r="H409" s="45"/>
    </row>
    <row r="410" ht="14.25" customHeight="1">
      <c r="E410" s="22"/>
      <c r="H410" s="45"/>
    </row>
    <row r="411" ht="14.25" customHeight="1">
      <c r="E411" s="22"/>
      <c r="H411" s="45"/>
    </row>
    <row r="412" ht="14.25" customHeight="1">
      <c r="E412" s="22"/>
      <c r="H412" s="45"/>
    </row>
    <row r="413" ht="14.25" customHeight="1">
      <c r="E413" s="22"/>
      <c r="H413" s="45"/>
    </row>
    <row r="414" ht="14.25" customHeight="1">
      <c r="E414" s="22"/>
      <c r="H414" s="45"/>
    </row>
    <row r="415" ht="14.25" customHeight="1">
      <c r="E415" s="22"/>
      <c r="H415" s="45"/>
    </row>
    <row r="416" ht="14.25" customHeight="1">
      <c r="E416" s="22"/>
      <c r="H416" s="45"/>
    </row>
    <row r="417" ht="14.25" customHeight="1">
      <c r="E417" s="22"/>
      <c r="H417" s="45"/>
    </row>
    <row r="418" ht="14.25" customHeight="1">
      <c r="E418" s="22"/>
      <c r="H418" s="45"/>
    </row>
    <row r="419" ht="14.25" customHeight="1">
      <c r="E419" s="22"/>
      <c r="H419" s="45"/>
    </row>
    <row r="420" ht="14.25" customHeight="1">
      <c r="E420" s="22"/>
      <c r="H420" s="45"/>
    </row>
    <row r="421" ht="14.25" customHeight="1">
      <c r="E421" s="22"/>
      <c r="H421" s="45"/>
    </row>
    <row r="422" ht="14.25" customHeight="1">
      <c r="E422" s="22"/>
      <c r="H422" s="45"/>
    </row>
    <row r="423" ht="14.25" customHeight="1">
      <c r="E423" s="22"/>
      <c r="H423" s="45"/>
    </row>
    <row r="424" ht="14.25" customHeight="1">
      <c r="E424" s="22"/>
      <c r="H424" s="45"/>
    </row>
    <row r="425" ht="14.25" customHeight="1">
      <c r="E425" s="22"/>
      <c r="H425" s="45"/>
    </row>
    <row r="426" ht="14.25" customHeight="1">
      <c r="E426" s="22"/>
      <c r="H426" s="45"/>
    </row>
    <row r="427" ht="14.25" customHeight="1">
      <c r="E427" s="22"/>
      <c r="H427" s="45"/>
    </row>
    <row r="428" ht="14.25" customHeight="1">
      <c r="E428" s="22"/>
      <c r="H428" s="45"/>
    </row>
    <row r="429" ht="14.25" customHeight="1">
      <c r="E429" s="22"/>
      <c r="H429" s="45"/>
    </row>
    <row r="430" ht="14.25" customHeight="1">
      <c r="E430" s="22"/>
      <c r="H430" s="45"/>
    </row>
    <row r="431" ht="14.25" customHeight="1">
      <c r="E431" s="22"/>
      <c r="H431" s="45"/>
    </row>
    <row r="432" ht="14.25" customHeight="1">
      <c r="E432" s="22"/>
      <c r="H432" s="45"/>
    </row>
    <row r="433" ht="14.25" customHeight="1">
      <c r="E433" s="22"/>
      <c r="H433" s="45"/>
    </row>
    <row r="434" ht="14.25" customHeight="1">
      <c r="E434" s="22"/>
      <c r="H434" s="45"/>
    </row>
    <row r="435" ht="14.25" customHeight="1">
      <c r="E435" s="22"/>
      <c r="H435" s="45"/>
    </row>
    <row r="436" ht="14.25" customHeight="1">
      <c r="E436" s="22"/>
      <c r="H436" s="45"/>
    </row>
    <row r="437" ht="14.25" customHeight="1">
      <c r="E437" s="22"/>
      <c r="H437" s="45"/>
    </row>
    <row r="438" ht="14.25" customHeight="1">
      <c r="E438" s="22"/>
      <c r="H438" s="45"/>
    </row>
    <row r="439" ht="14.25" customHeight="1">
      <c r="E439" s="22"/>
      <c r="H439" s="45"/>
    </row>
    <row r="440" ht="14.25" customHeight="1">
      <c r="E440" s="22"/>
      <c r="H440" s="45"/>
    </row>
    <row r="441" ht="14.25" customHeight="1">
      <c r="E441" s="22"/>
      <c r="H441" s="45"/>
    </row>
    <row r="442" ht="14.25" customHeight="1">
      <c r="E442" s="22"/>
      <c r="H442" s="45"/>
    </row>
    <row r="443" ht="14.25" customHeight="1">
      <c r="E443" s="22"/>
      <c r="H443" s="45"/>
    </row>
    <row r="444" ht="14.25" customHeight="1">
      <c r="E444" s="22"/>
      <c r="H444" s="45"/>
    </row>
    <row r="445" ht="14.25" customHeight="1">
      <c r="E445" s="22"/>
      <c r="H445" s="45"/>
    </row>
    <row r="446" ht="14.25" customHeight="1">
      <c r="E446" s="22"/>
      <c r="H446" s="45"/>
    </row>
    <row r="447" ht="14.25" customHeight="1">
      <c r="E447" s="22"/>
      <c r="H447" s="45"/>
    </row>
    <row r="448" ht="14.25" customHeight="1">
      <c r="E448" s="22"/>
      <c r="H448" s="45"/>
    </row>
    <row r="449" ht="14.25" customHeight="1">
      <c r="E449" s="22"/>
      <c r="H449" s="45"/>
    </row>
    <row r="450" ht="14.25" customHeight="1">
      <c r="E450" s="22"/>
      <c r="H450" s="45"/>
    </row>
    <row r="451" ht="14.25" customHeight="1">
      <c r="E451" s="22"/>
      <c r="H451" s="45"/>
    </row>
    <row r="452" ht="14.25" customHeight="1">
      <c r="E452" s="22"/>
      <c r="H452" s="45"/>
    </row>
    <row r="453" ht="14.25" customHeight="1">
      <c r="E453" s="22"/>
      <c r="H453" s="45"/>
    </row>
    <row r="454" ht="14.25" customHeight="1">
      <c r="E454" s="22"/>
      <c r="H454" s="45"/>
    </row>
    <row r="455" ht="14.25" customHeight="1">
      <c r="E455" s="22"/>
      <c r="H455" s="45"/>
    </row>
    <row r="456" ht="14.25" customHeight="1">
      <c r="E456" s="22"/>
      <c r="H456" s="45"/>
    </row>
    <row r="457" ht="14.25" customHeight="1">
      <c r="E457" s="22"/>
      <c r="H457" s="45"/>
    </row>
    <row r="458" ht="14.25" customHeight="1">
      <c r="E458" s="22"/>
      <c r="H458" s="45"/>
    </row>
    <row r="459" ht="14.25" customHeight="1">
      <c r="E459" s="22"/>
      <c r="H459" s="45"/>
    </row>
    <row r="460" ht="14.25" customHeight="1">
      <c r="E460" s="22"/>
      <c r="H460" s="45"/>
    </row>
    <row r="461" ht="14.25" customHeight="1">
      <c r="E461" s="22"/>
      <c r="H461" s="45"/>
    </row>
    <row r="462" ht="14.25" customHeight="1">
      <c r="E462" s="22"/>
      <c r="H462" s="45"/>
    </row>
    <row r="463" ht="14.25" customHeight="1">
      <c r="E463" s="22"/>
      <c r="H463" s="45"/>
    </row>
    <row r="464" ht="14.25" customHeight="1">
      <c r="E464" s="22"/>
      <c r="H464" s="45"/>
    </row>
    <row r="465" ht="14.25" customHeight="1">
      <c r="E465" s="22"/>
      <c r="H465" s="45"/>
    </row>
    <row r="466" ht="14.25" customHeight="1">
      <c r="E466" s="22"/>
      <c r="H466" s="45"/>
    </row>
    <row r="467" ht="14.25" customHeight="1">
      <c r="E467" s="22"/>
      <c r="H467" s="45"/>
    </row>
    <row r="468" ht="14.25" customHeight="1">
      <c r="E468" s="22"/>
      <c r="H468" s="45"/>
    </row>
    <row r="469" ht="14.25" customHeight="1">
      <c r="E469" s="22"/>
      <c r="H469" s="45"/>
    </row>
    <row r="470" ht="14.25" customHeight="1">
      <c r="E470" s="22"/>
      <c r="H470" s="45"/>
    </row>
    <row r="471" ht="14.25" customHeight="1">
      <c r="E471" s="22"/>
      <c r="H471" s="45"/>
    </row>
    <row r="472" ht="14.25" customHeight="1">
      <c r="E472" s="22"/>
      <c r="H472" s="45"/>
    </row>
    <row r="473" ht="14.25" customHeight="1">
      <c r="E473" s="22"/>
      <c r="H473" s="45"/>
    </row>
    <row r="474" ht="14.25" customHeight="1">
      <c r="E474" s="22"/>
      <c r="H474" s="45"/>
    </row>
    <row r="475" ht="14.25" customHeight="1">
      <c r="E475" s="22"/>
      <c r="H475" s="45"/>
    </row>
    <row r="476" ht="14.25" customHeight="1">
      <c r="E476" s="22"/>
      <c r="H476" s="45"/>
    </row>
    <row r="477" ht="14.25" customHeight="1">
      <c r="E477" s="22"/>
      <c r="H477" s="45"/>
    </row>
    <row r="478" ht="14.25" customHeight="1">
      <c r="E478" s="22"/>
      <c r="H478" s="45"/>
    </row>
    <row r="479" ht="14.25" customHeight="1">
      <c r="E479" s="22"/>
      <c r="H479" s="45"/>
    </row>
    <row r="480" ht="14.25" customHeight="1">
      <c r="E480" s="22"/>
      <c r="H480" s="45"/>
    </row>
    <row r="481" ht="14.25" customHeight="1">
      <c r="E481" s="22"/>
      <c r="H481" s="45"/>
    </row>
    <row r="482" ht="14.25" customHeight="1">
      <c r="E482" s="22"/>
      <c r="H482" s="45"/>
    </row>
    <row r="483" ht="14.25" customHeight="1">
      <c r="E483" s="22"/>
      <c r="H483" s="45"/>
    </row>
    <row r="484" ht="14.25" customHeight="1">
      <c r="E484" s="22"/>
      <c r="H484" s="45"/>
    </row>
    <row r="485" ht="14.25" customHeight="1">
      <c r="E485" s="22"/>
      <c r="H485" s="45"/>
    </row>
    <row r="486" ht="14.25" customHeight="1">
      <c r="E486" s="22"/>
      <c r="H486" s="45"/>
    </row>
    <row r="487" ht="14.25" customHeight="1">
      <c r="E487" s="22"/>
      <c r="H487" s="45"/>
    </row>
    <row r="488" ht="14.25" customHeight="1">
      <c r="E488" s="22"/>
      <c r="H488" s="45"/>
    </row>
    <row r="489" ht="14.25" customHeight="1">
      <c r="E489" s="22"/>
      <c r="H489" s="45"/>
    </row>
    <row r="490" ht="14.25" customHeight="1">
      <c r="E490" s="22"/>
      <c r="H490" s="45"/>
    </row>
    <row r="491" ht="14.25" customHeight="1">
      <c r="E491" s="22"/>
      <c r="H491" s="45"/>
    </row>
    <row r="492" ht="14.25" customHeight="1">
      <c r="E492" s="22"/>
      <c r="H492" s="45"/>
    </row>
    <row r="493" ht="14.25" customHeight="1">
      <c r="E493" s="22"/>
      <c r="H493" s="45"/>
    </row>
    <row r="494" ht="14.25" customHeight="1">
      <c r="E494" s="22"/>
      <c r="H494" s="45"/>
    </row>
    <row r="495" ht="14.25" customHeight="1">
      <c r="E495" s="22"/>
      <c r="H495" s="45"/>
    </row>
    <row r="496" ht="14.25" customHeight="1">
      <c r="E496" s="22"/>
      <c r="H496" s="45"/>
    </row>
    <row r="497" ht="14.25" customHeight="1">
      <c r="E497" s="22"/>
      <c r="H497" s="45"/>
    </row>
    <row r="498" ht="14.25" customHeight="1">
      <c r="E498" s="22"/>
      <c r="H498" s="45"/>
    </row>
    <row r="499" ht="14.25" customHeight="1">
      <c r="E499" s="22"/>
      <c r="H499" s="45"/>
    </row>
    <row r="500" ht="14.25" customHeight="1">
      <c r="E500" s="22"/>
      <c r="H500" s="45"/>
    </row>
    <row r="501" ht="14.25" customHeight="1">
      <c r="E501" s="22"/>
      <c r="H501" s="45"/>
    </row>
    <row r="502" ht="14.25" customHeight="1">
      <c r="E502" s="22"/>
      <c r="H502" s="45"/>
    </row>
    <row r="503" ht="14.25" customHeight="1">
      <c r="E503" s="22"/>
      <c r="H503" s="45"/>
    </row>
    <row r="504" ht="14.25" customHeight="1">
      <c r="E504" s="22"/>
      <c r="H504" s="45"/>
    </row>
    <row r="505" ht="14.25" customHeight="1">
      <c r="E505" s="22"/>
      <c r="H505" s="45"/>
    </row>
    <row r="506" ht="14.25" customHeight="1">
      <c r="E506" s="22"/>
      <c r="H506" s="45"/>
    </row>
    <row r="507" ht="14.25" customHeight="1">
      <c r="E507" s="22"/>
      <c r="H507" s="45"/>
    </row>
    <row r="508" ht="14.25" customHeight="1">
      <c r="E508" s="22"/>
      <c r="H508" s="45"/>
    </row>
    <row r="509" ht="14.25" customHeight="1">
      <c r="E509" s="22"/>
      <c r="H509" s="45"/>
    </row>
    <row r="510" ht="14.25" customHeight="1">
      <c r="E510" s="22"/>
      <c r="H510" s="45"/>
    </row>
    <row r="511" ht="14.25" customHeight="1">
      <c r="E511" s="22"/>
      <c r="H511" s="45"/>
    </row>
    <row r="512" ht="14.25" customHeight="1">
      <c r="E512" s="22"/>
      <c r="H512" s="45"/>
    </row>
    <row r="513" ht="14.25" customHeight="1">
      <c r="E513" s="22"/>
      <c r="H513" s="45"/>
    </row>
    <row r="514" ht="14.25" customHeight="1">
      <c r="E514" s="22"/>
      <c r="H514" s="45"/>
    </row>
    <row r="515" ht="14.25" customHeight="1">
      <c r="E515" s="22"/>
      <c r="H515" s="45"/>
    </row>
    <row r="516" ht="14.25" customHeight="1">
      <c r="E516" s="22"/>
      <c r="H516" s="45"/>
    </row>
    <row r="517" ht="14.25" customHeight="1">
      <c r="E517" s="22"/>
      <c r="H517" s="45"/>
    </row>
    <row r="518" ht="14.25" customHeight="1">
      <c r="E518" s="22"/>
      <c r="H518" s="45"/>
    </row>
    <row r="519" ht="14.25" customHeight="1">
      <c r="E519" s="22"/>
      <c r="H519" s="45"/>
    </row>
    <row r="520" ht="14.25" customHeight="1">
      <c r="E520" s="22"/>
      <c r="H520" s="45"/>
    </row>
    <row r="521" ht="14.25" customHeight="1">
      <c r="E521" s="22"/>
      <c r="H521" s="45"/>
    </row>
    <row r="522" ht="14.25" customHeight="1">
      <c r="E522" s="22"/>
      <c r="H522" s="45"/>
    </row>
    <row r="523" ht="14.25" customHeight="1">
      <c r="E523" s="22"/>
      <c r="H523" s="45"/>
    </row>
    <row r="524" ht="14.25" customHeight="1">
      <c r="E524" s="22"/>
      <c r="H524" s="45"/>
    </row>
    <row r="525" ht="14.25" customHeight="1">
      <c r="E525" s="22"/>
      <c r="H525" s="45"/>
    </row>
    <row r="526" ht="14.25" customHeight="1">
      <c r="E526" s="22"/>
      <c r="H526" s="45"/>
    </row>
    <row r="527" ht="14.25" customHeight="1">
      <c r="E527" s="22"/>
      <c r="H527" s="45"/>
    </row>
    <row r="528" ht="14.25" customHeight="1">
      <c r="E528" s="22"/>
      <c r="H528" s="45"/>
    </row>
    <row r="529" ht="14.25" customHeight="1">
      <c r="E529" s="22"/>
      <c r="H529" s="45"/>
    </row>
    <row r="530" ht="14.25" customHeight="1">
      <c r="E530" s="22"/>
      <c r="H530" s="45"/>
    </row>
    <row r="531" ht="14.25" customHeight="1">
      <c r="E531" s="22"/>
      <c r="H531" s="45"/>
    </row>
    <row r="532" ht="14.25" customHeight="1">
      <c r="E532" s="22"/>
      <c r="H532" s="45"/>
    </row>
    <row r="533" ht="14.25" customHeight="1">
      <c r="E533" s="22"/>
      <c r="H533" s="45"/>
    </row>
    <row r="534" ht="14.25" customHeight="1">
      <c r="E534" s="22"/>
      <c r="H534" s="45"/>
    </row>
    <row r="535" ht="14.25" customHeight="1">
      <c r="E535" s="22"/>
      <c r="H535" s="45"/>
    </row>
    <row r="536" ht="14.25" customHeight="1">
      <c r="E536" s="22"/>
      <c r="H536" s="45"/>
    </row>
    <row r="537" ht="14.25" customHeight="1">
      <c r="E537" s="22"/>
      <c r="H537" s="45"/>
    </row>
    <row r="538" ht="14.25" customHeight="1">
      <c r="E538" s="22"/>
      <c r="H538" s="45"/>
    </row>
    <row r="539" ht="14.25" customHeight="1">
      <c r="E539" s="22"/>
      <c r="H539" s="45"/>
    </row>
    <row r="540" ht="14.25" customHeight="1">
      <c r="E540" s="22"/>
      <c r="H540" s="45"/>
    </row>
    <row r="541" ht="14.25" customHeight="1">
      <c r="E541" s="22"/>
      <c r="H541" s="45"/>
    </row>
    <row r="542" ht="14.25" customHeight="1">
      <c r="E542" s="22"/>
      <c r="H542" s="45"/>
    </row>
    <row r="543" ht="14.25" customHeight="1">
      <c r="E543" s="22"/>
      <c r="H543" s="45"/>
    </row>
    <row r="544" ht="14.25" customHeight="1">
      <c r="E544" s="22"/>
      <c r="H544" s="45"/>
    </row>
    <row r="545" ht="14.25" customHeight="1">
      <c r="E545" s="22"/>
      <c r="H545" s="45"/>
    </row>
    <row r="546" ht="14.25" customHeight="1">
      <c r="E546" s="22"/>
      <c r="H546" s="45"/>
    </row>
    <row r="547" ht="14.25" customHeight="1">
      <c r="E547" s="22"/>
      <c r="H547" s="45"/>
    </row>
    <row r="548" ht="14.25" customHeight="1">
      <c r="E548" s="22"/>
      <c r="H548" s="45"/>
    </row>
    <row r="549" ht="14.25" customHeight="1">
      <c r="E549" s="22"/>
      <c r="H549" s="45"/>
    </row>
    <row r="550" ht="14.25" customHeight="1">
      <c r="E550" s="22"/>
      <c r="H550" s="45"/>
    </row>
    <row r="551" ht="14.25" customHeight="1">
      <c r="E551" s="22"/>
      <c r="H551" s="45"/>
    </row>
    <row r="552" ht="14.25" customHeight="1">
      <c r="E552" s="22"/>
      <c r="H552" s="45"/>
    </row>
    <row r="553" ht="14.25" customHeight="1">
      <c r="E553" s="22"/>
      <c r="H553" s="45"/>
    </row>
    <row r="554" ht="14.25" customHeight="1">
      <c r="E554" s="22"/>
      <c r="H554" s="45"/>
    </row>
    <row r="555" ht="14.25" customHeight="1">
      <c r="E555" s="22"/>
      <c r="H555" s="45"/>
    </row>
    <row r="556" ht="14.25" customHeight="1">
      <c r="E556" s="22"/>
      <c r="H556" s="45"/>
    </row>
    <row r="557" ht="14.25" customHeight="1">
      <c r="E557" s="22"/>
      <c r="H557" s="45"/>
    </row>
    <row r="558" ht="14.25" customHeight="1">
      <c r="E558" s="22"/>
      <c r="H558" s="45"/>
    </row>
    <row r="559" ht="14.25" customHeight="1">
      <c r="E559" s="22"/>
      <c r="H559" s="45"/>
    </row>
    <row r="560" ht="14.25" customHeight="1">
      <c r="E560" s="22"/>
      <c r="H560" s="45"/>
    </row>
    <row r="561" ht="14.25" customHeight="1">
      <c r="E561" s="22"/>
      <c r="H561" s="45"/>
    </row>
    <row r="562" ht="14.25" customHeight="1">
      <c r="E562" s="22"/>
      <c r="H562" s="45"/>
    </row>
    <row r="563" ht="14.25" customHeight="1">
      <c r="E563" s="22"/>
      <c r="H563" s="45"/>
    </row>
    <row r="564" ht="14.25" customHeight="1">
      <c r="E564" s="22"/>
      <c r="H564" s="45"/>
    </row>
    <row r="565" ht="14.25" customHeight="1">
      <c r="E565" s="22"/>
      <c r="H565" s="45"/>
    </row>
    <row r="566" ht="14.25" customHeight="1">
      <c r="E566" s="22"/>
      <c r="H566" s="45"/>
    </row>
    <row r="567" ht="14.25" customHeight="1">
      <c r="E567" s="22"/>
      <c r="H567" s="45"/>
    </row>
    <row r="568" ht="14.25" customHeight="1">
      <c r="E568" s="22"/>
      <c r="H568" s="45"/>
    </row>
    <row r="569" ht="14.25" customHeight="1">
      <c r="E569" s="22"/>
      <c r="H569" s="45"/>
    </row>
    <row r="570" ht="14.25" customHeight="1">
      <c r="E570" s="22"/>
      <c r="H570" s="45"/>
    </row>
    <row r="571" ht="14.25" customHeight="1">
      <c r="E571" s="22"/>
      <c r="H571" s="45"/>
    </row>
    <row r="572" ht="14.25" customHeight="1">
      <c r="E572" s="22"/>
      <c r="H572" s="45"/>
    </row>
    <row r="573" ht="14.25" customHeight="1">
      <c r="E573" s="22"/>
      <c r="H573" s="45"/>
    </row>
    <row r="574" ht="14.25" customHeight="1">
      <c r="E574" s="22"/>
      <c r="H574" s="45"/>
    </row>
    <row r="575" ht="14.25" customHeight="1">
      <c r="E575" s="22"/>
      <c r="H575" s="45"/>
    </row>
    <row r="576" ht="14.25" customHeight="1">
      <c r="E576" s="22"/>
      <c r="H576" s="45"/>
    </row>
    <row r="577" ht="14.25" customHeight="1">
      <c r="E577" s="22"/>
      <c r="H577" s="45"/>
    </row>
    <row r="578" ht="14.25" customHeight="1">
      <c r="E578" s="22"/>
      <c r="H578" s="45"/>
    </row>
    <row r="579" ht="14.25" customHeight="1">
      <c r="E579" s="22"/>
      <c r="H579" s="45"/>
    </row>
    <row r="580" ht="14.25" customHeight="1">
      <c r="E580" s="22"/>
      <c r="H580" s="45"/>
    </row>
    <row r="581" ht="14.25" customHeight="1">
      <c r="E581" s="22"/>
      <c r="H581" s="45"/>
    </row>
    <row r="582" ht="14.25" customHeight="1">
      <c r="E582" s="22"/>
      <c r="H582" s="45"/>
    </row>
    <row r="583" ht="14.25" customHeight="1">
      <c r="E583" s="22"/>
      <c r="H583" s="45"/>
    </row>
    <row r="584" ht="14.25" customHeight="1">
      <c r="E584" s="22"/>
      <c r="H584" s="45"/>
    </row>
    <row r="585" ht="14.25" customHeight="1">
      <c r="E585" s="22"/>
      <c r="H585" s="45"/>
    </row>
    <row r="586" ht="14.25" customHeight="1">
      <c r="E586" s="22"/>
      <c r="H586" s="45"/>
    </row>
    <row r="587" ht="14.25" customHeight="1">
      <c r="E587" s="22"/>
      <c r="H587" s="45"/>
    </row>
    <row r="588" ht="14.25" customHeight="1">
      <c r="E588" s="22"/>
      <c r="H588" s="45"/>
    </row>
    <row r="589" ht="14.25" customHeight="1">
      <c r="E589" s="22"/>
      <c r="H589" s="45"/>
    </row>
    <row r="590" ht="14.25" customHeight="1">
      <c r="E590" s="22"/>
      <c r="H590" s="45"/>
    </row>
    <row r="591" ht="14.25" customHeight="1">
      <c r="E591" s="22"/>
      <c r="H591" s="45"/>
    </row>
    <row r="592" ht="14.25" customHeight="1">
      <c r="E592" s="22"/>
      <c r="H592" s="45"/>
    </row>
    <row r="593" ht="14.25" customHeight="1">
      <c r="E593" s="22"/>
      <c r="H593" s="45"/>
    </row>
    <row r="594" ht="14.25" customHeight="1">
      <c r="E594" s="22"/>
      <c r="H594" s="45"/>
    </row>
    <row r="595" ht="14.25" customHeight="1">
      <c r="E595" s="22"/>
      <c r="H595" s="45"/>
    </row>
    <row r="596" ht="14.25" customHeight="1">
      <c r="E596" s="22"/>
      <c r="H596" s="45"/>
    </row>
    <row r="597" ht="14.25" customHeight="1">
      <c r="E597" s="22"/>
      <c r="H597" s="45"/>
    </row>
    <row r="598" ht="14.25" customHeight="1">
      <c r="E598" s="22"/>
      <c r="H598" s="45"/>
    </row>
    <row r="599" ht="14.25" customHeight="1">
      <c r="E599" s="22"/>
      <c r="H599" s="45"/>
    </row>
    <row r="600" ht="14.25" customHeight="1">
      <c r="E600" s="22"/>
      <c r="H600" s="45"/>
    </row>
    <row r="601" ht="14.25" customHeight="1">
      <c r="E601" s="22"/>
      <c r="H601" s="45"/>
    </row>
    <row r="602" ht="14.25" customHeight="1">
      <c r="E602" s="22"/>
      <c r="H602" s="45"/>
    </row>
    <row r="603" ht="14.25" customHeight="1">
      <c r="E603" s="22"/>
      <c r="H603" s="45"/>
    </row>
    <row r="604" ht="14.25" customHeight="1">
      <c r="E604" s="22"/>
      <c r="H604" s="45"/>
    </row>
    <row r="605" ht="14.25" customHeight="1">
      <c r="E605" s="22"/>
      <c r="H605" s="45"/>
    </row>
    <row r="606" ht="14.25" customHeight="1">
      <c r="E606" s="22"/>
      <c r="H606" s="45"/>
    </row>
    <row r="607" ht="14.25" customHeight="1">
      <c r="E607" s="22"/>
      <c r="H607" s="45"/>
    </row>
    <row r="608" ht="14.25" customHeight="1">
      <c r="E608" s="22"/>
      <c r="H608" s="45"/>
    </row>
    <row r="609" ht="14.25" customHeight="1">
      <c r="E609" s="22"/>
      <c r="H609" s="45"/>
    </row>
    <row r="610" ht="14.25" customHeight="1">
      <c r="E610" s="22"/>
      <c r="H610" s="45"/>
    </row>
    <row r="611" ht="14.25" customHeight="1">
      <c r="E611" s="22"/>
      <c r="H611" s="45"/>
    </row>
    <row r="612" ht="14.25" customHeight="1">
      <c r="E612" s="22"/>
      <c r="H612" s="45"/>
    </row>
    <row r="613" ht="14.25" customHeight="1">
      <c r="E613" s="22"/>
      <c r="H613" s="45"/>
    </row>
    <row r="614" ht="14.25" customHeight="1">
      <c r="E614" s="22"/>
      <c r="H614" s="45"/>
    </row>
    <row r="615" ht="14.25" customHeight="1">
      <c r="E615" s="22"/>
      <c r="H615" s="45"/>
    </row>
    <row r="616" ht="14.25" customHeight="1">
      <c r="E616" s="22"/>
      <c r="H616" s="45"/>
    </row>
    <row r="617" ht="14.25" customHeight="1">
      <c r="E617" s="22"/>
      <c r="H617" s="45"/>
    </row>
    <row r="618" ht="14.25" customHeight="1">
      <c r="E618" s="22"/>
      <c r="H618" s="45"/>
    </row>
    <row r="619" ht="14.25" customHeight="1">
      <c r="E619" s="22"/>
      <c r="H619" s="45"/>
    </row>
    <row r="620" ht="14.25" customHeight="1">
      <c r="E620" s="22"/>
      <c r="H620" s="45"/>
    </row>
    <row r="621" ht="14.25" customHeight="1">
      <c r="E621" s="22"/>
      <c r="H621" s="45"/>
    </row>
    <row r="622" ht="14.25" customHeight="1">
      <c r="E622" s="22"/>
      <c r="H622" s="45"/>
    </row>
    <row r="623" ht="14.25" customHeight="1">
      <c r="E623" s="22"/>
      <c r="H623" s="45"/>
    </row>
    <row r="624" ht="14.25" customHeight="1">
      <c r="E624" s="22"/>
      <c r="H624" s="45"/>
    </row>
    <row r="625" ht="14.25" customHeight="1">
      <c r="E625" s="22"/>
      <c r="H625" s="45"/>
    </row>
    <row r="626" ht="14.25" customHeight="1">
      <c r="E626" s="22"/>
      <c r="H626" s="45"/>
    </row>
    <row r="627" ht="14.25" customHeight="1">
      <c r="E627" s="22"/>
      <c r="H627" s="45"/>
    </row>
    <row r="628" ht="14.25" customHeight="1">
      <c r="E628" s="22"/>
      <c r="H628" s="45"/>
    </row>
    <row r="629" ht="14.25" customHeight="1">
      <c r="E629" s="22"/>
      <c r="H629" s="45"/>
    </row>
    <row r="630" ht="14.25" customHeight="1">
      <c r="E630" s="22"/>
      <c r="H630" s="45"/>
    </row>
    <row r="631" ht="14.25" customHeight="1">
      <c r="E631" s="22"/>
      <c r="H631" s="45"/>
    </row>
    <row r="632" ht="14.25" customHeight="1">
      <c r="E632" s="22"/>
      <c r="H632" s="45"/>
    </row>
    <row r="633" ht="14.25" customHeight="1">
      <c r="E633" s="22"/>
      <c r="H633" s="45"/>
    </row>
    <row r="634" ht="14.25" customHeight="1">
      <c r="E634" s="22"/>
      <c r="H634" s="45"/>
    </row>
    <row r="635" ht="14.25" customHeight="1">
      <c r="E635" s="22"/>
      <c r="H635" s="45"/>
    </row>
    <row r="636" ht="14.25" customHeight="1">
      <c r="E636" s="22"/>
      <c r="H636" s="45"/>
    </row>
    <row r="637" ht="14.25" customHeight="1">
      <c r="E637" s="22"/>
      <c r="H637" s="45"/>
    </row>
    <row r="638" ht="14.25" customHeight="1">
      <c r="E638" s="22"/>
      <c r="H638" s="45"/>
    </row>
    <row r="639" ht="14.25" customHeight="1">
      <c r="E639" s="22"/>
      <c r="H639" s="45"/>
    </row>
    <row r="640" ht="14.25" customHeight="1">
      <c r="E640" s="22"/>
      <c r="H640" s="45"/>
    </row>
    <row r="641" ht="14.25" customHeight="1">
      <c r="E641" s="22"/>
      <c r="H641" s="45"/>
    </row>
    <row r="642" ht="14.25" customHeight="1">
      <c r="E642" s="22"/>
      <c r="H642" s="45"/>
    </row>
    <row r="643" ht="14.25" customHeight="1">
      <c r="E643" s="22"/>
      <c r="H643" s="45"/>
    </row>
    <row r="644" ht="14.25" customHeight="1">
      <c r="E644" s="22"/>
      <c r="H644" s="45"/>
    </row>
    <row r="645" ht="14.25" customHeight="1">
      <c r="E645" s="22"/>
      <c r="H645" s="45"/>
    </row>
    <row r="646" ht="14.25" customHeight="1">
      <c r="E646" s="22"/>
      <c r="H646" s="45"/>
    </row>
    <row r="647" ht="14.25" customHeight="1">
      <c r="E647" s="22"/>
      <c r="H647" s="45"/>
    </row>
    <row r="648" ht="14.25" customHeight="1">
      <c r="E648" s="22"/>
      <c r="H648" s="45"/>
    </row>
    <row r="649" ht="14.25" customHeight="1">
      <c r="E649" s="22"/>
      <c r="H649" s="45"/>
    </row>
    <row r="650" ht="14.25" customHeight="1">
      <c r="E650" s="22"/>
      <c r="H650" s="45"/>
    </row>
    <row r="651" ht="14.25" customHeight="1">
      <c r="E651" s="22"/>
      <c r="H651" s="45"/>
    </row>
    <row r="652" ht="14.25" customHeight="1">
      <c r="E652" s="22"/>
      <c r="H652" s="45"/>
    </row>
    <row r="653" ht="14.25" customHeight="1">
      <c r="E653" s="22"/>
      <c r="H653" s="45"/>
    </row>
    <row r="654" ht="14.25" customHeight="1">
      <c r="E654" s="22"/>
      <c r="H654" s="45"/>
    </row>
    <row r="655" ht="14.25" customHeight="1">
      <c r="E655" s="22"/>
      <c r="H655" s="45"/>
    </row>
    <row r="656" ht="14.25" customHeight="1">
      <c r="E656" s="22"/>
      <c r="H656" s="45"/>
    </row>
    <row r="657" ht="14.25" customHeight="1">
      <c r="E657" s="22"/>
      <c r="H657" s="45"/>
    </row>
    <row r="658" ht="14.25" customHeight="1">
      <c r="E658" s="22"/>
      <c r="H658" s="45"/>
    </row>
    <row r="659" ht="14.25" customHeight="1">
      <c r="E659" s="22"/>
      <c r="H659" s="45"/>
    </row>
    <row r="660" ht="14.25" customHeight="1">
      <c r="E660" s="22"/>
      <c r="H660" s="45"/>
    </row>
    <row r="661" ht="14.25" customHeight="1">
      <c r="E661" s="22"/>
      <c r="H661" s="45"/>
    </row>
    <row r="662" ht="14.25" customHeight="1">
      <c r="E662" s="22"/>
      <c r="H662" s="45"/>
    </row>
    <row r="663" ht="14.25" customHeight="1">
      <c r="E663" s="22"/>
      <c r="H663" s="45"/>
    </row>
    <row r="664" ht="14.25" customHeight="1">
      <c r="E664" s="22"/>
      <c r="H664" s="45"/>
    </row>
    <row r="665" ht="14.25" customHeight="1">
      <c r="E665" s="22"/>
      <c r="H665" s="45"/>
    </row>
    <row r="666" ht="14.25" customHeight="1">
      <c r="E666" s="22"/>
      <c r="H666" s="45"/>
    </row>
    <row r="667" ht="14.25" customHeight="1">
      <c r="E667" s="22"/>
      <c r="H667" s="45"/>
    </row>
    <row r="668" ht="14.25" customHeight="1">
      <c r="E668" s="22"/>
      <c r="H668" s="45"/>
    </row>
    <row r="669" ht="14.25" customHeight="1">
      <c r="E669" s="22"/>
      <c r="H669" s="45"/>
    </row>
    <row r="670" ht="14.25" customHeight="1">
      <c r="E670" s="22"/>
      <c r="H670" s="45"/>
    </row>
    <row r="671" ht="14.25" customHeight="1">
      <c r="E671" s="22"/>
      <c r="H671" s="45"/>
    </row>
    <row r="672" ht="14.25" customHeight="1">
      <c r="E672" s="22"/>
      <c r="H672" s="45"/>
    </row>
    <row r="673" ht="14.25" customHeight="1">
      <c r="E673" s="22"/>
      <c r="H673" s="45"/>
    </row>
    <row r="674" ht="14.25" customHeight="1">
      <c r="E674" s="22"/>
      <c r="H674" s="45"/>
    </row>
    <row r="675" ht="14.25" customHeight="1">
      <c r="E675" s="22"/>
      <c r="H675" s="45"/>
    </row>
    <row r="676" ht="14.25" customHeight="1">
      <c r="E676" s="22"/>
      <c r="H676" s="45"/>
    </row>
    <row r="677" ht="14.25" customHeight="1">
      <c r="E677" s="22"/>
      <c r="H677" s="45"/>
    </row>
    <row r="678" ht="14.25" customHeight="1">
      <c r="E678" s="22"/>
      <c r="H678" s="45"/>
    </row>
    <row r="679" ht="14.25" customHeight="1">
      <c r="E679" s="22"/>
      <c r="H679" s="45"/>
    </row>
    <row r="680" ht="14.25" customHeight="1">
      <c r="E680" s="22"/>
      <c r="H680" s="45"/>
    </row>
    <row r="681" ht="14.25" customHeight="1">
      <c r="E681" s="22"/>
      <c r="H681" s="45"/>
    </row>
    <row r="682" ht="14.25" customHeight="1">
      <c r="E682" s="22"/>
      <c r="H682" s="45"/>
    </row>
    <row r="683" ht="14.25" customHeight="1">
      <c r="E683" s="22"/>
      <c r="H683" s="45"/>
    </row>
    <row r="684" ht="14.25" customHeight="1">
      <c r="E684" s="22"/>
      <c r="H684" s="45"/>
    </row>
    <row r="685" ht="14.25" customHeight="1">
      <c r="E685" s="22"/>
      <c r="H685" s="45"/>
    </row>
    <row r="686" ht="14.25" customHeight="1">
      <c r="E686" s="22"/>
      <c r="H686" s="45"/>
    </row>
    <row r="687" ht="14.25" customHeight="1">
      <c r="E687" s="22"/>
      <c r="H687" s="45"/>
    </row>
    <row r="688" ht="14.25" customHeight="1">
      <c r="E688" s="22"/>
      <c r="H688" s="45"/>
    </row>
    <row r="689" ht="14.25" customHeight="1">
      <c r="E689" s="22"/>
      <c r="H689" s="45"/>
    </row>
    <row r="690" ht="14.25" customHeight="1">
      <c r="E690" s="22"/>
      <c r="H690" s="45"/>
    </row>
    <row r="691" ht="14.25" customHeight="1">
      <c r="E691" s="22"/>
      <c r="H691" s="45"/>
    </row>
    <row r="692" ht="14.25" customHeight="1">
      <c r="E692" s="22"/>
      <c r="H692" s="45"/>
    </row>
    <row r="693" ht="14.25" customHeight="1">
      <c r="E693" s="22"/>
      <c r="H693" s="45"/>
    </row>
    <row r="694" ht="14.25" customHeight="1">
      <c r="E694" s="22"/>
      <c r="H694" s="45"/>
    </row>
    <row r="695" ht="14.25" customHeight="1">
      <c r="E695" s="22"/>
      <c r="H695" s="45"/>
    </row>
    <row r="696" ht="14.25" customHeight="1">
      <c r="E696" s="22"/>
      <c r="H696" s="45"/>
    </row>
    <row r="697" ht="14.25" customHeight="1">
      <c r="E697" s="22"/>
      <c r="H697" s="45"/>
    </row>
    <row r="698" ht="14.25" customHeight="1">
      <c r="E698" s="22"/>
      <c r="H698" s="45"/>
    </row>
    <row r="699" ht="14.25" customHeight="1">
      <c r="E699" s="22"/>
      <c r="H699" s="45"/>
    </row>
    <row r="700" ht="14.25" customHeight="1">
      <c r="E700" s="22"/>
      <c r="H700" s="45"/>
    </row>
    <row r="701" ht="14.25" customHeight="1">
      <c r="E701" s="22"/>
      <c r="H701" s="45"/>
    </row>
    <row r="702" ht="14.25" customHeight="1">
      <c r="E702" s="22"/>
      <c r="H702" s="45"/>
    </row>
    <row r="703" ht="14.25" customHeight="1">
      <c r="E703" s="22"/>
      <c r="H703" s="45"/>
    </row>
    <row r="704" ht="14.25" customHeight="1">
      <c r="E704" s="22"/>
      <c r="H704" s="45"/>
    </row>
    <row r="705" ht="14.25" customHeight="1">
      <c r="E705" s="22"/>
      <c r="H705" s="45"/>
    </row>
    <row r="706" ht="14.25" customHeight="1">
      <c r="E706" s="22"/>
      <c r="H706" s="45"/>
    </row>
    <row r="707" ht="14.25" customHeight="1">
      <c r="E707" s="22"/>
      <c r="H707" s="45"/>
    </row>
    <row r="708" ht="14.25" customHeight="1">
      <c r="E708" s="22"/>
      <c r="H708" s="45"/>
    </row>
    <row r="709" ht="14.25" customHeight="1">
      <c r="E709" s="22"/>
      <c r="H709" s="45"/>
    </row>
    <row r="710" ht="14.25" customHeight="1">
      <c r="E710" s="22"/>
      <c r="H710" s="45"/>
    </row>
    <row r="711" ht="14.25" customHeight="1">
      <c r="E711" s="22"/>
      <c r="H711" s="45"/>
    </row>
    <row r="712" ht="14.25" customHeight="1">
      <c r="E712" s="22"/>
      <c r="H712" s="45"/>
    </row>
    <row r="713" ht="14.25" customHeight="1">
      <c r="E713" s="22"/>
      <c r="H713" s="45"/>
    </row>
    <row r="714" ht="14.25" customHeight="1">
      <c r="E714" s="22"/>
      <c r="H714" s="45"/>
    </row>
    <row r="715" ht="14.25" customHeight="1">
      <c r="E715" s="22"/>
      <c r="H715" s="45"/>
    </row>
    <row r="716" ht="14.25" customHeight="1">
      <c r="E716" s="22"/>
      <c r="H716" s="45"/>
    </row>
    <row r="717" ht="14.25" customHeight="1">
      <c r="E717" s="22"/>
      <c r="H717" s="45"/>
    </row>
    <row r="718" ht="14.25" customHeight="1">
      <c r="E718" s="22"/>
      <c r="H718" s="45"/>
    </row>
    <row r="719" ht="14.25" customHeight="1">
      <c r="E719" s="22"/>
      <c r="H719" s="45"/>
    </row>
    <row r="720" ht="14.25" customHeight="1">
      <c r="E720" s="22"/>
      <c r="H720" s="45"/>
    </row>
    <row r="721" ht="14.25" customHeight="1">
      <c r="E721" s="22"/>
      <c r="H721" s="45"/>
    </row>
    <row r="722" ht="14.25" customHeight="1">
      <c r="E722" s="22"/>
      <c r="H722" s="45"/>
    </row>
    <row r="723" ht="14.25" customHeight="1">
      <c r="E723" s="22"/>
      <c r="H723" s="45"/>
    </row>
    <row r="724" ht="14.25" customHeight="1">
      <c r="E724" s="22"/>
      <c r="H724" s="45"/>
    </row>
    <row r="725" ht="14.25" customHeight="1">
      <c r="E725" s="22"/>
      <c r="H725" s="45"/>
    </row>
    <row r="726" ht="14.25" customHeight="1">
      <c r="E726" s="22"/>
      <c r="H726" s="45"/>
    </row>
    <row r="727" ht="14.25" customHeight="1">
      <c r="E727" s="22"/>
      <c r="H727" s="45"/>
    </row>
    <row r="728" ht="14.25" customHeight="1">
      <c r="E728" s="22"/>
      <c r="H728" s="45"/>
    </row>
    <row r="729" ht="14.25" customHeight="1">
      <c r="E729" s="22"/>
      <c r="H729" s="45"/>
    </row>
    <row r="730" ht="14.25" customHeight="1">
      <c r="E730" s="22"/>
      <c r="H730" s="45"/>
    </row>
    <row r="731" ht="14.25" customHeight="1">
      <c r="E731" s="22"/>
      <c r="H731" s="45"/>
    </row>
    <row r="732" ht="14.25" customHeight="1">
      <c r="E732" s="22"/>
      <c r="H732" s="45"/>
    </row>
    <row r="733" ht="14.25" customHeight="1">
      <c r="E733" s="22"/>
      <c r="H733" s="45"/>
    </row>
    <row r="734" ht="14.25" customHeight="1">
      <c r="E734" s="22"/>
      <c r="H734" s="45"/>
    </row>
    <row r="735" ht="14.25" customHeight="1">
      <c r="E735" s="22"/>
      <c r="H735" s="45"/>
    </row>
    <row r="736" ht="14.25" customHeight="1">
      <c r="E736" s="22"/>
      <c r="H736" s="45"/>
    </row>
    <row r="737" ht="14.25" customHeight="1">
      <c r="E737" s="22"/>
      <c r="H737" s="45"/>
    </row>
    <row r="738" ht="14.25" customHeight="1">
      <c r="E738" s="22"/>
      <c r="H738" s="45"/>
    </row>
    <row r="739" ht="14.25" customHeight="1">
      <c r="E739" s="22"/>
      <c r="H739" s="45"/>
    </row>
    <row r="740" ht="14.25" customHeight="1">
      <c r="E740" s="22"/>
      <c r="H740" s="45"/>
    </row>
    <row r="741" ht="14.25" customHeight="1">
      <c r="E741" s="22"/>
      <c r="H741" s="45"/>
    </row>
    <row r="742" ht="14.25" customHeight="1">
      <c r="E742" s="22"/>
      <c r="H742" s="45"/>
    </row>
    <row r="743" ht="14.25" customHeight="1">
      <c r="E743" s="22"/>
      <c r="H743" s="45"/>
    </row>
    <row r="744" ht="14.25" customHeight="1">
      <c r="E744" s="22"/>
      <c r="H744" s="45"/>
    </row>
    <row r="745" ht="14.25" customHeight="1">
      <c r="E745" s="22"/>
      <c r="H745" s="45"/>
    </row>
    <row r="746" ht="14.25" customHeight="1">
      <c r="E746" s="22"/>
      <c r="H746" s="45"/>
    </row>
    <row r="747" ht="14.25" customHeight="1">
      <c r="E747" s="22"/>
      <c r="H747" s="45"/>
    </row>
    <row r="748" ht="14.25" customHeight="1">
      <c r="E748" s="22"/>
      <c r="H748" s="45"/>
    </row>
    <row r="749" ht="14.25" customHeight="1">
      <c r="E749" s="22"/>
      <c r="H749" s="45"/>
    </row>
    <row r="750" ht="14.25" customHeight="1">
      <c r="E750" s="22"/>
      <c r="H750" s="45"/>
    </row>
    <row r="751" ht="14.25" customHeight="1">
      <c r="E751" s="22"/>
      <c r="H751" s="45"/>
    </row>
    <row r="752" ht="14.25" customHeight="1">
      <c r="E752" s="22"/>
      <c r="H752" s="45"/>
    </row>
    <row r="753" ht="14.25" customHeight="1">
      <c r="E753" s="22"/>
      <c r="H753" s="45"/>
    </row>
    <row r="754" ht="14.25" customHeight="1">
      <c r="E754" s="22"/>
      <c r="H754" s="45"/>
    </row>
    <row r="755" ht="14.25" customHeight="1">
      <c r="E755" s="22"/>
      <c r="H755" s="45"/>
    </row>
    <row r="756" ht="14.25" customHeight="1">
      <c r="E756" s="22"/>
      <c r="H756" s="45"/>
    </row>
    <row r="757" ht="14.25" customHeight="1">
      <c r="E757" s="22"/>
      <c r="H757" s="45"/>
    </row>
    <row r="758" ht="14.25" customHeight="1">
      <c r="E758" s="22"/>
      <c r="H758" s="45"/>
    </row>
    <row r="759" ht="14.25" customHeight="1">
      <c r="E759" s="22"/>
      <c r="H759" s="45"/>
    </row>
    <row r="760" ht="14.25" customHeight="1">
      <c r="E760" s="22"/>
      <c r="H760" s="45"/>
    </row>
    <row r="761" ht="14.25" customHeight="1">
      <c r="E761" s="22"/>
      <c r="H761" s="45"/>
    </row>
    <row r="762" ht="14.25" customHeight="1">
      <c r="E762" s="22"/>
      <c r="H762" s="45"/>
    </row>
    <row r="763" ht="14.25" customHeight="1">
      <c r="E763" s="22"/>
      <c r="H763" s="45"/>
    </row>
    <row r="764" ht="14.25" customHeight="1">
      <c r="E764" s="22"/>
      <c r="H764" s="45"/>
    </row>
    <row r="765" ht="14.25" customHeight="1">
      <c r="E765" s="22"/>
      <c r="H765" s="45"/>
    </row>
    <row r="766" ht="14.25" customHeight="1">
      <c r="E766" s="22"/>
      <c r="H766" s="45"/>
    </row>
    <row r="767" ht="14.25" customHeight="1">
      <c r="E767" s="22"/>
      <c r="H767" s="45"/>
    </row>
    <row r="768" ht="14.25" customHeight="1">
      <c r="E768" s="22"/>
      <c r="H768" s="45"/>
    </row>
    <row r="769" ht="14.25" customHeight="1">
      <c r="E769" s="22"/>
      <c r="H769" s="45"/>
    </row>
    <row r="770" ht="14.25" customHeight="1">
      <c r="E770" s="22"/>
      <c r="H770" s="45"/>
    </row>
    <row r="771" ht="14.25" customHeight="1">
      <c r="E771" s="22"/>
      <c r="H771" s="45"/>
    </row>
    <row r="772" ht="14.25" customHeight="1">
      <c r="E772" s="22"/>
      <c r="H772" s="45"/>
    </row>
    <row r="773" ht="14.25" customHeight="1">
      <c r="E773" s="22"/>
      <c r="H773" s="45"/>
    </row>
    <row r="774" ht="14.25" customHeight="1">
      <c r="E774" s="22"/>
      <c r="H774" s="45"/>
    </row>
    <row r="775" ht="14.25" customHeight="1">
      <c r="E775" s="22"/>
      <c r="H775" s="45"/>
    </row>
    <row r="776" ht="14.25" customHeight="1">
      <c r="E776" s="22"/>
      <c r="H776" s="45"/>
    </row>
    <row r="777" ht="14.25" customHeight="1">
      <c r="E777" s="22"/>
      <c r="H777" s="45"/>
    </row>
    <row r="778" ht="14.25" customHeight="1">
      <c r="E778" s="22"/>
      <c r="H778" s="45"/>
    </row>
    <row r="779" ht="14.25" customHeight="1">
      <c r="E779" s="22"/>
      <c r="H779" s="45"/>
    </row>
    <row r="780" ht="14.25" customHeight="1">
      <c r="E780" s="22"/>
      <c r="H780" s="45"/>
    </row>
    <row r="781" ht="14.25" customHeight="1">
      <c r="E781" s="22"/>
      <c r="H781" s="45"/>
    </row>
    <row r="782" ht="14.25" customHeight="1">
      <c r="E782" s="22"/>
      <c r="H782" s="45"/>
    </row>
    <row r="783" ht="14.25" customHeight="1">
      <c r="E783" s="22"/>
      <c r="H783" s="45"/>
    </row>
    <row r="784" ht="14.25" customHeight="1">
      <c r="E784" s="22"/>
      <c r="H784" s="45"/>
    </row>
    <row r="785" ht="14.25" customHeight="1">
      <c r="E785" s="22"/>
      <c r="H785" s="45"/>
    </row>
    <row r="786" ht="14.25" customHeight="1">
      <c r="E786" s="22"/>
      <c r="H786" s="45"/>
    </row>
    <row r="787" ht="14.25" customHeight="1">
      <c r="E787" s="22"/>
      <c r="H787" s="45"/>
    </row>
    <row r="788" ht="14.25" customHeight="1">
      <c r="E788" s="22"/>
      <c r="H788" s="45"/>
    </row>
    <row r="789" ht="14.25" customHeight="1">
      <c r="E789" s="22"/>
      <c r="H789" s="45"/>
    </row>
    <row r="790" ht="14.25" customHeight="1">
      <c r="E790" s="22"/>
      <c r="H790" s="45"/>
    </row>
    <row r="791" ht="14.25" customHeight="1">
      <c r="E791" s="22"/>
      <c r="H791" s="45"/>
    </row>
    <row r="792" ht="14.25" customHeight="1">
      <c r="E792" s="22"/>
      <c r="H792" s="45"/>
    </row>
    <row r="793" ht="14.25" customHeight="1">
      <c r="E793" s="22"/>
      <c r="H793" s="45"/>
    </row>
    <row r="794" ht="14.25" customHeight="1">
      <c r="E794" s="22"/>
      <c r="H794" s="45"/>
    </row>
    <row r="795" ht="14.25" customHeight="1">
      <c r="E795" s="22"/>
      <c r="H795" s="45"/>
    </row>
    <row r="796" ht="14.25" customHeight="1">
      <c r="E796" s="22"/>
      <c r="H796" s="45"/>
    </row>
    <row r="797" ht="14.25" customHeight="1">
      <c r="E797" s="22"/>
      <c r="H797" s="45"/>
    </row>
    <row r="798" ht="14.25" customHeight="1">
      <c r="E798" s="22"/>
      <c r="H798" s="45"/>
    </row>
    <row r="799" ht="14.25" customHeight="1">
      <c r="E799" s="22"/>
      <c r="H799" s="45"/>
    </row>
    <row r="800" ht="14.25" customHeight="1">
      <c r="E800" s="22"/>
      <c r="H800" s="45"/>
    </row>
    <row r="801" ht="14.25" customHeight="1">
      <c r="E801" s="22"/>
      <c r="H801" s="45"/>
    </row>
    <row r="802" ht="14.25" customHeight="1">
      <c r="E802" s="22"/>
      <c r="H802" s="45"/>
    </row>
    <row r="803" ht="14.25" customHeight="1">
      <c r="E803" s="22"/>
      <c r="H803" s="45"/>
    </row>
    <row r="804" ht="14.25" customHeight="1">
      <c r="E804" s="22"/>
      <c r="H804" s="45"/>
    </row>
    <row r="805" ht="14.25" customHeight="1">
      <c r="E805" s="22"/>
      <c r="H805" s="45"/>
    </row>
    <row r="806" ht="14.25" customHeight="1">
      <c r="E806" s="22"/>
      <c r="H806" s="45"/>
    </row>
    <row r="807" ht="14.25" customHeight="1">
      <c r="E807" s="22"/>
      <c r="H807" s="45"/>
    </row>
    <row r="808" ht="14.25" customHeight="1">
      <c r="E808" s="22"/>
      <c r="H808" s="45"/>
    </row>
    <row r="809" ht="14.25" customHeight="1">
      <c r="E809" s="22"/>
      <c r="H809" s="45"/>
    </row>
    <row r="810" ht="14.25" customHeight="1">
      <c r="E810" s="22"/>
      <c r="H810" s="45"/>
    </row>
    <row r="811" ht="14.25" customHeight="1">
      <c r="E811" s="22"/>
      <c r="H811" s="45"/>
    </row>
    <row r="812" ht="14.25" customHeight="1">
      <c r="E812" s="22"/>
      <c r="H812" s="45"/>
    </row>
    <row r="813" ht="14.25" customHeight="1">
      <c r="E813" s="22"/>
      <c r="H813" s="45"/>
    </row>
    <row r="814" ht="14.25" customHeight="1">
      <c r="E814" s="22"/>
      <c r="H814" s="45"/>
    </row>
    <row r="815" ht="14.25" customHeight="1">
      <c r="E815" s="22"/>
      <c r="H815" s="45"/>
    </row>
    <row r="816" ht="14.25" customHeight="1">
      <c r="E816" s="22"/>
      <c r="H816" s="45"/>
    </row>
    <row r="817" ht="14.25" customHeight="1">
      <c r="E817" s="22"/>
      <c r="H817" s="45"/>
    </row>
    <row r="818" ht="14.25" customHeight="1">
      <c r="E818" s="22"/>
      <c r="H818" s="45"/>
    </row>
    <row r="819" ht="14.25" customHeight="1">
      <c r="E819" s="22"/>
      <c r="H819" s="45"/>
    </row>
    <row r="820" ht="14.25" customHeight="1">
      <c r="E820" s="22"/>
      <c r="H820" s="45"/>
    </row>
    <row r="821" ht="14.25" customHeight="1">
      <c r="E821" s="22"/>
      <c r="H821" s="45"/>
    </row>
    <row r="822" ht="14.25" customHeight="1">
      <c r="E822" s="22"/>
      <c r="H822" s="45"/>
    </row>
    <row r="823" ht="14.25" customHeight="1">
      <c r="E823" s="22"/>
      <c r="H823" s="45"/>
    </row>
    <row r="824" ht="14.25" customHeight="1">
      <c r="E824" s="22"/>
      <c r="H824" s="45"/>
    </row>
    <row r="825" ht="14.25" customHeight="1">
      <c r="E825" s="22"/>
      <c r="H825" s="45"/>
    </row>
    <row r="826" ht="14.25" customHeight="1">
      <c r="E826" s="22"/>
      <c r="H826" s="45"/>
    </row>
    <row r="827" ht="14.25" customHeight="1">
      <c r="E827" s="22"/>
      <c r="H827" s="45"/>
    </row>
    <row r="828" ht="14.25" customHeight="1">
      <c r="E828" s="22"/>
      <c r="H828" s="45"/>
    </row>
    <row r="829" ht="14.25" customHeight="1">
      <c r="E829" s="22"/>
      <c r="H829" s="45"/>
    </row>
    <row r="830" ht="14.25" customHeight="1">
      <c r="E830" s="22"/>
      <c r="H830" s="45"/>
    </row>
    <row r="831" ht="14.25" customHeight="1">
      <c r="E831" s="22"/>
      <c r="H831" s="45"/>
    </row>
    <row r="832" ht="14.25" customHeight="1">
      <c r="E832" s="22"/>
      <c r="H832" s="45"/>
    </row>
    <row r="833" ht="14.25" customHeight="1">
      <c r="E833" s="22"/>
      <c r="H833" s="45"/>
    </row>
    <row r="834" ht="14.25" customHeight="1">
      <c r="E834" s="22"/>
      <c r="H834" s="45"/>
    </row>
    <row r="835" ht="14.25" customHeight="1">
      <c r="E835" s="22"/>
      <c r="H835" s="45"/>
    </row>
    <row r="836" ht="14.25" customHeight="1">
      <c r="E836" s="22"/>
      <c r="H836" s="45"/>
    </row>
    <row r="837" ht="14.25" customHeight="1">
      <c r="E837" s="22"/>
      <c r="H837" s="45"/>
    </row>
    <row r="838" ht="14.25" customHeight="1">
      <c r="E838" s="22"/>
      <c r="H838" s="45"/>
    </row>
    <row r="839" ht="14.25" customHeight="1">
      <c r="E839" s="22"/>
      <c r="H839" s="45"/>
    </row>
    <row r="840" ht="14.25" customHeight="1">
      <c r="E840" s="22"/>
      <c r="H840" s="45"/>
    </row>
    <row r="841" ht="14.25" customHeight="1">
      <c r="E841" s="22"/>
      <c r="H841" s="45"/>
    </row>
    <row r="842" ht="14.25" customHeight="1">
      <c r="E842" s="22"/>
      <c r="H842" s="45"/>
    </row>
    <row r="843" ht="14.25" customHeight="1">
      <c r="E843" s="22"/>
      <c r="H843" s="45"/>
    </row>
    <row r="844" ht="14.25" customHeight="1">
      <c r="E844" s="22"/>
      <c r="H844" s="45"/>
    </row>
    <row r="845" ht="14.25" customHeight="1">
      <c r="E845" s="22"/>
      <c r="H845" s="45"/>
    </row>
    <row r="846" ht="14.25" customHeight="1">
      <c r="E846" s="22"/>
      <c r="H846" s="45"/>
    </row>
    <row r="847" ht="14.25" customHeight="1">
      <c r="E847" s="22"/>
      <c r="H847" s="45"/>
    </row>
    <row r="848" ht="14.25" customHeight="1">
      <c r="E848" s="22"/>
      <c r="H848" s="45"/>
    </row>
    <row r="849" ht="14.25" customHeight="1">
      <c r="E849" s="22"/>
      <c r="H849" s="45"/>
    </row>
    <row r="850" ht="14.25" customHeight="1">
      <c r="E850" s="22"/>
      <c r="H850" s="45"/>
    </row>
    <row r="851" ht="14.25" customHeight="1">
      <c r="E851" s="22"/>
      <c r="H851" s="45"/>
    </row>
    <row r="852" ht="14.25" customHeight="1">
      <c r="E852" s="22"/>
      <c r="H852" s="45"/>
    </row>
    <row r="853" ht="14.25" customHeight="1">
      <c r="E853" s="22"/>
      <c r="H853" s="45"/>
    </row>
    <row r="854" ht="14.25" customHeight="1">
      <c r="E854" s="22"/>
      <c r="H854" s="45"/>
    </row>
    <row r="855" ht="14.25" customHeight="1">
      <c r="E855" s="22"/>
      <c r="H855" s="45"/>
    </row>
    <row r="856" ht="14.25" customHeight="1">
      <c r="E856" s="22"/>
      <c r="H856" s="45"/>
    </row>
    <row r="857" ht="14.25" customHeight="1">
      <c r="E857" s="22"/>
      <c r="H857" s="45"/>
    </row>
    <row r="858" ht="14.25" customHeight="1">
      <c r="E858" s="22"/>
      <c r="H858" s="45"/>
    </row>
    <row r="859" ht="14.25" customHeight="1">
      <c r="E859" s="22"/>
      <c r="H859" s="45"/>
    </row>
    <row r="860" ht="14.25" customHeight="1">
      <c r="E860" s="22"/>
      <c r="H860" s="45"/>
    </row>
    <row r="861" ht="14.25" customHeight="1">
      <c r="E861" s="22"/>
      <c r="H861" s="45"/>
    </row>
    <row r="862" ht="14.25" customHeight="1">
      <c r="E862" s="22"/>
      <c r="H862" s="45"/>
    </row>
    <row r="863" ht="14.25" customHeight="1">
      <c r="E863" s="22"/>
      <c r="H863" s="45"/>
    </row>
    <row r="864" ht="14.25" customHeight="1">
      <c r="E864" s="22"/>
      <c r="H864" s="45"/>
    </row>
    <row r="865" ht="14.25" customHeight="1">
      <c r="E865" s="22"/>
      <c r="H865" s="45"/>
    </row>
    <row r="866" ht="14.25" customHeight="1">
      <c r="E866" s="22"/>
      <c r="H866" s="45"/>
    </row>
    <row r="867" ht="14.25" customHeight="1">
      <c r="E867" s="22"/>
      <c r="H867" s="45"/>
    </row>
    <row r="868" ht="14.25" customHeight="1">
      <c r="E868" s="22"/>
      <c r="H868" s="45"/>
    </row>
    <row r="869" ht="14.25" customHeight="1">
      <c r="E869" s="22"/>
      <c r="H869" s="45"/>
    </row>
    <row r="870" ht="14.25" customHeight="1">
      <c r="E870" s="22"/>
      <c r="H870" s="45"/>
    </row>
    <row r="871" ht="14.25" customHeight="1">
      <c r="E871" s="22"/>
      <c r="H871" s="45"/>
    </row>
    <row r="872" ht="14.25" customHeight="1">
      <c r="E872" s="22"/>
      <c r="H872" s="45"/>
    </row>
    <row r="873" ht="14.25" customHeight="1">
      <c r="E873" s="22"/>
      <c r="H873" s="45"/>
    </row>
    <row r="874" ht="14.25" customHeight="1">
      <c r="E874" s="22"/>
      <c r="H874" s="45"/>
    </row>
    <row r="875" ht="14.25" customHeight="1">
      <c r="E875" s="22"/>
      <c r="H875" s="45"/>
    </row>
    <row r="876" ht="14.25" customHeight="1">
      <c r="E876" s="22"/>
      <c r="H876" s="45"/>
    </row>
    <row r="877" ht="14.25" customHeight="1">
      <c r="E877" s="22"/>
      <c r="H877" s="45"/>
    </row>
    <row r="878" ht="14.25" customHeight="1">
      <c r="E878" s="22"/>
      <c r="H878" s="45"/>
    </row>
    <row r="879" ht="14.25" customHeight="1">
      <c r="E879" s="22"/>
      <c r="H879" s="45"/>
    </row>
    <row r="880" ht="14.25" customHeight="1">
      <c r="E880" s="22"/>
      <c r="H880" s="45"/>
    </row>
    <row r="881" ht="14.25" customHeight="1">
      <c r="E881" s="22"/>
      <c r="H881" s="45"/>
    </row>
    <row r="882" ht="14.25" customHeight="1">
      <c r="E882" s="22"/>
      <c r="H882" s="45"/>
    </row>
    <row r="883" ht="14.25" customHeight="1">
      <c r="E883" s="22"/>
      <c r="H883" s="45"/>
    </row>
    <row r="884" ht="14.25" customHeight="1">
      <c r="E884" s="22"/>
      <c r="H884" s="45"/>
    </row>
    <row r="885" ht="14.25" customHeight="1">
      <c r="E885" s="22"/>
      <c r="H885" s="45"/>
    </row>
    <row r="886" ht="14.25" customHeight="1">
      <c r="E886" s="22"/>
      <c r="H886" s="45"/>
    </row>
    <row r="887" ht="14.25" customHeight="1">
      <c r="E887" s="22"/>
      <c r="H887" s="45"/>
    </row>
    <row r="888" ht="14.25" customHeight="1">
      <c r="E888" s="22"/>
      <c r="H888" s="45"/>
    </row>
    <row r="889" ht="14.25" customHeight="1">
      <c r="E889" s="22"/>
      <c r="H889" s="45"/>
    </row>
    <row r="890" ht="14.25" customHeight="1">
      <c r="E890" s="22"/>
      <c r="H890" s="45"/>
    </row>
    <row r="891" ht="14.25" customHeight="1">
      <c r="E891" s="22"/>
      <c r="H891" s="45"/>
    </row>
    <row r="892" ht="14.25" customHeight="1">
      <c r="E892" s="22"/>
      <c r="H892" s="45"/>
    </row>
    <row r="893" ht="14.25" customHeight="1">
      <c r="E893" s="22"/>
      <c r="H893" s="45"/>
    </row>
    <row r="894" ht="14.25" customHeight="1">
      <c r="E894" s="22"/>
      <c r="H894" s="45"/>
    </row>
    <row r="895" ht="14.25" customHeight="1">
      <c r="E895" s="22"/>
      <c r="H895" s="45"/>
    </row>
    <row r="896" ht="14.25" customHeight="1">
      <c r="E896" s="22"/>
      <c r="H896" s="45"/>
    </row>
    <row r="897" ht="14.25" customHeight="1">
      <c r="E897" s="22"/>
      <c r="H897" s="45"/>
    </row>
    <row r="898" ht="14.25" customHeight="1">
      <c r="E898" s="22"/>
      <c r="H898" s="45"/>
    </row>
    <row r="899" ht="14.25" customHeight="1">
      <c r="E899" s="22"/>
      <c r="H899" s="45"/>
    </row>
    <row r="900" ht="14.25" customHeight="1">
      <c r="E900" s="22"/>
      <c r="H900" s="45"/>
    </row>
    <row r="901" ht="14.25" customHeight="1">
      <c r="E901" s="22"/>
      <c r="H901" s="45"/>
    </row>
    <row r="902" ht="14.25" customHeight="1">
      <c r="E902" s="22"/>
      <c r="H902" s="45"/>
    </row>
    <row r="903" ht="14.25" customHeight="1">
      <c r="E903" s="22"/>
      <c r="H903" s="45"/>
    </row>
    <row r="904" ht="14.25" customHeight="1">
      <c r="E904" s="22"/>
      <c r="H904" s="45"/>
    </row>
    <row r="905" ht="14.25" customHeight="1">
      <c r="E905" s="22"/>
      <c r="H905" s="45"/>
    </row>
    <row r="906" ht="14.25" customHeight="1">
      <c r="E906" s="22"/>
      <c r="H906" s="45"/>
    </row>
    <row r="907" ht="14.25" customHeight="1">
      <c r="E907" s="22"/>
      <c r="H907" s="45"/>
    </row>
    <row r="908" ht="14.25" customHeight="1">
      <c r="E908" s="22"/>
      <c r="H908" s="45"/>
    </row>
    <row r="909" ht="14.25" customHeight="1">
      <c r="E909" s="22"/>
      <c r="H909" s="45"/>
    </row>
    <row r="910" ht="14.25" customHeight="1">
      <c r="E910" s="22"/>
      <c r="H910" s="45"/>
    </row>
    <row r="911" ht="14.25" customHeight="1">
      <c r="E911" s="22"/>
      <c r="H911" s="45"/>
    </row>
    <row r="912" ht="14.25" customHeight="1">
      <c r="E912" s="22"/>
      <c r="H912" s="45"/>
    </row>
    <row r="913" ht="14.25" customHeight="1">
      <c r="E913" s="22"/>
      <c r="H913" s="45"/>
    </row>
    <row r="914" ht="14.25" customHeight="1">
      <c r="E914" s="22"/>
      <c r="H914" s="45"/>
    </row>
    <row r="915" ht="14.25" customHeight="1">
      <c r="E915" s="22"/>
      <c r="H915" s="45"/>
    </row>
    <row r="916" ht="14.25" customHeight="1">
      <c r="E916" s="22"/>
      <c r="H916" s="45"/>
    </row>
    <row r="917" ht="14.25" customHeight="1">
      <c r="E917" s="22"/>
      <c r="H917" s="45"/>
    </row>
    <row r="918" ht="14.25" customHeight="1">
      <c r="E918" s="22"/>
      <c r="H918" s="45"/>
    </row>
    <row r="919" ht="14.25" customHeight="1">
      <c r="E919" s="22"/>
      <c r="H919" s="45"/>
    </row>
    <row r="920" ht="14.25" customHeight="1">
      <c r="E920" s="22"/>
      <c r="H920" s="45"/>
    </row>
    <row r="921" ht="14.25" customHeight="1">
      <c r="E921" s="22"/>
      <c r="H921" s="45"/>
    </row>
    <row r="922" ht="14.25" customHeight="1">
      <c r="E922" s="22"/>
      <c r="H922" s="45"/>
    </row>
    <row r="923" ht="14.25" customHeight="1">
      <c r="E923" s="22"/>
      <c r="H923" s="45"/>
    </row>
    <row r="924" ht="14.25" customHeight="1">
      <c r="E924" s="22"/>
      <c r="H924" s="45"/>
    </row>
    <row r="925" ht="14.25" customHeight="1">
      <c r="E925" s="22"/>
      <c r="H925" s="45"/>
    </row>
    <row r="926" ht="14.25" customHeight="1">
      <c r="E926" s="22"/>
      <c r="H926" s="45"/>
    </row>
    <row r="927" ht="14.25" customHeight="1">
      <c r="E927" s="22"/>
      <c r="H927" s="45"/>
    </row>
    <row r="928" ht="14.25" customHeight="1">
      <c r="E928" s="22"/>
      <c r="H928" s="45"/>
    </row>
    <row r="929" ht="14.25" customHeight="1">
      <c r="E929" s="22"/>
      <c r="H929" s="45"/>
    </row>
    <row r="930" ht="14.25" customHeight="1">
      <c r="E930" s="22"/>
      <c r="H930" s="45"/>
    </row>
    <row r="931" ht="14.25" customHeight="1">
      <c r="E931" s="22"/>
      <c r="H931" s="45"/>
    </row>
    <row r="932" ht="14.25" customHeight="1">
      <c r="E932" s="22"/>
      <c r="H932" s="45"/>
    </row>
    <row r="933" ht="14.25" customHeight="1">
      <c r="E933" s="22"/>
      <c r="H933" s="45"/>
    </row>
    <row r="934" ht="14.25" customHeight="1">
      <c r="E934" s="22"/>
      <c r="H934" s="45"/>
    </row>
    <row r="935" ht="14.25" customHeight="1">
      <c r="E935" s="22"/>
      <c r="H935" s="45"/>
    </row>
    <row r="936" ht="14.25" customHeight="1">
      <c r="E936" s="22"/>
      <c r="H936" s="45"/>
    </row>
    <row r="937" ht="14.25" customHeight="1">
      <c r="E937" s="22"/>
      <c r="H937" s="45"/>
    </row>
    <row r="938" ht="14.25" customHeight="1">
      <c r="E938" s="22"/>
      <c r="H938" s="45"/>
    </row>
    <row r="939" ht="14.25" customHeight="1">
      <c r="E939" s="22"/>
      <c r="H939" s="45"/>
    </row>
    <row r="940" ht="14.25" customHeight="1">
      <c r="E940" s="22"/>
      <c r="H940" s="45"/>
    </row>
    <row r="941" ht="14.25" customHeight="1">
      <c r="E941" s="22"/>
      <c r="H941" s="45"/>
    </row>
    <row r="942" ht="14.25" customHeight="1">
      <c r="E942" s="22"/>
      <c r="H942" s="45"/>
    </row>
    <row r="943" ht="14.25" customHeight="1">
      <c r="E943" s="22"/>
      <c r="H943" s="45"/>
    </row>
    <row r="944" ht="14.25" customHeight="1">
      <c r="E944" s="22"/>
      <c r="H944" s="45"/>
    </row>
    <row r="945" ht="14.25" customHeight="1">
      <c r="E945" s="22"/>
      <c r="H945" s="45"/>
    </row>
    <row r="946" ht="14.25" customHeight="1">
      <c r="E946" s="22"/>
      <c r="H946" s="45"/>
    </row>
    <row r="947" ht="14.25" customHeight="1">
      <c r="E947" s="22"/>
      <c r="H947" s="45"/>
    </row>
    <row r="948" ht="14.25" customHeight="1">
      <c r="E948" s="22"/>
      <c r="H948" s="45"/>
    </row>
    <row r="949" ht="14.25" customHeight="1">
      <c r="E949" s="22"/>
      <c r="H949" s="45"/>
    </row>
    <row r="950" ht="14.25" customHeight="1">
      <c r="E950" s="22"/>
      <c r="H950" s="45"/>
    </row>
    <row r="951" ht="14.25" customHeight="1">
      <c r="E951" s="22"/>
      <c r="H951" s="45"/>
    </row>
    <row r="952" ht="14.25" customHeight="1">
      <c r="E952" s="22"/>
      <c r="H952" s="45"/>
    </row>
    <row r="953" ht="14.25" customHeight="1">
      <c r="E953" s="22"/>
      <c r="H953" s="45"/>
    </row>
    <row r="954" ht="14.25" customHeight="1">
      <c r="E954" s="22"/>
      <c r="H954" s="45"/>
    </row>
    <row r="955" ht="14.25" customHeight="1">
      <c r="E955" s="22"/>
      <c r="H955" s="45"/>
    </row>
    <row r="956" ht="14.25" customHeight="1">
      <c r="E956" s="22"/>
      <c r="H956" s="45"/>
    </row>
    <row r="957" ht="14.25" customHeight="1">
      <c r="E957" s="22"/>
      <c r="H957" s="45"/>
    </row>
    <row r="958" ht="14.25" customHeight="1">
      <c r="E958" s="22"/>
      <c r="H958" s="45"/>
    </row>
    <row r="959" ht="14.25" customHeight="1">
      <c r="E959" s="22"/>
      <c r="H959" s="45"/>
    </row>
    <row r="960" ht="14.25" customHeight="1">
      <c r="E960" s="22"/>
      <c r="H960" s="45"/>
    </row>
    <row r="961" ht="14.25" customHeight="1">
      <c r="E961" s="22"/>
      <c r="H961" s="45"/>
    </row>
    <row r="962" ht="14.25" customHeight="1">
      <c r="E962" s="22"/>
      <c r="H962" s="45"/>
    </row>
    <row r="963" ht="14.25" customHeight="1">
      <c r="E963" s="22"/>
      <c r="H963" s="45"/>
    </row>
    <row r="964" ht="14.25" customHeight="1">
      <c r="E964" s="22"/>
      <c r="H964" s="45"/>
    </row>
    <row r="965" ht="14.25" customHeight="1">
      <c r="E965" s="22"/>
      <c r="H965" s="45"/>
    </row>
    <row r="966" ht="14.25" customHeight="1">
      <c r="E966" s="22"/>
      <c r="H966" s="45"/>
    </row>
    <row r="967" ht="14.25" customHeight="1">
      <c r="E967" s="22"/>
      <c r="H967" s="45"/>
    </row>
    <row r="968" ht="14.25" customHeight="1">
      <c r="E968" s="22"/>
      <c r="H968" s="45"/>
    </row>
    <row r="969" ht="14.25" customHeight="1">
      <c r="E969" s="22"/>
      <c r="H969" s="45"/>
    </row>
    <row r="970" ht="14.25" customHeight="1">
      <c r="E970" s="22"/>
      <c r="H970" s="45"/>
    </row>
    <row r="971" ht="14.25" customHeight="1">
      <c r="E971" s="22"/>
      <c r="H971" s="45"/>
    </row>
    <row r="972" ht="14.25" customHeight="1">
      <c r="E972" s="22"/>
      <c r="H972" s="45"/>
    </row>
    <row r="973" ht="14.25" customHeight="1">
      <c r="E973" s="22"/>
      <c r="H973" s="45"/>
    </row>
    <row r="974" ht="14.25" customHeight="1">
      <c r="E974" s="22"/>
      <c r="H974" s="45"/>
    </row>
    <row r="975" ht="14.25" customHeight="1">
      <c r="E975" s="22"/>
      <c r="H975" s="45"/>
    </row>
    <row r="976" ht="14.25" customHeight="1">
      <c r="E976" s="22"/>
      <c r="H976" s="45"/>
    </row>
    <row r="977" ht="14.25" customHeight="1">
      <c r="E977" s="22"/>
      <c r="H977" s="45"/>
    </row>
    <row r="978" ht="14.25" customHeight="1">
      <c r="E978" s="22"/>
      <c r="H978" s="45"/>
    </row>
    <row r="979" ht="14.25" customHeight="1">
      <c r="E979" s="22"/>
      <c r="H979" s="45"/>
    </row>
    <row r="980" ht="14.25" customHeight="1">
      <c r="E980" s="22"/>
      <c r="H980" s="45"/>
    </row>
    <row r="981" ht="14.25" customHeight="1">
      <c r="E981" s="22"/>
      <c r="H981" s="45"/>
    </row>
    <row r="982" ht="14.25" customHeight="1">
      <c r="E982" s="22"/>
      <c r="H982" s="45"/>
    </row>
    <row r="983" ht="14.25" customHeight="1">
      <c r="E983" s="22"/>
      <c r="H983" s="45"/>
    </row>
    <row r="984" ht="14.25" customHeight="1">
      <c r="E984" s="22"/>
      <c r="H984" s="45"/>
    </row>
    <row r="985" ht="14.25" customHeight="1">
      <c r="E985" s="22"/>
      <c r="H985" s="45"/>
    </row>
    <row r="986" ht="14.25" customHeight="1">
      <c r="E986" s="22"/>
      <c r="H986" s="45"/>
    </row>
    <row r="987" ht="14.25" customHeight="1">
      <c r="E987" s="22"/>
      <c r="H987" s="45"/>
    </row>
    <row r="988" ht="14.25" customHeight="1">
      <c r="E988" s="22"/>
      <c r="H988" s="45"/>
    </row>
    <row r="989" ht="14.25" customHeight="1">
      <c r="E989" s="22"/>
      <c r="H989" s="45"/>
    </row>
    <row r="990" ht="14.25" customHeight="1">
      <c r="E990" s="22"/>
      <c r="H990" s="45"/>
    </row>
    <row r="991" ht="14.25" customHeight="1">
      <c r="E991" s="22"/>
      <c r="H991" s="45"/>
    </row>
    <row r="992" ht="14.25" customHeight="1">
      <c r="E992" s="22"/>
      <c r="H992" s="45"/>
    </row>
    <row r="993" ht="14.25" customHeight="1">
      <c r="E993" s="22"/>
      <c r="H993" s="45"/>
    </row>
    <row r="994" ht="14.25" customHeight="1">
      <c r="E994" s="22"/>
      <c r="H994" s="45"/>
    </row>
    <row r="995" ht="14.25" customHeight="1">
      <c r="E995" s="22"/>
      <c r="H995" s="45"/>
    </row>
    <row r="996" ht="14.25" customHeight="1">
      <c r="E996" s="22"/>
      <c r="H996" s="45"/>
    </row>
    <row r="997" ht="14.25" customHeight="1">
      <c r="E997" s="22"/>
      <c r="H997" s="45"/>
    </row>
    <row r="998" ht="14.25" customHeight="1">
      <c r="E998" s="22"/>
      <c r="H998" s="45"/>
    </row>
    <row r="999" ht="14.25" customHeight="1">
      <c r="E999" s="22"/>
      <c r="H999" s="45"/>
    </row>
    <row r="1000" ht="14.25" customHeight="1">
      <c r="E1000" s="22"/>
      <c r="H1000" s="45"/>
    </row>
  </sheetData>
  <mergeCells count="12">
    <mergeCell ref="J16:L16"/>
    <mergeCell ref="J17:L17"/>
    <mergeCell ref="J20:K21"/>
    <mergeCell ref="L20:P20"/>
    <mergeCell ref="L21:P21"/>
    <mergeCell ref="J7:M7"/>
    <mergeCell ref="J10:L10"/>
    <mergeCell ref="J11:L11"/>
    <mergeCell ref="J12:L12"/>
    <mergeCell ref="J13:L13"/>
    <mergeCell ref="J14:L14"/>
    <mergeCell ref="J15:L15"/>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6" width="9.38"/>
    <col customWidth="1" min="7" max="7" width="17.75"/>
    <col customWidth="1" min="8" max="8" width="19.88"/>
    <col customWidth="1" min="9" max="11" width="7.63"/>
    <col customWidth="1" min="12" max="12" width="16.0"/>
    <col customWidth="1" min="13" max="13" width="16.25"/>
    <col customWidth="1" min="14" max="27" width="7.63"/>
  </cols>
  <sheetData>
    <row r="1" ht="14.25" customHeight="1">
      <c r="A1" s="16" t="s">
        <v>10</v>
      </c>
      <c r="B1" s="16" t="s">
        <v>11</v>
      </c>
      <c r="C1" s="16" t="s">
        <v>12</v>
      </c>
      <c r="D1" s="16" t="s">
        <v>13</v>
      </c>
      <c r="E1" s="16" t="s">
        <v>14</v>
      </c>
      <c r="F1" s="16" t="s">
        <v>15</v>
      </c>
      <c r="G1" s="17" t="s">
        <v>30</v>
      </c>
      <c r="H1" s="46" t="s">
        <v>17</v>
      </c>
      <c r="I1" s="45"/>
    </row>
    <row r="2" ht="14.25" customHeight="1">
      <c r="A2" s="19">
        <v>44179.0</v>
      </c>
      <c r="B2" s="20">
        <v>98.25</v>
      </c>
      <c r="C2" s="21">
        <v>102.550003</v>
      </c>
      <c r="D2" s="21">
        <v>97.449997</v>
      </c>
      <c r="E2" s="22">
        <v>101.5</v>
      </c>
      <c r="F2" s="21">
        <v>94.746841</v>
      </c>
      <c r="H2" s="47">
        <f t="shared" ref="H2:H247" si="1">(E2-$M$8)/$M$10^0.5</f>
        <v>-0.9253161655</v>
      </c>
      <c r="I2" s="45"/>
    </row>
    <row r="3" ht="14.25" customHeight="1">
      <c r="A3" s="19">
        <v>44180.0</v>
      </c>
      <c r="B3" s="21">
        <v>102.5</v>
      </c>
      <c r="C3" s="21">
        <v>102.5</v>
      </c>
      <c r="D3" s="21">
        <v>99.199997</v>
      </c>
      <c r="E3" s="22">
        <v>100.449997</v>
      </c>
      <c r="F3" s="21">
        <v>93.766708</v>
      </c>
      <c r="G3" s="21">
        <f t="shared" ref="G3:G247" si="2">ln(E3/E2)</f>
        <v>-0.01039873709</v>
      </c>
      <c r="H3" s="47">
        <f t="shared" si="1"/>
        <v>-0.9783734605</v>
      </c>
      <c r="I3" s="45"/>
    </row>
    <row r="4" ht="14.25" customHeight="1">
      <c r="A4" s="19">
        <v>44181.0</v>
      </c>
      <c r="B4" s="21">
        <v>101.900002</v>
      </c>
      <c r="C4" s="21">
        <v>103.599998</v>
      </c>
      <c r="D4" s="21">
        <v>100.650002</v>
      </c>
      <c r="E4" s="22">
        <v>102.900002</v>
      </c>
      <c r="F4" s="21">
        <v>96.053696</v>
      </c>
      <c r="G4" s="21">
        <f t="shared" si="2"/>
        <v>0.02409760088</v>
      </c>
      <c r="H4" s="47">
        <f t="shared" si="1"/>
        <v>-0.8545732065</v>
      </c>
      <c r="I4" s="45"/>
      <c r="M4" s="48"/>
    </row>
    <row r="5" ht="14.25" customHeight="1">
      <c r="A5" s="19">
        <v>44182.0</v>
      </c>
      <c r="B5" s="21">
        <v>105.099998</v>
      </c>
      <c r="C5" s="21">
        <v>105.599998</v>
      </c>
      <c r="D5" s="21">
        <v>100.699997</v>
      </c>
      <c r="E5" s="22">
        <v>101.5</v>
      </c>
      <c r="F5" s="21">
        <v>94.746841</v>
      </c>
      <c r="G5" s="21">
        <f t="shared" si="2"/>
        <v>-0.01369886379</v>
      </c>
      <c r="H5" s="47">
        <f t="shared" si="1"/>
        <v>-0.9253161655</v>
      </c>
      <c r="I5" s="49"/>
      <c r="J5" s="50" t="s">
        <v>18</v>
      </c>
    </row>
    <row r="6" ht="14.25" customHeight="1">
      <c r="A6" s="19">
        <v>44183.0</v>
      </c>
      <c r="B6" s="21">
        <v>101.5</v>
      </c>
      <c r="C6" s="21">
        <v>102.300003</v>
      </c>
      <c r="D6" s="21">
        <v>98.150002</v>
      </c>
      <c r="E6" s="22">
        <v>99.0</v>
      </c>
      <c r="F6" s="21">
        <v>92.413177</v>
      </c>
      <c r="G6" s="21">
        <f t="shared" si="2"/>
        <v>-0.02493894835</v>
      </c>
      <c r="H6" s="47">
        <f t="shared" si="1"/>
        <v>-1.051642697</v>
      </c>
      <c r="I6" s="45"/>
    </row>
    <row r="7" ht="14.25" customHeight="1">
      <c r="A7" s="19">
        <v>44186.0</v>
      </c>
      <c r="B7" s="21">
        <v>98.900002</v>
      </c>
      <c r="C7" s="21">
        <v>98.949997</v>
      </c>
      <c r="D7" s="21">
        <v>88.949997</v>
      </c>
      <c r="E7" s="22">
        <v>89.849998</v>
      </c>
      <c r="F7" s="21">
        <v>83.871964</v>
      </c>
      <c r="G7" s="21">
        <f t="shared" si="2"/>
        <v>-0.09697825916</v>
      </c>
      <c r="H7" s="47">
        <f t="shared" si="1"/>
        <v>-1.513997905</v>
      </c>
      <c r="I7" s="45"/>
    </row>
    <row r="8" ht="14.25" customHeight="1">
      <c r="A8" s="19">
        <v>44187.0</v>
      </c>
      <c r="B8" s="21">
        <v>89.050003</v>
      </c>
      <c r="C8" s="21">
        <v>92.300003</v>
      </c>
      <c r="D8" s="21">
        <v>86.599998</v>
      </c>
      <c r="E8" s="22">
        <v>90.550003</v>
      </c>
      <c r="F8" s="21">
        <v>84.525391</v>
      </c>
      <c r="G8" s="21">
        <f t="shared" si="2"/>
        <v>0.00776062649</v>
      </c>
      <c r="H8" s="47">
        <f t="shared" si="1"/>
        <v>-1.478626224</v>
      </c>
      <c r="I8" s="51"/>
      <c r="J8" s="25" t="s">
        <v>31</v>
      </c>
      <c r="M8" s="26">
        <f>average(E2:E247)</f>
        <v>119.8119918</v>
      </c>
      <c r="N8" s="27"/>
      <c r="O8" s="27"/>
      <c r="P8" s="27"/>
      <c r="Q8" s="27"/>
      <c r="R8" s="27"/>
    </row>
    <row r="9" ht="14.25" customHeight="1">
      <c r="A9" s="19">
        <v>44188.0</v>
      </c>
      <c r="B9" s="21">
        <v>90.5</v>
      </c>
      <c r="C9" s="21">
        <v>91.300003</v>
      </c>
      <c r="D9" s="21">
        <v>88.300003</v>
      </c>
      <c r="E9" s="22">
        <v>90.800003</v>
      </c>
      <c r="F9" s="21">
        <v>84.758759</v>
      </c>
      <c r="G9" s="21">
        <f t="shared" si="2"/>
        <v>0.002757101187</v>
      </c>
      <c r="H9" s="47">
        <f t="shared" si="1"/>
        <v>-1.465993571</v>
      </c>
      <c r="I9" s="51"/>
      <c r="J9" s="28" t="s">
        <v>32</v>
      </c>
      <c r="M9" s="29">
        <f>average(G3:G247)</f>
        <v>0.001526972748</v>
      </c>
      <c r="N9" s="27"/>
      <c r="O9" s="27"/>
      <c r="P9" s="27"/>
      <c r="Q9" s="27"/>
      <c r="R9" s="27"/>
    </row>
    <row r="10" ht="14.25" customHeight="1">
      <c r="A10" s="19">
        <v>44189.0</v>
      </c>
      <c r="B10" s="21">
        <v>92.5</v>
      </c>
      <c r="C10" s="21">
        <v>95.5</v>
      </c>
      <c r="D10" s="21">
        <v>92.150002</v>
      </c>
      <c r="E10" s="22">
        <v>93.150002</v>
      </c>
      <c r="F10" s="21">
        <v>86.952408</v>
      </c>
      <c r="G10" s="21">
        <f t="shared" si="2"/>
        <v>0.02555179987</v>
      </c>
      <c r="H10" s="47">
        <f t="shared" si="1"/>
        <v>-1.347246681</v>
      </c>
      <c r="I10" s="51"/>
      <c r="J10" s="30" t="s">
        <v>33</v>
      </c>
      <c r="M10" s="31">
        <f>VAR(E2:E247)</f>
        <v>391.6434523</v>
      </c>
      <c r="N10" s="27"/>
      <c r="O10" s="27"/>
      <c r="P10" s="27"/>
      <c r="Q10" s="27"/>
      <c r="R10" s="27"/>
    </row>
    <row r="11" ht="14.25" customHeight="1">
      <c r="A11" s="19">
        <v>44193.0</v>
      </c>
      <c r="B11" s="21">
        <v>94.0</v>
      </c>
      <c r="C11" s="21">
        <v>95.150002</v>
      </c>
      <c r="D11" s="21">
        <v>93.300003</v>
      </c>
      <c r="E11" s="22">
        <v>93.800003</v>
      </c>
      <c r="F11" s="21">
        <v>87.559158</v>
      </c>
      <c r="G11" s="21">
        <f t="shared" si="2"/>
        <v>0.006953769477</v>
      </c>
      <c r="H11" s="47">
        <f t="shared" si="1"/>
        <v>-1.314401732</v>
      </c>
      <c r="I11" s="51"/>
      <c r="J11" s="32" t="s">
        <v>34</v>
      </c>
      <c r="M11" s="33">
        <f>Var(G3:G247)</f>
        <v>0.0005457249801</v>
      </c>
      <c r="N11" s="27"/>
      <c r="O11" s="27"/>
      <c r="P11" s="27"/>
      <c r="Q11" s="27"/>
      <c r="R11" s="27"/>
    </row>
    <row r="12" ht="14.25" customHeight="1">
      <c r="A12" s="19">
        <v>44194.0</v>
      </c>
      <c r="B12" s="21">
        <v>94.199997</v>
      </c>
      <c r="C12" s="21">
        <v>94.650002</v>
      </c>
      <c r="D12" s="21">
        <v>92.0</v>
      </c>
      <c r="E12" s="22">
        <v>93.150002</v>
      </c>
      <c r="F12" s="21">
        <v>86.952408</v>
      </c>
      <c r="G12" s="21">
        <f t="shared" si="2"/>
        <v>-0.006953769477</v>
      </c>
      <c r="H12" s="47">
        <f t="shared" si="1"/>
        <v>-1.347246681</v>
      </c>
      <c r="I12" s="51"/>
      <c r="J12" s="34" t="s">
        <v>35</v>
      </c>
      <c r="M12" s="35">
        <f>skew(E2:E247)</f>
        <v>0.741602503</v>
      </c>
      <c r="N12" s="27"/>
      <c r="O12" s="27"/>
      <c r="P12" s="27"/>
      <c r="Q12" s="27"/>
      <c r="R12" s="27"/>
    </row>
    <row r="13" ht="14.25" customHeight="1">
      <c r="A13" s="19">
        <v>44195.0</v>
      </c>
      <c r="B13" s="21">
        <v>93.5</v>
      </c>
      <c r="C13" s="21">
        <v>94.5</v>
      </c>
      <c r="D13" s="21">
        <v>92.75</v>
      </c>
      <c r="E13" s="22">
        <v>93.25</v>
      </c>
      <c r="F13" s="21">
        <v>87.045746</v>
      </c>
      <c r="G13" s="21">
        <f t="shared" si="2"/>
        <v>0.001072940006</v>
      </c>
      <c r="H13" s="47">
        <f t="shared" si="1"/>
        <v>-1.342193721</v>
      </c>
      <c r="I13" s="51"/>
      <c r="J13" s="36" t="s">
        <v>36</v>
      </c>
      <c r="M13" s="37">
        <f>KURT(E2:E247)</f>
        <v>-0.3783353012</v>
      </c>
      <c r="N13" s="27"/>
      <c r="O13" s="27"/>
      <c r="P13" s="27"/>
      <c r="Q13" s="27"/>
      <c r="R13" s="27"/>
    </row>
    <row r="14" ht="14.25" customHeight="1">
      <c r="A14" s="19">
        <v>44196.0</v>
      </c>
      <c r="B14" s="21">
        <v>93.300003</v>
      </c>
      <c r="C14" s="21">
        <v>95.550003</v>
      </c>
      <c r="D14" s="21">
        <v>92.550003</v>
      </c>
      <c r="E14" s="22">
        <v>93.050003</v>
      </c>
      <c r="F14" s="21">
        <v>86.859055</v>
      </c>
      <c r="G14" s="21">
        <f t="shared" si="2"/>
        <v>-0.002147043195</v>
      </c>
      <c r="H14" s="47">
        <f t="shared" si="1"/>
        <v>-1.352299692</v>
      </c>
      <c r="I14" s="51"/>
      <c r="J14" s="52" t="s">
        <v>37</v>
      </c>
      <c r="M14" s="53">
        <f>AVERAGE(H2:H247)</f>
        <v>0</v>
      </c>
      <c r="N14" s="27"/>
      <c r="O14" s="27"/>
      <c r="P14" s="27"/>
      <c r="Q14" s="27"/>
      <c r="R14" s="27"/>
    </row>
    <row r="15" ht="14.25" customHeight="1">
      <c r="A15" s="19">
        <v>44197.0</v>
      </c>
      <c r="B15" s="21">
        <v>93.75</v>
      </c>
      <c r="C15" s="21">
        <v>94.449997</v>
      </c>
      <c r="D15" s="21">
        <v>93.0</v>
      </c>
      <c r="E15" s="22">
        <v>93.199997</v>
      </c>
      <c r="F15" s="21">
        <v>86.999069</v>
      </c>
      <c r="G15" s="21">
        <f t="shared" si="2"/>
        <v>0.001610674174</v>
      </c>
      <c r="H15" s="47">
        <f t="shared" si="1"/>
        <v>-1.344720403</v>
      </c>
      <c r="I15" s="51"/>
      <c r="J15" s="54" t="s">
        <v>38</v>
      </c>
      <c r="M15" s="55">
        <f>VAR(H2:H247)</f>
        <v>1</v>
      </c>
      <c r="N15" s="27"/>
      <c r="O15" s="27"/>
      <c r="P15" s="27"/>
      <c r="Q15" s="27"/>
      <c r="R15" s="27"/>
    </row>
    <row r="16" ht="14.25" customHeight="1">
      <c r="A16" s="19">
        <v>44200.0</v>
      </c>
      <c r="B16" s="21">
        <v>94.050003</v>
      </c>
      <c r="C16" s="21">
        <v>97.300003</v>
      </c>
      <c r="D16" s="21">
        <v>93.699997</v>
      </c>
      <c r="E16" s="22">
        <v>96.949997</v>
      </c>
      <c r="F16" s="21">
        <v>90.499573</v>
      </c>
      <c r="G16" s="21">
        <f t="shared" si="2"/>
        <v>0.03944766124</v>
      </c>
      <c r="H16" s="47">
        <f t="shared" si="1"/>
        <v>-1.155230605</v>
      </c>
      <c r="I16" s="56"/>
      <c r="J16" s="42"/>
      <c r="K16" s="42"/>
      <c r="L16" s="42"/>
      <c r="M16" s="42"/>
      <c r="N16" s="42"/>
      <c r="O16" s="42"/>
      <c r="P16" s="42"/>
      <c r="Q16" s="42"/>
      <c r="R16" s="42"/>
    </row>
    <row r="17" ht="14.25" customHeight="1">
      <c r="A17" s="19">
        <v>44201.0</v>
      </c>
      <c r="B17" s="21">
        <v>96.5</v>
      </c>
      <c r="C17" s="21">
        <v>96.5</v>
      </c>
      <c r="D17" s="21">
        <v>94.349998</v>
      </c>
      <c r="E17" s="22">
        <v>94.949997</v>
      </c>
      <c r="F17" s="21">
        <v>88.632637</v>
      </c>
      <c r="G17" s="21">
        <f t="shared" si="2"/>
        <v>-0.02084494508</v>
      </c>
      <c r="H17" s="47">
        <f t="shared" si="1"/>
        <v>-1.256291831</v>
      </c>
      <c r="I17" s="56"/>
      <c r="J17" s="42"/>
      <c r="K17" s="42"/>
      <c r="L17" s="42"/>
      <c r="M17" s="42"/>
      <c r="N17" s="42"/>
      <c r="O17" s="42"/>
      <c r="P17" s="42"/>
      <c r="Q17" s="42"/>
      <c r="R17" s="42"/>
    </row>
    <row r="18" ht="14.25" customHeight="1">
      <c r="A18" s="19">
        <v>44202.0</v>
      </c>
      <c r="B18" s="21">
        <v>98.900002</v>
      </c>
      <c r="C18" s="21">
        <v>99.300003</v>
      </c>
      <c r="D18" s="21">
        <v>96.25</v>
      </c>
      <c r="E18" s="22">
        <v>96.949997</v>
      </c>
      <c r="F18" s="21">
        <v>90.499573</v>
      </c>
      <c r="G18" s="21">
        <f t="shared" si="2"/>
        <v>0.02084494508</v>
      </c>
      <c r="H18" s="47">
        <f t="shared" si="1"/>
        <v>-1.155230605</v>
      </c>
      <c r="I18" s="45"/>
      <c r="J18" s="57" t="s">
        <v>39</v>
      </c>
      <c r="M18" s="58" t="s">
        <v>40</v>
      </c>
    </row>
    <row r="19" ht="14.25" customHeight="1">
      <c r="A19" s="19">
        <v>44203.0</v>
      </c>
      <c r="B19" s="21">
        <v>98.0</v>
      </c>
      <c r="C19" s="21">
        <v>99.050003</v>
      </c>
      <c r="D19" s="21">
        <v>97.099998</v>
      </c>
      <c r="E19" s="22">
        <v>97.900002</v>
      </c>
      <c r="F19" s="21">
        <v>91.386368</v>
      </c>
      <c r="G19" s="21">
        <f t="shared" si="2"/>
        <v>0.009751219221</v>
      </c>
      <c r="H19" s="47">
        <f t="shared" si="1"/>
        <v>-1.10722627</v>
      </c>
      <c r="I19" s="45"/>
      <c r="M19" s="58" t="s">
        <v>41</v>
      </c>
    </row>
    <row r="20" ht="14.25" customHeight="1">
      <c r="A20" s="19">
        <v>44204.0</v>
      </c>
      <c r="B20" s="21">
        <v>98.949997</v>
      </c>
      <c r="C20" s="21">
        <v>101.300003</v>
      </c>
      <c r="D20" s="21">
        <v>98.550003</v>
      </c>
      <c r="E20" s="22">
        <v>100.650002</v>
      </c>
      <c r="F20" s="21">
        <v>93.9534</v>
      </c>
      <c r="G20" s="21">
        <f t="shared" si="2"/>
        <v>0.02770260199</v>
      </c>
      <c r="H20" s="47">
        <f t="shared" si="1"/>
        <v>-0.9682670853</v>
      </c>
      <c r="I20" s="45"/>
    </row>
    <row r="21" ht="14.25" customHeight="1">
      <c r="A21" s="19">
        <v>44207.0</v>
      </c>
      <c r="B21" s="21">
        <v>101.5</v>
      </c>
      <c r="C21" s="21">
        <v>102.900002</v>
      </c>
      <c r="D21" s="21">
        <v>98.050003</v>
      </c>
      <c r="E21" s="22">
        <v>102.550003</v>
      </c>
      <c r="F21" s="21">
        <v>95.72699</v>
      </c>
      <c r="G21" s="21">
        <f t="shared" si="2"/>
        <v>0.01870134182</v>
      </c>
      <c r="H21" s="47">
        <f t="shared" si="1"/>
        <v>-0.8722588705</v>
      </c>
      <c r="I21" s="45"/>
    </row>
    <row r="22" ht="14.25" customHeight="1">
      <c r="A22" s="19">
        <v>44208.0</v>
      </c>
      <c r="B22" s="21">
        <v>102.0</v>
      </c>
      <c r="C22" s="21">
        <v>104.5</v>
      </c>
      <c r="D22" s="21">
        <v>100.75</v>
      </c>
      <c r="E22" s="22">
        <v>103.449997</v>
      </c>
      <c r="F22" s="21">
        <v>96.567108</v>
      </c>
      <c r="G22" s="21">
        <f t="shared" si="2"/>
        <v>0.00873786142</v>
      </c>
      <c r="H22" s="47">
        <f t="shared" si="1"/>
        <v>-0.8267816221</v>
      </c>
      <c r="I22" s="45"/>
    </row>
    <row r="23" ht="14.25" customHeight="1">
      <c r="A23" s="19">
        <v>44209.0</v>
      </c>
      <c r="B23" s="21">
        <v>104.949997</v>
      </c>
      <c r="C23" s="21">
        <v>107.900002</v>
      </c>
      <c r="D23" s="21">
        <v>104.099998</v>
      </c>
      <c r="E23" s="22">
        <v>105.25</v>
      </c>
      <c r="F23" s="21">
        <v>98.247345</v>
      </c>
      <c r="G23" s="21">
        <f t="shared" si="2"/>
        <v>0.01725009737</v>
      </c>
      <c r="H23" s="47">
        <f t="shared" si="1"/>
        <v>-0.7358263676</v>
      </c>
      <c r="I23" s="45"/>
    </row>
    <row r="24" ht="14.25" customHeight="1">
      <c r="A24" s="19">
        <v>44210.0</v>
      </c>
      <c r="B24" s="21">
        <v>107.0</v>
      </c>
      <c r="C24" s="21">
        <v>107.449997</v>
      </c>
      <c r="D24" s="21">
        <v>104.199997</v>
      </c>
      <c r="E24" s="22">
        <v>105.050003</v>
      </c>
      <c r="F24" s="21">
        <v>98.060654</v>
      </c>
      <c r="G24" s="21">
        <f t="shared" si="2"/>
        <v>-0.001902016714</v>
      </c>
      <c r="H24" s="47">
        <f t="shared" si="1"/>
        <v>-0.7459323385</v>
      </c>
      <c r="I24" s="45"/>
    </row>
    <row r="25" ht="14.25" customHeight="1">
      <c r="A25" s="19">
        <v>44211.0</v>
      </c>
      <c r="B25" s="21">
        <v>105.25</v>
      </c>
      <c r="C25" s="21">
        <v>106.099998</v>
      </c>
      <c r="D25" s="21">
        <v>100.650002</v>
      </c>
      <c r="E25" s="22">
        <v>101.400002</v>
      </c>
      <c r="F25" s="21">
        <v>94.653503</v>
      </c>
      <c r="G25" s="21">
        <f t="shared" si="2"/>
        <v>-0.03536334497</v>
      </c>
      <c r="H25" s="47">
        <f t="shared" si="1"/>
        <v>-0.9303691257</v>
      </c>
      <c r="I25" s="45"/>
    </row>
    <row r="26" ht="14.25" customHeight="1">
      <c r="A26" s="19">
        <v>44214.0</v>
      </c>
      <c r="B26" s="21">
        <v>101.400002</v>
      </c>
      <c r="C26" s="21">
        <v>101.849998</v>
      </c>
      <c r="D26" s="21">
        <v>96.050003</v>
      </c>
      <c r="E26" s="22">
        <v>96.650002</v>
      </c>
      <c r="F26" s="21">
        <v>90.219536</v>
      </c>
      <c r="G26" s="21">
        <f t="shared" si="2"/>
        <v>-0.04797688453</v>
      </c>
      <c r="H26" s="47">
        <f t="shared" si="1"/>
        <v>-1.170389536</v>
      </c>
      <c r="I26" s="45"/>
    </row>
    <row r="27" ht="14.25" customHeight="1">
      <c r="A27" s="19">
        <v>44215.0</v>
      </c>
      <c r="B27" s="21">
        <v>97.75</v>
      </c>
      <c r="C27" s="21">
        <v>99.0</v>
      </c>
      <c r="D27" s="21">
        <v>97.5</v>
      </c>
      <c r="E27" s="22">
        <v>98.099998</v>
      </c>
      <c r="F27" s="21">
        <v>91.573059</v>
      </c>
      <c r="G27" s="21">
        <f t="shared" si="2"/>
        <v>0.01489111984</v>
      </c>
      <c r="H27" s="47">
        <f t="shared" si="1"/>
        <v>-1.09712035</v>
      </c>
      <c r="I27" s="45"/>
    </row>
    <row r="28" ht="14.25" customHeight="1">
      <c r="A28" s="19">
        <v>44216.0</v>
      </c>
      <c r="B28" s="21">
        <v>99.0</v>
      </c>
      <c r="C28" s="21">
        <v>99.800003</v>
      </c>
      <c r="D28" s="21">
        <v>97.849998</v>
      </c>
      <c r="E28" s="22">
        <v>98.849998</v>
      </c>
      <c r="F28" s="21">
        <v>92.273155</v>
      </c>
      <c r="G28" s="21">
        <f t="shared" si="2"/>
        <v>0.0076161832</v>
      </c>
      <c r="H28" s="47">
        <f t="shared" si="1"/>
        <v>-1.05922239</v>
      </c>
      <c r="I28" s="45"/>
    </row>
    <row r="29" ht="14.25" customHeight="1">
      <c r="A29" s="19">
        <v>44217.0</v>
      </c>
      <c r="B29" s="21">
        <v>99.050003</v>
      </c>
      <c r="C29" s="21">
        <v>100.199997</v>
      </c>
      <c r="D29" s="21">
        <v>93.900002</v>
      </c>
      <c r="E29" s="22">
        <v>94.699997</v>
      </c>
      <c r="F29" s="21">
        <v>88.399269</v>
      </c>
      <c r="G29" s="21">
        <f t="shared" si="2"/>
        <v>-0.04288956087</v>
      </c>
      <c r="H29" s="47">
        <f t="shared" si="1"/>
        <v>-1.268924484</v>
      </c>
      <c r="I29" s="45"/>
    </row>
    <row r="30" ht="14.25" customHeight="1">
      <c r="A30" s="19">
        <v>44218.0</v>
      </c>
      <c r="B30" s="21">
        <v>94.599998</v>
      </c>
      <c r="C30" s="21">
        <v>95.449997</v>
      </c>
      <c r="D30" s="21">
        <v>92.5</v>
      </c>
      <c r="E30" s="22">
        <v>92.75</v>
      </c>
      <c r="F30" s="21">
        <v>86.57901</v>
      </c>
      <c r="G30" s="21">
        <f t="shared" si="2"/>
        <v>-0.02080626703</v>
      </c>
      <c r="H30" s="47">
        <f t="shared" si="1"/>
        <v>-1.367459027</v>
      </c>
      <c r="I30" s="45"/>
    </row>
    <row r="31" ht="14.25" customHeight="1">
      <c r="A31" s="19">
        <v>44221.0</v>
      </c>
      <c r="B31" s="21">
        <v>93.050003</v>
      </c>
      <c r="C31" s="21">
        <v>93.75</v>
      </c>
      <c r="D31" s="21">
        <v>90.0</v>
      </c>
      <c r="E31" s="22">
        <v>91.349998</v>
      </c>
      <c r="F31" s="21">
        <v>85.272163</v>
      </c>
      <c r="G31" s="21">
        <f t="shared" si="2"/>
        <v>-0.01520944056</v>
      </c>
      <c r="H31" s="47">
        <f t="shared" si="1"/>
        <v>-1.438201986</v>
      </c>
      <c r="I31" s="45"/>
    </row>
    <row r="32" ht="14.25" customHeight="1">
      <c r="A32" s="19">
        <v>44223.0</v>
      </c>
      <c r="B32" s="21">
        <v>91.400002</v>
      </c>
      <c r="C32" s="21">
        <v>91.75</v>
      </c>
      <c r="D32" s="21">
        <v>88.900002</v>
      </c>
      <c r="E32" s="22">
        <v>89.699997</v>
      </c>
      <c r="F32" s="21">
        <v>83.731934</v>
      </c>
      <c r="G32" s="21">
        <f t="shared" si="2"/>
        <v>-0.01822752531</v>
      </c>
      <c r="H32" s="47">
        <f t="shared" si="1"/>
        <v>-1.521577548</v>
      </c>
      <c r="I32" s="45"/>
    </row>
    <row r="33" ht="14.25" customHeight="1">
      <c r="A33" s="19">
        <v>44224.0</v>
      </c>
      <c r="B33" s="21">
        <v>89.0</v>
      </c>
      <c r="C33" s="21">
        <v>91.400002</v>
      </c>
      <c r="D33" s="21">
        <v>88.800003</v>
      </c>
      <c r="E33" s="22">
        <v>90.650002</v>
      </c>
      <c r="F33" s="21">
        <v>84.618736</v>
      </c>
      <c r="G33" s="21">
        <f t="shared" si="2"/>
        <v>0.01053522364</v>
      </c>
      <c r="H33" s="47">
        <f t="shared" si="1"/>
        <v>-1.473573213</v>
      </c>
      <c r="I33" s="45"/>
    </row>
    <row r="34" ht="14.25" customHeight="1">
      <c r="A34" s="19">
        <v>44225.0</v>
      </c>
      <c r="B34" s="21">
        <v>90.75</v>
      </c>
      <c r="C34" s="21">
        <v>92.949997</v>
      </c>
      <c r="D34" s="21">
        <v>87.75</v>
      </c>
      <c r="E34" s="22">
        <v>88.300003</v>
      </c>
      <c r="F34" s="21">
        <v>82.425087</v>
      </c>
      <c r="G34" s="21">
        <f t="shared" si="2"/>
        <v>-0.02626581768</v>
      </c>
      <c r="H34" s="47">
        <f t="shared" si="1"/>
        <v>-1.592320103</v>
      </c>
      <c r="I34" s="45"/>
    </row>
    <row r="35" ht="14.25" customHeight="1">
      <c r="A35" s="19">
        <v>44228.0</v>
      </c>
      <c r="B35" s="21">
        <v>89.0</v>
      </c>
      <c r="C35" s="21">
        <v>91.199997</v>
      </c>
      <c r="D35" s="21">
        <v>88.449997</v>
      </c>
      <c r="E35" s="22">
        <v>90.849998</v>
      </c>
      <c r="F35" s="21">
        <v>84.805428</v>
      </c>
      <c r="G35" s="21">
        <f t="shared" si="2"/>
        <v>0.02846963124</v>
      </c>
      <c r="H35" s="47">
        <f t="shared" si="1"/>
        <v>-1.463467293</v>
      </c>
      <c r="I35" s="45"/>
    </row>
    <row r="36" ht="14.25" customHeight="1">
      <c r="A36" s="19">
        <v>44229.0</v>
      </c>
      <c r="B36" s="21">
        <v>92.5</v>
      </c>
      <c r="C36" s="21">
        <v>93.949997</v>
      </c>
      <c r="D36" s="21">
        <v>91.199997</v>
      </c>
      <c r="E36" s="22">
        <v>92.849998</v>
      </c>
      <c r="F36" s="21">
        <v>86.672363</v>
      </c>
      <c r="G36" s="21">
        <f t="shared" si="2"/>
        <v>0.02177549343</v>
      </c>
      <c r="H36" s="47">
        <f t="shared" si="1"/>
        <v>-1.362406067</v>
      </c>
      <c r="I36" s="45"/>
    </row>
    <row r="37" ht="14.25" customHeight="1">
      <c r="A37" s="19">
        <v>44230.0</v>
      </c>
      <c r="B37" s="21">
        <v>94.599998</v>
      </c>
      <c r="C37" s="21">
        <v>95.300003</v>
      </c>
      <c r="D37" s="21">
        <v>93.0</v>
      </c>
      <c r="E37" s="22">
        <v>93.349998</v>
      </c>
      <c r="F37" s="21">
        <v>87.139091</v>
      </c>
      <c r="G37" s="21">
        <f t="shared" si="2"/>
        <v>0.005370582304</v>
      </c>
      <c r="H37" s="47">
        <f t="shared" si="1"/>
        <v>-1.337140761</v>
      </c>
      <c r="I37" s="45"/>
    </row>
    <row r="38" ht="14.25" customHeight="1">
      <c r="A38" s="19">
        <v>44231.0</v>
      </c>
      <c r="B38" s="21">
        <v>94.25</v>
      </c>
      <c r="C38" s="21">
        <v>98.599998</v>
      </c>
      <c r="D38" s="21">
        <v>94.0</v>
      </c>
      <c r="E38" s="22">
        <v>97.650002</v>
      </c>
      <c r="F38" s="21">
        <v>91.153</v>
      </c>
      <c r="G38" s="21">
        <f t="shared" si="2"/>
        <v>0.04503382924</v>
      </c>
      <c r="H38" s="47">
        <f t="shared" si="1"/>
        <v>-1.119858924</v>
      </c>
      <c r="I38" s="45"/>
    </row>
    <row r="39" ht="14.25" customHeight="1">
      <c r="A39" s="19">
        <v>44232.0</v>
      </c>
      <c r="B39" s="21">
        <v>98.949997</v>
      </c>
      <c r="C39" s="21">
        <v>99.949997</v>
      </c>
      <c r="D39" s="21">
        <v>96.800003</v>
      </c>
      <c r="E39" s="22">
        <v>97.650002</v>
      </c>
      <c r="F39" s="21">
        <v>91.153</v>
      </c>
      <c r="G39" s="21">
        <f t="shared" si="2"/>
        <v>0</v>
      </c>
      <c r="H39" s="47">
        <f t="shared" si="1"/>
        <v>-1.119858924</v>
      </c>
      <c r="I39" s="45"/>
    </row>
    <row r="40" ht="14.25" customHeight="1">
      <c r="A40" s="19">
        <v>44235.0</v>
      </c>
      <c r="B40" s="21">
        <v>99.5</v>
      </c>
      <c r="C40" s="21">
        <v>100.800003</v>
      </c>
      <c r="D40" s="21">
        <v>99.099998</v>
      </c>
      <c r="E40" s="22">
        <v>99.650002</v>
      </c>
      <c r="F40" s="21">
        <v>93.019936</v>
      </c>
      <c r="G40" s="21">
        <f t="shared" si="2"/>
        <v>0.02027438893</v>
      </c>
      <c r="H40" s="47">
        <f t="shared" si="1"/>
        <v>-1.018797698</v>
      </c>
      <c r="I40" s="45"/>
    </row>
    <row r="41" ht="14.25" customHeight="1">
      <c r="A41" s="19">
        <v>44236.0</v>
      </c>
      <c r="B41" s="21">
        <v>99.800003</v>
      </c>
      <c r="C41" s="21">
        <v>103.349998</v>
      </c>
      <c r="D41" s="21">
        <v>99.800003</v>
      </c>
      <c r="E41" s="22">
        <v>101.0</v>
      </c>
      <c r="F41" s="21">
        <v>94.280113</v>
      </c>
      <c r="G41" s="21">
        <f t="shared" si="2"/>
        <v>0.01345645011</v>
      </c>
      <c r="H41" s="47">
        <f t="shared" si="1"/>
        <v>-0.9505814719</v>
      </c>
      <c r="I41" s="45"/>
    </row>
    <row r="42" ht="14.25" customHeight="1">
      <c r="A42" s="19">
        <v>44237.0</v>
      </c>
      <c r="B42" s="21">
        <v>102.0</v>
      </c>
      <c r="C42" s="21">
        <v>102.5</v>
      </c>
      <c r="D42" s="21">
        <v>98.599998</v>
      </c>
      <c r="E42" s="22">
        <v>100.0</v>
      </c>
      <c r="F42" s="21">
        <v>93.346642</v>
      </c>
      <c r="G42" s="21">
        <f t="shared" si="2"/>
        <v>-0.009950330853</v>
      </c>
      <c r="H42" s="47">
        <f t="shared" si="1"/>
        <v>-1.001112085</v>
      </c>
      <c r="I42" s="45"/>
    </row>
    <row r="43" ht="14.25" customHeight="1">
      <c r="A43" s="19">
        <v>44238.0</v>
      </c>
      <c r="B43" s="21">
        <v>100.0</v>
      </c>
      <c r="C43" s="21">
        <v>100.349998</v>
      </c>
      <c r="D43" s="21">
        <v>98.900002</v>
      </c>
      <c r="E43" s="22">
        <v>99.449997</v>
      </c>
      <c r="F43" s="21">
        <v>92.833237</v>
      </c>
      <c r="G43" s="21">
        <f t="shared" si="2"/>
        <v>-0.005515210854</v>
      </c>
      <c r="H43" s="47">
        <f t="shared" si="1"/>
        <v>-1.028904073</v>
      </c>
      <c r="I43" s="45"/>
    </row>
    <row r="44" ht="14.25" customHeight="1">
      <c r="A44" s="19">
        <v>44239.0</v>
      </c>
      <c r="B44" s="21">
        <v>98.900002</v>
      </c>
      <c r="C44" s="21">
        <v>99.400002</v>
      </c>
      <c r="D44" s="21">
        <v>96.550003</v>
      </c>
      <c r="E44" s="22">
        <v>97.0</v>
      </c>
      <c r="F44" s="21">
        <v>90.546249</v>
      </c>
      <c r="G44" s="21">
        <f t="shared" si="2"/>
        <v>-0.02494399663</v>
      </c>
      <c r="H44" s="47">
        <f t="shared" si="1"/>
        <v>-1.152703923</v>
      </c>
      <c r="I44" s="45"/>
    </row>
    <row r="45" ht="14.25" customHeight="1">
      <c r="A45" s="19">
        <v>44242.0</v>
      </c>
      <c r="B45" s="21">
        <v>97.0</v>
      </c>
      <c r="C45" s="21">
        <v>99.25</v>
      </c>
      <c r="D45" s="21">
        <v>95.599998</v>
      </c>
      <c r="E45" s="22">
        <v>98.449997</v>
      </c>
      <c r="F45" s="21">
        <v>91.899773</v>
      </c>
      <c r="G45" s="21">
        <f t="shared" si="2"/>
        <v>0.01483779611</v>
      </c>
      <c r="H45" s="47">
        <f t="shared" si="1"/>
        <v>-1.079434686</v>
      </c>
      <c r="I45" s="45"/>
    </row>
    <row r="46" ht="14.25" customHeight="1">
      <c r="A46" s="19">
        <v>44243.0</v>
      </c>
      <c r="B46" s="21">
        <v>99.25</v>
      </c>
      <c r="C46" s="21">
        <v>104.849998</v>
      </c>
      <c r="D46" s="21">
        <v>99.25</v>
      </c>
      <c r="E46" s="22">
        <v>103.75</v>
      </c>
      <c r="F46" s="21">
        <v>96.847145</v>
      </c>
      <c r="G46" s="21">
        <f t="shared" si="2"/>
        <v>0.0524353845</v>
      </c>
      <c r="H46" s="47">
        <f t="shared" si="1"/>
        <v>-0.8116222867</v>
      </c>
      <c r="I46" s="45"/>
    </row>
    <row r="47" ht="14.25" customHeight="1">
      <c r="A47" s="19">
        <v>44244.0</v>
      </c>
      <c r="B47" s="21">
        <v>102.0</v>
      </c>
      <c r="C47" s="21">
        <v>103.5</v>
      </c>
      <c r="D47" s="21">
        <v>100.800003</v>
      </c>
      <c r="E47" s="22">
        <v>102.25</v>
      </c>
      <c r="F47" s="21">
        <v>97.084518</v>
      </c>
      <c r="G47" s="21">
        <f t="shared" si="2"/>
        <v>-0.01456336419</v>
      </c>
      <c r="H47" s="47">
        <f t="shared" si="1"/>
        <v>-0.8874182059</v>
      </c>
      <c r="I47" s="45"/>
    </row>
    <row r="48" ht="14.25" customHeight="1">
      <c r="A48" s="19">
        <v>44245.0</v>
      </c>
      <c r="B48" s="21">
        <v>103.699997</v>
      </c>
      <c r="C48" s="21">
        <v>115.5</v>
      </c>
      <c r="D48" s="21">
        <v>103.349998</v>
      </c>
      <c r="E48" s="22">
        <v>110.699997</v>
      </c>
      <c r="F48" s="21">
        <v>105.107628</v>
      </c>
      <c r="G48" s="21">
        <f t="shared" si="2"/>
        <v>0.07940301769</v>
      </c>
      <c r="H48" s="47">
        <f t="shared" si="1"/>
        <v>-0.4604346795</v>
      </c>
      <c r="I48" s="45"/>
    </row>
    <row r="49" ht="14.25" customHeight="1">
      <c r="A49" s="19">
        <v>44246.0</v>
      </c>
      <c r="B49" s="21">
        <v>110.699997</v>
      </c>
      <c r="C49" s="21">
        <v>112.199997</v>
      </c>
      <c r="D49" s="21">
        <v>103.849998</v>
      </c>
      <c r="E49" s="22">
        <v>105.099998</v>
      </c>
      <c r="F49" s="21">
        <v>99.790535</v>
      </c>
      <c r="G49" s="21">
        <f t="shared" si="2"/>
        <v>-0.05191155376</v>
      </c>
      <c r="H49" s="47">
        <f t="shared" si="1"/>
        <v>-0.7434060605</v>
      </c>
      <c r="I49" s="45"/>
    </row>
    <row r="50" ht="14.25" customHeight="1">
      <c r="A50" s="19">
        <v>44249.0</v>
      </c>
      <c r="B50" s="21">
        <v>105.900002</v>
      </c>
      <c r="C50" s="21">
        <v>108.550003</v>
      </c>
      <c r="D50" s="21">
        <v>105.300003</v>
      </c>
      <c r="E50" s="22">
        <v>106.300003</v>
      </c>
      <c r="F50" s="21">
        <v>100.929916</v>
      </c>
      <c r="G50" s="21">
        <f t="shared" si="2"/>
        <v>0.01135305472</v>
      </c>
      <c r="H50" s="47">
        <f t="shared" si="1"/>
        <v>-0.6827690725</v>
      </c>
      <c r="I50" s="45"/>
    </row>
    <row r="51" ht="14.25" customHeight="1">
      <c r="A51" s="19">
        <v>44250.0</v>
      </c>
      <c r="B51" s="21">
        <v>109.75</v>
      </c>
      <c r="C51" s="21">
        <v>114.400002</v>
      </c>
      <c r="D51" s="21">
        <v>109.449997</v>
      </c>
      <c r="E51" s="22">
        <v>112.199997</v>
      </c>
      <c r="F51" s="21">
        <v>106.531853</v>
      </c>
      <c r="G51" s="21">
        <f t="shared" si="2"/>
        <v>0.05401765278</v>
      </c>
      <c r="H51" s="47">
        <f t="shared" si="1"/>
        <v>-0.3846387603</v>
      </c>
      <c r="I51" s="45"/>
    </row>
    <row r="52" ht="14.25" customHeight="1">
      <c r="A52" s="19">
        <v>44251.0</v>
      </c>
      <c r="B52" s="21">
        <v>114.0</v>
      </c>
      <c r="C52" s="21">
        <v>115.349998</v>
      </c>
      <c r="D52" s="21">
        <v>111.0</v>
      </c>
      <c r="E52" s="22">
        <v>113.599998</v>
      </c>
      <c r="F52" s="21">
        <v>107.86113</v>
      </c>
      <c r="G52" s="21">
        <f t="shared" si="2"/>
        <v>0.01240052233</v>
      </c>
      <c r="H52" s="47">
        <f t="shared" si="1"/>
        <v>-0.3138958519</v>
      </c>
      <c r="I52" s="45"/>
    </row>
    <row r="53" ht="14.25" customHeight="1">
      <c r="A53" s="19">
        <v>44252.0</v>
      </c>
      <c r="B53" s="21">
        <v>116.0</v>
      </c>
      <c r="C53" s="21">
        <v>120.5</v>
      </c>
      <c r="D53" s="21">
        <v>115.349998</v>
      </c>
      <c r="E53" s="22">
        <v>119.050003</v>
      </c>
      <c r="F53" s="21">
        <v>113.035812</v>
      </c>
      <c r="G53" s="21">
        <f t="shared" si="2"/>
        <v>0.04686010945</v>
      </c>
      <c r="H53" s="47">
        <f t="shared" si="1"/>
        <v>-0.0385037596</v>
      </c>
      <c r="I53" s="45"/>
    </row>
    <row r="54" ht="14.25" customHeight="1">
      <c r="A54" s="19">
        <v>44253.0</v>
      </c>
      <c r="B54" s="21">
        <v>115.5</v>
      </c>
      <c r="C54" s="21">
        <v>118.400002</v>
      </c>
      <c r="D54" s="21">
        <v>110.050003</v>
      </c>
      <c r="E54" s="22">
        <v>111.0</v>
      </c>
      <c r="F54" s="21">
        <v>105.392487</v>
      </c>
      <c r="G54" s="21">
        <f t="shared" si="2"/>
        <v>-0.07001339682</v>
      </c>
      <c r="H54" s="47">
        <f t="shared" si="1"/>
        <v>-0.4452753441</v>
      </c>
      <c r="I54" s="45"/>
    </row>
    <row r="55" ht="14.25" customHeight="1">
      <c r="A55" s="19">
        <v>44256.0</v>
      </c>
      <c r="B55" s="21">
        <v>114.300003</v>
      </c>
      <c r="C55" s="21">
        <v>117.650002</v>
      </c>
      <c r="D55" s="21">
        <v>113.5</v>
      </c>
      <c r="E55" s="22">
        <v>117.050003</v>
      </c>
      <c r="F55" s="21">
        <v>111.136848</v>
      </c>
      <c r="G55" s="21">
        <f t="shared" si="2"/>
        <v>0.05307101825</v>
      </c>
      <c r="H55" s="47">
        <f t="shared" si="1"/>
        <v>-0.1395649852</v>
      </c>
      <c r="I55" s="45"/>
    </row>
    <row r="56" ht="14.25" customHeight="1">
      <c r="A56" s="19">
        <v>44257.0</v>
      </c>
      <c r="B56" s="21">
        <v>115.900002</v>
      </c>
      <c r="C56" s="21">
        <v>116.650002</v>
      </c>
      <c r="D56" s="21">
        <v>112.75</v>
      </c>
      <c r="E56" s="22">
        <v>113.5</v>
      </c>
      <c r="F56" s="21">
        <v>107.76619</v>
      </c>
      <c r="G56" s="21">
        <f t="shared" si="2"/>
        <v>-0.03079838265</v>
      </c>
      <c r="H56" s="47">
        <f t="shared" si="1"/>
        <v>-0.3189488121</v>
      </c>
      <c r="I56" s="45"/>
    </row>
    <row r="57" ht="14.25" customHeight="1">
      <c r="A57" s="19">
        <v>44258.0</v>
      </c>
      <c r="B57" s="21">
        <v>114.050003</v>
      </c>
      <c r="C57" s="21">
        <v>115.800003</v>
      </c>
      <c r="D57" s="21">
        <v>113.199997</v>
      </c>
      <c r="E57" s="22">
        <v>114.0</v>
      </c>
      <c r="F57" s="21">
        <v>108.240929</v>
      </c>
      <c r="G57" s="21">
        <f t="shared" si="2"/>
        <v>0.004395611473</v>
      </c>
      <c r="H57" s="47">
        <f t="shared" si="1"/>
        <v>-0.2936835057</v>
      </c>
      <c r="I57" s="45"/>
    </row>
    <row r="58" ht="14.25" customHeight="1">
      <c r="A58" s="19">
        <v>44259.0</v>
      </c>
      <c r="B58" s="21">
        <v>113.949997</v>
      </c>
      <c r="C58" s="21">
        <v>117.0</v>
      </c>
      <c r="D58" s="21">
        <v>112.300003</v>
      </c>
      <c r="E58" s="22">
        <v>112.699997</v>
      </c>
      <c r="F58" s="21">
        <v>107.006592</v>
      </c>
      <c r="G58" s="21">
        <f t="shared" si="2"/>
        <v>-0.01146905397</v>
      </c>
      <c r="H58" s="47">
        <f t="shared" si="1"/>
        <v>-0.3593734539</v>
      </c>
      <c r="I58" s="45"/>
    </row>
    <row r="59" ht="14.25" customHeight="1">
      <c r="A59" s="19">
        <v>44260.0</v>
      </c>
      <c r="B59" s="21">
        <v>116.25</v>
      </c>
      <c r="C59" s="21">
        <v>118.25</v>
      </c>
      <c r="D59" s="21">
        <v>113.5</v>
      </c>
      <c r="E59" s="22">
        <v>114.949997</v>
      </c>
      <c r="F59" s="21">
        <v>109.142929</v>
      </c>
      <c r="G59" s="21">
        <f t="shared" si="2"/>
        <v>0.01976783068</v>
      </c>
      <c r="H59" s="47">
        <f t="shared" si="1"/>
        <v>-0.2456795752</v>
      </c>
      <c r="I59" s="45"/>
    </row>
    <row r="60" ht="14.25" customHeight="1">
      <c r="A60" s="19">
        <v>44263.0</v>
      </c>
      <c r="B60" s="21">
        <v>118.949997</v>
      </c>
      <c r="C60" s="21">
        <v>122.349998</v>
      </c>
      <c r="D60" s="21">
        <v>117.199997</v>
      </c>
      <c r="E60" s="22">
        <v>118.25</v>
      </c>
      <c r="F60" s="21">
        <v>112.276222</v>
      </c>
      <c r="G60" s="21">
        <f t="shared" si="2"/>
        <v>0.02830380226</v>
      </c>
      <c r="H60" s="47">
        <f t="shared" si="1"/>
        <v>-0.07892840141</v>
      </c>
      <c r="I60" s="45"/>
    </row>
    <row r="61" ht="14.25" customHeight="1">
      <c r="A61" s="19">
        <v>44264.0</v>
      </c>
      <c r="B61" s="21">
        <v>119.400002</v>
      </c>
      <c r="C61" s="21">
        <v>119.550003</v>
      </c>
      <c r="D61" s="21">
        <v>114.199997</v>
      </c>
      <c r="E61" s="22">
        <v>116.75</v>
      </c>
      <c r="F61" s="21">
        <v>110.851997</v>
      </c>
      <c r="G61" s="21">
        <f t="shared" si="2"/>
        <v>-0.01276613082</v>
      </c>
      <c r="H61" s="47">
        <f t="shared" si="1"/>
        <v>-0.1547243206</v>
      </c>
      <c r="I61" s="45"/>
    </row>
    <row r="62" ht="14.25" customHeight="1">
      <c r="A62" s="19">
        <v>44265.0</v>
      </c>
      <c r="B62" s="21">
        <v>116.900002</v>
      </c>
      <c r="C62" s="21">
        <v>117.0</v>
      </c>
      <c r="D62" s="21">
        <v>113.599998</v>
      </c>
      <c r="E62" s="22">
        <v>114.400002</v>
      </c>
      <c r="F62" s="21">
        <v>108.62072</v>
      </c>
      <c r="G62" s="21">
        <f t="shared" si="2"/>
        <v>-0.02033380012</v>
      </c>
      <c r="H62" s="47">
        <f t="shared" si="1"/>
        <v>-0.2734711596</v>
      </c>
      <c r="I62" s="45"/>
    </row>
    <row r="63" ht="14.25" customHeight="1">
      <c r="A63" s="19">
        <v>44267.0</v>
      </c>
      <c r="B63" s="21">
        <v>116.75</v>
      </c>
      <c r="C63" s="21">
        <v>117.400002</v>
      </c>
      <c r="D63" s="21">
        <v>114.0</v>
      </c>
      <c r="E63" s="22">
        <v>115.050003</v>
      </c>
      <c r="F63" s="21">
        <v>109.237885</v>
      </c>
      <c r="G63" s="21">
        <f t="shared" si="2"/>
        <v>0.005665746129</v>
      </c>
      <c r="H63" s="47">
        <f t="shared" si="1"/>
        <v>-0.2406262107</v>
      </c>
      <c r="I63" s="45"/>
    </row>
    <row r="64" ht="14.25" customHeight="1">
      <c r="A64" s="19">
        <v>44270.0</v>
      </c>
      <c r="B64" s="21">
        <v>116.0</v>
      </c>
      <c r="C64" s="21">
        <v>116.849998</v>
      </c>
      <c r="D64" s="21">
        <v>112.800003</v>
      </c>
      <c r="E64" s="22">
        <v>114.349998</v>
      </c>
      <c r="F64" s="21">
        <v>108.573242</v>
      </c>
      <c r="G64" s="21">
        <f t="shared" si="2"/>
        <v>-0.006102939578</v>
      </c>
      <c r="H64" s="47">
        <f t="shared" si="1"/>
        <v>-0.2759978923</v>
      </c>
      <c r="I64" s="45"/>
    </row>
    <row r="65" ht="14.25" customHeight="1">
      <c r="A65" s="19">
        <v>44271.0</v>
      </c>
      <c r="B65" s="21">
        <v>113.800003</v>
      </c>
      <c r="C65" s="21">
        <v>116.300003</v>
      </c>
      <c r="D65" s="21">
        <v>113.449997</v>
      </c>
      <c r="E65" s="22">
        <v>115.099998</v>
      </c>
      <c r="F65" s="21">
        <v>109.285355</v>
      </c>
      <c r="G65" s="21">
        <f t="shared" si="2"/>
        <v>0.006537395373</v>
      </c>
      <c r="H65" s="47">
        <f t="shared" si="1"/>
        <v>-0.2380999327</v>
      </c>
      <c r="I65" s="45"/>
    </row>
    <row r="66" ht="14.25" customHeight="1">
      <c r="A66" s="19">
        <v>44272.0</v>
      </c>
      <c r="B66" s="21">
        <v>114.800003</v>
      </c>
      <c r="C66" s="21">
        <v>114.849998</v>
      </c>
      <c r="D66" s="21">
        <v>108.75</v>
      </c>
      <c r="E66" s="22">
        <v>109.349998</v>
      </c>
      <c r="F66" s="21">
        <v>103.825836</v>
      </c>
      <c r="G66" s="21">
        <f t="shared" si="2"/>
        <v>-0.05124756952</v>
      </c>
      <c r="H66" s="47">
        <f t="shared" si="1"/>
        <v>-0.5286509562</v>
      </c>
      <c r="I66" s="45"/>
    </row>
    <row r="67" ht="14.25" customHeight="1">
      <c r="A67" s="19">
        <v>44273.0</v>
      </c>
      <c r="B67" s="21">
        <v>110.0</v>
      </c>
      <c r="C67" s="21">
        <v>112.199997</v>
      </c>
      <c r="D67" s="21">
        <v>107.5</v>
      </c>
      <c r="E67" s="22">
        <v>110.199997</v>
      </c>
      <c r="F67" s="21">
        <v>104.632889</v>
      </c>
      <c r="G67" s="21">
        <f t="shared" si="2"/>
        <v>0.007743140663</v>
      </c>
      <c r="H67" s="47">
        <f t="shared" si="1"/>
        <v>-0.4856999859</v>
      </c>
      <c r="I67" s="45"/>
    </row>
    <row r="68" ht="14.25" customHeight="1">
      <c r="A68" s="19">
        <v>44274.0</v>
      </c>
      <c r="B68" s="21">
        <v>106.25</v>
      </c>
      <c r="C68" s="21">
        <v>113.25</v>
      </c>
      <c r="D68" s="21">
        <v>104.449997</v>
      </c>
      <c r="E68" s="22">
        <v>110.5</v>
      </c>
      <c r="F68" s="21">
        <v>104.91774</v>
      </c>
      <c r="G68" s="21">
        <f t="shared" si="2"/>
        <v>0.002718651462</v>
      </c>
      <c r="H68" s="47">
        <f t="shared" si="1"/>
        <v>-0.4705406505</v>
      </c>
      <c r="I68" s="45"/>
    </row>
    <row r="69" ht="14.25" customHeight="1">
      <c r="A69" s="19">
        <v>44277.0</v>
      </c>
      <c r="B69" s="21">
        <v>110.5</v>
      </c>
      <c r="C69" s="21">
        <v>111.25</v>
      </c>
      <c r="D69" s="21">
        <v>108.550003</v>
      </c>
      <c r="E69" s="22">
        <v>109.599998</v>
      </c>
      <c r="F69" s="21">
        <v>104.06321</v>
      </c>
      <c r="G69" s="21">
        <f t="shared" si="2"/>
        <v>-0.008178164692</v>
      </c>
      <c r="H69" s="47">
        <f t="shared" si="1"/>
        <v>-0.516018303</v>
      </c>
      <c r="I69" s="45"/>
    </row>
    <row r="70" ht="14.25" customHeight="1">
      <c r="A70" s="19">
        <v>44278.0</v>
      </c>
      <c r="B70" s="21">
        <v>109.599998</v>
      </c>
      <c r="C70" s="21">
        <v>110.300003</v>
      </c>
      <c r="D70" s="21">
        <v>106.599998</v>
      </c>
      <c r="E70" s="22">
        <v>107.150002</v>
      </c>
      <c r="F70" s="21">
        <v>101.736977</v>
      </c>
      <c r="G70" s="21">
        <f t="shared" si="2"/>
        <v>-0.02260761568</v>
      </c>
      <c r="H70" s="47">
        <f t="shared" si="1"/>
        <v>-0.6398181022</v>
      </c>
      <c r="I70" s="45"/>
    </row>
    <row r="71" ht="14.25" customHeight="1">
      <c r="A71" s="19">
        <v>44279.0</v>
      </c>
      <c r="B71" s="21">
        <v>105.0</v>
      </c>
      <c r="C71" s="21">
        <v>106.0</v>
      </c>
      <c r="D71" s="21">
        <v>102.849998</v>
      </c>
      <c r="E71" s="22">
        <v>104.800003</v>
      </c>
      <c r="F71" s="21">
        <v>99.505692</v>
      </c>
      <c r="G71" s="21">
        <f t="shared" si="2"/>
        <v>-0.02217594007</v>
      </c>
      <c r="H71" s="47">
        <f t="shared" si="1"/>
        <v>-0.7585649917</v>
      </c>
      <c r="I71" s="45"/>
    </row>
    <row r="72" ht="14.25" customHeight="1">
      <c r="A72" s="19">
        <v>44280.0</v>
      </c>
      <c r="B72" s="21">
        <v>106.0</v>
      </c>
      <c r="C72" s="21">
        <v>107.699997</v>
      </c>
      <c r="D72" s="21">
        <v>101.300003</v>
      </c>
      <c r="E72" s="22">
        <v>102.0</v>
      </c>
      <c r="F72" s="21">
        <v>96.847145</v>
      </c>
      <c r="G72" s="21">
        <f t="shared" si="2"/>
        <v>-0.02708098723</v>
      </c>
      <c r="H72" s="47">
        <f t="shared" si="1"/>
        <v>-0.9000508591</v>
      </c>
      <c r="I72" s="45"/>
    </row>
    <row r="73" ht="14.25" customHeight="1">
      <c r="A73" s="19">
        <v>44281.0</v>
      </c>
      <c r="B73" s="21">
        <v>103.0</v>
      </c>
      <c r="C73" s="21">
        <v>104.0</v>
      </c>
      <c r="D73" s="21">
        <v>100.25</v>
      </c>
      <c r="E73" s="22">
        <v>102.400002</v>
      </c>
      <c r="F73" s="21">
        <v>97.226936</v>
      </c>
      <c r="G73" s="21">
        <f t="shared" si="2"/>
        <v>0.003913918852</v>
      </c>
      <c r="H73" s="47">
        <f t="shared" si="1"/>
        <v>-0.8798385129</v>
      </c>
      <c r="I73" s="45"/>
    </row>
    <row r="74" ht="14.25" customHeight="1">
      <c r="A74" s="19">
        <v>44285.0</v>
      </c>
      <c r="B74" s="21">
        <v>104.050003</v>
      </c>
      <c r="C74" s="21">
        <v>106.300003</v>
      </c>
      <c r="D74" s="21">
        <v>102.599998</v>
      </c>
      <c r="E74" s="22">
        <v>103.5</v>
      </c>
      <c r="F74" s="21">
        <v>98.27137</v>
      </c>
      <c r="G74" s="21">
        <f t="shared" si="2"/>
        <v>0.01068488057</v>
      </c>
      <c r="H74" s="47">
        <f t="shared" si="1"/>
        <v>-0.8242549399</v>
      </c>
      <c r="I74" s="45"/>
    </row>
    <row r="75" ht="14.25" customHeight="1">
      <c r="A75" s="19">
        <v>44286.0</v>
      </c>
      <c r="B75" s="21">
        <v>102.800003</v>
      </c>
      <c r="C75" s="21">
        <v>104.199997</v>
      </c>
      <c r="D75" s="21">
        <v>101.900002</v>
      </c>
      <c r="E75" s="22">
        <v>102.150002</v>
      </c>
      <c r="F75" s="21">
        <v>96.989563</v>
      </c>
      <c r="G75" s="21">
        <f t="shared" si="2"/>
        <v>-0.01312927186</v>
      </c>
      <c r="H75" s="47">
        <f t="shared" si="1"/>
        <v>-0.8924711661</v>
      </c>
      <c r="I75" s="45"/>
    </row>
    <row r="76" ht="14.25" customHeight="1">
      <c r="A76" s="19">
        <v>44287.0</v>
      </c>
      <c r="B76" s="21">
        <v>103.0</v>
      </c>
      <c r="C76" s="21">
        <v>105.25</v>
      </c>
      <c r="D76" s="21">
        <v>101.150002</v>
      </c>
      <c r="E76" s="22">
        <v>104.349998</v>
      </c>
      <c r="F76" s="21">
        <v>99.07843</v>
      </c>
      <c r="G76" s="21">
        <f t="shared" si="2"/>
        <v>0.02130827351</v>
      </c>
      <c r="H76" s="47">
        <f t="shared" si="1"/>
        <v>-0.7813040201</v>
      </c>
      <c r="I76" s="45"/>
    </row>
    <row r="77" ht="14.25" customHeight="1">
      <c r="A77" s="19">
        <v>44291.0</v>
      </c>
      <c r="B77" s="21">
        <v>102.150002</v>
      </c>
      <c r="C77" s="21">
        <v>104.5</v>
      </c>
      <c r="D77" s="21">
        <v>99.400002</v>
      </c>
      <c r="E77" s="22">
        <v>103.449997</v>
      </c>
      <c r="F77" s="21">
        <v>98.223892</v>
      </c>
      <c r="G77" s="21">
        <f t="shared" si="2"/>
        <v>-0.008662239165</v>
      </c>
      <c r="H77" s="47">
        <f t="shared" si="1"/>
        <v>-0.8267816221</v>
      </c>
      <c r="I77" s="45"/>
    </row>
    <row r="78" ht="14.25" customHeight="1">
      <c r="A78" s="19">
        <v>44292.0</v>
      </c>
      <c r="B78" s="21">
        <v>102.650002</v>
      </c>
      <c r="C78" s="21">
        <v>104.400002</v>
      </c>
      <c r="D78" s="21">
        <v>101.300003</v>
      </c>
      <c r="E78" s="22">
        <v>103.949997</v>
      </c>
      <c r="F78" s="21">
        <v>98.698631</v>
      </c>
      <c r="G78" s="21">
        <f t="shared" si="2"/>
        <v>0.004821610252</v>
      </c>
      <c r="H78" s="47">
        <f t="shared" si="1"/>
        <v>-0.8015163158</v>
      </c>
      <c r="I78" s="45"/>
    </row>
    <row r="79" ht="14.25" customHeight="1">
      <c r="A79" s="19">
        <v>44293.0</v>
      </c>
      <c r="B79" s="21">
        <v>103.900002</v>
      </c>
      <c r="C79" s="21">
        <v>105.349998</v>
      </c>
      <c r="D79" s="21">
        <v>103.449997</v>
      </c>
      <c r="E79" s="22">
        <v>104.650002</v>
      </c>
      <c r="F79" s="21">
        <v>99.363274</v>
      </c>
      <c r="G79" s="21">
        <f t="shared" si="2"/>
        <v>0.006711482559</v>
      </c>
      <c r="H79" s="47">
        <f t="shared" si="1"/>
        <v>-0.7661446342</v>
      </c>
      <c r="I79" s="45"/>
    </row>
    <row r="80" ht="14.25" customHeight="1">
      <c r="A80" s="19">
        <v>44294.0</v>
      </c>
      <c r="B80" s="21">
        <v>103.800003</v>
      </c>
      <c r="C80" s="21">
        <v>105.699997</v>
      </c>
      <c r="D80" s="21">
        <v>103.300003</v>
      </c>
      <c r="E80" s="22">
        <v>103.599998</v>
      </c>
      <c r="F80" s="21">
        <v>98.366318</v>
      </c>
      <c r="G80" s="21">
        <f t="shared" si="2"/>
        <v>-0.01008415748</v>
      </c>
      <c r="H80" s="47">
        <f t="shared" si="1"/>
        <v>-0.8192019797</v>
      </c>
      <c r="I80" s="45"/>
    </row>
    <row r="81" ht="14.25" customHeight="1">
      <c r="A81" s="19">
        <v>44295.0</v>
      </c>
      <c r="B81" s="21">
        <v>103.0</v>
      </c>
      <c r="C81" s="21">
        <v>104.900002</v>
      </c>
      <c r="D81" s="21">
        <v>103.0</v>
      </c>
      <c r="E81" s="22">
        <v>103.800003</v>
      </c>
      <c r="F81" s="21">
        <v>98.556213</v>
      </c>
      <c r="G81" s="21">
        <f t="shared" si="2"/>
        <v>0.001928689113</v>
      </c>
      <c r="H81" s="47">
        <f t="shared" si="1"/>
        <v>-0.8090956045</v>
      </c>
      <c r="I81" s="45"/>
    </row>
    <row r="82" ht="14.25" customHeight="1">
      <c r="A82" s="19">
        <v>44298.0</v>
      </c>
      <c r="B82" s="21">
        <v>100.849998</v>
      </c>
      <c r="C82" s="21">
        <v>102.25</v>
      </c>
      <c r="D82" s="21">
        <v>97.449997</v>
      </c>
      <c r="E82" s="22">
        <v>98.050003</v>
      </c>
      <c r="F82" s="21">
        <v>93.096695</v>
      </c>
      <c r="G82" s="21">
        <f t="shared" si="2"/>
        <v>-0.05698841639</v>
      </c>
      <c r="H82" s="47">
        <f t="shared" si="1"/>
        <v>-1.099646628</v>
      </c>
      <c r="I82" s="45"/>
    </row>
    <row r="83" ht="14.25" customHeight="1">
      <c r="A83" s="19">
        <v>44299.0</v>
      </c>
      <c r="B83" s="21">
        <v>98.050003</v>
      </c>
      <c r="C83" s="21">
        <v>102.5</v>
      </c>
      <c r="D83" s="21">
        <v>98.050003</v>
      </c>
      <c r="E83" s="22">
        <v>102.050003</v>
      </c>
      <c r="F83" s="21">
        <v>96.894615</v>
      </c>
      <c r="G83" s="21">
        <f t="shared" si="2"/>
        <v>0.03998533541</v>
      </c>
      <c r="H83" s="47">
        <f t="shared" si="1"/>
        <v>-0.8975241769</v>
      </c>
      <c r="I83" s="45"/>
    </row>
    <row r="84" ht="14.25" customHeight="1">
      <c r="A84" s="19">
        <v>44301.0</v>
      </c>
      <c r="B84" s="21">
        <v>104.25</v>
      </c>
      <c r="C84" s="21">
        <v>106.75</v>
      </c>
      <c r="D84" s="21">
        <v>103.800003</v>
      </c>
      <c r="E84" s="22">
        <v>105.099998</v>
      </c>
      <c r="F84" s="21">
        <v>99.790535</v>
      </c>
      <c r="G84" s="21">
        <f t="shared" si="2"/>
        <v>0.0294493402</v>
      </c>
      <c r="H84" s="47">
        <f t="shared" si="1"/>
        <v>-0.7434060605</v>
      </c>
      <c r="I84" s="45"/>
    </row>
    <row r="85" ht="14.25" customHeight="1">
      <c r="A85" s="19">
        <v>44302.0</v>
      </c>
      <c r="B85" s="21">
        <v>104.599998</v>
      </c>
      <c r="C85" s="21">
        <v>107.849998</v>
      </c>
      <c r="D85" s="21">
        <v>104.199997</v>
      </c>
      <c r="E85" s="22">
        <v>107.300003</v>
      </c>
      <c r="F85" s="21">
        <v>101.879402</v>
      </c>
      <c r="G85" s="21">
        <f t="shared" si="2"/>
        <v>0.02071641874</v>
      </c>
      <c r="H85" s="47">
        <f t="shared" si="1"/>
        <v>-0.6322384598</v>
      </c>
      <c r="I85" s="45"/>
    </row>
    <row r="86" ht="14.25" customHeight="1">
      <c r="A86" s="19">
        <v>44305.0</v>
      </c>
      <c r="B86" s="21">
        <v>103.949997</v>
      </c>
      <c r="C86" s="21">
        <v>105.949997</v>
      </c>
      <c r="D86" s="21">
        <v>101.900002</v>
      </c>
      <c r="E86" s="22">
        <v>103.050003</v>
      </c>
      <c r="F86" s="21">
        <v>97.844101</v>
      </c>
      <c r="G86" s="21">
        <f t="shared" si="2"/>
        <v>-0.04041434115</v>
      </c>
      <c r="H86" s="47">
        <f t="shared" si="1"/>
        <v>-0.8469935641</v>
      </c>
      <c r="I86" s="45"/>
    </row>
    <row r="87" ht="14.25" customHeight="1">
      <c r="A87" s="19">
        <v>44306.0</v>
      </c>
      <c r="B87" s="21">
        <v>103.300003</v>
      </c>
      <c r="C87" s="21">
        <v>105.0</v>
      </c>
      <c r="D87" s="21">
        <v>102.199997</v>
      </c>
      <c r="E87" s="22">
        <v>102.849998</v>
      </c>
      <c r="F87" s="21">
        <v>97.654205</v>
      </c>
      <c r="G87" s="21">
        <f t="shared" si="2"/>
        <v>-0.001942739795</v>
      </c>
      <c r="H87" s="47">
        <f t="shared" si="1"/>
        <v>-0.8570999393</v>
      </c>
      <c r="I87" s="45"/>
    </row>
    <row r="88" ht="14.25" customHeight="1">
      <c r="A88" s="19">
        <v>44308.0</v>
      </c>
      <c r="B88" s="21">
        <v>102.400002</v>
      </c>
      <c r="C88" s="21">
        <v>104.449997</v>
      </c>
      <c r="D88" s="21">
        <v>101.650002</v>
      </c>
      <c r="E88" s="22">
        <v>103.099998</v>
      </c>
      <c r="F88" s="21">
        <v>97.891571</v>
      </c>
      <c r="G88" s="21">
        <f t="shared" si="2"/>
        <v>0.002427774971</v>
      </c>
      <c r="H88" s="47">
        <f t="shared" si="1"/>
        <v>-0.8444672861</v>
      </c>
      <c r="I88" s="45"/>
    </row>
    <row r="89" ht="14.25" customHeight="1">
      <c r="A89" s="19">
        <v>44309.0</v>
      </c>
      <c r="B89" s="21">
        <v>102.0</v>
      </c>
      <c r="C89" s="21">
        <v>103.650002</v>
      </c>
      <c r="D89" s="21">
        <v>101.599998</v>
      </c>
      <c r="E89" s="22">
        <v>102.400002</v>
      </c>
      <c r="F89" s="21">
        <v>97.226936</v>
      </c>
      <c r="G89" s="21">
        <f t="shared" si="2"/>
        <v>-0.006812639488</v>
      </c>
      <c r="H89" s="47">
        <f t="shared" si="1"/>
        <v>-0.8798385129</v>
      </c>
      <c r="I89" s="45"/>
    </row>
    <row r="90" ht="14.25" customHeight="1">
      <c r="A90" s="19">
        <v>44312.0</v>
      </c>
      <c r="B90" s="21">
        <v>105.25</v>
      </c>
      <c r="C90" s="21">
        <v>105.699997</v>
      </c>
      <c r="D90" s="21">
        <v>102.5</v>
      </c>
      <c r="E90" s="22">
        <v>102.800003</v>
      </c>
      <c r="F90" s="21">
        <v>97.606728</v>
      </c>
      <c r="G90" s="21">
        <f t="shared" si="2"/>
        <v>0.003898650067</v>
      </c>
      <c r="H90" s="47">
        <f t="shared" si="1"/>
        <v>-0.8596262173</v>
      </c>
      <c r="I90" s="45"/>
    </row>
    <row r="91" ht="14.25" customHeight="1">
      <c r="A91" s="19">
        <v>44313.0</v>
      </c>
      <c r="B91" s="21">
        <v>102.800003</v>
      </c>
      <c r="C91" s="21">
        <v>104.0</v>
      </c>
      <c r="D91" s="21">
        <v>102.800003</v>
      </c>
      <c r="E91" s="22">
        <v>103.199997</v>
      </c>
      <c r="F91" s="21">
        <v>97.986519</v>
      </c>
      <c r="G91" s="21">
        <f t="shared" si="2"/>
        <v>0.003883441774</v>
      </c>
      <c r="H91" s="47">
        <f t="shared" si="1"/>
        <v>-0.8394142753</v>
      </c>
      <c r="I91" s="45"/>
    </row>
    <row r="92" ht="14.25" customHeight="1">
      <c r="A92" s="19">
        <v>44314.0</v>
      </c>
      <c r="B92" s="21">
        <v>103.75</v>
      </c>
      <c r="C92" s="21">
        <v>104.400002</v>
      </c>
      <c r="D92" s="21">
        <v>103.300003</v>
      </c>
      <c r="E92" s="22">
        <v>103.900002</v>
      </c>
      <c r="F92" s="21">
        <v>98.651161</v>
      </c>
      <c r="G92" s="21">
        <f t="shared" si="2"/>
        <v>0.006760093377</v>
      </c>
      <c r="H92" s="47">
        <f t="shared" si="1"/>
        <v>-0.8040425937</v>
      </c>
      <c r="I92" s="45"/>
    </row>
    <row r="93" ht="14.25" customHeight="1">
      <c r="A93" s="19">
        <v>44315.0</v>
      </c>
      <c r="B93" s="21">
        <v>104.900002</v>
      </c>
      <c r="C93" s="21">
        <v>105.900002</v>
      </c>
      <c r="D93" s="21">
        <v>103.550003</v>
      </c>
      <c r="E93" s="22">
        <v>104.050003</v>
      </c>
      <c r="F93" s="21">
        <v>98.793579</v>
      </c>
      <c r="G93" s="21">
        <f t="shared" si="2"/>
        <v>0.001442664317</v>
      </c>
      <c r="H93" s="47">
        <f t="shared" si="1"/>
        <v>-0.7964629513</v>
      </c>
      <c r="I93" s="45"/>
    </row>
    <row r="94" ht="14.25" customHeight="1">
      <c r="A94" s="19">
        <v>44316.0</v>
      </c>
      <c r="B94" s="21">
        <v>104.150002</v>
      </c>
      <c r="C94" s="21">
        <v>112.699997</v>
      </c>
      <c r="D94" s="21">
        <v>103.300003</v>
      </c>
      <c r="E94" s="22">
        <v>108.150002</v>
      </c>
      <c r="F94" s="21">
        <v>102.686462</v>
      </c>
      <c r="G94" s="21">
        <f t="shared" si="2"/>
        <v>0.03864758922</v>
      </c>
      <c r="H94" s="47">
        <f t="shared" si="1"/>
        <v>-0.5892874894</v>
      </c>
      <c r="I94" s="45"/>
    </row>
    <row r="95" ht="14.25" customHeight="1">
      <c r="A95" s="19">
        <v>44319.0</v>
      </c>
      <c r="B95" s="21">
        <v>108.150002</v>
      </c>
      <c r="C95" s="21">
        <v>110.699997</v>
      </c>
      <c r="D95" s="21">
        <v>106.0</v>
      </c>
      <c r="E95" s="22">
        <v>107.699997</v>
      </c>
      <c r="F95" s="21">
        <v>102.259186</v>
      </c>
      <c r="G95" s="21">
        <f t="shared" si="2"/>
        <v>-0.004169614585</v>
      </c>
      <c r="H95" s="47">
        <f t="shared" si="1"/>
        <v>-0.6120265178</v>
      </c>
      <c r="I95" s="45"/>
    </row>
    <row r="96" ht="14.25" customHeight="1">
      <c r="A96" s="19">
        <v>44320.0</v>
      </c>
      <c r="B96" s="21">
        <v>108.0</v>
      </c>
      <c r="C96" s="21">
        <v>110.300003</v>
      </c>
      <c r="D96" s="21">
        <v>107.699997</v>
      </c>
      <c r="E96" s="22">
        <v>109.650002</v>
      </c>
      <c r="F96" s="21">
        <v>104.11068</v>
      </c>
      <c r="G96" s="21">
        <f t="shared" si="2"/>
        <v>0.0179439368</v>
      </c>
      <c r="H96" s="47">
        <f t="shared" si="1"/>
        <v>-0.5134915703</v>
      </c>
      <c r="I96" s="45"/>
    </row>
    <row r="97" ht="14.25" customHeight="1">
      <c r="A97" s="19">
        <v>44321.0</v>
      </c>
      <c r="B97" s="21">
        <v>112.400002</v>
      </c>
      <c r="C97" s="21">
        <v>114.0</v>
      </c>
      <c r="D97" s="21">
        <v>110.5</v>
      </c>
      <c r="E97" s="22">
        <v>111.099998</v>
      </c>
      <c r="F97" s="21">
        <v>105.487427</v>
      </c>
      <c r="G97" s="21">
        <f t="shared" si="2"/>
        <v>0.01313718554</v>
      </c>
      <c r="H97" s="47">
        <f t="shared" si="1"/>
        <v>-0.4402223839</v>
      </c>
      <c r="I97" s="45"/>
    </row>
    <row r="98" ht="14.25" customHeight="1">
      <c r="A98" s="19">
        <v>44322.0</v>
      </c>
      <c r="B98" s="21">
        <v>112.300003</v>
      </c>
      <c r="C98" s="21">
        <v>112.849998</v>
      </c>
      <c r="D98" s="21">
        <v>109.449997</v>
      </c>
      <c r="E98" s="22">
        <v>110.25</v>
      </c>
      <c r="F98" s="21">
        <v>104.680374</v>
      </c>
      <c r="G98" s="21">
        <f t="shared" si="2"/>
        <v>-0.007680164317</v>
      </c>
      <c r="H98" s="47">
        <f t="shared" si="1"/>
        <v>-0.4831733037</v>
      </c>
      <c r="I98" s="45"/>
    </row>
    <row r="99" ht="14.25" customHeight="1">
      <c r="A99" s="19">
        <v>44323.0</v>
      </c>
      <c r="B99" s="21">
        <v>110.849998</v>
      </c>
      <c r="C99" s="21">
        <v>112.349998</v>
      </c>
      <c r="D99" s="21">
        <v>109.650002</v>
      </c>
      <c r="E99" s="22">
        <v>111.449997</v>
      </c>
      <c r="F99" s="21">
        <v>105.81974</v>
      </c>
      <c r="G99" s="21">
        <f t="shared" si="2"/>
        <v>0.01082551859</v>
      </c>
      <c r="H99" s="47">
        <f t="shared" si="1"/>
        <v>-0.4225367199</v>
      </c>
      <c r="I99" s="45"/>
    </row>
    <row r="100" ht="14.25" customHeight="1">
      <c r="A100" s="19">
        <v>44326.0</v>
      </c>
      <c r="B100" s="21">
        <v>113.849998</v>
      </c>
      <c r="C100" s="21">
        <v>114.949997</v>
      </c>
      <c r="D100" s="21">
        <v>112.5</v>
      </c>
      <c r="E100" s="22">
        <v>113.900002</v>
      </c>
      <c r="F100" s="21">
        <v>108.145981</v>
      </c>
      <c r="G100" s="21">
        <f t="shared" si="2"/>
        <v>0.0217448551</v>
      </c>
      <c r="H100" s="47">
        <f t="shared" si="1"/>
        <v>-0.2987364659</v>
      </c>
      <c r="I100" s="45"/>
    </row>
    <row r="101" ht="14.25" customHeight="1">
      <c r="A101" s="19">
        <v>44327.0</v>
      </c>
      <c r="B101" s="21">
        <v>112.550003</v>
      </c>
      <c r="C101" s="21">
        <v>118.699997</v>
      </c>
      <c r="D101" s="21">
        <v>110.75</v>
      </c>
      <c r="E101" s="22">
        <v>118.099998</v>
      </c>
      <c r="F101" s="21">
        <v>112.133797</v>
      </c>
      <c r="G101" s="21">
        <f t="shared" si="2"/>
        <v>0.03621081826</v>
      </c>
      <c r="H101" s="47">
        <f t="shared" si="1"/>
        <v>-0.08650809439</v>
      </c>
      <c r="I101" s="45"/>
    </row>
    <row r="102" ht="14.25" customHeight="1">
      <c r="A102" s="19">
        <v>44328.0</v>
      </c>
      <c r="B102" s="21">
        <v>118.699997</v>
      </c>
      <c r="C102" s="21">
        <v>121.150002</v>
      </c>
      <c r="D102" s="21">
        <v>113.699997</v>
      </c>
      <c r="E102" s="22">
        <v>115.099998</v>
      </c>
      <c r="F102" s="21">
        <v>109.285355</v>
      </c>
      <c r="G102" s="21">
        <f t="shared" si="2"/>
        <v>-0.02573040792</v>
      </c>
      <c r="H102" s="47">
        <f t="shared" si="1"/>
        <v>-0.2380999327</v>
      </c>
      <c r="I102" s="45"/>
    </row>
    <row r="103" ht="14.25" customHeight="1">
      <c r="A103" s="19">
        <v>44330.0</v>
      </c>
      <c r="B103" s="21">
        <v>116.0</v>
      </c>
      <c r="C103" s="21">
        <v>116.0</v>
      </c>
      <c r="D103" s="21">
        <v>111.550003</v>
      </c>
      <c r="E103" s="22">
        <v>112.949997</v>
      </c>
      <c r="F103" s="21">
        <v>107.243965</v>
      </c>
      <c r="G103" s="21">
        <f t="shared" si="2"/>
        <v>-0.018856082</v>
      </c>
      <c r="H103" s="47">
        <f t="shared" si="1"/>
        <v>-0.3467408007</v>
      </c>
      <c r="I103" s="45"/>
    </row>
    <row r="104" ht="14.25" customHeight="1">
      <c r="A104" s="19">
        <v>44333.0</v>
      </c>
      <c r="B104" s="21">
        <v>113.949997</v>
      </c>
      <c r="C104" s="21">
        <v>115.400002</v>
      </c>
      <c r="D104" s="21">
        <v>112.25</v>
      </c>
      <c r="E104" s="22">
        <v>114.25</v>
      </c>
      <c r="F104" s="21">
        <v>108.478302</v>
      </c>
      <c r="G104" s="21">
        <f t="shared" si="2"/>
        <v>0.01144381342</v>
      </c>
      <c r="H104" s="47">
        <f t="shared" si="1"/>
        <v>-0.2810508525</v>
      </c>
      <c r="I104" s="45"/>
    </row>
    <row r="105" ht="14.25" customHeight="1">
      <c r="A105" s="19">
        <v>44334.0</v>
      </c>
      <c r="B105" s="21">
        <v>115.0</v>
      </c>
      <c r="C105" s="21">
        <v>117.5</v>
      </c>
      <c r="D105" s="21">
        <v>114.300003</v>
      </c>
      <c r="E105" s="22">
        <v>116.099998</v>
      </c>
      <c r="F105" s="21">
        <v>110.234833</v>
      </c>
      <c r="G105" s="21">
        <f t="shared" si="2"/>
        <v>0.0160628417</v>
      </c>
      <c r="H105" s="47">
        <f t="shared" si="1"/>
        <v>-0.18756932</v>
      </c>
      <c r="I105" s="45"/>
    </row>
    <row r="106" ht="14.25" customHeight="1">
      <c r="A106" s="19">
        <v>44335.0</v>
      </c>
      <c r="B106" s="21">
        <v>114.5</v>
      </c>
      <c r="C106" s="21">
        <v>115.800003</v>
      </c>
      <c r="D106" s="21">
        <v>113.400002</v>
      </c>
      <c r="E106" s="22">
        <v>114.900002</v>
      </c>
      <c r="F106" s="21">
        <v>109.095467</v>
      </c>
      <c r="G106" s="21">
        <f t="shared" si="2"/>
        <v>-0.01038966922</v>
      </c>
      <c r="H106" s="47">
        <f t="shared" si="1"/>
        <v>-0.2482058532</v>
      </c>
      <c r="I106" s="45"/>
    </row>
    <row r="107" ht="14.25" customHeight="1">
      <c r="A107" s="19">
        <v>44336.0</v>
      </c>
      <c r="B107" s="21">
        <v>113.449997</v>
      </c>
      <c r="C107" s="21">
        <v>114.699997</v>
      </c>
      <c r="D107" s="21">
        <v>111.199997</v>
      </c>
      <c r="E107" s="22">
        <v>111.800003</v>
      </c>
      <c r="F107" s="21">
        <v>106.152069</v>
      </c>
      <c r="G107" s="21">
        <f t="shared" si="2"/>
        <v>-0.02735061471</v>
      </c>
      <c r="H107" s="47">
        <f t="shared" si="1"/>
        <v>-0.4048507023</v>
      </c>
      <c r="I107" s="45"/>
    </row>
    <row r="108" ht="14.25" customHeight="1">
      <c r="A108" s="19">
        <v>44337.0</v>
      </c>
      <c r="B108" s="21">
        <v>111.050003</v>
      </c>
      <c r="C108" s="21">
        <v>114.050003</v>
      </c>
      <c r="D108" s="21">
        <v>111.050003</v>
      </c>
      <c r="E108" s="22">
        <v>112.75</v>
      </c>
      <c r="F108" s="21">
        <v>107.054077</v>
      </c>
      <c r="G108" s="21">
        <f t="shared" si="2"/>
        <v>0.008461390828</v>
      </c>
      <c r="H108" s="47">
        <f t="shared" si="1"/>
        <v>-0.3568467717</v>
      </c>
      <c r="I108" s="45"/>
    </row>
    <row r="109" ht="14.25" customHeight="1">
      <c r="A109" s="19">
        <v>44340.0</v>
      </c>
      <c r="B109" s="21">
        <v>113.25</v>
      </c>
      <c r="C109" s="21">
        <v>113.949997</v>
      </c>
      <c r="D109" s="21">
        <v>110.849998</v>
      </c>
      <c r="E109" s="22">
        <v>113.050003</v>
      </c>
      <c r="F109" s="21">
        <v>107.338921</v>
      </c>
      <c r="G109" s="21">
        <f t="shared" si="2"/>
        <v>0.002657246878</v>
      </c>
      <c r="H109" s="47">
        <f t="shared" si="1"/>
        <v>-0.3416874363</v>
      </c>
      <c r="I109" s="45"/>
    </row>
    <row r="110" ht="14.25" customHeight="1">
      <c r="A110" s="19">
        <v>44341.0</v>
      </c>
      <c r="B110" s="21">
        <v>114.400002</v>
      </c>
      <c r="C110" s="21">
        <v>117.099998</v>
      </c>
      <c r="D110" s="21">
        <v>113.699997</v>
      </c>
      <c r="E110" s="22">
        <v>114.599998</v>
      </c>
      <c r="F110" s="21">
        <v>108.810608</v>
      </c>
      <c r="G110" s="21">
        <f t="shared" si="2"/>
        <v>0.01361756157</v>
      </c>
      <c r="H110" s="47">
        <f t="shared" si="1"/>
        <v>-0.2633652391</v>
      </c>
      <c r="I110" s="45"/>
    </row>
    <row r="111" ht="14.25" customHeight="1">
      <c r="A111" s="19">
        <v>44342.0</v>
      </c>
      <c r="B111" s="21">
        <v>115.400002</v>
      </c>
      <c r="C111" s="21">
        <v>115.400002</v>
      </c>
      <c r="D111" s="21">
        <v>113.0</v>
      </c>
      <c r="E111" s="22">
        <v>113.349998</v>
      </c>
      <c r="F111" s="21">
        <v>107.623756</v>
      </c>
      <c r="G111" s="21">
        <f t="shared" si="2"/>
        <v>-0.01096742752</v>
      </c>
      <c r="H111" s="47">
        <f t="shared" si="1"/>
        <v>-0.3265285051</v>
      </c>
      <c r="I111" s="45"/>
    </row>
    <row r="112" ht="14.25" customHeight="1">
      <c r="A112" s="19">
        <v>44343.0</v>
      </c>
      <c r="B112" s="21">
        <v>113.0</v>
      </c>
      <c r="C112" s="21">
        <v>113.650002</v>
      </c>
      <c r="D112" s="21">
        <v>111.300003</v>
      </c>
      <c r="E112" s="22">
        <v>111.849998</v>
      </c>
      <c r="F112" s="21">
        <v>106.199532</v>
      </c>
      <c r="G112" s="21">
        <f t="shared" si="2"/>
        <v>-0.01332168925</v>
      </c>
      <c r="H112" s="47">
        <f t="shared" si="1"/>
        <v>-0.4023244243</v>
      </c>
      <c r="I112" s="45"/>
    </row>
    <row r="113" ht="14.25" customHeight="1">
      <c r="A113" s="19">
        <v>44344.0</v>
      </c>
      <c r="B113" s="21">
        <v>113.199997</v>
      </c>
      <c r="C113" s="21">
        <v>115.550003</v>
      </c>
      <c r="D113" s="21">
        <v>111.849998</v>
      </c>
      <c r="E113" s="22">
        <v>112.349998</v>
      </c>
      <c r="F113" s="21">
        <v>106.674278</v>
      </c>
      <c r="G113" s="21">
        <f t="shared" si="2"/>
        <v>0.004460310775</v>
      </c>
      <c r="H113" s="47">
        <f t="shared" si="1"/>
        <v>-0.3770591179</v>
      </c>
      <c r="I113" s="45"/>
    </row>
    <row r="114" ht="14.25" customHeight="1">
      <c r="A114" s="19">
        <v>44347.0</v>
      </c>
      <c r="B114" s="21">
        <v>112.5</v>
      </c>
      <c r="C114" s="21">
        <v>114.349998</v>
      </c>
      <c r="D114" s="21">
        <v>111.400002</v>
      </c>
      <c r="E114" s="22">
        <v>113.650002</v>
      </c>
      <c r="F114" s="21">
        <v>107.908607</v>
      </c>
      <c r="G114" s="21">
        <f t="shared" si="2"/>
        <v>0.01150458707</v>
      </c>
      <c r="H114" s="47">
        <f t="shared" si="1"/>
        <v>-0.3113691191</v>
      </c>
      <c r="I114" s="45"/>
    </row>
    <row r="115" ht="14.25" customHeight="1">
      <c r="A115" s="19">
        <v>44348.0</v>
      </c>
      <c r="B115" s="21">
        <v>114.349998</v>
      </c>
      <c r="C115" s="21">
        <v>118.449997</v>
      </c>
      <c r="D115" s="21">
        <v>114.199997</v>
      </c>
      <c r="E115" s="22">
        <v>117.599998</v>
      </c>
      <c r="F115" s="21">
        <v>111.659058</v>
      </c>
      <c r="G115" s="21">
        <f t="shared" si="2"/>
        <v>0.03416545056</v>
      </c>
      <c r="H115" s="47">
        <f t="shared" si="1"/>
        <v>-0.1117734008</v>
      </c>
      <c r="I115" s="45"/>
    </row>
    <row r="116" ht="14.25" customHeight="1">
      <c r="A116" s="19">
        <v>44349.0</v>
      </c>
      <c r="B116" s="21">
        <v>118.0</v>
      </c>
      <c r="C116" s="21">
        <v>119.400002</v>
      </c>
      <c r="D116" s="21">
        <v>116.0</v>
      </c>
      <c r="E116" s="22">
        <v>117.75</v>
      </c>
      <c r="F116" s="21">
        <v>111.801483</v>
      </c>
      <c r="G116" s="21">
        <f t="shared" si="2"/>
        <v>0.001274714439</v>
      </c>
      <c r="H116" s="47">
        <f t="shared" si="1"/>
        <v>-0.1041937078</v>
      </c>
      <c r="I116" s="45"/>
    </row>
    <row r="117" ht="14.25" customHeight="1">
      <c r="A117" s="19">
        <v>44350.0</v>
      </c>
      <c r="B117" s="21">
        <v>118.800003</v>
      </c>
      <c r="C117" s="21">
        <v>123.800003</v>
      </c>
      <c r="D117" s="21">
        <v>118.449997</v>
      </c>
      <c r="E117" s="22">
        <v>122.5</v>
      </c>
      <c r="F117" s="21">
        <v>116.311523</v>
      </c>
      <c r="G117" s="21">
        <f t="shared" si="2"/>
        <v>0.03954729709</v>
      </c>
      <c r="H117" s="47">
        <f t="shared" si="1"/>
        <v>0.1358267029</v>
      </c>
      <c r="I117" s="45"/>
    </row>
    <row r="118" ht="14.25" customHeight="1">
      <c r="A118" s="19">
        <v>44351.0</v>
      </c>
      <c r="B118" s="21">
        <v>124.599998</v>
      </c>
      <c r="C118" s="21">
        <v>126.699997</v>
      </c>
      <c r="D118" s="21">
        <v>123.349998</v>
      </c>
      <c r="E118" s="22">
        <v>125.449997</v>
      </c>
      <c r="F118" s="21">
        <v>119.112495</v>
      </c>
      <c r="G118" s="21">
        <f t="shared" si="2"/>
        <v>0.02379621891</v>
      </c>
      <c r="H118" s="47">
        <f t="shared" si="1"/>
        <v>0.284891859</v>
      </c>
      <c r="I118" s="45"/>
    </row>
    <row r="119" ht="14.25" customHeight="1">
      <c r="A119" s="19">
        <v>44354.0</v>
      </c>
      <c r="B119" s="21">
        <v>126.949997</v>
      </c>
      <c r="C119" s="21">
        <v>127.5</v>
      </c>
      <c r="D119" s="21">
        <v>124.900002</v>
      </c>
      <c r="E119" s="22">
        <v>125.150002</v>
      </c>
      <c r="F119" s="21">
        <v>118.827644</v>
      </c>
      <c r="G119" s="21">
        <f t="shared" si="2"/>
        <v>-0.00239421504</v>
      </c>
      <c r="H119" s="47">
        <f t="shared" si="1"/>
        <v>0.2697329278</v>
      </c>
      <c r="I119" s="45"/>
    </row>
    <row r="120" ht="14.25" customHeight="1">
      <c r="A120" s="19">
        <v>44355.0</v>
      </c>
      <c r="B120" s="21">
        <v>125.75</v>
      </c>
      <c r="C120" s="21">
        <v>125.900002</v>
      </c>
      <c r="D120" s="21">
        <v>122.650002</v>
      </c>
      <c r="E120" s="22">
        <v>124.800003</v>
      </c>
      <c r="F120" s="21">
        <v>118.495338</v>
      </c>
      <c r="G120" s="21">
        <f t="shared" si="2"/>
        <v>-0.002800553885</v>
      </c>
      <c r="H120" s="47">
        <f t="shared" si="1"/>
        <v>0.2520472639</v>
      </c>
      <c r="I120" s="45"/>
    </row>
    <row r="121" ht="14.25" customHeight="1">
      <c r="A121" s="19">
        <v>44356.0</v>
      </c>
      <c r="B121" s="21">
        <v>127.0</v>
      </c>
      <c r="C121" s="21">
        <v>128.0</v>
      </c>
      <c r="D121" s="21">
        <v>123.050003</v>
      </c>
      <c r="E121" s="22">
        <v>124.050003</v>
      </c>
      <c r="F121" s="21">
        <v>117.783226</v>
      </c>
      <c r="G121" s="21">
        <f t="shared" si="2"/>
        <v>-0.006027745652</v>
      </c>
      <c r="H121" s="47">
        <f t="shared" si="1"/>
        <v>0.2141493043</v>
      </c>
      <c r="I121" s="45"/>
    </row>
    <row r="122" ht="14.25" customHeight="1">
      <c r="A122" s="19">
        <v>44357.0</v>
      </c>
      <c r="B122" s="21">
        <v>123.75</v>
      </c>
      <c r="C122" s="21">
        <v>124.800003</v>
      </c>
      <c r="D122" s="21">
        <v>122.449997</v>
      </c>
      <c r="E122" s="22">
        <v>123.949997</v>
      </c>
      <c r="F122" s="21">
        <v>117.688271</v>
      </c>
      <c r="G122" s="21">
        <f t="shared" si="2"/>
        <v>-0.0008065000437</v>
      </c>
      <c r="H122" s="47">
        <f t="shared" si="1"/>
        <v>0.2090959398</v>
      </c>
      <c r="I122" s="45"/>
    </row>
    <row r="123" ht="14.25" customHeight="1">
      <c r="A123" s="19">
        <v>44358.0</v>
      </c>
      <c r="B123" s="21">
        <v>123.949997</v>
      </c>
      <c r="C123" s="21">
        <v>126.599998</v>
      </c>
      <c r="D123" s="21">
        <v>122.5</v>
      </c>
      <c r="E123" s="22">
        <v>123.550003</v>
      </c>
      <c r="F123" s="21">
        <v>117.308487</v>
      </c>
      <c r="G123" s="21">
        <f t="shared" si="2"/>
        <v>-0.003232277562</v>
      </c>
      <c r="H123" s="47">
        <f t="shared" si="1"/>
        <v>0.1888839979</v>
      </c>
      <c r="I123" s="45"/>
    </row>
    <row r="124" ht="14.25" customHeight="1">
      <c r="A124" s="19">
        <v>44361.0</v>
      </c>
      <c r="B124" s="21">
        <v>124.400002</v>
      </c>
      <c r="C124" s="21">
        <v>125.800003</v>
      </c>
      <c r="D124" s="21">
        <v>121.25</v>
      </c>
      <c r="E124" s="22">
        <v>124.800003</v>
      </c>
      <c r="F124" s="21">
        <v>118.495338</v>
      </c>
      <c r="G124" s="21">
        <f t="shared" si="2"/>
        <v>0.01006652326</v>
      </c>
      <c r="H124" s="47">
        <f t="shared" si="1"/>
        <v>0.2520472639</v>
      </c>
      <c r="I124" s="45"/>
    </row>
    <row r="125" ht="14.25" customHeight="1">
      <c r="A125" s="19">
        <v>44362.0</v>
      </c>
      <c r="B125" s="21">
        <v>125.599998</v>
      </c>
      <c r="C125" s="21">
        <v>128.5</v>
      </c>
      <c r="D125" s="21">
        <v>124.849998</v>
      </c>
      <c r="E125" s="22">
        <v>125.349998</v>
      </c>
      <c r="F125" s="21">
        <v>119.01754</v>
      </c>
      <c r="G125" s="21">
        <f t="shared" si="2"/>
        <v>0.004397328675</v>
      </c>
      <c r="H125" s="47">
        <f t="shared" si="1"/>
        <v>0.2798388483</v>
      </c>
      <c r="I125" s="45"/>
    </row>
    <row r="126" ht="14.25" customHeight="1">
      <c r="A126" s="19">
        <v>44363.0</v>
      </c>
      <c r="B126" s="21">
        <v>127.0</v>
      </c>
      <c r="C126" s="21">
        <v>128.25</v>
      </c>
      <c r="D126" s="21">
        <v>126.099998</v>
      </c>
      <c r="E126" s="22">
        <v>126.699997</v>
      </c>
      <c r="F126" s="21">
        <v>120.299347</v>
      </c>
      <c r="G126" s="21">
        <f t="shared" si="2"/>
        <v>0.010712255</v>
      </c>
      <c r="H126" s="47">
        <f t="shared" si="1"/>
        <v>0.348055125</v>
      </c>
      <c r="I126" s="45"/>
    </row>
    <row r="127" ht="14.25" customHeight="1">
      <c r="A127" s="19">
        <v>44364.0</v>
      </c>
      <c r="B127" s="21">
        <v>125.599998</v>
      </c>
      <c r="C127" s="21">
        <v>127.0</v>
      </c>
      <c r="D127" s="21">
        <v>123.5</v>
      </c>
      <c r="E127" s="22">
        <v>125.099998</v>
      </c>
      <c r="F127" s="21">
        <v>118.780174</v>
      </c>
      <c r="G127" s="21">
        <f t="shared" si="2"/>
        <v>-0.01270866216</v>
      </c>
      <c r="H127" s="47">
        <f t="shared" si="1"/>
        <v>0.2672061951</v>
      </c>
      <c r="I127" s="45"/>
    </row>
    <row r="128" ht="14.25" customHeight="1">
      <c r="A128" s="19">
        <v>44365.0</v>
      </c>
      <c r="B128" s="21">
        <v>124.550003</v>
      </c>
      <c r="C128" s="21">
        <v>124.550003</v>
      </c>
      <c r="D128" s="21">
        <v>118.900002</v>
      </c>
      <c r="E128" s="22">
        <v>120.25</v>
      </c>
      <c r="F128" s="21">
        <v>114.175186</v>
      </c>
      <c r="G128" s="21">
        <f t="shared" si="2"/>
        <v>-0.0395404925</v>
      </c>
      <c r="H128" s="47">
        <f t="shared" si="1"/>
        <v>0.02213282415</v>
      </c>
      <c r="I128" s="45"/>
    </row>
    <row r="129" ht="14.25" customHeight="1">
      <c r="A129" s="19">
        <v>44368.0</v>
      </c>
      <c r="B129" s="21">
        <v>119.400002</v>
      </c>
      <c r="C129" s="21">
        <v>122.0</v>
      </c>
      <c r="D129" s="21">
        <v>118.949997</v>
      </c>
      <c r="E129" s="22">
        <v>120.949997</v>
      </c>
      <c r="F129" s="21">
        <v>114.839821</v>
      </c>
      <c r="G129" s="21">
        <f t="shared" si="2"/>
        <v>0.005804303267</v>
      </c>
      <c r="H129" s="47">
        <f t="shared" si="1"/>
        <v>0.0575041015</v>
      </c>
      <c r="I129" s="45"/>
    </row>
    <row r="130" ht="14.25" customHeight="1">
      <c r="A130" s="19">
        <v>44369.0</v>
      </c>
      <c r="B130" s="21">
        <v>122.699997</v>
      </c>
      <c r="C130" s="21">
        <v>124.199997</v>
      </c>
      <c r="D130" s="21">
        <v>121.5</v>
      </c>
      <c r="E130" s="22">
        <v>122.050003</v>
      </c>
      <c r="F130" s="21">
        <v>115.884262</v>
      </c>
      <c r="G130" s="21">
        <f t="shared" si="2"/>
        <v>0.009053609167</v>
      </c>
      <c r="H130" s="47">
        <f t="shared" si="1"/>
        <v>0.1130880787</v>
      </c>
      <c r="I130" s="45"/>
    </row>
    <row r="131" ht="14.25" customHeight="1">
      <c r="A131" s="19">
        <v>44370.0</v>
      </c>
      <c r="B131" s="21">
        <v>123.5</v>
      </c>
      <c r="C131" s="21">
        <v>124.400002</v>
      </c>
      <c r="D131" s="21">
        <v>121.75</v>
      </c>
      <c r="E131" s="22">
        <v>123.349998</v>
      </c>
      <c r="F131" s="21">
        <v>117.118576</v>
      </c>
      <c r="G131" s="21">
        <f t="shared" si="2"/>
        <v>0.01059500534</v>
      </c>
      <c r="H131" s="47">
        <f t="shared" si="1"/>
        <v>0.1787776227</v>
      </c>
      <c r="I131" s="45"/>
    </row>
    <row r="132" ht="14.25" customHeight="1">
      <c r="A132" s="19">
        <v>44371.0</v>
      </c>
      <c r="B132" s="21">
        <v>124.449997</v>
      </c>
      <c r="C132" s="21">
        <v>124.449997</v>
      </c>
      <c r="D132" s="21">
        <v>121.349998</v>
      </c>
      <c r="E132" s="22">
        <v>122.0</v>
      </c>
      <c r="F132" s="21">
        <v>115.836777</v>
      </c>
      <c r="G132" s="21">
        <f t="shared" si="2"/>
        <v>-0.01100478203</v>
      </c>
      <c r="H132" s="47">
        <f t="shared" si="1"/>
        <v>0.1105613965</v>
      </c>
      <c r="I132" s="45"/>
    </row>
    <row r="133" ht="14.25" customHeight="1">
      <c r="A133" s="19">
        <v>44372.0</v>
      </c>
      <c r="B133" s="21">
        <v>122.949997</v>
      </c>
      <c r="C133" s="21">
        <v>124.949997</v>
      </c>
      <c r="D133" s="21">
        <v>120.349998</v>
      </c>
      <c r="E133" s="22">
        <v>120.900002</v>
      </c>
      <c r="F133" s="21">
        <v>114.792351</v>
      </c>
      <c r="G133" s="21">
        <f t="shared" si="2"/>
        <v>-0.00905727057</v>
      </c>
      <c r="H133" s="47">
        <f t="shared" si="1"/>
        <v>0.05497782351</v>
      </c>
      <c r="I133" s="45"/>
    </row>
    <row r="134" ht="14.25" customHeight="1">
      <c r="A134" s="19">
        <v>44375.0</v>
      </c>
      <c r="B134" s="21">
        <v>122.550003</v>
      </c>
      <c r="C134" s="21">
        <v>124.5</v>
      </c>
      <c r="D134" s="21">
        <v>121.800003</v>
      </c>
      <c r="E134" s="22">
        <v>122.349998</v>
      </c>
      <c r="F134" s="21">
        <v>116.169098</v>
      </c>
      <c r="G134" s="21">
        <f t="shared" si="2"/>
        <v>0.01192199938</v>
      </c>
      <c r="H134" s="47">
        <f t="shared" si="1"/>
        <v>0.1282470099</v>
      </c>
      <c r="I134" s="45"/>
    </row>
    <row r="135" ht="14.25" customHeight="1">
      <c r="A135" s="19">
        <v>44376.0</v>
      </c>
      <c r="B135" s="21">
        <v>121.800003</v>
      </c>
      <c r="C135" s="21">
        <v>122.449997</v>
      </c>
      <c r="D135" s="21">
        <v>119.099998</v>
      </c>
      <c r="E135" s="22">
        <v>119.400002</v>
      </c>
      <c r="F135" s="21">
        <v>113.368134</v>
      </c>
      <c r="G135" s="21">
        <f t="shared" si="2"/>
        <v>-0.02440655583</v>
      </c>
      <c r="H135" s="47">
        <f t="shared" si="1"/>
        <v>-0.02081809566</v>
      </c>
      <c r="I135" s="45"/>
    </row>
    <row r="136" ht="14.25" customHeight="1">
      <c r="A136" s="19">
        <v>44377.0</v>
      </c>
      <c r="B136" s="21">
        <v>120.349998</v>
      </c>
      <c r="C136" s="21">
        <v>120.949997</v>
      </c>
      <c r="D136" s="21">
        <v>117.050003</v>
      </c>
      <c r="E136" s="22">
        <v>117.699997</v>
      </c>
      <c r="F136" s="21">
        <v>111.754005</v>
      </c>
      <c r="G136" s="21">
        <f t="shared" si="2"/>
        <v>-0.01434022893</v>
      </c>
      <c r="H136" s="47">
        <f t="shared" si="1"/>
        <v>-0.10672039</v>
      </c>
      <c r="I136" s="45"/>
    </row>
    <row r="137" ht="14.25" customHeight="1">
      <c r="A137" s="19">
        <v>44378.0</v>
      </c>
      <c r="B137" s="21">
        <v>117.75</v>
      </c>
      <c r="C137" s="21">
        <v>119.75</v>
      </c>
      <c r="D137" s="21">
        <v>117.300003</v>
      </c>
      <c r="E137" s="22">
        <v>118.849998</v>
      </c>
      <c r="F137" s="21">
        <v>112.845909</v>
      </c>
      <c r="G137" s="21">
        <f t="shared" si="2"/>
        <v>0.009723188201</v>
      </c>
      <c r="H137" s="47">
        <f t="shared" si="1"/>
        <v>-0.04861013481</v>
      </c>
      <c r="I137" s="45"/>
    </row>
    <row r="138" ht="14.25" customHeight="1">
      <c r="A138" s="19">
        <v>44379.0</v>
      </c>
      <c r="B138" s="21">
        <v>120.0</v>
      </c>
      <c r="C138" s="21">
        <v>120.849998</v>
      </c>
      <c r="D138" s="21">
        <v>118.0</v>
      </c>
      <c r="E138" s="22">
        <v>118.449997</v>
      </c>
      <c r="F138" s="21">
        <v>112.466118</v>
      </c>
      <c r="G138" s="21">
        <f t="shared" si="2"/>
        <v>-0.003371271701</v>
      </c>
      <c r="H138" s="47">
        <f t="shared" si="1"/>
        <v>-0.06882243045</v>
      </c>
      <c r="I138" s="45"/>
    </row>
    <row r="139" ht="14.25" customHeight="1">
      <c r="A139" s="19">
        <v>44382.0</v>
      </c>
      <c r="B139" s="21">
        <v>119.150002</v>
      </c>
      <c r="C139" s="21">
        <v>121.449997</v>
      </c>
      <c r="D139" s="21">
        <v>118.900002</v>
      </c>
      <c r="E139" s="22">
        <v>120.949997</v>
      </c>
      <c r="F139" s="21">
        <v>114.839821</v>
      </c>
      <c r="G139" s="21">
        <f t="shared" si="2"/>
        <v>0.02088630697</v>
      </c>
      <c r="H139" s="47">
        <f t="shared" si="1"/>
        <v>0.0575041015</v>
      </c>
      <c r="I139" s="45"/>
    </row>
    <row r="140" ht="14.25" customHeight="1">
      <c r="A140" s="19">
        <v>44383.0</v>
      </c>
      <c r="B140" s="21">
        <v>123.0</v>
      </c>
      <c r="C140" s="21">
        <v>125.0</v>
      </c>
      <c r="D140" s="21">
        <v>121.050003</v>
      </c>
      <c r="E140" s="22">
        <v>121.5</v>
      </c>
      <c r="F140" s="21">
        <v>115.362038</v>
      </c>
      <c r="G140" s="21">
        <f t="shared" si="2"/>
        <v>0.004537050528</v>
      </c>
      <c r="H140" s="47">
        <f t="shared" si="1"/>
        <v>0.08529609012</v>
      </c>
      <c r="I140" s="45"/>
    </row>
    <row r="141" ht="14.25" customHeight="1">
      <c r="A141" s="19">
        <v>44384.0</v>
      </c>
      <c r="B141" s="21">
        <v>119.900002</v>
      </c>
      <c r="C141" s="21">
        <v>120.400002</v>
      </c>
      <c r="D141" s="21">
        <v>117.800003</v>
      </c>
      <c r="E141" s="22">
        <v>119.900002</v>
      </c>
      <c r="F141" s="21">
        <v>113.842873</v>
      </c>
      <c r="G141" s="21">
        <f t="shared" si="2"/>
        <v>-0.01325618407</v>
      </c>
      <c r="H141" s="47">
        <f t="shared" si="1"/>
        <v>0.004447210734</v>
      </c>
      <c r="I141" s="45"/>
    </row>
    <row r="142" ht="14.25" customHeight="1">
      <c r="A142" s="19">
        <v>44385.0</v>
      </c>
      <c r="B142" s="21">
        <v>119.400002</v>
      </c>
      <c r="C142" s="21">
        <v>119.400002</v>
      </c>
      <c r="D142" s="21">
        <v>116.849998</v>
      </c>
      <c r="E142" s="22">
        <v>117.050003</v>
      </c>
      <c r="F142" s="21">
        <v>111.136848</v>
      </c>
      <c r="G142" s="21">
        <f t="shared" si="2"/>
        <v>-0.02405685915</v>
      </c>
      <c r="H142" s="47">
        <f t="shared" si="1"/>
        <v>-0.1395649852</v>
      </c>
      <c r="I142" s="45"/>
    </row>
    <row r="143" ht="14.25" customHeight="1">
      <c r="A143" s="19">
        <v>44386.0</v>
      </c>
      <c r="B143" s="21">
        <v>117.099998</v>
      </c>
      <c r="C143" s="21">
        <v>118.650002</v>
      </c>
      <c r="D143" s="21">
        <v>116.599998</v>
      </c>
      <c r="E143" s="22">
        <v>117.900002</v>
      </c>
      <c r="F143" s="21">
        <v>111.943909</v>
      </c>
      <c r="G143" s="21">
        <f t="shared" si="2"/>
        <v>0.00723560494</v>
      </c>
      <c r="H143" s="47">
        <f t="shared" si="1"/>
        <v>-0.09661401483</v>
      </c>
      <c r="I143" s="45"/>
    </row>
    <row r="144" ht="14.25" customHeight="1">
      <c r="A144" s="19">
        <v>44389.0</v>
      </c>
      <c r="B144" s="21">
        <v>119.0</v>
      </c>
      <c r="C144" s="21">
        <v>119.349998</v>
      </c>
      <c r="D144" s="21">
        <v>118.0</v>
      </c>
      <c r="E144" s="22">
        <v>118.550003</v>
      </c>
      <c r="F144" s="21">
        <v>112.561073</v>
      </c>
      <c r="G144" s="21">
        <f t="shared" si="2"/>
        <v>0.00549801331</v>
      </c>
      <c r="H144" s="47">
        <f t="shared" si="1"/>
        <v>-0.06376906599</v>
      </c>
      <c r="I144" s="45"/>
    </row>
    <row r="145" ht="14.25" customHeight="1">
      <c r="A145" s="19">
        <v>44390.0</v>
      </c>
      <c r="B145" s="21">
        <v>119.0</v>
      </c>
      <c r="C145" s="21">
        <v>120.800003</v>
      </c>
      <c r="D145" s="21">
        <v>118.599998</v>
      </c>
      <c r="E145" s="22">
        <v>120.400002</v>
      </c>
      <c r="F145" s="21">
        <v>114.317604</v>
      </c>
      <c r="G145" s="21">
        <f t="shared" si="2"/>
        <v>0.01548471167</v>
      </c>
      <c r="H145" s="47">
        <f t="shared" si="1"/>
        <v>0.02971251712</v>
      </c>
      <c r="I145" s="45"/>
    </row>
    <row r="146" ht="14.25" customHeight="1">
      <c r="A146" s="19">
        <v>44391.0</v>
      </c>
      <c r="B146" s="21">
        <v>120.300003</v>
      </c>
      <c r="C146" s="21">
        <v>121.75</v>
      </c>
      <c r="D146" s="21">
        <v>120.099998</v>
      </c>
      <c r="E146" s="22">
        <v>120.800003</v>
      </c>
      <c r="F146" s="21">
        <v>114.697411</v>
      </c>
      <c r="G146" s="21">
        <f t="shared" si="2"/>
        <v>0.003316760849</v>
      </c>
      <c r="H146" s="47">
        <f t="shared" si="1"/>
        <v>0.04992481277</v>
      </c>
      <c r="I146" s="45"/>
    </row>
    <row r="147" ht="14.25" customHeight="1">
      <c r="A147" s="19">
        <v>44392.0</v>
      </c>
      <c r="B147" s="21">
        <v>119.199997</v>
      </c>
      <c r="C147" s="21">
        <v>119.400002</v>
      </c>
      <c r="D147" s="21">
        <v>116.199997</v>
      </c>
      <c r="E147" s="22">
        <v>116.900002</v>
      </c>
      <c r="F147" s="21">
        <v>110.994431</v>
      </c>
      <c r="G147" s="21">
        <f t="shared" si="2"/>
        <v>-0.03281742475</v>
      </c>
      <c r="H147" s="47">
        <f t="shared" si="1"/>
        <v>-0.1471446276</v>
      </c>
      <c r="I147" s="45"/>
    </row>
    <row r="148" ht="14.25" customHeight="1">
      <c r="A148" s="19">
        <v>44393.0</v>
      </c>
      <c r="B148" s="21">
        <v>117.199997</v>
      </c>
      <c r="C148" s="21">
        <v>117.400002</v>
      </c>
      <c r="D148" s="21">
        <v>115.75</v>
      </c>
      <c r="E148" s="22">
        <v>116.800003</v>
      </c>
      <c r="F148" s="21">
        <v>110.899483</v>
      </c>
      <c r="G148" s="21">
        <f t="shared" si="2"/>
        <v>-0.0008557895076</v>
      </c>
      <c r="H148" s="47">
        <f t="shared" si="1"/>
        <v>-0.1521976384</v>
      </c>
      <c r="I148" s="45"/>
    </row>
    <row r="149" ht="14.25" customHeight="1">
      <c r="A149" s="19">
        <v>44396.0</v>
      </c>
      <c r="B149" s="21">
        <v>114.800003</v>
      </c>
      <c r="C149" s="21">
        <v>116.550003</v>
      </c>
      <c r="D149" s="21">
        <v>114.199997</v>
      </c>
      <c r="E149" s="22">
        <v>114.599998</v>
      </c>
      <c r="F149" s="21">
        <v>108.810608</v>
      </c>
      <c r="G149" s="21">
        <f t="shared" si="2"/>
        <v>-0.01901530925</v>
      </c>
      <c r="H149" s="47">
        <f t="shared" si="1"/>
        <v>-0.2633652391</v>
      </c>
      <c r="I149" s="45"/>
    </row>
    <row r="150" ht="14.25" customHeight="1">
      <c r="A150" s="19">
        <v>44397.0</v>
      </c>
      <c r="B150" s="21">
        <v>112.050003</v>
      </c>
      <c r="C150" s="21">
        <v>113.25</v>
      </c>
      <c r="D150" s="21">
        <v>111.599998</v>
      </c>
      <c r="E150" s="22">
        <v>112.599998</v>
      </c>
      <c r="F150" s="21">
        <v>106.911644</v>
      </c>
      <c r="G150" s="21">
        <f t="shared" si="2"/>
        <v>-0.01760608889</v>
      </c>
      <c r="H150" s="47">
        <f t="shared" si="1"/>
        <v>-0.3644264647</v>
      </c>
      <c r="I150" s="45"/>
    </row>
    <row r="151" ht="14.25" customHeight="1">
      <c r="A151" s="19">
        <v>44399.0</v>
      </c>
      <c r="B151" s="21">
        <v>114.400002</v>
      </c>
      <c r="C151" s="21">
        <v>115.800003</v>
      </c>
      <c r="D151" s="21">
        <v>113.949997</v>
      </c>
      <c r="E151" s="22">
        <v>115.5</v>
      </c>
      <c r="F151" s="21">
        <v>109.665146</v>
      </c>
      <c r="G151" s="21">
        <f t="shared" si="2"/>
        <v>0.02542883202</v>
      </c>
      <c r="H151" s="47">
        <f t="shared" si="1"/>
        <v>-0.2178875866</v>
      </c>
      <c r="I151" s="45"/>
    </row>
    <row r="152" ht="14.25" customHeight="1">
      <c r="A152" s="19">
        <v>44400.0</v>
      </c>
      <c r="B152" s="21">
        <v>115.5</v>
      </c>
      <c r="C152" s="21">
        <v>116.75</v>
      </c>
      <c r="D152" s="21">
        <v>114.75</v>
      </c>
      <c r="E152" s="22">
        <v>115.300003</v>
      </c>
      <c r="F152" s="21">
        <v>109.475258</v>
      </c>
      <c r="G152" s="21">
        <f t="shared" si="2"/>
        <v>-0.001733076668</v>
      </c>
      <c r="H152" s="47">
        <f t="shared" si="1"/>
        <v>-0.2279935575</v>
      </c>
      <c r="I152" s="45"/>
    </row>
    <row r="153" ht="14.25" customHeight="1">
      <c r="A153" s="19">
        <v>44403.0</v>
      </c>
      <c r="B153" s="21">
        <v>114.849998</v>
      </c>
      <c r="C153" s="21">
        <v>115.599998</v>
      </c>
      <c r="D153" s="21">
        <v>114.099998</v>
      </c>
      <c r="E153" s="22">
        <v>114.550003</v>
      </c>
      <c r="F153" s="21">
        <v>108.763145</v>
      </c>
      <c r="G153" s="21">
        <f t="shared" si="2"/>
        <v>-0.006526018205</v>
      </c>
      <c r="H153" s="47">
        <f t="shared" si="1"/>
        <v>-0.2658915171</v>
      </c>
      <c r="I153" s="45"/>
    </row>
    <row r="154" ht="14.25" customHeight="1">
      <c r="A154" s="19">
        <v>44404.0</v>
      </c>
      <c r="B154" s="21">
        <v>115.349998</v>
      </c>
      <c r="C154" s="21">
        <v>115.900002</v>
      </c>
      <c r="D154" s="21">
        <v>114.0</v>
      </c>
      <c r="E154" s="22">
        <v>114.650002</v>
      </c>
      <c r="F154" s="21">
        <v>108.858093</v>
      </c>
      <c r="G154" s="21">
        <f t="shared" si="2"/>
        <v>0.0008725916594</v>
      </c>
      <c r="H154" s="47">
        <f t="shared" si="1"/>
        <v>-0.2608385064</v>
      </c>
      <c r="I154" s="45"/>
    </row>
    <row r="155" ht="14.25" customHeight="1">
      <c r="A155" s="19">
        <v>44405.0</v>
      </c>
      <c r="B155" s="21">
        <v>114.900002</v>
      </c>
      <c r="C155" s="21">
        <v>115.199997</v>
      </c>
      <c r="D155" s="21">
        <v>113.449997</v>
      </c>
      <c r="E155" s="22">
        <v>114.349998</v>
      </c>
      <c r="F155" s="21">
        <v>108.573242</v>
      </c>
      <c r="G155" s="21">
        <f t="shared" si="2"/>
        <v>-0.00262012377</v>
      </c>
      <c r="H155" s="47">
        <f t="shared" si="1"/>
        <v>-0.2759978923</v>
      </c>
      <c r="I155" s="45"/>
    </row>
    <row r="156" ht="14.25" customHeight="1">
      <c r="A156" s="19">
        <v>44406.0</v>
      </c>
      <c r="B156" s="21">
        <v>114.300003</v>
      </c>
      <c r="C156" s="21">
        <v>115.800003</v>
      </c>
      <c r="D156" s="21">
        <v>113.300003</v>
      </c>
      <c r="E156" s="22">
        <v>114.75</v>
      </c>
      <c r="F156" s="21">
        <v>108.953041</v>
      </c>
      <c r="G156" s="21">
        <f t="shared" si="2"/>
        <v>0.003491945962</v>
      </c>
      <c r="H156" s="47">
        <f t="shared" si="1"/>
        <v>-0.2557855461</v>
      </c>
      <c r="I156" s="45"/>
    </row>
    <row r="157" ht="14.25" customHeight="1">
      <c r="A157" s="19">
        <v>44407.0</v>
      </c>
      <c r="B157" s="21">
        <v>114.300003</v>
      </c>
      <c r="C157" s="21">
        <v>116.75</v>
      </c>
      <c r="D157" s="21">
        <v>113.800003</v>
      </c>
      <c r="E157" s="22">
        <v>115.300003</v>
      </c>
      <c r="F157" s="21">
        <v>109.475258</v>
      </c>
      <c r="G157" s="21">
        <f t="shared" si="2"/>
        <v>0.004781604353</v>
      </c>
      <c r="H157" s="47">
        <f t="shared" si="1"/>
        <v>-0.2279935575</v>
      </c>
      <c r="I157" s="45"/>
    </row>
    <row r="158" ht="14.25" customHeight="1">
      <c r="A158" s="19">
        <v>44410.0</v>
      </c>
      <c r="B158" s="21">
        <v>114.949997</v>
      </c>
      <c r="C158" s="21">
        <v>117.5</v>
      </c>
      <c r="D158" s="21">
        <v>114.800003</v>
      </c>
      <c r="E158" s="22">
        <v>117.099998</v>
      </c>
      <c r="F158" s="21">
        <v>111.184319</v>
      </c>
      <c r="G158" s="21">
        <f t="shared" si="2"/>
        <v>0.01549080023</v>
      </c>
      <c r="H158" s="47">
        <f t="shared" si="1"/>
        <v>-0.1370387072</v>
      </c>
      <c r="I158" s="45"/>
    </row>
    <row r="159" ht="14.25" customHeight="1">
      <c r="A159" s="19">
        <v>44411.0</v>
      </c>
      <c r="B159" s="21">
        <v>116.150002</v>
      </c>
      <c r="C159" s="21">
        <v>118.199997</v>
      </c>
      <c r="D159" s="21">
        <v>115.150002</v>
      </c>
      <c r="E159" s="22">
        <v>117.900002</v>
      </c>
      <c r="F159" s="21">
        <v>111.943909</v>
      </c>
      <c r="G159" s="21">
        <f t="shared" si="2"/>
        <v>0.006808570983</v>
      </c>
      <c r="H159" s="47">
        <f t="shared" si="1"/>
        <v>-0.09661401483</v>
      </c>
      <c r="I159" s="45"/>
    </row>
    <row r="160" ht="14.25" customHeight="1">
      <c r="A160" s="19">
        <v>44412.0</v>
      </c>
      <c r="B160" s="21">
        <v>117.699997</v>
      </c>
      <c r="C160" s="21">
        <v>118.5</v>
      </c>
      <c r="D160" s="21">
        <v>116.599998</v>
      </c>
      <c r="E160" s="22">
        <v>117.349998</v>
      </c>
      <c r="F160" s="21">
        <v>111.421684</v>
      </c>
      <c r="G160" s="21">
        <f t="shared" si="2"/>
        <v>-0.004675919253</v>
      </c>
      <c r="H160" s="47">
        <f t="shared" si="1"/>
        <v>-0.124406054</v>
      </c>
      <c r="I160" s="45"/>
    </row>
    <row r="161" ht="14.25" customHeight="1">
      <c r="A161" s="19">
        <v>44413.0</v>
      </c>
      <c r="B161" s="21">
        <v>116.199997</v>
      </c>
      <c r="C161" s="21">
        <v>117.25</v>
      </c>
      <c r="D161" s="21">
        <v>114.699997</v>
      </c>
      <c r="E161" s="22">
        <v>116.849998</v>
      </c>
      <c r="F161" s="21">
        <v>110.946945</v>
      </c>
      <c r="G161" s="21">
        <f t="shared" si="2"/>
        <v>-0.004269861385</v>
      </c>
      <c r="H161" s="47">
        <f t="shared" si="1"/>
        <v>-0.1496713604</v>
      </c>
      <c r="I161" s="45"/>
    </row>
    <row r="162" ht="14.25" customHeight="1">
      <c r="A162" s="19">
        <v>44414.0</v>
      </c>
      <c r="B162" s="21">
        <v>116.150002</v>
      </c>
      <c r="C162" s="21">
        <v>118.199997</v>
      </c>
      <c r="D162" s="21">
        <v>116.150002</v>
      </c>
      <c r="E162" s="22">
        <v>116.650002</v>
      </c>
      <c r="F162" s="21">
        <v>110.757057</v>
      </c>
      <c r="G162" s="21">
        <f t="shared" si="2"/>
        <v>-0.001713028256</v>
      </c>
      <c r="H162" s="47">
        <f t="shared" si="1"/>
        <v>-0.1597772808</v>
      </c>
      <c r="I162" s="45"/>
    </row>
    <row r="163" ht="14.25" customHeight="1">
      <c r="A163" s="19">
        <v>44417.0</v>
      </c>
      <c r="B163" s="21">
        <v>116.0</v>
      </c>
      <c r="C163" s="21">
        <v>117.0</v>
      </c>
      <c r="D163" s="21">
        <v>114.300003</v>
      </c>
      <c r="E163" s="22">
        <v>115.0</v>
      </c>
      <c r="F163" s="21">
        <v>109.190414</v>
      </c>
      <c r="G163" s="21">
        <f t="shared" si="2"/>
        <v>-0.01424588725</v>
      </c>
      <c r="H163" s="47">
        <f t="shared" si="1"/>
        <v>-0.2431528929</v>
      </c>
      <c r="I163" s="45"/>
    </row>
    <row r="164" ht="14.25" customHeight="1">
      <c r="A164" s="19">
        <v>44418.0</v>
      </c>
      <c r="B164" s="21">
        <v>115.099998</v>
      </c>
      <c r="C164" s="21">
        <v>115.699997</v>
      </c>
      <c r="D164" s="21">
        <v>113.900002</v>
      </c>
      <c r="E164" s="22">
        <v>114.849998</v>
      </c>
      <c r="F164" s="21">
        <v>109.047981</v>
      </c>
      <c r="G164" s="21">
        <f t="shared" si="2"/>
        <v>-0.001305216642</v>
      </c>
      <c r="H164" s="47">
        <f t="shared" si="1"/>
        <v>-0.2507325859</v>
      </c>
      <c r="I164" s="45"/>
    </row>
    <row r="165" ht="14.25" customHeight="1">
      <c r="A165" s="19">
        <v>44419.0</v>
      </c>
      <c r="B165" s="21">
        <v>115.5</v>
      </c>
      <c r="C165" s="21">
        <v>117.300003</v>
      </c>
      <c r="D165" s="21">
        <v>114.849998</v>
      </c>
      <c r="E165" s="22">
        <v>117.0</v>
      </c>
      <c r="F165" s="21">
        <v>111.089371</v>
      </c>
      <c r="G165" s="21">
        <f t="shared" si="2"/>
        <v>0.01854702308</v>
      </c>
      <c r="H165" s="47">
        <f t="shared" si="1"/>
        <v>-0.1420916674</v>
      </c>
      <c r="I165" s="45"/>
    </row>
    <row r="166" ht="14.25" customHeight="1">
      <c r="A166" s="19">
        <v>44420.0</v>
      </c>
      <c r="B166" s="21">
        <v>116.099998</v>
      </c>
      <c r="C166" s="21">
        <v>117.900002</v>
      </c>
      <c r="D166" s="21">
        <v>115.300003</v>
      </c>
      <c r="E166" s="22">
        <v>116.25</v>
      </c>
      <c r="F166" s="21">
        <v>110.377258</v>
      </c>
      <c r="G166" s="21">
        <f t="shared" si="2"/>
        <v>-0.00643089033</v>
      </c>
      <c r="H166" s="47">
        <f t="shared" si="1"/>
        <v>-0.179989627</v>
      </c>
      <c r="I166" s="45"/>
    </row>
    <row r="167" ht="14.25" customHeight="1">
      <c r="A167" s="19">
        <v>44421.0</v>
      </c>
      <c r="B167" s="21">
        <v>116.800003</v>
      </c>
      <c r="C167" s="21">
        <v>116.949997</v>
      </c>
      <c r="D167" s="21">
        <v>115.349998</v>
      </c>
      <c r="E167" s="22">
        <v>116.099998</v>
      </c>
      <c r="F167" s="21">
        <v>110.234833</v>
      </c>
      <c r="G167" s="21">
        <f t="shared" si="2"/>
        <v>-0.00129117299</v>
      </c>
      <c r="H167" s="47">
        <f t="shared" si="1"/>
        <v>-0.18756932</v>
      </c>
      <c r="I167" s="45"/>
    </row>
    <row r="168" ht="14.25" customHeight="1">
      <c r="A168" s="19">
        <v>44424.0</v>
      </c>
      <c r="B168" s="21">
        <v>116.900002</v>
      </c>
      <c r="C168" s="21">
        <v>118.349998</v>
      </c>
      <c r="D168" s="21">
        <v>114.699997</v>
      </c>
      <c r="E168" s="22">
        <v>115.5</v>
      </c>
      <c r="F168" s="21">
        <v>109.665146</v>
      </c>
      <c r="G168" s="21">
        <f t="shared" si="2"/>
        <v>-0.005181341515</v>
      </c>
      <c r="H168" s="47">
        <f t="shared" si="1"/>
        <v>-0.2178875866</v>
      </c>
      <c r="I168" s="45"/>
    </row>
    <row r="169" ht="14.25" customHeight="1">
      <c r="A169" s="19">
        <v>44425.0</v>
      </c>
      <c r="B169" s="21">
        <v>116.0</v>
      </c>
      <c r="C169" s="21">
        <v>116.0</v>
      </c>
      <c r="D169" s="21">
        <v>112.699997</v>
      </c>
      <c r="E169" s="22">
        <v>113.849998</v>
      </c>
      <c r="F169" s="21">
        <v>108.098503</v>
      </c>
      <c r="G169" s="21">
        <f t="shared" si="2"/>
        <v>-0.01438875502</v>
      </c>
      <c r="H169" s="47">
        <f t="shared" si="1"/>
        <v>-0.3012631987</v>
      </c>
      <c r="I169" s="45"/>
    </row>
    <row r="170" ht="14.25" customHeight="1">
      <c r="A170" s="19">
        <v>44426.0</v>
      </c>
      <c r="B170" s="21">
        <v>113.900002</v>
      </c>
      <c r="C170" s="21">
        <v>115.25</v>
      </c>
      <c r="D170" s="21">
        <v>112.900002</v>
      </c>
      <c r="E170" s="22">
        <v>113.199997</v>
      </c>
      <c r="F170" s="21">
        <v>107.481339</v>
      </c>
      <c r="G170" s="21">
        <f t="shared" si="2"/>
        <v>-0.005725635675</v>
      </c>
      <c r="H170" s="47">
        <f t="shared" si="1"/>
        <v>-0.3341081475</v>
      </c>
      <c r="I170" s="45"/>
    </row>
    <row r="171" ht="14.25" customHeight="1">
      <c r="A171" s="19">
        <v>44428.0</v>
      </c>
      <c r="B171" s="21">
        <v>110.650002</v>
      </c>
      <c r="C171" s="21">
        <v>111.75</v>
      </c>
      <c r="D171" s="21">
        <v>108.5</v>
      </c>
      <c r="E171" s="22">
        <v>110.199997</v>
      </c>
      <c r="F171" s="21">
        <v>104.632889</v>
      </c>
      <c r="G171" s="21">
        <f t="shared" si="2"/>
        <v>-0.02685926977</v>
      </c>
      <c r="H171" s="47">
        <f t="shared" si="1"/>
        <v>-0.4856999859</v>
      </c>
      <c r="I171" s="45"/>
    </row>
    <row r="172" ht="14.25" customHeight="1">
      <c r="A172" s="19">
        <v>44431.0</v>
      </c>
      <c r="B172" s="21">
        <v>110.349998</v>
      </c>
      <c r="C172" s="21">
        <v>112.0</v>
      </c>
      <c r="D172" s="21">
        <v>108.5</v>
      </c>
      <c r="E172" s="22">
        <v>111.75</v>
      </c>
      <c r="F172" s="21">
        <v>106.104591</v>
      </c>
      <c r="G172" s="21">
        <f t="shared" si="2"/>
        <v>0.013967364</v>
      </c>
      <c r="H172" s="47">
        <f t="shared" si="1"/>
        <v>-0.4073773845</v>
      </c>
      <c r="I172" s="45"/>
    </row>
    <row r="173" ht="14.25" customHeight="1">
      <c r="A173" s="19">
        <v>44432.0</v>
      </c>
      <c r="B173" s="21">
        <v>113.150002</v>
      </c>
      <c r="C173" s="21">
        <v>115.199997</v>
      </c>
      <c r="D173" s="21">
        <v>112.099998</v>
      </c>
      <c r="E173" s="22">
        <v>113.199997</v>
      </c>
      <c r="F173" s="21">
        <v>107.481339</v>
      </c>
      <c r="G173" s="21">
        <f t="shared" si="2"/>
        <v>0.01289190577</v>
      </c>
      <c r="H173" s="47">
        <f t="shared" si="1"/>
        <v>-0.3341081475</v>
      </c>
      <c r="I173" s="45"/>
    </row>
    <row r="174" ht="14.25" customHeight="1">
      <c r="A174" s="19">
        <v>44433.0</v>
      </c>
      <c r="B174" s="21">
        <v>113.5</v>
      </c>
      <c r="C174" s="21">
        <v>117.199997</v>
      </c>
      <c r="D174" s="21">
        <v>113.300003</v>
      </c>
      <c r="E174" s="22">
        <v>115.650002</v>
      </c>
      <c r="F174" s="21">
        <v>109.807571</v>
      </c>
      <c r="G174" s="21">
        <f t="shared" si="2"/>
        <v>0.0214122667</v>
      </c>
      <c r="H174" s="47">
        <f t="shared" si="1"/>
        <v>-0.2103078936</v>
      </c>
      <c r="I174" s="45"/>
    </row>
    <row r="175" ht="14.25" customHeight="1">
      <c r="A175" s="19">
        <v>44434.0</v>
      </c>
      <c r="B175" s="21">
        <v>115.599998</v>
      </c>
      <c r="C175" s="21">
        <v>116.25</v>
      </c>
      <c r="D175" s="21">
        <v>114.400002</v>
      </c>
      <c r="E175" s="22">
        <v>115.550003</v>
      </c>
      <c r="F175" s="21">
        <v>109.712624</v>
      </c>
      <c r="G175" s="21">
        <f t="shared" si="2"/>
        <v>-0.0008650432878</v>
      </c>
      <c r="H175" s="47">
        <f t="shared" si="1"/>
        <v>-0.2153609043</v>
      </c>
      <c r="I175" s="45"/>
    </row>
    <row r="176" ht="14.25" customHeight="1">
      <c r="A176" s="19">
        <v>44435.0</v>
      </c>
      <c r="B176" s="21">
        <v>115.5</v>
      </c>
      <c r="C176" s="21">
        <v>117.0</v>
      </c>
      <c r="D176" s="21">
        <v>114.949997</v>
      </c>
      <c r="E176" s="22">
        <v>116.650002</v>
      </c>
      <c r="F176" s="21">
        <v>110.757057</v>
      </c>
      <c r="G176" s="21">
        <f t="shared" si="2"/>
        <v>0.00947465293</v>
      </c>
      <c r="H176" s="47">
        <f t="shared" si="1"/>
        <v>-0.1597772808</v>
      </c>
      <c r="I176" s="45"/>
    </row>
    <row r="177" ht="14.25" customHeight="1">
      <c r="A177" s="19">
        <v>44438.0</v>
      </c>
      <c r="B177" s="21">
        <v>116.75</v>
      </c>
      <c r="C177" s="21">
        <v>120.400002</v>
      </c>
      <c r="D177" s="21">
        <v>116.75</v>
      </c>
      <c r="E177" s="22">
        <v>120.150002</v>
      </c>
      <c r="F177" s="21">
        <v>114.080238</v>
      </c>
      <c r="G177" s="21">
        <f t="shared" si="2"/>
        <v>0.02956296322</v>
      </c>
      <c r="H177" s="47">
        <f t="shared" si="1"/>
        <v>0.01707986393</v>
      </c>
      <c r="I177" s="45"/>
    </row>
    <row r="178" ht="14.25" customHeight="1">
      <c r="A178" s="19">
        <v>44439.0</v>
      </c>
      <c r="B178" s="21">
        <v>120.0</v>
      </c>
      <c r="C178" s="21">
        <v>121.0</v>
      </c>
      <c r="D178" s="21">
        <v>119.050003</v>
      </c>
      <c r="E178" s="22">
        <v>120.550003</v>
      </c>
      <c r="F178" s="21">
        <v>114.460037</v>
      </c>
      <c r="G178" s="21">
        <f t="shared" si="2"/>
        <v>0.003323650685</v>
      </c>
      <c r="H178" s="47">
        <f t="shared" si="1"/>
        <v>0.03729215957</v>
      </c>
      <c r="I178" s="45"/>
    </row>
    <row r="179" ht="14.25" customHeight="1">
      <c r="A179" s="19">
        <v>44440.0</v>
      </c>
      <c r="B179" s="21">
        <v>121.800003</v>
      </c>
      <c r="C179" s="21">
        <v>122.25</v>
      </c>
      <c r="D179" s="21">
        <v>119.400002</v>
      </c>
      <c r="E179" s="22">
        <v>119.699997</v>
      </c>
      <c r="F179" s="21">
        <v>113.652969</v>
      </c>
      <c r="G179" s="21">
        <f t="shared" si="2"/>
        <v>-0.007076042012</v>
      </c>
      <c r="H179" s="47">
        <f t="shared" si="1"/>
        <v>-0.005659164475</v>
      </c>
      <c r="I179" s="45"/>
    </row>
    <row r="180" ht="14.25" customHeight="1">
      <c r="A180" s="19">
        <v>44441.0</v>
      </c>
      <c r="B180" s="21">
        <v>118.900002</v>
      </c>
      <c r="C180" s="21">
        <v>120.150002</v>
      </c>
      <c r="D180" s="21">
        <v>118.0</v>
      </c>
      <c r="E180" s="22">
        <v>118.650002</v>
      </c>
      <c r="F180" s="21">
        <v>112.656021</v>
      </c>
      <c r="G180" s="21">
        <f t="shared" si="2"/>
        <v>-0.008810587763</v>
      </c>
      <c r="H180" s="47">
        <f t="shared" si="1"/>
        <v>-0.05871605524</v>
      </c>
      <c r="I180" s="45"/>
    </row>
    <row r="181" ht="14.25" customHeight="1">
      <c r="A181" s="19">
        <v>44442.0</v>
      </c>
      <c r="B181" s="21">
        <v>119.949997</v>
      </c>
      <c r="C181" s="21">
        <v>123.5</v>
      </c>
      <c r="D181" s="21">
        <v>118.800003</v>
      </c>
      <c r="E181" s="22">
        <v>123.099998</v>
      </c>
      <c r="F181" s="21">
        <v>116.88121</v>
      </c>
      <c r="G181" s="21">
        <f t="shared" si="2"/>
        <v>0.03681901721</v>
      </c>
      <c r="H181" s="47">
        <f t="shared" si="1"/>
        <v>0.1661449695</v>
      </c>
      <c r="I181" s="45"/>
    </row>
    <row r="182" ht="14.25" customHeight="1">
      <c r="A182" s="19">
        <v>44445.0</v>
      </c>
      <c r="B182" s="21">
        <v>123.800003</v>
      </c>
      <c r="C182" s="21">
        <v>124.349998</v>
      </c>
      <c r="D182" s="21">
        <v>121.150002</v>
      </c>
      <c r="E182" s="22">
        <v>121.650002</v>
      </c>
      <c r="F182" s="21">
        <v>115.504463</v>
      </c>
      <c r="G182" s="21">
        <f t="shared" si="2"/>
        <v>-0.01184893127</v>
      </c>
      <c r="H182" s="47">
        <f t="shared" si="1"/>
        <v>0.0928757831</v>
      </c>
      <c r="I182" s="45"/>
    </row>
    <row r="183" ht="14.25" customHeight="1">
      <c r="A183" s="19">
        <v>44446.0</v>
      </c>
      <c r="B183" s="21">
        <v>122.5</v>
      </c>
      <c r="C183" s="21">
        <v>122.75</v>
      </c>
      <c r="D183" s="21">
        <v>119.550003</v>
      </c>
      <c r="E183" s="22">
        <v>119.949997</v>
      </c>
      <c r="F183" s="21">
        <v>113.890343</v>
      </c>
      <c r="G183" s="21">
        <f t="shared" si="2"/>
        <v>-0.01407312139</v>
      </c>
      <c r="H183" s="47">
        <f t="shared" si="1"/>
        <v>0.00697348872</v>
      </c>
      <c r="I183" s="45"/>
    </row>
    <row r="184" ht="14.25" customHeight="1">
      <c r="A184" s="19">
        <v>44447.0</v>
      </c>
      <c r="B184" s="21">
        <v>119.0</v>
      </c>
      <c r="C184" s="21">
        <v>119.5</v>
      </c>
      <c r="D184" s="21">
        <v>117.5</v>
      </c>
      <c r="E184" s="22">
        <v>118.949997</v>
      </c>
      <c r="F184" s="21">
        <v>114.710045</v>
      </c>
      <c r="G184" s="21">
        <f t="shared" si="2"/>
        <v>-0.008371752747</v>
      </c>
      <c r="H184" s="47">
        <f t="shared" si="1"/>
        <v>-0.04355712406</v>
      </c>
      <c r="I184" s="45"/>
    </row>
    <row r="185" ht="14.25" customHeight="1">
      <c r="A185" s="19">
        <v>44448.0</v>
      </c>
      <c r="B185" s="21">
        <v>119.099998</v>
      </c>
      <c r="C185" s="21">
        <v>123.800003</v>
      </c>
      <c r="D185" s="21">
        <v>118.199997</v>
      </c>
      <c r="E185" s="22">
        <v>122.150002</v>
      </c>
      <c r="F185" s="21">
        <v>117.795982</v>
      </c>
      <c r="G185" s="21">
        <f t="shared" si="2"/>
        <v>0.02654660255</v>
      </c>
      <c r="H185" s="47">
        <f t="shared" si="1"/>
        <v>0.1181410895</v>
      </c>
      <c r="I185" s="45"/>
    </row>
    <row r="186" ht="14.25" customHeight="1">
      <c r="A186" s="19">
        <v>44452.0</v>
      </c>
      <c r="B186" s="21">
        <v>122.199997</v>
      </c>
      <c r="C186" s="21">
        <v>123.400002</v>
      </c>
      <c r="D186" s="21">
        <v>121.099998</v>
      </c>
      <c r="E186" s="22">
        <v>123.050003</v>
      </c>
      <c r="F186" s="21">
        <v>118.66391</v>
      </c>
      <c r="G186" s="21">
        <f t="shared" si="2"/>
        <v>0.00734098714</v>
      </c>
      <c r="H186" s="47">
        <f t="shared" si="1"/>
        <v>0.1636186915</v>
      </c>
      <c r="I186" s="45"/>
    </row>
    <row r="187" ht="14.25" customHeight="1">
      <c r="A187" s="19">
        <v>44453.0</v>
      </c>
      <c r="B187" s="21">
        <v>123.300003</v>
      </c>
      <c r="C187" s="21">
        <v>125.400002</v>
      </c>
      <c r="D187" s="21">
        <v>122.800003</v>
      </c>
      <c r="E187" s="22">
        <v>123.949997</v>
      </c>
      <c r="F187" s="21">
        <v>119.531822</v>
      </c>
      <c r="G187" s="21">
        <f t="shared" si="2"/>
        <v>0.00728743306</v>
      </c>
      <c r="H187" s="47">
        <f t="shared" si="1"/>
        <v>0.2090959398</v>
      </c>
      <c r="I187" s="45"/>
    </row>
    <row r="188" ht="14.25" customHeight="1">
      <c r="A188" s="19">
        <v>44454.0</v>
      </c>
      <c r="B188" s="21">
        <v>124.25</v>
      </c>
      <c r="C188" s="21">
        <v>130.699997</v>
      </c>
      <c r="D188" s="21">
        <v>124.25</v>
      </c>
      <c r="E188" s="22">
        <v>128.449997</v>
      </c>
      <c r="F188" s="21">
        <v>123.871422</v>
      </c>
      <c r="G188" s="21">
        <f t="shared" si="2"/>
        <v>0.03566146592</v>
      </c>
      <c r="H188" s="47">
        <f t="shared" si="1"/>
        <v>0.4364836973</v>
      </c>
      <c r="I188" s="45"/>
    </row>
    <row r="189" ht="14.25" customHeight="1">
      <c r="A189" s="19">
        <v>44455.0</v>
      </c>
      <c r="B189" s="21">
        <v>129.649994</v>
      </c>
      <c r="C189" s="21">
        <v>131.25</v>
      </c>
      <c r="D189" s="21">
        <v>127.400002</v>
      </c>
      <c r="E189" s="22">
        <v>128.699997</v>
      </c>
      <c r="F189" s="21">
        <v>124.112511</v>
      </c>
      <c r="G189" s="21">
        <f t="shared" si="2"/>
        <v>0.001944391092</v>
      </c>
      <c r="H189" s="47">
        <f t="shared" si="1"/>
        <v>0.4491163505</v>
      </c>
      <c r="I189" s="45"/>
    </row>
    <row r="190" ht="14.25" customHeight="1">
      <c r="A190" s="19">
        <v>44456.0</v>
      </c>
      <c r="B190" s="21">
        <v>128.699997</v>
      </c>
      <c r="C190" s="21">
        <v>129.699997</v>
      </c>
      <c r="D190" s="21">
        <v>124.75</v>
      </c>
      <c r="E190" s="22">
        <v>127.75</v>
      </c>
      <c r="F190" s="21">
        <v>123.196373</v>
      </c>
      <c r="G190" s="21">
        <f t="shared" si="2"/>
        <v>-0.007408862208</v>
      </c>
      <c r="H190" s="47">
        <f t="shared" si="1"/>
        <v>0.40111242</v>
      </c>
      <c r="I190" s="45"/>
    </row>
    <row r="191" ht="14.25" customHeight="1">
      <c r="A191" s="19">
        <v>44459.0</v>
      </c>
      <c r="B191" s="21">
        <v>125.050003</v>
      </c>
      <c r="C191" s="21">
        <v>129.399994</v>
      </c>
      <c r="D191" s="21">
        <v>125.050003</v>
      </c>
      <c r="E191" s="22">
        <v>128.5</v>
      </c>
      <c r="F191" s="21">
        <v>123.91964</v>
      </c>
      <c r="G191" s="21">
        <f t="shared" si="2"/>
        <v>0.005853675251</v>
      </c>
      <c r="H191" s="47">
        <f t="shared" si="1"/>
        <v>0.4390103796</v>
      </c>
      <c r="I191" s="45"/>
    </row>
    <row r="192" ht="14.25" customHeight="1">
      <c r="A192" s="19">
        <v>44460.0</v>
      </c>
      <c r="B192" s="21">
        <v>129.600006</v>
      </c>
      <c r="C192" s="21">
        <v>136.0</v>
      </c>
      <c r="D192" s="21">
        <v>129.100006</v>
      </c>
      <c r="E192" s="22">
        <v>135.199997</v>
      </c>
      <c r="F192" s="21">
        <v>130.380814</v>
      </c>
      <c r="G192" s="21">
        <f t="shared" si="2"/>
        <v>0.05082623708</v>
      </c>
      <c r="H192" s="47">
        <f t="shared" si="1"/>
        <v>0.7775653336</v>
      </c>
      <c r="I192" s="45"/>
    </row>
    <row r="193" ht="14.25" customHeight="1">
      <c r="A193" s="19">
        <v>44461.0</v>
      </c>
      <c r="B193" s="21">
        <v>134.5</v>
      </c>
      <c r="C193" s="21">
        <v>135.25</v>
      </c>
      <c r="D193" s="21">
        <v>132.449997</v>
      </c>
      <c r="E193" s="22">
        <v>133.649994</v>
      </c>
      <c r="F193" s="21">
        <v>128.886063</v>
      </c>
      <c r="G193" s="21">
        <f t="shared" si="2"/>
        <v>-0.01153074373</v>
      </c>
      <c r="H193" s="47">
        <f t="shared" si="1"/>
        <v>0.6992427322</v>
      </c>
      <c r="I193" s="45"/>
    </row>
    <row r="194" ht="14.25" customHeight="1">
      <c r="A194" s="19">
        <v>44462.0</v>
      </c>
      <c r="B194" s="21">
        <v>134.800003</v>
      </c>
      <c r="C194" s="21">
        <v>138.350006</v>
      </c>
      <c r="D194" s="21">
        <v>134.399994</v>
      </c>
      <c r="E194" s="22">
        <v>137.75</v>
      </c>
      <c r="F194" s="21">
        <v>132.83992</v>
      </c>
      <c r="G194" s="21">
        <f t="shared" si="2"/>
        <v>0.03021605034</v>
      </c>
      <c r="H194" s="47">
        <f t="shared" si="1"/>
        <v>0.9064185478</v>
      </c>
      <c r="I194" s="45"/>
    </row>
    <row r="195" ht="14.25" customHeight="1">
      <c r="A195" s="19">
        <v>44463.0</v>
      </c>
      <c r="B195" s="21">
        <v>138.899994</v>
      </c>
      <c r="C195" s="21">
        <v>139.899994</v>
      </c>
      <c r="D195" s="21">
        <v>134.5</v>
      </c>
      <c r="E195" s="22">
        <v>136.100006</v>
      </c>
      <c r="F195" s="21">
        <v>131.248749</v>
      </c>
      <c r="G195" s="21">
        <f t="shared" si="2"/>
        <v>-0.01205049429</v>
      </c>
      <c r="H195" s="47">
        <f t="shared" si="1"/>
        <v>0.8230433399</v>
      </c>
      <c r="I195" s="45"/>
    </row>
    <row r="196" ht="14.25" customHeight="1">
      <c r="A196" s="19">
        <v>44466.0</v>
      </c>
      <c r="B196" s="21">
        <v>138.050003</v>
      </c>
      <c r="C196" s="21">
        <v>140.75</v>
      </c>
      <c r="D196" s="21">
        <v>137.5</v>
      </c>
      <c r="E196" s="22">
        <v>140.0</v>
      </c>
      <c r="F196" s="21">
        <v>135.00972</v>
      </c>
      <c r="G196" s="21">
        <f t="shared" si="2"/>
        <v>0.02825246887</v>
      </c>
      <c r="H196" s="47">
        <f t="shared" si="1"/>
        <v>1.020112427</v>
      </c>
      <c r="I196" s="45"/>
    </row>
    <row r="197" ht="14.25" customHeight="1">
      <c r="A197" s="19">
        <v>44467.0</v>
      </c>
      <c r="B197" s="21">
        <v>141.800003</v>
      </c>
      <c r="C197" s="21">
        <v>143.600006</v>
      </c>
      <c r="D197" s="21">
        <v>141.0</v>
      </c>
      <c r="E197" s="22">
        <v>142.199997</v>
      </c>
      <c r="F197" s="21">
        <v>137.131302</v>
      </c>
      <c r="G197" s="21">
        <f t="shared" si="2"/>
        <v>0.01559207366</v>
      </c>
      <c r="H197" s="47">
        <f t="shared" si="1"/>
        <v>1.131279623</v>
      </c>
      <c r="I197" s="45"/>
    </row>
    <row r="198" ht="14.25" customHeight="1">
      <c r="A198" s="19">
        <v>44468.0</v>
      </c>
      <c r="B198" s="21">
        <v>140.850006</v>
      </c>
      <c r="C198" s="21">
        <v>148.800003</v>
      </c>
      <c r="D198" s="21">
        <v>139.350006</v>
      </c>
      <c r="E198" s="22">
        <v>144.75</v>
      </c>
      <c r="F198" s="21">
        <v>139.590408</v>
      </c>
      <c r="G198" s="21">
        <f t="shared" si="2"/>
        <v>0.01777362018</v>
      </c>
      <c r="H198" s="47">
        <f t="shared" si="1"/>
        <v>1.260132837</v>
      </c>
      <c r="I198" s="45"/>
    </row>
    <row r="199" ht="14.25" customHeight="1">
      <c r="A199" s="19">
        <v>44469.0</v>
      </c>
      <c r="B199" s="21">
        <v>144.75</v>
      </c>
      <c r="C199" s="21">
        <v>146.050003</v>
      </c>
      <c r="D199" s="21">
        <v>141.350006</v>
      </c>
      <c r="E199" s="22">
        <v>144.5</v>
      </c>
      <c r="F199" s="21">
        <v>139.349319</v>
      </c>
      <c r="G199" s="21">
        <f t="shared" si="2"/>
        <v>-0.001728608901</v>
      </c>
      <c r="H199" s="47">
        <f t="shared" si="1"/>
        <v>1.247500184</v>
      </c>
      <c r="I199" s="45"/>
    </row>
    <row r="200" ht="14.25" customHeight="1">
      <c r="A200" s="19">
        <v>44470.0</v>
      </c>
      <c r="B200" s="21">
        <v>145.199997</v>
      </c>
      <c r="C200" s="21">
        <v>149.649994</v>
      </c>
      <c r="D200" s="21">
        <v>144.100006</v>
      </c>
      <c r="E200" s="22">
        <v>146.25</v>
      </c>
      <c r="F200" s="21">
        <v>141.036942</v>
      </c>
      <c r="G200" s="21">
        <f t="shared" si="2"/>
        <v>0.01203797856</v>
      </c>
      <c r="H200" s="47">
        <f t="shared" si="1"/>
        <v>1.335928756</v>
      </c>
      <c r="I200" s="45"/>
    </row>
    <row r="201" ht="14.25" customHeight="1">
      <c r="A201" s="19">
        <v>44473.0</v>
      </c>
      <c r="B201" s="21">
        <v>147.800003</v>
      </c>
      <c r="C201" s="21">
        <v>148.5</v>
      </c>
      <c r="D201" s="21">
        <v>147.0</v>
      </c>
      <c r="E201" s="22">
        <v>147.600006</v>
      </c>
      <c r="F201" s="21">
        <v>142.338837</v>
      </c>
      <c r="G201" s="21">
        <f t="shared" si="2"/>
        <v>0.009188466705</v>
      </c>
      <c r="H201" s="47">
        <f t="shared" si="1"/>
        <v>1.404145387</v>
      </c>
      <c r="I201" s="45"/>
    </row>
    <row r="202" ht="14.25" customHeight="1">
      <c r="A202" s="19">
        <v>44474.0</v>
      </c>
      <c r="B202" s="21">
        <v>150.0</v>
      </c>
      <c r="C202" s="21">
        <v>164.600006</v>
      </c>
      <c r="D202" s="21">
        <v>149.0</v>
      </c>
      <c r="E202" s="22">
        <v>163.649994</v>
      </c>
      <c r="F202" s="21">
        <v>157.816711</v>
      </c>
      <c r="G202" s="21">
        <f t="shared" si="2"/>
        <v>0.1032240115</v>
      </c>
      <c r="H202" s="47">
        <f t="shared" si="1"/>
        <v>2.215161116</v>
      </c>
      <c r="I202" s="45"/>
    </row>
    <row r="203" ht="14.25" customHeight="1">
      <c r="A203" s="19">
        <v>44475.0</v>
      </c>
      <c r="B203" s="21">
        <v>166.0</v>
      </c>
      <c r="C203" s="21">
        <v>172.75</v>
      </c>
      <c r="D203" s="21">
        <v>165.800003</v>
      </c>
      <c r="E203" s="22">
        <v>168.100006</v>
      </c>
      <c r="F203" s="21">
        <v>162.108109</v>
      </c>
      <c r="G203" s="21">
        <f t="shared" si="2"/>
        <v>0.02682911182</v>
      </c>
      <c r="H203" s="47">
        <f t="shared" si="1"/>
        <v>2.440022949</v>
      </c>
      <c r="I203" s="45"/>
    </row>
    <row r="204" ht="14.25" customHeight="1">
      <c r="A204" s="19">
        <v>44476.0</v>
      </c>
      <c r="B204" s="21">
        <v>170.149994</v>
      </c>
      <c r="C204" s="21">
        <v>170.149994</v>
      </c>
      <c r="D204" s="21">
        <v>159.5</v>
      </c>
      <c r="E204" s="22">
        <v>160.399994</v>
      </c>
      <c r="F204" s="21">
        <v>154.682556</v>
      </c>
      <c r="G204" s="21">
        <f t="shared" si="2"/>
        <v>-0.04688841808</v>
      </c>
      <c r="H204" s="47">
        <f t="shared" si="1"/>
        <v>2.050936624</v>
      </c>
      <c r="I204" s="45"/>
    </row>
    <row r="205" ht="14.25" customHeight="1">
      <c r="A205" s="19">
        <v>44477.0</v>
      </c>
      <c r="B205" s="21">
        <v>163.899994</v>
      </c>
      <c r="C205" s="21">
        <v>166.600006</v>
      </c>
      <c r="D205" s="21">
        <v>160.5</v>
      </c>
      <c r="E205" s="22">
        <v>160.949997</v>
      </c>
      <c r="F205" s="21">
        <v>155.212967</v>
      </c>
      <c r="G205" s="21">
        <f t="shared" si="2"/>
        <v>0.00342308108</v>
      </c>
      <c r="H205" s="47">
        <f t="shared" si="1"/>
        <v>2.078728613</v>
      </c>
      <c r="I205" s="45"/>
    </row>
    <row r="206" ht="14.25" customHeight="1">
      <c r="A206" s="19">
        <v>44480.0</v>
      </c>
      <c r="B206" s="21">
        <v>163.75</v>
      </c>
      <c r="C206" s="21">
        <v>166.199997</v>
      </c>
      <c r="D206" s="21">
        <v>162.699997</v>
      </c>
      <c r="E206" s="22">
        <v>165.0</v>
      </c>
      <c r="F206" s="21">
        <v>159.118607</v>
      </c>
      <c r="G206" s="21">
        <f t="shared" si="2"/>
        <v>0.0248517348</v>
      </c>
      <c r="H206" s="47">
        <f t="shared" si="1"/>
        <v>2.283377746</v>
      </c>
      <c r="I206" s="45"/>
    </row>
    <row r="207" ht="14.25" customHeight="1">
      <c r="A207" s="19">
        <v>44481.0</v>
      </c>
      <c r="B207" s="21">
        <v>165.100006</v>
      </c>
      <c r="C207" s="21">
        <v>165.850006</v>
      </c>
      <c r="D207" s="21">
        <v>162.75</v>
      </c>
      <c r="E207" s="22">
        <v>163.550003</v>
      </c>
      <c r="F207" s="21">
        <v>157.720291</v>
      </c>
      <c r="G207" s="21">
        <f t="shared" si="2"/>
        <v>-0.008826701573</v>
      </c>
      <c r="H207" s="47">
        <f t="shared" si="1"/>
        <v>2.210108509</v>
      </c>
      <c r="I207" s="45"/>
    </row>
    <row r="208" ht="14.25" customHeight="1">
      <c r="A208" s="19">
        <v>44482.0</v>
      </c>
      <c r="B208" s="21">
        <v>163.649994</v>
      </c>
      <c r="C208" s="21">
        <v>163.800003</v>
      </c>
      <c r="D208" s="21">
        <v>159.699997</v>
      </c>
      <c r="E208" s="22">
        <v>160.0</v>
      </c>
      <c r="F208" s="21">
        <v>154.296829</v>
      </c>
      <c r="G208" s="21">
        <f t="shared" si="2"/>
        <v>-0.02194495709</v>
      </c>
      <c r="H208" s="47">
        <f t="shared" si="1"/>
        <v>2.030724682</v>
      </c>
      <c r="I208" s="45"/>
    </row>
    <row r="209" ht="14.25" customHeight="1">
      <c r="A209" s="19">
        <v>44483.0</v>
      </c>
      <c r="B209" s="21">
        <v>161.0</v>
      </c>
      <c r="C209" s="21">
        <v>161.75</v>
      </c>
      <c r="D209" s="21">
        <v>158.649994</v>
      </c>
      <c r="E209" s="22">
        <v>159.050003</v>
      </c>
      <c r="F209" s="21">
        <v>153.380692</v>
      </c>
      <c r="G209" s="21">
        <f t="shared" si="2"/>
        <v>-0.005955178177</v>
      </c>
      <c r="H209" s="47">
        <f t="shared" si="1"/>
        <v>1.982720752</v>
      </c>
      <c r="I209" s="45"/>
    </row>
    <row r="210" ht="14.25" customHeight="1">
      <c r="A210" s="19">
        <v>44487.0</v>
      </c>
      <c r="B210" s="21">
        <v>163.75</v>
      </c>
      <c r="C210" s="21">
        <v>165.5</v>
      </c>
      <c r="D210" s="21">
        <v>161.199997</v>
      </c>
      <c r="E210" s="22">
        <v>162.100006</v>
      </c>
      <c r="F210" s="21">
        <v>156.321976</v>
      </c>
      <c r="G210" s="21">
        <f t="shared" si="2"/>
        <v>0.0189948287</v>
      </c>
      <c r="H210" s="47">
        <f t="shared" si="1"/>
        <v>2.136839272</v>
      </c>
      <c r="I210" s="45"/>
    </row>
    <row r="211" ht="14.25" customHeight="1">
      <c r="A211" s="19">
        <v>44488.0</v>
      </c>
      <c r="B211" s="21">
        <v>163.5</v>
      </c>
      <c r="C211" s="21">
        <v>163.5</v>
      </c>
      <c r="D211" s="21">
        <v>158.0</v>
      </c>
      <c r="E211" s="22">
        <v>158.600006</v>
      </c>
      <c r="F211" s="21">
        <v>152.946732</v>
      </c>
      <c r="G211" s="21">
        <f t="shared" si="2"/>
        <v>-0.02182811872</v>
      </c>
      <c r="H211" s="47">
        <f t="shared" si="1"/>
        <v>1.959982127</v>
      </c>
      <c r="I211" s="45"/>
    </row>
    <row r="212" ht="14.25" customHeight="1">
      <c r="A212" s="19">
        <v>44489.0</v>
      </c>
      <c r="B212" s="21">
        <v>159.25</v>
      </c>
      <c r="C212" s="21">
        <v>159.350006</v>
      </c>
      <c r="D212" s="21">
        <v>153.649994</v>
      </c>
      <c r="E212" s="22">
        <v>154.899994</v>
      </c>
      <c r="F212" s="21">
        <v>149.378616</v>
      </c>
      <c r="G212" s="21">
        <f t="shared" si="2"/>
        <v>-0.02360563834</v>
      </c>
      <c r="H212" s="47">
        <f t="shared" si="1"/>
        <v>1.773018254</v>
      </c>
      <c r="I212" s="45"/>
    </row>
    <row r="213" ht="14.25" customHeight="1">
      <c r="A213" s="19">
        <v>44490.0</v>
      </c>
      <c r="B213" s="21">
        <v>157.600006</v>
      </c>
      <c r="C213" s="21">
        <v>160.300003</v>
      </c>
      <c r="D213" s="21">
        <v>154.550003</v>
      </c>
      <c r="E213" s="22">
        <v>155.0</v>
      </c>
      <c r="F213" s="21">
        <v>149.475052</v>
      </c>
      <c r="G213" s="21">
        <f t="shared" si="2"/>
        <v>0.0006454082311</v>
      </c>
      <c r="H213" s="47">
        <f t="shared" si="1"/>
        <v>1.778071618</v>
      </c>
      <c r="I213" s="45"/>
    </row>
    <row r="214" ht="14.25" customHeight="1">
      <c r="A214" s="19">
        <v>44491.0</v>
      </c>
      <c r="B214" s="21">
        <v>157.0</v>
      </c>
      <c r="C214" s="21">
        <v>158.350006</v>
      </c>
      <c r="D214" s="21">
        <v>154.5</v>
      </c>
      <c r="E214" s="22">
        <v>157.050003</v>
      </c>
      <c r="F214" s="21">
        <v>151.451981</v>
      </c>
      <c r="G214" s="21">
        <f t="shared" si="2"/>
        <v>0.01313912817</v>
      </c>
      <c r="H214" s="47">
        <f t="shared" si="1"/>
        <v>1.881659526</v>
      </c>
      <c r="I214" s="45"/>
    </row>
    <row r="215" ht="14.25" customHeight="1">
      <c r="A215" s="19">
        <v>44494.0</v>
      </c>
      <c r="B215" s="21">
        <v>159.0</v>
      </c>
      <c r="C215" s="21">
        <v>162.949997</v>
      </c>
      <c r="D215" s="21">
        <v>158.899994</v>
      </c>
      <c r="E215" s="22">
        <v>161.399994</v>
      </c>
      <c r="F215" s="21">
        <v>155.646912</v>
      </c>
      <c r="G215" s="21">
        <f t="shared" si="2"/>
        <v>0.02732147357</v>
      </c>
      <c r="H215" s="47">
        <f t="shared" si="1"/>
        <v>2.101467237</v>
      </c>
      <c r="I215" s="45"/>
    </row>
    <row r="216" ht="14.25" customHeight="1">
      <c r="A216" s="19">
        <v>44495.0</v>
      </c>
      <c r="B216" s="21">
        <v>163.550003</v>
      </c>
      <c r="C216" s="21">
        <v>163.949997</v>
      </c>
      <c r="D216" s="21">
        <v>160.300003</v>
      </c>
      <c r="E216" s="22">
        <v>163.100006</v>
      </c>
      <c r="F216" s="21">
        <v>157.286331</v>
      </c>
      <c r="G216" s="21">
        <f t="shared" si="2"/>
        <v>0.01047782775</v>
      </c>
      <c r="H216" s="47">
        <f t="shared" si="1"/>
        <v>2.187369885</v>
      </c>
      <c r="I216" s="45"/>
    </row>
    <row r="217" ht="14.25" customHeight="1">
      <c r="A217" s="19">
        <v>44496.0</v>
      </c>
      <c r="B217" s="21">
        <v>163.100006</v>
      </c>
      <c r="C217" s="21">
        <v>163.600006</v>
      </c>
      <c r="D217" s="21">
        <v>157.0</v>
      </c>
      <c r="E217" s="22">
        <v>157.899994</v>
      </c>
      <c r="F217" s="21">
        <v>152.271683</v>
      </c>
      <c r="G217" s="21">
        <f t="shared" si="2"/>
        <v>-0.03240166315</v>
      </c>
      <c r="H217" s="47">
        <f t="shared" si="1"/>
        <v>1.924610092</v>
      </c>
      <c r="I217" s="45"/>
    </row>
    <row r="218" ht="14.25" customHeight="1">
      <c r="A218" s="19">
        <v>44497.0</v>
      </c>
      <c r="B218" s="21">
        <v>150.0</v>
      </c>
      <c r="C218" s="21">
        <v>156.850006</v>
      </c>
      <c r="D218" s="21">
        <v>148.699997</v>
      </c>
      <c r="E218" s="22">
        <v>150.199997</v>
      </c>
      <c r="F218" s="21">
        <v>144.846146</v>
      </c>
      <c r="G218" s="21">
        <f t="shared" si="2"/>
        <v>-0.04999416391</v>
      </c>
      <c r="H218" s="47">
        <f t="shared" si="1"/>
        <v>1.535524525</v>
      </c>
      <c r="I218" s="45"/>
    </row>
    <row r="219" ht="14.25" customHeight="1">
      <c r="A219" s="19">
        <v>44498.0</v>
      </c>
      <c r="B219" s="21">
        <v>149.899994</v>
      </c>
      <c r="C219" s="21">
        <v>151.850006</v>
      </c>
      <c r="D219" s="21">
        <v>146.0</v>
      </c>
      <c r="E219" s="22">
        <v>149.050003</v>
      </c>
      <c r="F219" s="21">
        <v>143.737137</v>
      </c>
      <c r="G219" s="21">
        <f t="shared" si="2"/>
        <v>-0.007685879105</v>
      </c>
      <c r="H219" s="47">
        <f t="shared" si="1"/>
        <v>1.477414624</v>
      </c>
      <c r="I219" s="45"/>
    </row>
    <row r="220" ht="14.25" customHeight="1">
      <c r="A220" s="19">
        <v>44501.0</v>
      </c>
      <c r="B220" s="21">
        <v>150.0</v>
      </c>
      <c r="C220" s="21">
        <v>153.600006</v>
      </c>
      <c r="D220" s="21">
        <v>148.399994</v>
      </c>
      <c r="E220" s="22">
        <v>153.149994</v>
      </c>
      <c r="F220" s="21">
        <v>147.690994</v>
      </c>
      <c r="G220" s="21">
        <f t="shared" si="2"/>
        <v>0.02713595385</v>
      </c>
      <c r="H220" s="47">
        <f t="shared" si="1"/>
        <v>1.684589681</v>
      </c>
      <c r="I220" s="45"/>
    </row>
    <row r="221" ht="14.25" customHeight="1">
      <c r="A221" s="19">
        <v>44502.0</v>
      </c>
      <c r="B221" s="21">
        <v>153.949997</v>
      </c>
      <c r="C221" s="21">
        <v>154.800003</v>
      </c>
      <c r="D221" s="21">
        <v>151.350006</v>
      </c>
      <c r="E221" s="22">
        <v>152.949997</v>
      </c>
      <c r="F221" s="21">
        <v>147.498123</v>
      </c>
      <c r="G221" s="21">
        <f t="shared" si="2"/>
        <v>-0.001306743119</v>
      </c>
      <c r="H221" s="47">
        <f t="shared" si="1"/>
        <v>1.67448371</v>
      </c>
      <c r="I221" s="45"/>
    </row>
    <row r="222" ht="14.25" customHeight="1">
      <c r="A222" s="19">
        <v>44503.0</v>
      </c>
      <c r="B222" s="21">
        <v>151.199997</v>
      </c>
      <c r="C222" s="21">
        <v>154.199997</v>
      </c>
      <c r="D222" s="21">
        <v>149.800003</v>
      </c>
      <c r="E222" s="22">
        <v>152.0</v>
      </c>
      <c r="F222" s="21">
        <v>146.581985</v>
      </c>
      <c r="G222" s="21">
        <f t="shared" si="2"/>
        <v>-0.006230530136</v>
      </c>
      <c r="H222" s="47">
        <f t="shared" si="1"/>
        <v>1.62647978</v>
      </c>
      <c r="I222" s="45"/>
    </row>
    <row r="223" ht="14.25" customHeight="1">
      <c r="A223" s="19">
        <v>44504.0</v>
      </c>
      <c r="B223" s="21">
        <v>152.0</v>
      </c>
      <c r="C223" s="21">
        <v>152.850006</v>
      </c>
      <c r="D223" s="21">
        <v>151.25</v>
      </c>
      <c r="E223" s="22">
        <v>152.050003</v>
      </c>
      <c r="F223" s="21">
        <v>146.630203</v>
      </c>
      <c r="G223" s="21">
        <f t="shared" si="2"/>
        <v>0.0003289130074</v>
      </c>
      <c r="H223" s="47">
        <f t="shared" si="1"/>
        <v>1.629006462</v>
      </c>
      <c r="I223" s="45"/>
    </row>
    <row r="224" ht="14.25" customHeight="1">
      <c r="A224" s="19">
        <v>44508.0</v>
      </c>
      <c r="B224" s="21">
        <v>152.949997</v>
      </c>
      <c r="C224" s="21">
        <v>155.550003</v>
      </c>
      <c r="D224" s="21">
        <v>151.699997</v>
      </c>
      <c r="E224" s="22">
        <v>154.899994</v>
      </c>
      <c r="F224" s="21">
        <v>149.378616</v>
      </c>
      <c r="G224" s="21">
        <f t="shared" si="2"/>
        <v>0.01857027483</v>
      </c>
      <c r="H224" s="47">
        <f t="shared" si="1"/>
        <v>1.773018254</v>
      </c>
      <c r="I224" s="45"/>
    </row>
    <row r="225" ht="14.25" customHeight="1">
      <c r="A225" s="19">
        <v>44509.0</v>
      </c>
      <c r="B225" s="21">
        <v>156.5</v>
      </c>
      <c r="C225" s="21">
        <v>158.149994</v>
      </c>
      <c r="D225" s="21">
        <v>155.0</v>
      </c>
      <c r="E225" s="22">
        <v>156.649994</v>
      </c>
      <c r="F225" s="21">
        <v>151.066238</v>
      </c>
      <c r="G225" s="21">
        <f t="shared" si="2"/>
        <v>0.01123427041</v>
      </c>
      <c r="H225" s="47">
        <f t="shared" si="1"/>
        <v>1.861446826</v>
      </c>
      <c r="I225" s="45"/>
    </row>
    <row r="226" ht="14.25" customHeight="1">
      <c r="A226" s="19">
        <v>44510.0</v>
      </c>
      <c r="B226" s="21">
        <v>156.699997</v>
      </c>
      <c r="C226" s="21">
        <v>158.699997</v>
      </c>
      <c r="D226" s="21">
        <v>156.449997</v>
      </c>
      <c r="E226" s="22">
        <v>157.699997</v>
      </c>
      <c r="F226" s="21">
        <v>152.078812</v>
      </c>
      <c r="G226" s="21">
        <f t="shared" si="2"/>
        <v>0.006680495849</v>
      </c>
      <c r="H226" s="47">
        <f t="shared" si="1"/>
        <v>1.914504121</v>
      </c>
      <c r="I226" s="45"/>
    </row>
    <row r="227" ht="14.25" customHeight="1">
      <c r="A227" s="19">
        <v>44511.0</v>
      </c>
      <c r="B227" s="21">
        <v>156.600006</v>
      </c>
      <c r="C227" s="21">
        <v>156.850006</v>
      </c>
      <c r="D227" s="21">
        <v>153.050003</v>
      </c>
      <c r="E227" s="22">
        <v>153.5</v>
      </c>
      <c r="F227" s="21">
        <v>148.028519</v>
      </c>
      <c r="G227" s="21">
        <f t="shared" si="2"/>
        <v>-0.02699390792</v>
      </c>
      <c r="H227" s="47">
        <f t="shared" si="1"/>
        <v>1.702275699</v>
      </c>
      <c r="I227" s="45"/>
    </row>
    <row r="228" ht="14.25" customHeight="1">
      <c r="A228" s="19">
        <v>44512.0</v>
      </c>
      <c r="B228" s="21">
        <v>154.0</v>
      </c>
      <c r="C228" s="21">
        <v>155.600006</v>
      </c>
      <c r="D228" s="21">
        <v>153.300003</v>
      </c>
      <c r="E228" s="22">
        <v>154.649994</v>
      </c>
      <c r="F228" s="21">
        <v>149.137527</v>
      </c>
      <c r="G228" s="21">
        <f t="shared" si="2"/>
        <v>0.007463893307</v>
      </c>
      <c r="H228" s="47">
        <f t="shared" si="1"/>
        <v>1.760385601</v>
      </c>
      <c r="I228" s="45"/>
    </row>
    <row r="229" ht="14.25" customHeight="1">
      <c r="A229" s="19">
        <v>44515.0</v>
      </c>
      <c r="B229" s="21">
        <v>156.449997</v>
      </c>
      <c r="C229" s="21">
        <v>162.25</v>
      </c>
      <c r="D229" s="21">
        <v>156.0</v>
      </c>
      <c r="E229" s="22">
        <v>157.800003</v>
      </c>
      <c r="F229" s="21">
        <v>152.175247</v>
      </c>
      <c r="G229" s="21">
        <f t="shared" si="2"/>
        <v>0.02016396709</v>
      </c>
      <c r="H229" s="47">
        <f t="shared" si="1"/>
        <v>1.919557486</v>
      </c>
      <c r="I229" s="45"/>
    </row>
    <row r="230" ht="14.25" customHeight="1">
      <c r="A230" s="19">
        <v>44516.0</v>
      </c>
      <c r="B230" s="21">
        <v>159.399994</v>
      </c>
      <c r="C230" s="21">
        <v>159.699997</v>
      </c>
      <c r="D230" s="21">
        <v>156.800003</v>
      </c>
      <c r="E230" s="22">
        <v>157.149994</v>
      </c>
      <c r="F230" s="21">
        <v>151.548416</v>
      </c>
      <c r="G230" s="21">
        <f t="shared" si="2"/>
        <v>-0.00412770236</v>
      </c>
      <c r="H230" s="47">
        <f t="shared" si="1"/>
        <v>1.886712133</v>
      </c>
      <c r="I230" s="45"/>
    </row>
    <row r="231" ht="14.25" customHeight="1">
      <c r="A231" s="19">
        <v>44517.0</v>
      </c>
      <c r="B231" s="21">
        <v>157.0</v>
      </c>
      <c r="C231" s="21">
        <v>159.25</v>
      </c>
      <c r="D231" s="21">
        <v>156.600006</v>
      </c>
      <c r="E231" s="22">
        <v>157.399994</v>
      </c>
      <c r="F231" s="21">
        <v>151.789505</v>
      </c>
      <c r="G231" s="21">
        <f t="shared" si="2"/>
        <v>0.0015895728</v>
      </c>
      <c r="H231" s="47">
        <f t="shared" si="1"/>
        <v>1.899344786</v>
      </c>
      <c r="I231" s="45"/>
    </row>
    <row r="232" ht="14.25" customHeight="1">
      <c r="A232" s="19">
        <v>44518.0</v>
      </c>
      <c r="B232" s="21">
        <v>157.0</v>
      </c>
      <c r="C232" s="21">
        <v>157.0</v>
      </c>
      <c r="D232" s="21">
        <v>153.699997</v>
      </c>
      <c r="E232" s="22">
        <v>154.300003</v>
      </c>
      <c r="F232" s="21">
        <v>148.800003</v>
      </c>
      <c r="G232" s="21">
        <f t="shared" si="2"/>
        <v>-0.01989151905</v>
      </c>
      <c r="H232" s="47">
        <f t="shared" si="1"/>
        <v>1.742700341</v>
      </c>
      <c r="I232" s="45"/>
    </row>
    <row r="233" ht="14.25" customHeight="1">
      <c r="A233" s="19">
        <v>44522.0</v>
      </c>
      <c r="B233" s="21">
        <v>151.25</v>
      </c>
      <c r="C233" s="21">
        <v>153.699997</v>
      </c>
      <c r="D233" s="21">
        <v>146.0</v>
      </c>
      <c r="E233" s="22">
        <v>146.550003</v>
      </c>
      <c r="F233" s="21">
        <v>146.550003</v>
      </c>
      <c r="G233" s="21">
        <f t="shared" si="2"/>
        <v>-0.05153209118</v>
      </c>
      <c r="H233" s="47">
        <f t="shared" si="1"/>
        <v>1.351088092</v>
      </c>
      <c r="I233" s="45"/>
    </row>
    <row r="234" ht="14.25" customHeight="1">
      <c r="A234" s="19">
        <v>44523.0</v>
      </c>
      <c r="B234" s="21">
        <v>145.800003</v>
      </c>
      <c r="C234" s="21">
        <v>147.699997</v>
      </c>
      <c r="D234" s="21">
        <v>143.399994</v>
      </c>
      <c r="E234" s="22">
        <v>146.699997</v>
      </c>
      <c r="F234" s="21">
        <v>146.699997</v>
      </c>
      <c r="G234" s="21">
        <f t="shared" si="2"/>
        <v>0.001022977071</v>
      </c>
      <c r="H234" s="47">
        <f t="shared" si="1"/>
        <v>1.358667381</v>
      </c>
      <c r="I234" s="45"/>
    </row>
    <row r="235" ht="14.25" customHeight="1">
      <c r="A235" s="19">
        <v>44524.0</v>
      </c>
      <c r="B235" s="21">
        <v>149.0</v>
      </c>
      <c r="C235" s="21">
        <v>155.850006</v>
      </c>
      <c r="D235" s="21">
        <v>149.0</v>
      </c>
      <c r="E235" s="22">
        <v>153.449997</v>
      </c>
      <c r="F235" s="21">
        <v>153.449997</v>
      </c>
      <c r="G235" s="21">
        <f t="shared" si="2"/>
        <v>0.04498509682</v>
      </c>
      <c r="H235" s="47">
        <f t="shared" si="1"/>
        <v>1.699749017</v>
      </c>
      <c r="I235" s="45"/>
    </row>
    <row r="236" ht="14.25" customHeight="1">
      <c r="A236" s="19">
        <v>44525.0</v>
      </c>
      <c r="B236" s="21">
        <v>154.0</v>
      </c>
      <c r="C236" s="21">
        <v>156.0</v>
      </c>
      <c r="D236" s="21">
        <v>152.550003</v>
      </c>
      <c r="E236" s="22">
        <v>155.100006</v>
      </c>
      <c r="F236" s="21">
        <v>155.100006</v>
      </c>
      <c r="G236" s="21">
        <f t="shared" si="2"/>
        <v>0.01069534735</v>
      </c>
      <c r="H236" s="47">
        <f t="shared" si="1"/>
        <v>1.783124983</v>
      </c>
      <c r="I236" s="45"/>
    </row>
    <row r="237" ht="14.25" customHeight="1">
      <c r="A237" s="19">
        <v>44526.0</v>
      </c>
      <c r="B237" s="21">
        <v>152.25</v>
      </c>
      <c r="C237" s="21">
        <v>152.25</v>
      </c>
      <c r="D237" s="21">
        <v>146.25</v>
      </c>
      <c r="E237" s="22">
        <v>147.100006</v>
      </c>
      <c r="F237" s="21">
        <v>147.100006</v>
      </c>
      <c r="G237" s="21">
        <f t="shared" si="2"/>
        <v>-0.05295744047</v>
      </c>
      <c r="H237" s="47">
        <f t="shared" si="1"/>
        <v>1.37888008</v>
      </c>
      <c r="I237" s="45"/>
    </row>
    <row r="238" ht="14.25" customHeight="1">
      <c r="A238" s="19">
        <v>44529.0</v>
      </c>
      <c r="B238" s="21">
        <v>145.0</v>
      </c>
      <c r="C238" s="21">
        <v>146.050003</v>
      </c>
      <c r="D238" s="21">
        <v>141.899994</v>
      </c>
      <c r="E238" s="22">
        <v>144.100006</v>
      </c>
      <c r="F238" s="21">
        <v>144.100006</v>
      </c>
      <c r="G238" s="21">
        <f t="shared" si="2"/>
        <v>-0.02060512375</v>
      </c>
      <c r="H238" s="47">
        <f t="shared" si="1"/>
        <v>1.227288242</v>
      </c>
      <c r="I238" s="45"/>
    </row>
    <row r="239" ht="14.25" customHeight="1">
      <c r="A239" s="19">
        <v>44530.0</v>
      </c>
      <c r="B239" s="21">
        <v>143.350006</v>
      </c>
      <c r="C239" s="21">
        <v>147.75</v>
      </c>
      <c r="D239" s="21">
        <v>141.100006</v>
      </c>
      <c r="E239" s="22">
        <v>142.100006</v>
      </c>
      <c r="F239" s="21">
        <v>142.100006</v>
      </c>
      <c r="G239" s="21">
        <f t="shared" si="2"/>
        <v>-0.01397646732</v>
      </c>
      <c r="H239" s="47">
        <f t="shared" si="1"/>
        <v>1.126227017</v>
      </c>
      <c r="I239" s="45"/>
    </row>
    <row r="240" ht="14.25" customHeight="1">
      <c r="A240" s="19">
        <v>44531.0</v>
      </c>
      <c r="B240" s="21">
        <v>142.399994</v>
      </c>
      <c r="C240" s="21">
        <v>143.649994</v>
      </c>
      <c r="D240" s="21">
        <v>139.649994</v>
      </c>
      <c r="E240" s="22">
        <v>142.25</v>
      </c>
      <c r="F240" s="21">
        <v>142.25</v>
      </c>
      <c r="G240" s="21">
        <f t="shared" si="2"/>
        <v>0.00105499568</v>
      </c>
      <c r="H240" s="47">
        <f t="shared" si="1"/>
        <v>1.133806305</v>
      </c>
      <c r="I240" s="45"/>
    </row>
    <row r="241" ht="14.25" customHeight="1">
      <c r="A241" s="19">
        <v>44532.0</v>
      </c>
      <c r="B241" s="21">
        <v>140.5</v>
      </c>
      <c r="C241" s="21">
        <v>144.649994</v>
      </c>
      <c r="D241" s="21">
        <v>140.399994</v>
      </c>
      <c r="E241" s="22">
        <v>144.0</v>
      </c>
      <c r="F241" s="21">
        <v>144.0</v>
      </c>
      <c r="G241" s="21">
        <f t="shared" si="2"/>
        <v>0.01222722657</v>
      </c>
      <c r="H241" s="47">
        <f t="shared" si="1"/>
        <v>1.222234878</v>
      </c>
      <c r="I241" s="45"/>
    </row>
    <row r="242" ht="14.25" customHeight="1">
      <c r="A242" s="19">
        <v>44533.0</v>
      </c>
      <c r="B242" s="21">
        <v>144.0</v>
      </c>
      <c r="C242" s="21">
        <v>146.850006</v>
      </c>
      <c r="D242" s="21">
        <v>143.149994</v>
      </c>
      <c r="E242" s="22">
        <v>145.899994</v>
      </c>
      <c r="F242" s="21">
        <v>145.899994</v>
      </c>
      <c r="G242" s="21">
        <f t="shared" si="2"/>
        <v>0.01310811483</v>
      </c>
      <c r="H242" s="47">
        <f t="shared" si="1"/>
        <v>1.318242739</v>
      </c>
      <c r="I242" s="45"/>
    </row>
    <row r="243" ht="14.25" customHeight="1">
      <c r="A243" s="19">
        <v>44536.0</v>
      </c>
      <c r="B243" s="21">
        <v>145.800003</v>
      </c>
      <c r="C243" s="21">
        <v>145.850006</v>
      </c>
      <c r="D243" s="21">
        <v>142.75</v>
      </c>
      <c r="E243" s="22">
        <v>143.350006</v>
      </c>
      <c r="F243" s="21">
        <v>143.350006</v>
      </c>
      <c r="G243" s="21">
        <f t="shared" si="2"/>
        <v>-0.01763218022</v>
      </c>
      <c r="H243" s="47">
        <f t="shared" si="1"/>
        <v>1.189390283</v>
      </c>
      <c r="I243" s="45"/>
    </row>
    <row r="244" ht="14.25" customHeight="1">
      <c r="A244" s="19">
        <v>44537.0</v>
      </c>
      <c r="B244" s="21">
        <v>145.0</v>
      </c>
      <c r="C244" s="21">
        <v>146.25</v>
      </c>
      <c r="D244" s="21">
        <v>144.5</v>
      </c>
      <c r="E244" s="22">
        <v>145.899994</v>
      </c>
      <c r="F244" s="21">
        <v>145.899994</v>
      </c>
      <c r="G244" s="21">
        <f t="shared" si="2"/>
        <v>0.01763218022</v>
      </c>
      <c r="H244" s="47">
        <f t="shared" si="1"/>
        <v>1.318242739</v>
      </c>
      <c r="I244" s="45"/>
    </row>
    <row r="245" ht="14.25" customHeight="1">
      <c r="A245" s="19">
        <v>44538.0</v>
      </c>
      <c r="B245" s="21">
        <v>147.0</v>
      </c>
      <c r="C245" s="21">
        <v>150.350006</v>
      </c>
      <c r="D245" s="21">
        <v>146.800003</v>
      </c>
      <c r="E245" s="22">
        <v>148.399994</v>
      </c>
      <c r="F245" s="21">
        <v>148.399994</v>
      </c>
      <c r="G245" s="21">
        <f t="shared" si="2"/>
        <v>0.0169898759</v>
      </c>
      <c r="H245" s="47">
        <f t="shared" si="1"/>
        <v>1.444569271</v>
      </c>
      <c r="I245" s="45"/>
    </row>
    <row r="246" ht="14.25" customHeight="1">
      <c r="A246" s="19">
        <v>44539.0</v>
      </c>
      <c r="B246" s="21">
        <v>149.5</v>
      </c>
      <c r="C246" s="21">
        <v>149.899994</v>
      </c>
      <c r="D246" s="21">
        <v>146.350006</v>
      </c>
      <c r="E246" s="22">
        <v>147.350006</v>
      </c>
      <c r="F246" s="21">
        <v>147.350006</v>
      </c>
      <c r="G246" s="21">
        <f t="shared" si="2"/>
        <v>-0.007100540399</v>
      </c>
      <c r="H246" s="47">
        <f t="shared" si="1"/>
        <v>1.391512734</v>
      </c>
      <c r="I246" s="45"/>
    </row>
    <row r="247" ht="14.25" customHeight="1">
      <c r="A247" s="19">
        <v>44540.0</v>
      </c>
      <c r="B247" s="21">
        <v>146.25</v>
      </c>
      <c r="C247" s="21">
        <v>148.0</v>
      </c>
      <c r="D247" s="21">
        <v>145.550003</v>
      </c>
      <c r="E247" s="22">
        <v>147.550003</v>
      </c>
      <c r="F247" s="21">
        <v>147.550003</v>
      </c>
      <c r="G247" s="21">
        <f t="shared" si="2"/>
        <v>0.001356371818</v>
      </c>
      <c r="H247" s="47">
        <f t="shared" si="1"/>
        <v>1.401618705</v>
      </c>
      <c r="I247" s="45"/>
    </row>
    <row r="248" ht="14.25" customHeight="1">
      <c r="I248" s="45"/>
    </row>
    <row r="249" ht="14.25" customHeight="1">
      <c r="I249" s="45"/>
    </row>
    <row r="250" ht="14.25" customHeight="1">
      <c r="I250" s="45"/>
    </row>
    <row r="251" ht="14.25" customHeight="1">
      <c r="I251" s="45"/>
    </row>
    <row r="252" ht="14.25" customHeight="1">
      <c r="I252" s="45"/>
    </row>
    <row r="253" ht="14.25" customHeight="1">
      <c r="I253" s="45"/>
    </row>
    <row r="254" ht="14.25" customHeight="1">
      <c r="I254" s="45"/>
    </row>
    <row r="255" ht="14.25" customHeight="1">
      <c r="I255" s="45"/>
    </row>
    <row r="256" ht="14.25" customHeight="1">
      <c r="I256" s="45"/>
    </row>
    <row r="257" ht="14.25" customHeight="1">
      <c r="I257" s="45"/>
    </row>
    <row r="258" ht="14.25" customHeight="1">
      <c r="I258" s="45"/>
    </row>
    <row r="259" ht="14.25" customHeight="1">
      <c r="I259" s="45"/>
    </row>
    <row r="260" ht="14.25" customHeight="1">
      <c r="I260" s="45"/>
    </row>
    <row r="261" ht="14.25" customHeight="1">
      <c r="I261" s="45"/>
    </row>
    <row r="262" ht="14.25" customHeight="1">
      <c r="I262" s="45"/>
    </row>
    <row r="263" ht="14.25" customHeight="1">
      <c r="I263" s="45"/>
    </row>
    <row r="264" ht="14.25" customHeight="1">
      <c r="I264" s="45"/>
    </row>
    <row r="265" ht="14.25" customHeight="1">
      <c r="I265" s="45"/>
    </row>
    <row r="266" ht="14.25" customHeight="1">
      <c r="I266" s="45"/>
    </row>
    <row r="267" ht="14.25" customHeight="1">
      <c r="I267" s="45"/>
    </row>
    <row r="268" ht="14.25" customHeight="1">
      <c r="I268" s="45"/>
    </row>
    <row r="269" ht="14.25" customHeight="1">
      <c r="I269" s="45"/>
    </row>
    <row r="270" ht="14.25" customHeight="1">
      <c r="I270" s="45"/>
    </row>
    <row r="271" ht="14.25" customHeight="1">
      <c r="I271" s="45"/>
    </row>
    <row r="272" ht="14.25" customHeight="1">
      <c r="I272" s="45"/>
    </row>
    <row r="273" ht="14.25" customHeight="1">
      <c r="I273" s="45"/>
    </row>
    <row r="274" ht="14.25" customHeight="1">
      <c r="I274" s="45"/>
    </row>
    <row r="275" ht="14.25" customHeight="1">
      <c r="I275" s="45"/>
    </row>
    <row r="276" ht="14.25" customHeight="1">
      <c r="I276" s="45"/>
    </row>
    <row r="277" ht="14.25" customHeight="1">
      <c r="I277" s="45"/>
    </row>
    <row r="278" ht="14.25" customHeight="1">
      <c r="I278" s="45"/>
    </row>
    <row r="279" ht="14.25" customHeight="1">
      <c r="I279" s="45"/>
    </row>
    <row r="280" ht="14.25" customHeight="1">
      <c r="I280" s="45"/>
    </row>
    <row r="281" ht="14.25" customHeight="1">
      <c r="I281" s="45"/>
    </row>
    <row r="282" ht="14.25" customHeight="1">
      <c r="I282" s="45"/>
    </row>
    <row r="283" ht="14.25" customHeight="1">
      <c r="I283" s="45"/>
    </row>
    <row r="284" ht="14.25" customHeight="1">
      <c r="I284" s="45"/>
    </row>
    <row r="285" ht="14.25" customHeight="1">
      <c r="I285" s="45"/>
    </row>
    <row r="286" ht="14.25" customHeight="1">
      <c r="I286" s="45"/>
    </row>
    <row r="287" ht="14.25" customHeight="1">
      <c r="I287" s="45"/>
    </row>
    <row r="288" ht="14.25" customHeight="1">
      <c r="I288" s="45"/>
    </row>
    <row r="289" ht="14.25" customHeight="1">
      <c r="I289" s="45"/>
    </row>
    <row r="290" ht="14.25" customHeight="1">
      <c r="I290" s="45"/>
    </row>
    <row r="291" ht="14.25" customHeight="1">
      <c r="I291" s="45"/>
    </row>
    <row r="292" ht="14.25" customHeight="1">
      <c r="I292" s="45"/>
    </row>
    <row r="293" ht="14.25" customHeight="1">
      <c r="I293" s="45"/>
    </row>
    <row r="294" ht="14.25" customHeight="1">
      <c r="I294" s="45"/>
    </row>
    <row r="295" ht="14.25" customHeight="1">
      <c r="I295" s="45"/>
    </row>
    <row r="296" ht="14.25" customHeight="1">
      <c r="I296" s="45"/>
    </row>
    <row r="297" ht="14.25" customHeight="1">
      <c r="I297" s="45"/>
    </row>
    <row r="298" ht="14.25" customHeight="1">
      <c r="I298" s="45"/>
    </row>
    <row r="299" ht="14.25" customHeight="1">
      <c r="I299" s="45"/>
    </row>
    <row r="300" ht="14.25" customHeight="1">
      <c r="I300" s="45"/>
    </row>
    <row r="301" ht="14.25" customHeight="1">
      <c r="I301" s="45"/>
    </row>
    <row r="302" ht="14.25" customHeight="1">
      <c r="I302" s="45"/>
    </row>
    <row r="303" ht="14.25" customHeight="1">
      <c r="I303" s="45"/>
    </row>
    <row r="304" ht="14.25" customHeight="1">
      <c r="I304" s="45"/>
    </row>
    <row r="305" ht="14.25" customHeight="1">
      <c r="I305" s="45"/>
    </row>
    <row r="306" ht="14.25" customHeight="1">
      <c r="I306" s="45"/>
    </row>
    <row r="307" ht="14.25" customHeight="1">
      <c r="I307" s="45"/>
    </row>
    <row r="308" ht="14.25" customHeight="1">
      <c r="I308" s="45"/>
    </row>
    <row r="309" ht="14.25" customHeight="1">
      <c r="I309" s="45"/>
    </row>
    <row r="310" ht="14.25" customHeight="1">
      <c r="I310" s="45"/>
    </row>
    <row r="311" ht="14.25" customHeight="1">
      <c r="I311" s="45"/>
    </row>
    <row r="312" ht="14.25" customHeight="1">
      <c r="I312" s="45"/>
    </row>
    <row r="313" ht="14.25" customHeight="1">
      <c r="I313" s="45"/>
    </row>
    <row r="314" ht="14.25" customHeight="1">
      <c r="I314" s="45"/>
    </row>
    <row r="315" ht="14.25" customHeight="1">
      <c r="I315" s="45"/>
    </row>
    <row r="316" ht="14.25" customHeight="1">
      <c r="I316" s="45"/>
    </row>
    <row r="317" ht="14.25" customHeight="1">
      <c r="I317" s="45"/>
    </row>
    <row r="318" ht="14.25" customHeight="1">
      <c r="I318" s="45"/>
    </row>
    <row r="319" ht="14.25" customHeight="1">
      <c r="I319" s="45"/>
    </row>
    <row r="320" ht="14.25" customHeight="1">
      <c r="I320" s="45"/>
    </row>
    <row r="321" ht="14.25" customHeight="1">
      <c r="I321" s="45"/>
    </row>
    <row r="322" ht="14.25" customHeight="1">
      <c r="I322" s="45"/>
    </row>
    <row r="323" ht="14.25" customHeight="1">
      <c r="I323" s="45"/>
    </row>
    <row r="324" ht="14.25" customHeight="1">
      <c r="I324" s="45"/>
    </row>
    <row r="325" ht="14.25" customHeight="1">
      <c r="I325" s="45"/>
    </row>
    <row r="326" ht="14.25" customHeight="1">
      <c r="I326" s="45"/>
    </row>
    <row r="327" ht="14.25" customHeight="1">
      <c r="I327" s="45"/>
    </row>
    <row r="328" ht="14.25" customHeight="1">
      <c r="I328" s="45"/>
    </row>
    <row r="329" ht="14.25" customHeight="1">
      <c r="I329" s="45"/>
    </row>
    <row r="330" ht="14.25" customHeight="1">
      <c r="I330" s="45"/>
    </row>
    <row r="331" ht="14.25" customHeight="1">
      <c r="I331" s="45"/>
    </row>
    <row r="332" ht="14.25" customHeight="1">
      <c r="I332" s="45"/>
    </row>
    <row r="333" ht="14.25" customHeight="1">
      <c r="I333" s="45"/>
    </row>
    <row r="334" ht="14.25" customHeight="1">
      <c r="I334" s="45"/>
    </row>
    <row r="335" ht="14.25" customHeight="1">
      <c r="I335" s="45"/>
    </row>
    <row r="336" ht="14.25" customHeight="1">
      <c r="I336" s="45"/>
    </row>
    <row r="337" ht="14.25" customHeight="1">
      <c r="I337" s="45"/>
    </row>
    <row r="338" ht="14.25" customHeight="1">
      <c r="I338" s="45"/>
    </row>
    <row r="339" ht="14.25" customHeight="1">
      <c r="I339" s="45"/>
    </row>
    <row r="340" ht="14.25" customHeight="1">
      <c r="I340" s="45"/>
    </row>
    <row r="341" ht="14.25" customHeight="1">
      <c r="I341" s="45"/>
    </row>
    <row r="342" ht="14.25" customHeight="1">
      <c r="I342" s="45"/>
    </row>
    <row r="343" ht="14.25" customHeight="1">
      <c r="I343" s="45"/>
    </row>
    <row r="344" ht="14.25" customHeight="1">
      <c r="I344" s="45"/>
    </row>
    <row r="345" ht="14.25" customHeight="1">
      <c r="I345" s="45"/>
    </row>
    <row r="346" ht="14.25" customHeight="1">
      <c r="I346" s="45"/>
    </row>
    <row r="347" ht="14.25" customHeight="1">
      <c r="I347" s="45"/>
    </row>
    <row r="348" ht="14.25" customHeight="1">
      <c r="I348" s="45"/>
    </row>
    <row r="349" ht="14.25" customHeight="1">
      <c r="I349" s="45"/>
    </row>
    <row r="350" ht="14.25" customHeight="1">
      <c r="I350" s="45"/>
    </row>
    <row r="351" ht="14.25" customHeight="1">
      <c r="I351" s="45"/>
    </row>
    <row r="352" ht="14.25" customHeight="1">
      <c r="I352" s="45"/>
    </row>
    <row r="353" ht="14.25" customHeight="1">
      <c r="I353" s="45"/>
    </row>
    <row r="354" ht="14.25" customHeight="1">
      <c r="I354" s="45"/>
    </row>
    <row r="355" ht="14.25" customHeight="1">
      <c r="I355" s="45"/>
    </row>
    <row r="356" ht="14.25" customHeight="1">
      <c r="I356" s="45"/>
    </row>
    <row r="357" ht="14.25" customHeight="1">
      <c r="I357" s="45"/>
    </row>
    <row r="358" ht="14.25" customHeight="1">
      <c r="I358" s="45"/>
    </row>
    <row r="359" ht="14.25" customHeight="1">
      <c r="I359" s="45"/>
    </row>
    <row r="360" ht="14.25" customHeight="1">
      <c r="I360" s="45"/>
    </row>
    <row r="361" ht="14.25" customHeight="1">
      <c r="I361" s="45"/>
    </row>
    <row r="362" ht="14.25" customHeight="1">
      <c r="I362" s="45"/>
    </row>
    <row r="363" ht="14.25" customHeight="1">
      <c r="I363" s="45"/>
    </row>
    <row r="364" ht="14.25" customHeight="1">
      <c r="I364" s="45"/>
    </row>
    <row r="365" ht="14.25" customHeight="1">
      <c r="I365" s="45"/>
    </row>
    <row r="366" ht="14.25" customHeight="1">
      <c r="I366" s="45"/>
    </row>
    <row r="367" ht="14.25" customHeight="1">
      <c r="I367" s="45"/>
    </row>
    <row r="368" ht="14.25" customHeight="1">
      <c r="I368" s="45"/>
    </row>
    <row r="369" ht="14.25" customHeight="1">
      <c r="I369" s="45"/>
    </row>
    <row r="370" ht="14.25" customHeight="1">
      <c r="I370" s="45"/>
    </row>
    <row r="371" ht="14.25" customHeight="1">
      <c r="I371" s="45"/>
    </row>
    <row r="372" ht="14.25" customHeight="1">
      <c r="I372" s="45"/>
    </row>
    <row r="373" ht="14.25" customHeight="1">
      <c r="I373" s="45"/>
    </row>
    <row r="374" ht="14.25" customHeight="1">
      <c r="I374" s="45"/>
    </row>
    <row r="375" ht="14.25" customHeight="1">
      <c r="I375" s="45"/>
    </row>
    <row r="376" ht="14.25" customHeight="1">
      <c r="I376" s="45"/>
    </row>
    <row r="377" ht="14.25" customHeight="1">
      <c r="I377" s="45"/>
    </row>
    <row r="378" ht="14.25" customHeight="1">
      <c r="I378" s="45"/>
    </row>
    <row r="379" ht="14.25" customHeight="1">
      <c r="I379" s="45"/>
    </row>
    <row r="380" ht="14.25" customHeight="1">
      <c r="I380" s="45"/>
    </row>
    <row r="381" ht="14.25" customHeight="1">
      <c r="I381" s="45"/>
    </row>
    <row r="382" ht="14.25" customHeight="1">
      <c r="I382" s="45"/>
    </row>
    <row r="383" ht="14.25" customHeight="1">
      <c r="I383" s="45"/>
    </row>
    <row r="384" ht="14.25" customHeight="1">
      <c r="I384" s="45"/>
    </row>
    <row r="385" ht="14.25" customHeight="1">
      <c r="I385" s="45"/>
    </row>
    <row r="386" ht="14.25" customHeight="1">
      <c r="I386" s="45"/>
    </row>
    <row r="387" ht="14.25" customHeight="1">
      <c r="I387" s="45"/>
    </row>
    <row r="388" ht="14.25" customHeight="1">
      <c r="I388" s="45"/>
    </row>
    <row r="389" ht="14.25" customHeight="1">
      <c r="I389" s="45"/>
    </row>
    <row r="390" ht="14.25" customHeight="1">
      <c r="I390" s="45"/>
    </row>
    <row r="391" ht="14.25" customHeight="1">
      <c r="I391" s="45"/>
    </row>
    <row r="392" ht="14.25" customHeight="1">
      <c r="I392" s="45"/>
    </row>
    <row r="393" ht="14.25" customHeight="1">
      <c r="I393" s="45"/>
    </row>
    <row r="394" ht="14.25" customHeight="1">
      <c r="I394" s="45"/>
    </row>
    <row r="395" ht="14.25" customHeight="1">
      <c r="I395" s="45"/>
    </row>
    <row r="396" ht="14.25" customHeight="1">
      <c r="I396" s="45"/>
    </row>
    <row r="397" ht="14.25" customHeight="1">
      <c r="I397" s="45"/>
    </row>
    <row r="398" ht="14.25" customHeight="1">
      <c r="I398" s="45"/>
    </row>
    <row r="399" ht="14.25" customHeight="1">
      <c r="I399" s="45"/>
    </row>
    <row r="400" ht="14.25" customHeight="1">
      <c r="I400" s="45"/>
    </row>
    <row r="401" ht="14.25" customHeight="1">
      <c r="I401" s="45"/>
    </row>
    <row r="402" ht="14.25" customHeight="1">
      <c r="I402" s="45"/>
    </row>
    <row r="403" ht="14.25" customHeight="1">
      <c r="I403" s="45"/>
    </row>
    <row r="404" ht="14.25" customHeight="1">
      <c r="I404" s="45"/>
    </row>
    <row r="405" ht="14.25" customHeight="1">
      <c r="I405" s="45"/>
    </row>
    <row r="406" ht="14.25" customHeight="1">
      <c r="I406" s="45"/>
    </row>
    <row r="407" ht="14.25" customHeight="1">
      <c r="I407" s="45"/>
    </row>
    <row r="408" ht="14.25" customHeight="1">
      <c r="I408" s="45"/>
    </row>
    <row r="409" ht="14.25" customHeight="1">
      <c r="I409" s="45"/>
    </row>
    <row r="410" ht="14.25" customHeight="1">
      <c r="I410" s="45"/>
    </row>
    <row r="411" ht="14.25" customHeight="1">
      <c r="I411" s="45"/>
    </row>
    <row r="412" ht="14.25" customHeight="1">
      <c r="I412" s="45"/>
    </row>
    <row r="413" ht="14.25" customHeight="1">
      <c r="I413" s="45"/>
    </row>
    <row r="414" ht="14.25" customHeight="1">
      <c r="I414" s="45"/>
    </row>
    <row r="415" ht="14.25" customHeight="1">
      <c r="I415" s="45"/>
    </row>
    <row r="416" ht="14.25" customHeight="1">
      <c r="I416" s="45"/>
    </row>
    <row r="417" ht="14.25" customHeight="1">
      <c r="I417" s="45"/>
    </row>
    <row r="418" ht="14.25" customHeight="1">
      <c r="I418" s="45"/>
    </row>
    <row r="419" ht="14.25" customHeight="1">
      <c r="I419" s="45"/>
    </row>
    <row r="420" ht="14.25" customHeight="1">
      <c r="I420" s="45"/>
    </row>
    <row r="421" ht="14.25" customHeight="1">
      <c r="I421" s="45"/>
    </row>
    <row r="422" ht="14.25" customHeight="1">
      <c r="I422" s="45"/>
    </row>
    <row r="423" ht="14.25" customHeight="1">
      <c r="I423" s="45"/>
    </row>
    <row r="424" ht="14.25" customHeight="1">
      <c r="I424" s="45"/>
    </row>
    <row r="425" ht="14.25" customHeight="1">
      <c r="I425" s="45"/>
    </row>
    <row r="426" ht="14.25" customHeight="1">
      <c r="I426" s="45"/>
    </row>
    <row r="427" ht="14.25" customHeight="1">
      <c r="I427" s="45"/>
    </row>
    <row r="428" ht="14.25" customHeight="1">
      <c r="I428" s="45"/>
    </row>
    <row r="429" ht="14.25" customHeight="1">
      <c r="I429" s="45"/>
    </row>
    <row r="430" ht="14.25" customHeight="1">
      <c r="I430" s="45"/>
    </row>
    <row r="431" ht="14.25" customHeight="1">
      <c r="I431" s="45"/>
    </row>
    <row r="432" ht="14.25" customHeight="1">
      <c r="I432" s="45"/>
    </row>
    <row r="433" ht="14.25" customHeight="1">
      <c r="I433" s="45"/>
    </row>
    <row r="434" ht="14.25" customHeight="1">
      <c r="I434" s="45"/>
    </row>
    <row r="435" ht="14.25" customHeight="1">
      <c r="I435" s="45"/>
    </row>
    <row r="436" ht="14.25" customHeight="1">
      <c r="I436" s="45"/>
    </row>
    <row r="437" ht="14.25" customHeight="1">
      <c r="I437" s="45"/>
    </row>
    <row r="438" ht="14.25" customHeight="1">
      <c r="I438" s="45"/>
    </row>
    <row r="439" ht="14.25" customHeight="1">
      <c r="I439" s="45"/>
    </row>
    <row r="440" ht="14.25" customHeight="1">
      <c r="I440" s="45"/>
    </row>
    <row r="441" ht="14.25" customHeight="1">
      <c r="I441" s="45"/>
    </row>
    <row r="442" ht="14.25" customHeight="1">
      <c r="I442" s="45"/>
    </row>
    <row r="443" ht="14.25" customHeight="1">
      <c r="I443" s="45"/>
    </row>
    <row r="444" ht="14.25" customHeight="1">
      <c r="I444" s="45"/>
    </row>
    <row r="445" ht="14.25" customHeight="1">
      <c r="I445" s="45"/>
    </row>
    <row r="446" ht="14.25" customHeight="1">
      <c r="I446" s="45"/>
    </row>
    <row r="447" ht="14.25" customHeight="1">
      <c r="I447" s="45"/>
    </row>
    <row r="448" ht="14.25" customHeight="1">
      <c r="I448" s="45"/>
    </row>
    <row r="449" ht="14.25" customHeight="1">
      <c r="I449" s="45"/>
    </row>
    <row r="450" ht="14.25" customHeight="1">
      <c r="I450" s="45"/>
    </row>
    <row r="451" ht="14.25" customHeight="1">
      <c r="I451" s="45"/>
    </row>
    <row r="452" ht="14.25" customHeight="1">
      <c r="I452" s="45"/>
    </row>
    <row r="453" ht="14.25" customHeight="1">
      <c r="I453" s="45"/>
    </row>
    <row r="454" ht="14.25" customHeight="1">
      <c r="I454" s="45"/>
    </row>
    <row r="455" ht="14.25" customHeight="1">
      <c r="I455" s="45"/>
    </row>
    <row r="456" ht="14.25" customHeight="1">
      <c r="I456" s="45"/>
    </row>
    <row r="457" ht="14.25" customHeight="1">
      <c r="I457" s="45"/>
    </row>
    <row r="458" ht="14.25" customHeight="1">
      <c r="I458" s="45"/>
    </row>
    <row r="459" ht="14.25" customHeight="1">
      <c r="I459" s="45"/>
    </row>
    <row r="460" ht="14.25" customHeight="1">
      <c r="I460" s="45"/>
    </row>
    <row r="461" ht="14.25" customHeight="1">
      <c r="I461" s="45"/>
    </row>
    <row r="462" ht="14.25" customHeight="1">
      <c r="I462" s="45"/>
    </row>
    <row r="463" ht="14.25" customHeight="1">
      <c r="I463" s="45"/>
    </row>
    <row r="464" ht="14.25" customHeight="1">
      <c r="I464" s="45"/>
    </row>
    <row r="465" ht="14.25" customHeight="1">
      <c r="I465" s="45"/>
    </row>
    <row r="466" ht="14.25" customHeight="1">
      <c r="I466" s="45"/>
    </row>
    <row r="467" ht="14.25" customHeight="1">
      <c r="I467" s="45"/>
    </row>
    <row r="468" ht="14.25" customHeight="1">
      <c r="I468" s="45"/>
    </row>
    <row r="469" ht="14.25" customHeight="1">
      <c r="I469" s="45"/>
    </row>
    <row r="470" ht="14.25" customHeight="1">
      <c r="I470" s="45"/>
    </row>
    <row r="471" ht="14.25" customHeight="1">
      <c r="I471" s="45"/>
    </row>
    <row r="472" ht="14.25" customHeight="1">
      <c r="I472" s="45"/>
    </row>
    <row r="473" ht="14.25" customHeight="1">
      <c r="I473" s="45"/>
    </row>
    <row r="474" ht="14.25" customHeight="1">
      <c r="I474" s="45"/>
    </row>
    <row r="475" ht="14.25" customHeight="1">
      <c r="I475" s="45"/>
    </row>
    <row r="476" ht="14.25" customHeight="1">
      <c r="I476" s="45"/>
    </row>
    <row r="477" ht="14.25" customHeight="1">
      <c r="I477" s="45"/>
    </row>
    <row r="478" ht="14.25" customHeight="1">
      <c r="I478" s="45"/>
    </row>
    <row r="479" ht="14.25" customHeight="1">
      <c r="I479" s="45"/>
    </row>
    <row r="480" ht="14.25" customHeight="1">
      <c r="I480" s="45"/>
    </row>
    <row r="481" ht="14.25" customHeight="1">
      <c r="I481" s="45"/>
    </row>
    <row r="482" ht="14.25" customHeight="1">
      <c r="I482" s="45"/>
    </row>
    <row r="483" ht="14.25" customHeight="1">
      <c r="I483" s="45"/>
    </row>
    <row r="484" ht="14.25" customHeight="1">
      <c r="I484" s="45"/>
    </row>
    <row r="485" ht="14.25" customHeight="1">
      <c r="I485" s="45"/>
    </row>
    <row r="486" ht="14.25" customHeight="1">
      <c r="I486" s="45"/>
    </row>
    <row r="487" ht="14.25" customHeight="1">
      <c r="I487" s="45"/>
    </row>
    <row r="488" ht="14.25" customHeight="1">
      <c r="I488" s="45"/>
    </row>
    <row r="489" ht="14.25" customHeight="1">
      <c r="I489" s="45"/>
    </row>
    <row r="490" ht="14.25" customHeight="1">
      <c r="I490" s="45"/>
    </row>
    <row r="491" ht="14.25" customHeight="1">
      <c r="I491" s="45"/>
    </row>
    <row r="492" ht="14.25" customHeight="1">
      <c r="I492" s="45"/>
    </row>
    <row r="493" ht="14.25" customHeight="1">
      <c r="I493" s="45"/>
    </row>
    <row r="494" ht="14.25" customHeight="1">
      <c r="I494" s="45"/>
    </row>
    <row r="495" ht="14.25" customHeight="1">
      <c r="I495" s="45"/>
    </row>
    <row r="496" ht="14.25" customHeight="1">
      <c r="I496" s="45"/>
    </row>
    <row r="497" ht="14.25" customHeight="1">
      <c r="I497" s="45"/>
    </row>
    <row r="498" ht="14.25" customHeight="1">
      <c r="I498" s="45"/>
    </row>
    <row r="499" ht="14.25" customHeight="1">
      <c r="I499" s="45"/>
    </row>
    <row r="500" ht="14.25" customHeight="1">
      <c r="I500" s="45"/>
    </row>
    <row r="501" ht="14.25" customHeight="1">
      <c r="I501" s="45"/>
    </row>
    <row r="502" ht="14.25" customHeight="1">
      <c r="I502" s="45"/>
    </row>
    <row r="503" ht="14.25" customHeight="1">
      <c r="I503" s="45"/>
    </row>
    <row r="504" ht="14.25" customHeight="1">
      <c r="I504" s="45"/>
    </row>
    <row r="505" ht="14.25" customHeight="1">
      <c r="I505" s="45"/>
    </row>
    <row r="506" ht="14.25" customHeight="1">
      <c r="I506" s="45"/>
    </row>
    <row r="507" ht="14.25" customHeight="1">
      <c r="I507" s="45"/>
    </row>
    <row r="508" ht="14.25" customHeight="1">
      <c r="I508" s="45"/>
    </row>
    <row r="509" ht="14.25" customHeight="1">
      <c r="I509" s="45"/>
    </row>
    <row r="510" ht="14.25" customHeight="1">
      <c r="I510" s="45"/>
    </row>
    <row r="511" ht="14.25" customHeight="1">
      <c r="I511" s="45"/>
    </row>
    <row r="512" ht="14.25" customHeight="1">
      <c r="I512" s="45"/>
    </row>
    <row r="513" ht="14.25" customHeight="1">
      <c r="I513" s="45"/>
    </row>
    <row r="514" ht="14.25" customHeight="1">
      <c r="I514" s="45"/>
    </row>
    <row r="515" ht="14.25" customHeight="1">
      <c r="I515" s="45"/>
    </row>
    <row r="516" ht="14.25" customHeight="1">
      <c r="I516" s="45"/>
    </row>
    <row r="517" ht="14.25" customHeight="1">
      <c r="I517" s="45"/>
    </row>
    <row r="518" ht="14.25" customHeight="1">
      <c r="I518" s="45"/>
    </row>
    <row r="519" ht="14.25" customHeight="1">
      <c r="I519" s="45"/>
    </row>
    <row r="520" ht="14.25" customHeight="1">
      <c r="I520" s="45"/>
    </row>
    <row r="521" ht="14.25" customHeight="1">
      <c r="I521" s="45"/>
    </row>
    <row r="522" ht="14.25" customHeight="1">
      <c r="I522" s="45"/>
    </row>
    <row r="523" ht="14.25" customHeight="1">
      <c r="I523" s="45"/>
    </row>
    <row r="524" ht="14.25" customHeight="1">
      <c r="I524" s="45"/>
    </row>
    <row r="525" ht="14.25" customHeight="1">
      <c r="I525" s="45"/>
    </row>
    <row r="526" ht="14.25" customHeight="1">
      <c r="I526" s="45"/>
    </row>
    <row r="527" ht="14.25" customHeight="1">
      <c r="I527" s="45"/>
    </row>
    <row r="528" ht="14.25" customHeight="1">
      <c r="I528" s="45"/>
    </row>
    <row r="529" ht="14.25" customHeight="1">
      <c r="I529" s="45"/>
    </row>
    <row r="530" ht="14.25" customHeight="1">
      <c r="I530" s="45"/>
    </row>
    <row r="531" ht="14.25" customHeight="1">
      <c r="I531" s="45"/>
    </row>
    <row r="532" ht="14.25" customHeight="1">
      <c r="I532" s="45"/>
    </row>
    <row r="533" ht="14.25" customHeight="1">
      <c r="I533" s="45"/>
    </row>
    <row r="534" ht="14.25" customHeight="1">
      <c r="I534" s="45"/>
    </row>
    <row r="535" ht="14.25" customHeight="1">
      <c r="I535" s="45"/>
    </row>
    <row r="536" ht="14.25" customHeight="1">
      <c r="I536" s="45"/>
    </row>
    <row r="537" ht="14.25" customHeight="1">
      <c r="I537" s="45"/>
    </row>
    <row r="538" ht="14.25" customHeight="1">
      <c r="I538" s="45"/>
    </row>
    <row r="539" ht="14.25" customHeight="1">
      <c r="I539" s="45"/>
    </row>
    <row r="540" ht="14.25" customHeight="1">
      <c r="I540" s="45"/>
    </row>
    <row r="541" ht="14.25" customHeight="1">
      <c r="I541" s="45"/>
    </row>
    <row r="542" ht="14.25" customHeight="1">
      <c r="I542" s="45"/>
    </row>
    <row r="543" ht="14.25" customHeight="1">
      <c r="I543" s="45"/>
    </row>
    <row r="544" ht="14.25" customHeight="1">
      <c r="I544" s="45"/>
    </row>
    <row r="545" ht="14.25" customHeight="1">
      <c r="I545" s="45"/>
    </row>
    <row r="546" ht="14.25" customHeight="1">
      <c r="I546" s="45"/>
    </row>
    <row r="547" ht="14.25" customHeight="1">
      <c r="I547" s="45"/>
    </row>
    <row r="548" ht="14.25" customHeight="1">
      <c r="I548" s="45"/>
    </row>
    <row r="549" ht="14.25" customHeight="1">
      <c r="I549" s="45"/>
    </row>
    <row r="550" ht="14.25" customHeight="1">
      <c r="I550" s="45"/>
    </row>
    <row r="551" ht="14.25" customHeight="1">
      <c r="I551" s="45"/>
    </row>
    <row r="552" ht="14.25" customHeight="1">
      <c r="I552" s="45"/>
    </row>
    <row r="553" ht="14.25" customHeight="1">
      <c r="I553" s="45"/>
    </row>
    <row r="554" ht="14.25" customHeight="1">
      <c r="I554" s="45"/>
    </row>
    <row r="555" ht="14.25" customHeight="1">
      <c r="I555" s="45"/>
    </row>
    <row r="556" ht="14.25" customHeight="1">
      <c r="I556" s="45"/>
    </row>
    <row r="557" ht="14.25" customHeight="1">
      <c r="I557" s="45"/>
    </row>
    <row r="558" ht="14.25" customHeight="1">
      <c r="I558" s="45"/>
    </row>
    <row r="559" ht="14.25" customHeight="1">
      <c r="I559" s="45"/>
    </row>
    <row r="560" ht="14.25" customHeight="1">
      <c r="I560" s="45"/>
    </row>
    <row r="561" ht="14.25" customHeight="1">
      <c r="I561" s="45"/>
    </row>
    <row r="562" ht="14.25" customHeight="1">
      <c r="I562" s="45"/>
    </row>
    <row r="563" ht="14.25" customHeight="1">
      <c r="I563" s="45"/>
    </row>
    <row r="564" ht="14.25" customHeight="1">
      <c r="I564" s="45"/>
    </row>
    <row r="565" ht="14.25" customHeight="1">
      <c r="I565" s="45"/>
    </row>
    <row r="566" ht="14.25" customHeight="1">
      <c r="I566" s="45"/>
    </row>
    <row r="567" ht="14.25" customHeight="1">
      <c r="I567" s="45"/>
    </row>
    <row r="568" ht="14.25" customHeight="1">
      <c r="I568" s="45"/>
    </row>
    <row r="569" ht="14.25" customHeight="1">
      <c r="I569" s="45"/>
    </row>
    <row r="570" ht="14.25" customHeight="1">
      <c r="I570" s="45"/>
    </row>
    <row r="571" ht="14.25" customHeight="1">
      <c r="I571" s="45"/>
    </row>
    <row r="572" ht="14.25" customHeight="1">
      <c r="I572" s="45"/>
    </row>
    <row r="573" ht="14.25" customHeight="1">
      <c r="I573" s="45"/>
    </row>
    <row r="574" ht="14.25" customHeight="1">
      <c r="I574" s="45"/>
    </row>
    <row r="575" ht="14.25" customHeight="1">
      <c r="I575" s="45"/>
    </row>
    <row r="576" ht="14.25" customHeight="1">
      <c r="I576" s="45"/>
    </row>
    <row r="577" ht="14.25" customHeight="1">
      <c r="I577" s="45"/>
    </row>
    <row r="578" ht="14.25" customHeight="1">
      <c r="I578" s="45"/>
    </row>
    <row r="579" ht="14.25" customHeight="1">
      <c r="I579" s="45"/>
    </row>
    <row r="580" ht="14.25" customHeight="1">
      <c r="I580" s="45"/>
    </row>
    <row r="581" ht="14.25" customHeight="1">
      <c r="I581" s="45"/>
    </row>
    <row r="582" ht="14.25" customHeight="1">
      <c r="I582" s="45"/>
    </row>
    <row r="583" ht="14.25" customHeight="1">
      <c r="I583" s="45"/>
    </row>
    <row r="584" ht="14.25" customHeight="1">
      <c r="I584" s="45"/>
    </row>
    <row r="585" ht="14.25" customHeight="1">
      <c r="I585" s="45"/>
    </row>
    <row r="586" ht="14.25" customHeight="1">
      <c r="I586" s="45"/>
    </row>
    <row r="587" ht="14.25" customHeight="1">
      <c r="I587" s="45"/>
    </row>
    <row r="588" ht="14.25" customHeight="1">
      <c r="I588" s="45"/>
    </row>
    <row r="589" ht="14.25" customHeight="1">
      <c r="I589" s="45"/>
    </row>
    <row r="590" ht="14.25" customHeight="1">
      <c r="I590" s="45"/>
    </row>
    <row r="591" ht="14.25" customHeight="1">
      <c r="I591" s="45"/>
    </row>
    <row r="592" ht="14.25" customHeight="1">
      <c r="I592" s="45"/>
    </row>
    <row r="593" ht="14.25" customHeight="1">
      <c r="I593" s="45"/>
    </row>
    <row r="594" ht="14.25" customHeight="1">
      <c r="I594" s="45"/>
    </row>
    <row r="595" ht="14.25" customHeight="1">
      <c r="I595" s="45"/>
    </row>
    <row r="596" ht="14.25" customHeight="1">
      <c r="I596" s="45"/>
    </row>
    <row r="597" ht="14.25" customHeight="1">
      <c r="I597" s="45"/>
    </row>
    <row r="598" ht="14.25" customHeight="1">
      <c r="I598" s="45"/>
    </row>
    <row r="599" ht="14.25" customHeight="1">
      <c r="I599" s="45"/>
    </row>
    <row r="600" ht="14.25" customHeight="1">
      <c r="I600" s="45"/>
    </row>
    <row r="601" ht="14.25" customHeight="1">
      <c r="I601" s="45"/>
    </row>
    <row r="602" ht="14.25" customHeight="1">
      <c r="I602" s="45"/>
    </row>
    <row r="603" ht="14.25" customHeight="1">
      <c r="I603" s="45"/>
    </row>
    <row r="604" ht="14.25" customHeight="1">
      <c r="I604" s="45"/>
    </row>
    <row r="605" ht="14.25" customHeight="1">
      <c r="I605" s="45"/>
    </row>
    <row r="606" ht="14.25" customHeight="1">
      <c r="I606" s="45"/>
    </row>
    <row r="607" ht="14.25" customHeight="1">
      <c r="I607" s="45"/>
    </row>
    <row r="608" ht="14.25" customHeight="1">
      <c r="I608" s="45"/>
    </row>
    <row r="609" ht="14.25" customHeight="1">
      <c r="I609" s="45"/>
    </row>
    <row r="610" ht="14.25" customHeight="1">
      <c r="I610" s="45"/>
    </row>
    <row r="611" ht="14.25" customHeight="1">
      <c r="I611" s="45"/>
    </row>
    <row r="612" ht="14.25" customHeight="1">
      <c r="I612" s="45"/>
    </row>
    <row r="613" ht="14.25" customHeight="1">
      <c r="I613" s="45"/>
    </row>
    <row r="614" ht="14.25" customHeight="1">
      <c r="I614" s="45"/>
    </row>
    <row r="615" ht="14.25" customHeight="1">
      <c r="I615" s="45"/>
    </row>
    <row r="616" ht="14.25" customHeight="1">
      <c r="I616" s="45"/>
    </row>
    <row r="617" ht="14.25" customHeight="1">
      <c r="I617" s="45"/>
    </row>
    <row r="618" ht="14.25" customHeight="1">
      <c r="I618" s="45"/>
    </row>
    <row r="619" ht="14.25" customHeight="1">
      <c r="I619" s="45"/>
    </row>
    <row r="620" ht="14.25" customHeight="1">
      <c r="I620" s="45"/>
    </row>
    <row r="621" ht="14.25" customHeight="1">
      <c r="I621" s="45"/>
    </row>
    <row r="622" ht="14.25" customHeight="1">
      <c r="I622" s="45"/>
    </row>
    <row r="623" ht="14.25" customHeight="1">
      <c r="I623" s="45"/>
    </row>
    <row r="624" ht="14.25" customHeight="1">
      <c r="I624" s="45"/>
    </row>
    <row r="625" ht="14.25" customHeight="1">
      <c r="I625" s="45"/>
    </row>
    <row r="626" ht="14.25" customHeight="1">
      <c r="I626" s="45"/>
    </row>
    <row r="627" ht="14.25" customHeight="1">
      <c r="I627" s="45"/>
    </row>
    <row r="628" ht="14.25" customHeight="1">
      <c r="I628" s="45"/>
    </row>
    <row r="629" ht="14.25" customHeight="1">
      <c r="I629" s="45"/>
    </row>
    <row r="630" ht="14.25" customHeight="1">
      <c r="I630" s="45"/>
    </row>
    <row r="631" ht="14.25" customHeight="1">
      <c r="I631" s="45"/>
    </row>
    <row r="632" ht="14.25" customHeight="1">
      <c r="I632" s="45"/>
    </row>
    <row r="633" ht="14.25" customHeight="1">
      <c r="I633" s="45"/>
    </row>
    <row r="634" ht="14.25" customHeight="1">
      <c r="I634" s="45"/>
    </row>
    <row r="635" ht="14.25" customHeight="1">
      <c r="I635" s="45"/>
    </row>
    <row r="636" ht="14.25" customHeight="1">
      <c r="I636" s="45"/>
    </row>
    <row r="637" ht="14.25" customHeight="1">
      <c r="I637" s="45"/>
    </row>
    <row r="638" ht="14.25" customHeight="1">
      <c r="I638" s="45"/>
    </row>
    <row r="639" ht="14.25" customHeight="1">
      <c r="I639" s="45"/>
    </row>
    <row r="640" ht="14.25" customHeight="1">
      <c r="I640" s="45"/>
    </row>
    <row r="641" ht="14.25" customHeight="1">
      <c r="I641" s="45"/>
    </row>
    <row r="642" ht="14.25" customHeight="1">
      <c r="I642" s="45"/>
    </row>
    <row r="643" ht="14.25" customHeight="1">
      <c r="I643" s="45"/>
    </row>
    <row r="644" ht="14.25" customHeight="1">
      <c r="I644" s="45"/>
    </row>
    <row r="645" ht="14.25" customHeight="1">
      <c r="I645" s="45"/>
    </row>
    <row r="646" ht="14.25" customHeight="1">
      <c r="I646" s="45"/>
    </row>
    <row r="647" ht="14.25" customHeight="1">
      <c r="I647" s="45"/>
    </row>
    <row r="648" ht="14.25" customHeight="1">
      <c r="I648" s="45"/>
    </row>
    <row r="649" ht="14.25" customHeight="1">
      <c r="I649" s="45"/>
    </row>
    <row r="650" ht="14.25" customHeight="1">
      <c r="I650" s="45"/>
    </row>
    <row r="651" ht="14.25" customHeight="1">
      <c r="I651" s="45"/>
    </row>
    <row r="652" ht="14.25" customHeight="1">
      <c r="I652" s="45"/>
    </row>
    <row r="653" ht="14.25" customHeight="1">
      <c r="I653" s="45"/>
    </row>
    <row r="654" ht="14.25" customHeight="1">
      <c r="I654" s="45"/>
    </row>
    <row r="655" ht="14.25" customHeight="1">
      <c r="I655" s="45"/>
    </row>
    <row r="656" ht="14.25" customHeight="1">
      <c r="I656" s="45"/>
    </row>
    <row r="657" ht="14.25" customHeight="1">
      <c r="I657" s="45"/>
    </row>
    <row r="658" ht="14.25" customHeight="1">
      <c r="I658" s="45"/>
    </row>
    <row r="659" ht="14.25" customHeight="1">
      <c r="I659" s="45"/>
    </row>
    <row r="660" ht="14.25" customHeight="1">
      <c r="I660" s="45"/>
    </row>
    <row r="661" ht="14.25" customHeight="1">
      <c r="I661" s="45"/>
    </row>
    <row r="662" ht="14.25" customHeight="1">
      <c r="I662" s="45"/>
    </row>
    <row r="663" ht="14.25" customHeight="1">
      <c r="I663" s="45"/>
    </row>
    <row r="664" ht="14.25" customHeight="1">
      <c r="I664" s="45"/>
    </row>
    <row r="665" ht="14.25" customHeight="1">
      <c r="I665" s="45"/>
    </row>
    <row r="666" ht="14.25" customHeight="1">
      <c r="I666" s="45"/>
    </row>
    <row r="667" ht="14.25" customHeight="1">
      <c r="I667" s="45"/>
    </row>
    <row r="668" ht="14.25" customHeight="1">
      <c r="I668" s="45"/>
    </row>
    <row r="669" ht="14.25" customHeight="1">
      <c r="I669" s="45"/>
    </row>
    <row r="670" ht="14.25" customHeight="1">
      <c r="I670" s="45"/>
    </row>
    <row r="671" ht="14.25" customHeight="1">
      <c r="I671" s="45"/>
    </row>
    <row r="672" ht="14.25" customHeight="1">
      <c r="I672" s="45"/>
    </row>
    <row r="673" ht="14.25" customHeight="1">
      <c r="I673" s="45"/>
    </row>
    <row r="674" ht="14.25" customHeight="1">
      <c r="I674" s="45"/>
    </row>
    <row r="675" ht="14.25" customHeight="1">
      <c r="I675" s="45"/>
    </row>
    <row r="676" ht="14.25" customHeight="1">
      <c r="I676" s="45"/>
    </row>
    <row r="677" ht="14.25" customHeight="1">
      <c r="I677" s="45"/>
    </row>
    <row r="678" ht="14.25" customHeight="1">
      <c r="I678" s="45"/>
    </row>
    <row r="679" ht="14.25" customHeight="1">
      <c r="I679" s="45"/>
    </row>
    <row r="680" ht="14.25" customHeight="1">
      <c r="I680" s="45"/>
    </row>
    <row r="681" ht="14.25" customHeight="1">
      <c r="I681" s="45"/>
    </row>
    <row r="682" ht="14.25" customHeight="1">
      <c r="I682" s="45"/>
    </row>
    <row r="683" ht="14.25" customHeight="1">
      <c r="I683" s="45"/>
    </row>
    <row r="684" ht="14.25" customHeight="1">
      <c r="I684" s="45"/>
    </row>
    <row r="685" ht="14.25" customHeight="1">
      <c r="I685" s="45"/>
    </row>
    <row r="686" ht="14.25" customHeight="1">
      <c r="I686" s="45"/>
    </row>
    <row r="687" ht="14.25" customHeight="1">
      <c r="I687" s="45"/>
    </row>
    <row r="688" ht="14.25" customHeight="1">
      <c r="I688" s="45"/>
    </row>
    <row r="689" ht="14.25" customHeight="1">
      <c r="I689" s="45"/>
    </row>
    <row r="690" ht="14.25" customHeight="1">
      <c r="I690" s="45"/>
    </row>
    <row r="691" ht="14.25" customHeight="1">
      <c r="I691" s="45"/>
    </row>
    <row r="692" ht="14.25" customHeight="1">
      <c r="I692" s="45"/>
    </row>
    <row r="693" ht="14.25" customHeight="1">
      <c r="I693" s="45"/>
    </row>
    <row r="694" ht="14.25" customHeight="1">
      <c r="I694" s="45"/>
    </row>
    <row r="695" ht="14.25" customHeight="1">
      <c r="I695" s="45"/>
    </row>
    <row r="696" ht="14.25" customHeight="1">
      <c r="I696" s="45"/>
    </row>
    <row r="697" ht="14.25" customHeight="1">
      <c r="I697" s="45"/>
    </row>
    <row r="698" ht="14.25" customHeight="1">
      <c r="I698" s="45"/>
    </row>
    <row r="699" ht="14.25" customHeight="1">
      <c r="I699" s="45"/>
    </row>
    <row r="700" ht="14.25" customHeight="1">
      <c r="I700" s="45"/>
    </row>
    <row r="701" ht="14.25" customHeight="1">
      <c r="I701" s="45"/>
    </row>
    <row r="702" ht="14.25" customHeight="1">
      <c r="I702" s="45"/>
    </row>
    <row r="703" ht="14.25" customHeight="1">
      <c r="I703" s="45"/>
    </row>
    <row r="704" ht="14.25" customHeight="1">
      <c r="I704" s="45"/>
    </row>
    <row r="705" ht="14.25" customHeight="1">
      <c r="I705" s="45"/>
    </row>
    <row r="706" ht="14.25" customHeight="1">
      <c r="I706" s="45"/>
    </row>
    <row r="707" ht="14.25" customHeight="1">
      <c r="I707" s="45"/>
    </row>
    <row r="708" ht="14.25" customHeight="1">
      <c r="I708" s="45"/>
    </row>
    <row r="709" ht="14.25" customHeight="1">
      <c r="I709" s="45"/>
    </row>
    <row r="710" ht="14.25" customHeight="1">
      <c r="I710" s="45"/>
    </row>
    <row r="711" ht="14.25" customHeight="1">
      <c r="I711" s="45"/>
    </row>
    <row r="712" ht="14.25" customHeight="1">
      <c r="I712" s="45"/>
    </row>
    <row r="713" ht="14.25" customHeight="1">
      <c r="I713" s="45"/>
    </row>
    <row r="714" ht="14.25" customHeight="1">
      <c r="I714" s="45"/>
    </row>
    <row r="715" ht="14.25" customHeight="1">
      <c r="I715" s="45"/>
    </row>
    <row r="716" ht="14.25" customHeight="1">
      <c r="I716" s="45"/>
    </row>
    <row r="717" ht="14.25" customHeight="1">
      <c r="I717" s="45"/>
    </row>
    <row r="718" ht="14.25" customHeight="1">
      <c r="I718" s="45"/>
    </row>
    <row r="719" ht="14.25" customHeight="1">
      <c r="I719" s="45"/>
    </row>
    <row r="720" ht="14.25" customHeight="1">
      <c r="I720" s="45"/>
    </row>
    <row r="721" ht="14.25" customHeight="1">
      <c r="I721" s="45"/>
    </row>
    <row r="722" ht="14.25" customHeight="1">
      <c r="I722" s="45"/>
    </row>
    <row r="723" ht="14.25" customHeight="1">
      <c r="I723" s="45"/>
    </row>
    <row r="724" ht="14.25" customHeight="1">
      <c r="I724" s="45"/>
    </row>
    <row r="725" ht="14.25" customHeight="1">
      <c r="I725" s="45"/>
    </row>
    <row r="726" ht="14.25" customHeight="1">
      <c r="I726" s="45"/>
    </row>
    <row r="727" ht="14.25" customHeight="1">
      <c r="I727" s="45"/>
    </row>
    <row r="728" ht="14.25" customHeight="1">
      <c r="I728" s="45"/>
    </row>
    <row r="729" ht="14.25" customHeight="1">
      <c r="I729" s="45"/>
    </row>
    <row r="730" ht="14.25" customHeight="1">
      <c r="I730" s="45"/>
    </row>
    <row r="731" ht="14.25" customHeight="1">
      <c r="I731" s="45"/>
    </row>
    <row r="732" ht="14.25" customHeight="1">
      <c r="I732" s="45"/>
    </row>
    <row r="733" ht="14.25" customHeight="1">
      <c r="I733" s="45"/>
    </row>
    <row r="734" ht="14.25" customHeight="1">
      <c r="I734" s="45"/>
    </row>
    <row r="735" ht="14.25" customHeight="1">
      <c r="I735" s="45"/>
    </row>
    <row r="736" ht="14.25" customHeight="1">
      <c r="I736" s="45"/>
    </row>
    <row r="737" ht="14.25" customHeight="1">
      <c r="I737" s="45"/>
    </row>
    <row r="738" ht="14.25" customHeight="1">
      <c r="I738" s="45"/>
    </row>
    <row r="739" ht="14.25" customHeight="1">
      <c r="I739" s="45"/>
    </row>
    <row r="740" ht="14.25" customHeight="1">
      <c r="I740" s="45"/>
    </row>
    <row r="741" ht="14.25" customHeight="1">
      <c r="I741" s="45"/>
    </row>
    <row r="742" ht="14.25" customHeight="1">
      <c r="I742" s="45"/>
    </row>
    <row r="743" ht="14.25" customHeight="1">
      <c r="I743" s="45"/>
    </row>
    <row r="744" ht="14.25" customHeight="1">
      <c r="I744" s="45"/>
    </row>
    <row r="745" ht="14.25" customHeight="1">
      <c r="I745" s="45"/>
    </row>
    <row r="746" ht="14.25" customHeight="1">
      <c r="I746" s="45"/>
    </row>
    <row r="747" ht="14.25" customHeight="1">
      <c r="I747" s="45"/>
    </row>
    <row r="748" ht="14.25" customHeight="1">
      <c r="I748" s="45"/>
    </row>
    <row r="749" ht="14.25" customHeight="1">
      <c r="I749" s="45"/>
    </row>
    <row r="750" ht="14.25" customHeight="1">
      <c r="I750" s="45"/>
    </row>
    <row r="751" ht="14.25" customHeight="1">
      <c r="I751" s="45"/>
    </row>
    <row r="752" ht="14.25" customHeight="1">
      <c r="I752" s="45"/>
    </row>
    <row r="753" ht="14.25" customHeight="1">
      <c r="I753" s="45"/>
    </row>
    <row r="754" ht="14.25" customHeight="1">
      <c r="I754" s="45"/>
    </row>
    <row r="755" ht="14.25" customHeight="1">
      <c r="I755" s="45"/>
    </row>
    <row r="756" ht="14.25" customHeight="1">
      <c r="I756" s="45"/>
    </row>
    <row r="757" ht="14.25" customHeight="1">
      <c r="I757" s="45"/>
    </row>
    <row r="758" ht="14.25" customHeight="1">
      <c r="I758" s="45"/>
    </row>
    <row r="759" ht="14.25" customHeight="1">
      <c r="I759" s="45"/>
    </row>
    <row r="760" ht="14.25" customHeight="1">
      <c r="I760" s="45"/>
    </row>
    <row r="761" ht="14.25" customHeight="1">
      <c r="I761" s="45"/>
    </row>
    <row r="762" ht="14.25" customHeight="1">
      <c r="I762" s="45"/>
    </row>
    <row r="763" ht="14.25" customHeight="1">
      <c r="I763" s="45"/>
    </row>
    <row r="764" ht="14.25" customHeight="1">
      <c r="I764" s="45"/>
    </row>
    <row r="765" ht="14.25" customHeight="1">
      <c r="I765" s="45"/>
    </row>
    <row r="766" ht="14.25" customHeight="1">
      <c r="I766" s="45"/>
    </row>
    <row r="767" ht="14.25" customHeight="1">
      <c r="I767" s="45"/>
    </row>
    <row r="768" ht="14.25" customHeight="1">
      <c r="I768" s="45"/>
    </row>
    <row r="769" ht="14.25" customHeight="1">
      <c r="I769" s="45"/>
    </row>
    <row r="770" ht="14.25" customHeight="1">
      <c r="I770" s="45"/>
    </row>
    <row r="771" ht="14.25" customHeight="1">
      <c r="I771" s="45"/>
    </row>
    <row r="772" ht="14.25" customHeight="1">
      <c r="I772" s="45"/>
    </row>
    <row r="773" ht="14.25" customHeight="1">
      <c r="I773" s="45"/>
    </row>
    <row r="774" ht="14.25" customHeight="1">
      <c r="I774" s="45"/>
    </row>
    <row r="775" ht="14.25" customHeight="1">
      <c r="I775" s="45"/>
    </row>
    <row r="776" ht="14.25" customHeight="1">
      <c r="I776" s="45"/>
    </row>
    <row r="777" ht="14.25" customHeight="1">
      <c r="I777" s="45"/>
    </row>
    <row r="778" ht="14.25" customHeight="1">
      <c r="I778" s="45"/>
    </row>
    <row r="779" ht="14.25" customHeight="1">
      <c r="I779" s="45"/>
    </row>
    <row r="780" ht="14.25" customHeight="1">
      <c r="I780" s="45"/>
    </row>
    <row r="781" ht="14.25" customHeight="1">
      <c r="I781" s="45"/>
    </row>
    <row r="782" ht="14.25" customHeight="1">
      <c r="I782" s="45"/>
    </row>
    <row r="783" ht="14.25" customHeight="1">
      <c r="I783" s="45"/>
    </row>
    <row r="784" ht="14.25" customHeight="1">
      <c r="I784" s="45"/>
    </row>
    <row r="785" ht="14.25" customHeight="1">
      <c r="I785" s="45"/>
    </row>
    <row r="786" ht="14.25" customHeight="1">
      <c r="I786" s="45"/>
    </row>
    <row r="787" ht="14.25" customHeight="1">
      <c r="I787" s="45"/>
    </row>
    <row r="788" ht="14.25" customHeight="1">
      <c r="I788" s="45"/>
    </row>
    <row r="789" ht="14.25" customHeight="1">
      <c r="I789" s="45"/>
    </row>
    <row r="790" ht="14.25" customHeight="1">
      <c r="I790" s="45"/>
    </row>
    <row r="791" ht="14.25" customHeight="1">
      <c r="I791" s="45"/>
    </row>
    <row r="792" ht="14.25" customHeight="1">
      <c r="I792" s="45"/>
    </row>
    <row r="793" ht="14.25" customHeight="1">
      <c r="I793" s="45"/>
    </row>
    <row r="794" ht="14.25" customHeight="1">
      <c r="I794" s="45"/>
    </row>
    <row r="795" ht="14.25" customHeight="1">
      <c r="I795" s="45"/>
    </row>
    <row r="796" ht="14.25" customHeight="1">
      <c r="I796" s="45"/>
    </row>
    <row r="797" ht="14.25" customHeight="1">
      <c r="I797" s="45"/>
    </row>
    <row r="798" ht="14.25" customHeight="1">
      <c r="I798" s="45"/>
    </row>
    <row r="799" ht="14.25" customHeight="1">
      <c r="I799" s="45"/>
    </row>
    <row r="800" ht="14.25" customHeight="1">
      <c r="I800" s="45"/>
    </row>
    <row r="801" ht="14.25" customHeight="1">
      <c r="I801" s="45"/>
    </row>
    <row r="802" ht="14.25" customHeight="1">
      <c r="I802" s="45"/>
    </row>
    <row r="803" ht="14.25" customHeight="1">
      <c r="I803" s="45"/>
    </row>
    <row r="804" ht="14.25" customHeight="1">
      <c r="I804" s="45"/>
    </row>
    <row r="805" ht="14.25" customHeight="1">
      <c r="I805" s="45"/>
    </row>
    <row r="806" ht="14.25" customHeight="1">
      <c r="I806" s="45"/>
    </row>
    <row r="807" ht="14.25" customHeight="1">
      <c r="I807" s="45"/>
    </row>
    <row r="808" ht="14.25" customHeight="1">
      <c r="I808" s="45"/>
    </row>
    <row r="809" ht="14.25" customHeight="1">
      <c r="I809" s="45"/>
    </row>
    <row r="810" ht="14.25" customHeight="1">
      <c r="I810" s="45"/>
    </row>
    <row r="811" ht="14.25" customHeight="1">
      <c r="I811" s="45"/>
    </row>
    <row r="812" ht="14.25" customHeight="1">
      <c r="I812" s="45"/>
    </row>
    <row r="813" ht="14.25" customHeight="1">
      <c r="I813" s="45"/>
    </row>
    <row r="814" ht="14.25" customHeight="1">
      <c r="I814" s="45"/>
    </row>
    <row r="815" ht="14.25" customHeight="1">
      <c r="I815" s="45"/>
    </row>
    <row r="816" ht="14.25" customHeight="1">
      <c r="I816" s="45"/>
    </row>
    <row r="817" ht="14.25" customHeight="1">
      <c r="I817" s="45"/>
    </row>
    <row r="818" ht="14.25" customHeight="1">
      <c r="I818" s="45"/>
    </row>
    <row r="819" ht="14.25" customHeight="1">
      <c r="I819" s="45"/>
    </row>
    <row r="820" ht="14.25" customHeight="1">
      <c r="I820" s="45"/>
    </row>
    <row r="821" ht="14.25" customHeight="1">
      <c r="I821" s="45"/>
    </row>
    <row r="822" ht="14.25" customHeight="1">
      <c r="I822" s="45"/>
    </row>
    <row r="823" ht="14.25" customHeight="1">
      <c r="I823" s="45"/>
    </row>
    <row r="824" ht="14.25" customHeight="1">
      <c r="I824" s="45"/>
    </row>
    <row r="825" ht="14.25" customHeight="1">
      <c r="I825" s="45"/>
    </row>
    <row r="826" ht="14.25" customHeight="1">
      <c r="I826" s="45"/>
    </row>
    <row r="827" ht="14.25" customHeight="1">
      <c r="I827" s="45"/>
    </row>
    <row r="828" ht="14.25" customHeight="1">
      <c r="I828" s="45"/>
    </row>
    <row r="829" ht="14.25" customHeight="1">
      <c r="I829" s="45"/>
    </row>
    <row r="830" ht="14.25" customHeight="1">
      <c r="I830" s="45"/>
    </row>
    <row r="831" ht="14.25" customHeight="1">
      <c r="I831" s="45"/>
    </row>
    <row r="832" ht="14.25" customHeight="1">
      <c r="I832" s="45"/>
    </row>
    <row r="833" ht="14.25" customHeight="1">
      <c r="I833" s="45"/>
    </row>
    <row r="834" ht="14.25" customHeight="1">
      <c r="I834" s="45"/>
    </row>
    <row r="835" ht="14.25" customHeight="1">
      <c r="I835" s="45"/>
    </row>
    <row r="836" ht="14.25" customHeight="1">
      <c r="I836" s="45"/>
    </row>
    <row r="837" ht="14.25" customHeight="1">
      <c r="I837" s="45"/>
    </row>
    <row r="838" ht="14.25" customHeight="1">
      <c r="I838" s="45"/>
    </row>
    <row r="839" ht="14.25" customHeight="1">
      <c r="I839" s="45"/>
    </row>
    <row r="840" ht="14.25" customHeight="1">
      <c r="I840" s="45"/>
    </row>
    <row r="841" ht="14.25" customHeight="1">
      <c r="I841" s="45"/>
    </row>
    <row r="842" ht="14.25" customHeight="1">
      <c r="I842" s="45"/>
    </row>
    <row r="843" ht="14.25" customHeight="1">
      <c r="I843" s="45"/>
    </row>
    <row r="844" ht="14.25" customHeight="1">
      <c r="I844" s="45"/>
    </row>
    <row r="845" ht="14.25" customHeight="1">
      <c r="I845" s="45"/>
    </row>
    <row r="846" ht="14.25" customHeight="1">
      <c r="I846" s="45"/>
    </row>
    <row r="847" ht="14.25" customHeight="1">
      <c r="I847" s="45"/>
    </row>
    <row r="848" ht="14.25" customHeight="1">
      <c r="I848" s="45"/>
    </row>
    <row r="849" ht="14.25" customHeight="1">
      <c r="I849" s="45"/>
    </row>
    <row r="850" ht="14.25" customHeight="1">
      <c r="I850" s="45"/>
    </row>
    <row r="851" ht="14.25" customHeight="1">
      <c r="I851" s="45"/>
    </row>
    <row r="852" ht="14.25" customHeight="1">
      <c r="I852" s="45"/>
    </row>
    <row r="853" ht="14.25" customHeight="1">
      <c r="I853" s="45"/>
    </row>
    <row r="854" ht="14.25" customHeight="1">
      <c r="I854" s="45"/>
    </row>
    <row r="855" ht="14.25" customHeight="1">
      <c r="I855" s="45"/>
    </row>
    <row r="856" ht="14.25" customHeight="1">
      <c r="I856" s="45"/>
    </row>
    <row r="857" ht="14.25" customHeight="1">
      <c r="I857" s="45"/>
    </row>
    <row r="858" ht="14.25" customHeight="1">
      <c r="I858" s="45"/>
    </row>
    <row r="859" ht="14.25" customHeight="1">
      <c r="I859" s="45"/>
    </row>
    <row r="860" ht="14.25" customHeight="1">
      <c r="I860" s="45"/>
    </row>
    <row r="861" ht="14.25" customHeight="1">
      <c r="I861" s="45"/>
    </row>
    <row r="862" ht="14.25" customHeight="1">
      <c r="I862" s="45"/>
    </row>
    <row r="863" ht="14.25" customHeight="1">
      <c r="I863" s="45"/>
    </row>
    <row r="864" ht="14.25" customHeight="1">
      <c r="I864" s="45"/>
    </row>
    <row r="865" ht="14.25" customHeight="1">
      <c r="I865" s="45"/>
    </row>
    <row r="866" ht="14.25" customHeight="1">
      <c r="I866" s="45"/>
    </row>
    <row r="867" ht="14.25" customHeight="1">
      <c r="I867" s="45"/>
    </row>
    <row r="868" ht="14.25" customHeight="1">
      <c r="I868" s="45"/>
    </row>
    <row r="869" ht="14.25" customHeight="1">
      <c r="I869" s="45"/>
    </row>
    <row r="870" ht="14.25" customHeight="1">
      <c r="I870" s="45"/>
    </row>
    <row r="871" ht="14.25" customHeight="1">
      <c r="I871" s="45"/>
    </row>
    <row r="872" ht="14.25" customHeight="1">
      <c r="I872" s="45"/>
    </row>
    <row r="873" ht="14.25" customHeight="1">
      <c r="I873" s="45"/>
    </row>
    <row r="874" ht="14.25" customHeight="1">
      <c r="I874" s="45"/>
    </row>
    <row r="875" ht="14.25" customHeight="1">
      <c r="I875" s="45"/>
    </row>
    <row r="876" ht="14.25" customHeight="1">
      <c r="I876" s="45"/>
    </row>
    <row r="877" ht="14.25" customHeight="1">
      <c r="I877" s="45"/>
    </row>
    <row r="878" ht="14.25" customHeight="1">
      <c r="I878" s="45"/>
    </row>
    <row r="879" ht="14.25" customHeight="1">
      <c r="I879" s="45"/>
    </row>
    <row r="880" ht="14.25" customHeight="1">
      <c r="I880" s="45"/>
    </row>
    <row r="881" ht="14.25" customHeight="1">
      <c r="I881" s="45"/>
    </row>
    <row r="882" ht="14.25" customHeight="1">
      <c r="I882" s="45"/>
    </row>
    <row r="883" ht="14.25" customHeight="1">
      <c r="I883" s="45"/>
    </row>
    <row r="884" ht="14.25" customHeight="1">
      <c r="I884" s="45"/>
    </row>
    <row r="885" ht="14.25" customHeight="1">
      <c r="I885" s="45"/>
    </row>
    <row r="886" ht="14.25" customHeight="1">
      <c r="I886" s="45"/>
    </row>
    <row r="887" ht="14.25" customHeight="1">
      <c r="I887" s="45"/>
    </row>
    <row r="888" ht="14.25" customHeight="1">
      <c r="I888" s="45"/>
    </row>
    <row r="889" ht="14.25" customHeight="1">
      <c r="I889" s="45"/>
    </row>
    <row r="890" ht="14.25" customHeight="1">
      <c r="I890" s="45"/>
    </row>
    <row r="891" ht="14.25" customHeight="1">
      <c r="I891" s="45"/>
    </row>
    <row r="892" ht="14.25" customHeight="1">
      <c r="I892" s="45"/>
    </row>
    <row r="893" ht="14.25" customHeight="1">
      <c r="I893" s="45"/>
    </row>
    <row r="894" ht="14.25" customHeight="1">
      <c r="I894" s="45"/>
    </row>
    <row r="895" ht="14.25" customHeight="1">
      <c r="I895" s="45"/>
    </row>
    <row r="896" ht="14.25" customHeight="1">
      <c r="I896" s="45"/>
    </row>
    <row r="897" ht="14.25" customHeight="1">
      <c r="I897" s="45"/>
    </row>
    <row r="898" ht="14.25" customHeight="1">
      <c r="I898" s="45"/>
    </row>
    <row r="899" ht="14.25" customHeight="1">
      <c r="I899" s="45"/>
    </row>
    <row r="900" ht="14.25" customHeight="1">
      <c r="I900" s="45"/>
    </row>
    <row r="901" ht="14.25" customHeight="1">
      <c r="I901" s="45"/>
    </row>
    <row r="902" ht="14.25" customHeight="1">
      <c r="I902" s="45"/>
    </row>
    <row r="903" ht="14.25" customHeight="1">
      <c r="I903" s="45"/>
    </row>
    <row r="904" ht="14.25" customHeight="1">
      <c r="I904" s="45"/>
    </row>
    <row r="905" ht="14.25" customHeight="1">
      <c r="I905" s="45"/>
    </row>
    <row r="906" ht="14.25" customHeight="1">
      <c r="I906" s="45"/>
    </row>
    <row r="907" ht="14.25" customHeight="1">
      <c r="I907" s="45"/>
    </row>
    <row r="908" ht="14.25" customHeight="1">
      <c r="I908" s="45"/>
    </row>
    <row r="909" ht="14.25" customHeight="1">
      <c r="I909" s="45"/>
    </row>
    <row r="910" ht="14.25" customHeight="1">
      <c r="I910" s="45"/>
    </row>
    <row r="911" ht="14.25" customHeight="1">
      <c r="I911" s="45"/>
    </row>
    <row r="912" ht="14.25" customHeight="1">
      <c r="I912" s="45"/>
    </row>
    <row r="913" ht="14.25" customHeight="1">
      <c r="I913" s="45"/>
    </row>
    <row r="914" ht="14.25" customHeight="1">
      <c r="I914" s="45"/>
    </row>
    <row r="915" ht="14.25" customHeight="1">
      <c r="I915" s="45"/>
    </row>
    <row r="916" ht="14.25" customHeight="1">
      <c r="I916" s="45"/>
    </row>
    <row r="917" ht="14.25" customHeight="1">
      <c r="I917" s="45"/>
    </row>
    <row r="918" ht="14.25" customHeight="1">
      <c r="I918" s="45"/>
    </row>
    <row r="919" ht="14.25" customHeight="1">
      <c r="I919" s="45"/>
    </row>
    <row r="920" ht="14.25" customHeight="1">
      <c r="I920" s="45"/>
    </row>
    <row r="921" ht="14.25" customHeight="1">
      <c r="I921" s="45"/>
    </row>
    <row r="922" ht="14.25" customHeight="1">
      <c r="I922" s="45"/>
    </row>
    <row r="923" ht="14.25" customHeight="1">
      <c r="I923" s="45"/>
    </row>
    <row r="924" ht="14.25" customHeight="1">
      <c r="I924" s="45"/>
    </row>
    <row r="925" ht="14.25" customHeight="1">
      <c r="I925" s="45"/>
    </row>
    <row r="926" ht="14.25" customHeight="1">
      <c r="I926" s="45"/>
    </row>
    <row r="927" ht="14.25" customHeight="1">
      <c r="I927" s="45"/>
    </row>
    <row r="928" ht="14.25" customHeight="1">
      <c r="I928" s="45"/>
    </row>
    <row r="929" ht="14.25" customHeight="1">
      <c r="I929" s="45"/>
    </row>
    <row r="930" ht="14.25" customHeight="1">
      <c r="I930" s="45"/>
    </row>
    <row r="931" ht="14.25" customHeight="1">
      <c r="I931" s="45"/>
    </row>
    <row r="932" ht="14.25" customHeight="1">
      <c r="I932" s="45"/>
    </row>
    <row r="933" ht="14.25" customHeight="1">
      <c r="I933" s="45"/>
    </row>
    <row r="934" ht="14.25" customHeight="1">
      <c r="I934" s="45"/>
    </row>
    <row r="935" ht="14.25" customHeight="1">
      <c r="I935" s="45"/>
    </row>
    <row r="936" ht="14.25" customHeight="1">
      <c r="I936" s="45"/>
    </row>
    <row r="937" ht="14.25" customHeight="1">
      <c r="I937" s="45"/>
    </row>
    <row r="938" ht="14.25" customHeight="1">
      <c r="I938" s="45"/>
    </row>
    <row r="939" ht="14.25" customHeight="1">
      <c r="I939" s="45"/>
    </row>
    <row r="940" ht="14.25" customHeight="1">
      <c r="I940" s="45"/>
    </row>
    <row r="941" ht="14.25" customHeight="1">
      <c r="I941" s="45"/>
    </row>
    <row r="942" ht="14.25" customHeight="1">
      <c r="I942" s="45"/>
    </row>
    <row r="943" ht="14.25" customHeight="1">
      <c r="I943" s="45"/>
    </row>
    <row r="944" ht="14.25" customHeight="1">
      <c r="I944" s="45"/>
    </row>
    <row r="945" ht="14.25" customHeight="1">
      <c r="I945" s="45"/>
    </row>
    <row r="946" ht="14.25" customHeight="1">
      <c r="I946" s="45"/>
    </row>
    <row r="947" ht="14.25" customHeight="1">
      <c r="I947" s="45"/>
    </row>
    <row r="948" ht="14.25" customHeight="1">
      <c r="I948" s="45"/>
    </row>
    <row r="949" ht="14.25" customHeight="1">
      <c r="I949" s="45"/>
    </row>
    <row r="950" ht="14.25" customHeight="1">
      <c r="I950" s="45"/>
    </row>
    <row r="951" ht="14.25" customHeight="1">
      <c r="I951" s="45"/>
    </row>
    <row r="952" ht="14.25" customHeight="1">
      <c r="I952" s="45"/>
    </row>
    <row r="953" ht="14.25" customHeight="1">
      <c r="I953" s="45"/>
    </row>
    <row r="954" ht="14.25" customHeight="1">
      <c r="I954" s="45"/>
    </row>
    <row r="955" ht="14.25" customHeight="1">
      <c r="I955" s="45"/>
    </row>
    <row r="956" ht="14.25" customHeight="1">
      <c r="I956" s="45"/>
    </row>
    <row r="957" ht="14.25" customHeight="1">
      <c r="I957" s="45"/>
    </row>
    <row r="958" ht="14.25" customHeight="1">
      <c r="I958" s="45"/>
    </row>
    <row r="959" ht="14.25" customHeight="1">
      <c r="I959" s="45"/>
    </row>
    <row r="960" ht="14.25" customHeight="1">
      <c r="I960" s="45"/>
    </row>
    <row r="961" ht="14.25" customHeight="1">
      <c r="I961" s="45"/>
    </row>
    <row r="962" ht="14.25" customHeight="1">
      <c r="I962" s="45"/>
    </row>
    <row r="963" ht="14.25" customHeight="1">
      <c r="I963" s="45"/>
    </row>
    <row r="964" ht="14.25" customHeight="1">
      <c r="I964" s="45"/>
    </row>
    <row r="965" ht="14.25" customHeight="1">
      <c r="I965" s="45"/>
    </row>
    <row r="966" ht="14.25" customHeight="1">
      <c r="I966" s="45"/>
    </row>
    <row r="967" ht="14.25" customHeight="1">
      <c r="I967" s="45"/>
    </row>
    <row r="968" ht="14.25" customHeight="1">
      <c r="I968" s="45"/>
    </row>
    <row r="969" ht="14.25" customHeight="1">
      <c r="I969" s="45"/>
    </row>
    <row r="970" ht="14.25" customHeight="1">
      <c r="I970" s="45"/>
    </row>
    <row r="971" ht="14.25" customHeight="1">
      <c r="I971" s="45"/>
    </row>
    <row r="972" ht="14.25" customHeight="1">
      <c r="I972" s="45"/>
    </row>
    <row r="973" ht="14.25" customHeight="1">
      <c r="I973" s="45"/>
    </row>
    <row r="974" ht="14.25" customHeight="1">
      <c r="I974" s="45"/>
    </row>
    <row r="975" ht="14.25" customHeight="1">
      <c r="I975" s="45"/>
    </row>
    <row r="976" ht="14.25" customHeight="1">
      <c r="I976" s="45"/>
    </row>
    <row r="977" ht="14.25" customHeight="1">
      <c r="I977" s="45"/>
    </row>
    <row r="978" ht="14.25" customHeight="1">
      <c r="I978" s="45"/>
    </row>
    <row r="979" ht="14.25" customHeight="1">
      <c r="I979" s="45"/>
    </row>
    <row r="980" ht="14.25" customHeight="1">
      <c r="I980" s="45"/>
    </row>
    <row r="981" ht="14.25" customHeight="1">
      <c r="I981" s="45"/>
    </row>
    <row r="982" ht="14.25" customHeight="1">
      <c r="I982" s="45"/>
    </row>
    <row r="983" ht="14.25" customHeight="1">
      <c r="I983" s="45"/>
    </row>
    <row r="984" ht="14.25" customHeight="1">
      <c r="I984" s="45"/>
    </row>
    <row r="985" ht="14.25" customHeight="1">
      <c r="I985" s="45"/>
    </row>
    <row r="986" ht="14.25" customHeight="1">
      <c r="I986" s="45"/>
    </row>
    <row r="987" ht="14.25" customHeight="1">
      <c r="I987" s="45"/>
    </row>
    <row r="988" ht="14.25" customHeight="1">
      <c r="I988" s="45"/>
    </row>
    <row r="989" ht="14.25" customHeight="1">
      <c r="I989" s="45"/>
    </row>
    <row r="990" ht="14.25" customHeight="1">
      <c r="I990" s="45"/>
    </row>
    <row r="991" ht="14.25" customHeight="1">
      <c r="I991" s="45"/>
    </row>
    <row r="992" ht="14.25" customHeight="1">
      <c r="I992" s="45"/>
    </row>
    <row r="993" ht="14.25" customHeight="1">
      <c r="I993" s="45"/>
    </row>
    <row r="994" ht="14.25" customHeight="1">
      <c r="I994" s="45"/>
    </row>
    <row r="995" ht="14.25" customHeight="1">
      <c r="I995" s="45"/>
    </row>
    <row r="996" ht="14.25" customHeight="1">
      <c r="I996" s="45"/>
    </row>
    <row r="997" ht="14.25" customHeight="1">
      <c r="I997" s="45"/>
    </row>
    <row r="998" ht="14.25" customHeight="1">
      <c r="I998" s="45"/>
    </row>
    <row r="999" ht="14.25" customHeight="1">
      <c r="I999" s="45"/>
    </row>
    <row r="1000" ht="14.25" customHeight="1">
      <c r="I1000" s="45"/>
    </row>
  </sheetData>
  <mergeCells count="12">
    <mergeCell ref="M18:R18"/>
    <mergeCell ref="M19:R19"/>
    <mergeCell ref="J14:L14"/>
    <mergeCell ref="J15:L15"/>
    <mergeCell ref="J18:L19"/>
    <mergeCell ref="J5:M5"/>
    <mergeCell ref="J8:L8"/>
    <mergeCell ref="J9:L9"/>
    <mergeCell ref="J10:L10"/>
    <mergeCell ref="J11:L11"/>
    <mergeCell ref="J12:L12"/>
    <mergeCell ref="J13:L13"/>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6" width="9.38"/>
    <col customWidth="1" min="7" max="7" width="17.88"/>
    <col customWidth="1" min="8" max="8" width="19.25"/>
    <col customWidth="1" min="9" max="14" width="7.63"/>
    <col customWidth="1" min="15" max="15" width="19.0"/>
    <col customWidth="1" min="16" max="26" width="7.63"/>
  </cols>
  <sheetData>
    <row r="1" ht="14.25" customHeight="1">
      <c r="A1" s="16" t="s">
        <v>10</v>
      </c>
      <c r="B1" s="16" t="s">
        <v>11</v>
      </c>
      <c r="C1" s="16" t="s">
        <v>12</v>
      </c>
      <c r="D1" s="16" t="s">
        <v>13</v>
      </c>
      <c r="E1" s="16" t="s">
        <v>14</v>
      </c>
      <c r="F1" s="16" t="s">
        <v>15</v>
      </c>
      <c r="G1" s="17" t="s">
        <v>30</v>
      </c>
      <c r="H1" s="17" t="s">
        <v>17</v>
      </c>
    </row>
    <row r="2" ht="14.25" customHeight="1">
      <c r="A2" s="19">
        <v>44179.0</v>
      </c>
      <c r="B2" s="20">
        <v>107.449997</v>
      </c>
      <c r="C2" s="21">
        <v>107.900002</v>
      </c>
      <c r="D2" s="21">
        <v>102.0</v>
      </c>
      <c r="E2" s="22">
        <v>102.550003</v>
      </c>
      <c r="F2" s="21">
        <v>102.550003</v>
      </c>
      <c r="H2" s="59">
        <f t="shared" ref="H2:H247" si="1">(E2-$O$8)/$O$10^0.5</f>
        <v>2.820704538</v>
      </c>
    </row>
    <row r="3" ht="14.25" customHeight="1">
      <c r="A3" s="19">
        <v>44180.0</v>
      </c>
      <c r="B3" s="21">
        <v>103.650002</v>
      </c>
      <c r="C3" s="21">
        <v>105.25</v>
      </c>
      <c r="D3" s="21">
        <v>102.199997</v>
      </c>
      <c r="E3" s="22">
        <v>103.099998</v>
      </c>
      <c r="F3" s="21">
        <v>103.099998</v>
      </c>
      <c r="G3" s="21">
        <f t="shared" ref="G3:G247" si="2">ln(E3/E2)</f>
        <v>0.005348857852</v>
      </c>
      <c r="H3" s="59">
        <f t="shared" si="1"/>
        <v>2.882964468</v>
      </c>
    </row>
    <row r="4" ht="14.25" customHeight="1">
      <c r="A4" s="19">
        <v>44181.0</v>
      </c>
      <c r="B4" s="21">
        <v>103.400002</v>
      </c>
      <c r="C4" s="21">
        <v>107.300003</v>
      </c>
      <c r="D4" s="21">
        <v>102.0</v>
      </c>
      <c r="E4" s="22">
        <v>105.300003</v>
      </c>
      <c r="F4" s="21">
        <v>105.300003</v>
      </c>
      <c r="G4" s="21">
        <f t="shared" si="2"/>
        <v>0.02111407601</v>
      </c>
      <c r="H4" s="59">
        <f t="shared" si="1"/>
        <v>3.13200702</v>
      </c>
    </row>
    <row r="5" ht="14.25" customHeight="1">
      <c r="A5" s="19">
        <v>44182.0</v>
      </c>
      <c r="B5" s="21">
        <v>103.900002</v>
      </c>
      <c r="C5" s="21">
        <v>106.25</v>
      </c>
      <c r="D5" s="21">
        <v>100.0</v>
      </c>
      <c r="E5" s="22">
        <v>101.599998</v>
      </c>
      <c r="F5" s="21">
        <v>101.599998</v>
      </c>
      <c r="G5" s="21">
        <f t="shared" si="2"/>
        <v>-0.03576993217</v>
      </c>
      <c r="H5" s="59">
        <f t="shared" si="1"/>
        <v>2.713163114</v>
      </c>
      <c r="K5" s="60" t="s">
        <v>18</v>
      </c>
    </row>
    <row r="6" ht="14.25" customHeight="1">
      <c r="A6" s="19">
        <v>44183.0</v>
      </c>
      <c r="B6" s="21">
        <v>103.300003</v>
      </c>
      <c r="C6" s="21">
        <v>105.0</v>
      </c>
      <c r="D6" s="21">
        <v>101.099998</v>
      </c>
      <c r="E6" s="22">
        <v>101.650002</v>
      </c>
      <c r="F6" s="21">
        <v>101.650002</v>
      </c>
      <c r="G6" s="21">
        <f t="shared" si="2"/>
        <v>0.0004920442904</v>
      </c>
      <c r="H6" s="59">
        <f t="shared" si="1"/>
        <v>2.718823612</v>
      </c>
    </row>
    <row r="7" ht="14.25" customHeight="1">
      <c r="A7" s="19">
        <v>44186.0</v>
      </c>
      <c r="B7" s="21">
        <v>100.75</v>
      </c>
      <c r="C7" s="21">
        <v>100.75</v>
      </c>
      <c r="D7" s="21">
        <v>91.5</v>
      </c>
      <c r="E7" s="22">
        <v>91.5</v>
      </c>
      <c r="F7" s="21">
        <v>91.5</v>
      </c>
      <c r="G7" s="21">
        <f t="shared" si="2"/>
        <v>-0.1051965875</v>
      </c>
      <c r="H7" s="59">
        <f t="shared" si="1"/>
        <v>1.569834225</v>
      </c>
      <c r="K7" s="61"/>
      <c r="L7" s="61"/>
      <c r="M7" s="61"/>
      <c r="N7" s="61"/>
      <c r="O7" s="61"/>
    </row>
    <row r="8" ht="14.25" customHeight="1">
      <c r="A8" s="19">
        <v>44187.0</v>
      </c>
      <c r="B8" s="21">
        <v>85.0</v>
      </c>
      <c r="C8" s="21">
        <v>90.199997</v>
      </c>
      <c r="D8" s="21">
        <v>82.349998</v>
      </c>
      <c r="E8" s="22">
        <v>88.900002</v>
      </c>
      <c r="F8" s="21">
        <v>88.900002</v>
      </c>
      <c r="G8" s="21">
        <f t="shared" si="2"/>
        <v>-0.02882680726</v>
      </c>
      <c r="H8" s="59">
        <f t="shared" si="1"/>
        <v>1.275512105</v>
      </c>
      <c r="K8" s="62" t="s">
        <v>42</v>
      </c>
      <c r="L8" s="62"/>
      <c r="M8" s="62"/>
      <c r="N8" s="62"/>
      <c r="O8" s="63">
        <f>AVERAGE(E2:E247)</f>
        <v>77.63231706</v>
      </c>
      <c r="P8" s="27"/>
      <c r="Q8" s="27"/>
      <c r="R8" s="27"/>
    </row>
    <row r="9" ht="14.25" customHeight="1">
      <c r="A9" s="19">
        <v>44188.0</v>
      </c>
      <c r="B9" s="21">
        <v>89.349998</v>
      </c>
      <c r="C9" s="21">
        <v>97.75</v>
      </c>
      <c r="D9" s="21">
        <v>89.050003</v>
      </c>
      <c r="E9" s="22">
        <v>97.75</v>
      </c>
      <c r="F9" s="21">
        <v>97.75</v>
      </c>
      <c r="G9" s="21">
        <f t="shared" si="2"/>
        <v>0.09490103385</v>
      </c>
      <c r="H9" s="59">
        <f t="shared" si="1"/>
        <v>2.277339866</v>
      </c>
      <c r="K9" s="64" t="s">
        <v>43</v>
      </c>
      <c r="L9" s="64"/>
      <c r="M9" s="64"/>
      <c r="N9" s="64"/>
      <c r="O9" s="65">
        <f>AVERAGE(G3:G247)</f>
        <v>-0.00153823575</v>
      </c>
      <c r="P9" s="27"/>
      <c r="Q9" s="27"/>
      <c r="R9" s="27"/>
    </row>
    <row r="10" ht="14.25" customHeight="1">
      <c r="A10" s="19">
        <v>44189.0</v>
      </c>
      <c r="B10" s="21">
        <v>99.0</v>
      </c>
      <c r="C10" s="21">
        <v>99.449997</v>
      </c>
      <c r="D10" s="21">
        <v>94.650002</v>
      </c>
      <c r="E10" s="22">
        <v>95.25</v>
      </c>
      <c r="F10" s="21">
        <v>95.25</v>
      </c>
      <c r="G10" s="21">
        <f t="shared" si="2"/>
        <v>-0.02590818486</v>
      </c>
      <c r="H10" s="59">
        <f t="shared" si="1"/>
        <v>1.99433761</v>
      </c>
      <c r="K10" s="66" t="s">
        <v>44</v>
      </c>
      <c r="L10" s="66"/>
      <c r="M10" s="66"/>
      <c r="N10" s="66"/>
      <c r="O10" s="67">
        <f>VAR(E2:E247)</f>
        <v>78.03693815</v>
      </c>
      <c r="P10" s="27"/>
      <c r="Q10" s="27"/>
      <c r="R10" s="27"/>
    </row>
    <row r="11" ht="14.25" customHeight="1">
      <c r="A11" s="19">
        <v>44193.0</v>
      </c>
      <c r="B11" s="21">
        <v>96.25</v>
      </c>
      <c r="C11" s="21">
        <v>97.5</v>
      </c>
      <c r="D11" s="21">
        <v>94.0</v>
      </c>
      <c r="E11" s="22">
        <v>95.849998</v>
      </c>
      <c r="F11" s="21">
        <v>95.849998</v>
      </c>
      <c r="G11" s="21">
        <f t="shared" si="2"/>
        <v>0.006279434619</v>
      </c>
      <c r="H11" s="59">
        <f t="shared" si="1"/>
        <v>2.062257925</v>
      </c>
      <c r="K11" s="68" t="s">
        <v>45</v>
      </c>
      <c r="L11" s="68"/>
      <c r="M11" s="68"/>
      <c r="N11" s="68"/>
      <c r="O11" s="69">
        <f>var(G3:G247)</f>
        <v>0.0007260878872</v>
      </c>
      <c r="P11" s="27"/>
      <c r="Q11" s="27"/>
      <c r="R11" s="27"/>
    </row>
    <row r="12" ht="14.25" customHeight="1">
      <c r="A12" s="19">
        <v>44194.0</v>
      </c>
      <c r="B12" s="21">
        <v>96.5</v>
      </c>
      <c r="C12" s="21">
        <v>97.400002</v>
      </c>
      <c r="D12" s="21">
        <v>94.199997</v>
      </c>
      <c r="E12" s="22">
        <v>94.849998</v>
      </c>
      <c r="F12" s="21">
        <v>94.849998</v>
      </c>
      <c r="G12" s="21">
        <f t="shared" si="2"/>
        <v>-0.01048777333</v>
      </c>
      <c r="H12" s="59">
        <f t="shared" si="1"/>
        <v>1.949057022</v>
      </c>
      <c r="K12" s="70" t="s">
        <v>46</v>
      </c>
      <c r="L12" s="70"/>
      <c r="M12" s="70"/>
      <c r="N12" s="70"/>
      <c r="O12" s="71">
        <f>SKEW(E2:E247)</f>
        <v>0.6309916588</v>
      </c>
      <c r="P12" s="27"/>
      <c r="Q12" s="27"/>
      <c r="R12" s="27"/>
    </row>
    <row r="13" ht="14.25" customHeight="1">
      <c r="A13" s="19">
        <v>44195.0</v>
      </c>
      <c r="B13" s="21">
        <v>94.900002</v>
      </c>
      <c r="C13" s="21">
        <v>97.449997</v>
      </c>
      <c r="D13" s="21">
        <v>91.0</v>
      </c>
      <c r="E13" s="22">
        <v>95.150002</v>
      </c>
      <c r="F13" s="21">
        <v>95.150002</v>
      </c>
      <c r="G13" s="21">
        <f t="shared" si="2"/>
        <v>0.003157939467</v>
      </c>
      <c r="H13" s="59">
        <f t="shared" si="1"/>
        <v>1.983017746</v>
      </c>
      <c r="K13" s="72" t="s">
        <v>47</v>
      </c>
      <c r="L13" s="72"/>
      <c r="M13" s="72"/>
      <c r="N13" s="72"/>
      <c r="O13" s="73">
        <f>KURT(E2:E247)</f>
        <v>0.288608197</v>
      </c>
      <c r="P13" s="27"/>
      <c r="Q13" s="27"/>
      <c r="R13" s="27"/>
    </row>
    <row r="14" ht="14.25" customHeight="1">
      <c r="A14" s="19">
        <v>44196.0</v>
      </c>
      <c r="B14" s="21">
        <v>94.5</v>
      </c>
      <c r="C14" s="21">
        <v>96.199997</v>
      </c>
      <c r="D14" s="21">
        <v>93.25</v>
      </c>
      <c r="E14" s="22">
        <v>94.949997</v>
      </c>
      <c r="F14" s="21">
        <v>94.949997</v>
      </c>
      <c r="G14" s="21">
        <f t="shared" si="2"/>
        <v>-0.002104209099</v>
      </c>
      <c r="H14" s="59">
        <f t="shared" si="1"/>
        <v>1.960376999</v>
      </c>
      <c r="K14" s="74" t="s">
        <v>37</v>
      </c>
      <c r="O14" s="75">
        <f>AVERAGE(H2:H247)</f>
        <v>0</v>
      </c>
      <c r="P14" s="27"/>
      <c r="Q14" s="27"/>
      <c r="R14" s="27"/>
    </row>
    <row r="15" ht="14.25" customHeight="1">
      <c r="A15" s="19">
        <v>44197.0</v>
      </c>
      <c r="B15" s="21">
        <v>94.949997</v>
      </c>
      <c r="C15" s="21">
        <v>95.699997</v>
      </c>
      <c r="D15" s="21">
        <v>94.25</v>
      </c>
      <c r="E15" s="22">
        <v>94.599998</v>
      </c>
      <c r="F15" s="21">
        <v>94.599998</v>
      </c>
      <c r="G15" s="21">
        <f t="shared" si="2"/>
        <v>-0.003692950747</v>
      </c>
      <c r="H15" s="59">
        <f t="shared" si="1"/>
        <v>1.920756797</v>
      </c>
      <c r="K15" s="76" t="s">
        <v>48</v>
      </c>
      <c r="O15" s="77">
        <f>VAR(H2:H247)</f>
        <v>1</v>
      </c>
      <c r="P15" s="27"/>
      <c r="Q15" s="27"/>
      <c r="R15" s="27"/>
    </row>
    <row r="16" ht="14.25" customHeight="1">
      <c r="A16" s="19">
        <v>44200.0</v>
      </c>
      <c r="B16" s="21">
        <v>97.0</v>
      </c>
      <c r="C16" s="21">
        <v>97.199997</v>
      </c>
      <c r="D16" s="21">
        <v>94.349998</v>
      </c>
      <c r="E16" s="22">
        <v>95.25</v>
      </c>
      <c r="F16" s="21">
        <v>95.25</v>
      </c>
      <c r="G16" s="21">
        <f t="shared" si="2"/>
        <v>0.006847559091</v>
      </c>
      <c r="H16" s="59">
        <f t="shared" si="1"/>
        <v>1.99433761</v>
      </c>
      <c r="K16" s="78" t="s">
        <v>27</v>
      </c>
      <c r="N16" s="79" t="s">
        <v>49</v>
      </c>
    </row>
    <row r="17" ht="14.25" customHeight="1">
      <c r="A17" s="19">
        <v>44201.0</v>
      </c>
      <c r="B17" s="21">
        <v>93.0</v>
      </c>
      <c r="C17" s="21">
        <v>95.349998</v>
      </c>
      <c r="D17" s="21">
        <v>92.900002</v>
      </c>
      <c r="E17" s="22">
        <v>93.849998</v>
      </c>
      <c r="F17" s="21">
        <v>93.849998</v>
      </c>
      <c r="G17" s="21">
        <f t="shared" si="2"/>
        <v>-0.01480727228</v>
      </c>
      <c r="H17" s="59">
        <f t="shared" si="1"/>
        <v>1.83585612</v>
      </c>
      <c r="N17" s="79" t="s">
        <v>41</v>
      </c>
    </row>
    <row r="18" ht="14.25" customHeight="1">
      <c r="A18" s="19">
        <v>44202.0</v>
      </c>
      <c r="B18" s="21">
        <v>94.349998</v>
      </c>
      <c r="C18" s="21">
        <v>95.5</v>
      </c>
      <c r="D18" s="21">
        <v>92.5</v>
      </c>
      <c r="E18" s="22">
        <v>93.599998</v>
      </c>
      <c r="F18" s="21">
        <v>93.599998</v>
      </c>
      <c r="G18" s="21">
        <f t="shared" si="2"/>
        <v>-0.002667379606</v>
      </c>
      <c r="H18" s="59">
        <f t="shared" si="1"/>
        <v>1.807555894</v>
      </c>
    </row>
    <row r="19" ht="14.25" customHeight="1">
      <c r="A19" s="19">
        <v>44203.0</v>
      </c>
      <c r="B19" s="21">
        <v>94.449997</v>
      </c>
      <c r="C19" s="21">
        <v>95.099998</v>
      </c>
      <c r="D19" s="21">
        <v>92.050003</v>
      </c>
      <c r="E19" s="22">
        <v>93.449997</v>
      </c>
      <c r="F19" s="21">
        <v>93.449997</v>
      </c>
      <c r="G19" s="21">
        <f t="shared" si="2"/>
        <v>-0.001603860317</v>
      </c>
      <c r="H19" s="59">
        <f t="shared" si="1"/>
        <v>1.790575646</v>
      </c>
    </row>
    <row r="20" ht="14.25" customHeight="1">
      <c r="A20" s="19">
        <v>44204.0</v>
      </c>
      <c r="B20" s="21">
        <v>94.400002</v>
      </c>
      <c r="C20" s="21">
        <v>94.949997</v>
      </c>
      <c r="D20" s="21">
        <v>93.5</v>
      </c>
      <c r="E20" s="22">
        <v>93.849998</v>
      </c>
      <c r="F20" s="21">
        <v>93.849998</v>
      </c>
      <c r="G20" s="21">
        <f t="shared" si="2"/>
        <v>0.004271239923</v>
      </c>
      <c r="H20" s="59">
        <f t="shared" si="1"/>
        <v>1.83585612</v>
      </c>
    </row>
    <row r="21" ht="14.25" customHeight="1">
      <c r="A21" s="19">
        <v>44207.0</v>
      </c>
      <c r="B21" s="21">
        <v>94.349998</v>
      </c>
      <c r="C21" s="21">
        <v>94.349998</v>
      </c>
      <c r="D21" s="21">
        <v>92.550003</v>
      </c>
      <c r="E21" s="22">
        <v>92.900002</v>
      </c>
      <c r="F21" s="21">
        <v>92.900002</v>
      </c>
      <c r="G21" s="21">
        <f t="shared" si="2"/>
        <v>-0.01017407437</v>
      </c>
      <c r="H21" s="59">
        <f t="shared" si="1"/>
        <v>1.728315715</v>
      </c>
    </row>
    <row r="22" ht="14.25" customHeight="1">
      <c r="A22" s="19">
        <v>44208.0</v>
      </c>
      <c r="B22" s="21">
        <v>93.5</v>
      </c>
      <c r="C22" s="21">
        <v>95.650002</v>
      </c>
      <c r="D22" s="21">
        <v>93.400002</v>
      </c>
      <c r="E22" s="22">
        <v>93.75</v>
      </c>
      <c r="F22" s="21">
        <v>93.75</v>
      </c>
      <c r="G22" s="21">
        <f t="shared" si="2"/>
        <v>0.009107997502</v>
      </c>
      <c r="H22" s="59">
        <f t="shared" si="1"/>
        <v>1.824536256</v>
      </c>
    </row>
    <row r="23" ht="14.25" customHeight="1">
      <c r="A23" s="19">
        <v>44209.0</v>
      </c>
      <c r="B23" s="21">
        <v>94.400002</v>
      </c>
      <c r="C23" s="21">
        <v>94.75</v>
      </c>
      <c r="D23" s="21">
        <v>91.150002</v>
      </c>
      <c r="E23" s="22">
        <v>92.599998</v>
      </c>
      <c r="F23" s="21">
        <v>92.599998</v>
      </c>
      <c r="G23" s="21">
        <f t="shared" si="2"/>
        <v>-0.0123425448</v>
      </c>
      <c r="H23" s="59">
        <f t="shared" si="1"/>
        <v>1.694354992</v>
      </c>
    </row>
    <row r="24" ht="14.25" customHeight="1">
      <c r="A24" s="19">
        <v>44210.0</v>
      </c>
      <c r="B24" s="21">
        <v>92.650002</v>
      </c>
      <c r="C24" s="21">
        <v>92.949997</v>
      </c>
      <c r="D24" s="21">
        <v>91.0</v>
      </c>
      <c r="E24" s="22">
        <v>91.25</v>
      </c>
      <c r="F24" s="21">
        <v>91.25</v>
      </c>
      <c r="G24" s="21">
        <f t="shared" si="2"/>
        <v>-0.01468612759</v>
      </c>
      <c r="H24" s="59">
        <f t="shared" si="1"/>
        <v>1.541534</v>
      </c>
    </row>
    <row r="25" ht="14.25" customHeight="1">
      <c r="A25" s="19">
        <v>44211.0</v>
      </c>
      <c r="B25" s="21">
        <v>91.849998</v>
      </c>
      <c r="C25" s="21">
        <v>91.900002</v>
      </c>
      <c r="D25" s="21">
        <v>88.25</v>
      </c>
      <c r="E25" s="22">
        <v>89.550003</v>
      </c>
      <c r="F25" s="21">
        <v>89.550003</v>
      </c>
      <c r="G25" s="21">
        <f t="shared" si="2"/>
        <v>-0.01880583046</v>
      </c>
      <c r="H25" s="59">
        <f t="shared" si="1"/>
        <v>1.349092805</v>
      </c>
    </row>
    <row r="26" ht="14.25" customHeight="1">
      <c r="A26" s="19">
        <v>44214.0</v>
      </c>
      <c r="B26" s="21">
        <v>90.150002</v>
      </c>
      <c r="C26" s="21">
        <v>90.5</v>
      </c>
      <c r="D26" s="21">
        <v>86.150002</v>
      </c>
      <c r="E26" s="22">
        <v>87.25</v>
      </c>
      <c r="F26" s="21">
        <v>87.25</v>
      </c>
      <c r="G26" s="21">
        <f t="shared" si="2"/>
        <v>-0.02601960093</v>
      </c>
      <c r="H26" s="59">
        <f t="shared" si="1"/>
        <v>1.088730389</v>
      </c>
    </row>
    <row r="27" ht="14.25" customHeight="1">
      <c r="A27" s="19">
        <v>44215.0</v>
      </c>
      <c r="B27" s="21">
        <v>88.349998</v>
      </c>
      <c r="C27" s="21">
        <v>91.199997</v>
      </c>
      <c r="D27" s="21">
        <v>88.150002</v>
      </c>
      <c r="E27" s="22">
        <v>90.199997</v>
      </c>
      <c r="F27" s="21">
        <v>90.199997</v>
      </c>
      <c r="G27" s="21">
        <f t="shared" si="2"/>
        <v>0.03325183273</v>
      </c>
      <c r="H27" s="59">
        <f t="shared" si="1"/>
        <v>1.422672712</v>
      </c>
    </row>
    <row r="28" ht="14.25" customHeight="1">
      <c r="A28" s="19">
        <v>44216.0</v>
      </c>
      <c r="B28" s="21">
        <v>90.25</v>
      </c>
      <c r="C28" s="21">
        <v>93.699997</v>
      </c>
      <c r="D28" s="21">
        <v>89.0</v>
      </c>
      <c r="E28" s="22">
        <v>90.75</v>
      </c>
      <c r="F28" s="21">
        <v>90.75</v>
      </c>
      <c r="G28" s="21">
        <f t="shared" si="2"/>
        <v>0.006079079336</v>
      </c>
      <c r="H28" s="59">
        <f t="shared" si="1"/>
        <v>1.484933548</v>
      </c>
    </row>
    <row r="29" ht="14.25" customHeight="1">
      <c r="A29" s="19">
        <v>44217.0</v>
      </c>
      <c r="B29" s="21">
        <v>91.25</v>
      </c>
      <c r="C29" s="21">
        <v>93.5</v>
      </c>
      <c r="D29" s="21">
        <v>88.5</v>
      </c>
      <c r="E29" s="22">
        <v>89.150002</v>
      </c>
      <c r="F29" s="21">
        <v>89.150002</v>
      </c>
      <c r="G29" s="21">
        <f t="shared" si="2"/>
        <v>-0.0177881064</v>
      </c>
      <c r="H29" s="59">
        <f t="shared" si="1"/>
        <v>1.303812331</v>
      </c>
    </row>
    <row r="30" ht="14.25" customHeight="1">
      <c r="A30" s="19">
        <v>44218.0</v>
      </c>
      <c r="B30" s="21">
        <v>89.150002</v>
      </c>
      <c r="C30" s="21">
        <v>90.150002</v>
      </c>
      <c r="D30" s="21">
        <v>87.0</v>
      </c>
      <c r="E30" s="22">
        <v>87.949997</v>
      </c>
      <c r="F30" s="21">
        <v>87.949997</v>
      </c>
      <c r="G30" s="21">
        <f t="shared" si="2"/>
        <v>-0.01355192967</v>
      </c>
      <c r="H30" s="59">
        <f t="shared" si="1"/>
        <v>1.167970682</v>
      </c>
    </row>
    <row r="31" ht="14.25" customHeight="1">
      <c r="A31" s="19">
        <v>44221.0</v>
      </c>
      <c r="B31" s="21">
        <v>88.099998</v>
      </c>
      <c r="C31" s="21">
        <v>88.849998</v>
      </c>
      <c r="D31" s="21">
        <v>84.550003</v>
      </c>
      <c r="E31" s="22">
        <v>85.550003</v>
      </c>
      <c r="F31" s="21">
        <v>85.550003</v>
      </c>
      <c r="G31" s="21">
        <f t="shared" si="2"/>
        <v>-0.02766740167</v>
      </c>
      <c r="H31" s="59">
        <f t="shared" si="1"/>
        <v>0.8962891947</v>
      </c>
    </row>
    <row r="32" ht="14.25" customHeight="1">
      <c r="A32" s="19">
        <v>44223.0</v>
      </c>
      <c r="B32" s="21">
        <v>85.699997</v>
      </c>
      <c r="C32" s="21">
        <v>85.699997</v>
      </c>
      <c r="D32" s="21">
        <v>83.150002</v>
      </c>
      <c r="E32" s="22">
        <v>84.099998</v>
      </c>
      <c r="F32" s="21">
        <v>84.099998</v>
      </c>
      <c r="G32" s="21">
        <f t="shared" si="2"/>
        <v>-0.01709449221</v>
      </c>
      <c r="H32" s="59">
        <f t="shared" si="1"/>
        <v>0.7321473201</v>
      </c>
    </row>
    <row r="33" ht="14.25" customHeight="1">
      <c r="A33" s="19">
        <v>44224.0</v>
      </c>
      <c r="B33" s="21">
        <v>81.599998</v>
      </c>
      <c r="C33" s="21">
        <v>83.800003</v>
      </c>
      <c r="D33" s="21">
        <v>81.0</v>
      </c>
      <c r="E33" s="22">
        <v>81.900002</v>
      </c>
      <c r="F33" s="21">
        <v>81.900002</v>
      </c>
      <c r="G33" s="21">
        <f t="shared" si="2"/>
        <v>-0.02650752792</v>
      </c>
      <c r="H33" s="59">
        <f t="shared" si="1"/>
        <v>0.4831057873</v>
      </c>
    </row>
    <row r="34" ht="14.25" customHeight="1">
      <c r="A34" s="19">
        <v>44225.0</v>
      </c>
      <c r="B34" s="21">
        <v>82.650002</v>
      </c>
      <c r="C34" s="21">
        <v>84.5</v>
      </c>
      <c r="D34" s="21">
        <v>82.25</v>
      </c>
      <c r="E34" s="22">
        <v>82.800003</v>
      </c>
      <c r="F34" s="21">
        <v>82.800003</v>
      </c>
      <c r="G34" s="21">
        <f t="shared" si="2"/>
        <v>0.01092908234</v>
      </c>
      <c r="H34" s="59">
        <f t="shared" si="1"/>
        <v>0.5849867128</v>
      </c>
    </row>
    <row r="35" ht="14.25" customHeight="1">
      <c r="A35" s="19">
        <v>44228.0</v>
      </c>
      <c r="B35" s="21">
        <v>83.300003</v>
      </c>
      <c r="C35" s="21">
        <v>85.699997</v>
      </c>
      <c r="D35" s="21">
        <v>83.0</v>
      </c>
      <c r="E35" s="22">
        <v>84.699997</v>
      </c>
      <c r="F35" s="21">
        <v>84.699997</v>
      </c>
      <c r="G35" s="21">
        <f t="shared" si="2"/>
        <v>0.02268746862</v>
      </c>
      <c r="H35" s="59">
        <f t="shared" si="1"/>
        <v>0.8000677484</v>
      </c>
    </row>
    <row r="36" ht="14.25" customHeight="1">
      <c r="A36" s="19">
        <v>44229.0</v>
      </c>
      <c r="B36" s="21">
        <v>85.550003</v>
      </c>
      <c r="C36" s="21">
        <v>87.099998</v>
      </c>
      <c r="D36" s="21">
        <v>85.099998</v>
      </c>
      <c r="E36" s="22">
        <v>85.400002</v>
      </c>
      <c r="F36" s="21">
        <v>85.400002</v>
      </c>
      <c r="G36" s="21">
        <f t="shared" si="2"/>
        <v>0.008230557975</v>
      </c>
      <c r="H36" s="59">
        <f t="shared" si="1"/>
        <v>0.8793089462</v>
      </c>
    </row>
    <row r="37" ht="14.25" customHeight="1">
      <c r="A37" s="19">
        <v>44230.0</v>
      </c>
      <c r="B37" s="21">
        <v>85.199997</v>
      </c>
      <c r="C37" s="21">
        <v>86.699997</v>
      </c>
      <c r="D37" s="21">
        <v>84.050003</v>
      </c>
      <c r="E37" s="22">
        <v>85.5</v>
      </c>
      <c r="F37" s="21">
        <v>85.5</v>
      </c>
      <c r="G37" s="21">
        <f t="shared" si="2"/>
        <v>0.001170251729</v>
      </c>
      <c r="H37" s="59">
        <f t="shared" si="1"/>
        <v>0.89062881</v>
      </c>
    </row>
    <row r="38" ht="14.25" customHeight="1">
      <c r="A38" s="19">
        <v>44231.0</v>
      </c>
      <c r="B38" s="21">
        <v>85.949997</v>
      </c>
      <c r="C38" s="21">
        <v>88.199997</v>
      </c>
      <c r="D38" s="21">
        <v>85.5</v>
      </c>
      <c r="E38" s="22">
        <v>86.849998</v>
      </c>
      <c r="F38" s="21">
        <v>86.849998</v>
      </c>
      <c r="G38" s="21">
        <f t="shared" si="2"/>
        <v>0.01566609372</v>
      </c>
      <c r="H38" s="59">
        <f t="shared" si="1"/>
        <v>1.043449802</v>
      </c>
    </row>
    <row r="39" ht="14.25" customHeight="1">
      <c r="A39" s="19">
        <v>44232.0</v>
      </c>
      <c r="B39" s="21">
        <v>89.0</v>
      </c>
      <c r="C39" s="21">
        <v>92.0</v>
      </c>
      <c r="D39" s="21">
        <v>88.0</v>
      </c>
      <c r="E39" s="22">
        <v>88.349998</v>
      </c>
      <c r="F39" s="21">
        <v>88.349998</v>
      </c>
      <c r="G39" s="21">
        <f t="shared" si="2"/>
        <v>0.01712370647</v>
      </c>
      <c r="H39" s="59">
        <f t="shared" si="1"/>
        <v>1.213251156</v>
      </c>
    </row>
    <row r="40" ht="14.25" customHeight="1">
      <c r="A40" s="19">
        <v>44235.0</v>
      </c>
      <c r="B40" s="21">
        <v>88.599998</v>
      </c>
      <c r="C40" s="21">
        <v>90.300003</v>
      </c>
      <c r="D40" s="21">
        <v>87.800003</v>
      </c>
      <c r="E40" s="22">
        <v>88.199997</v>
      </c>
      <c r="F40" s="21">
        <v>88.199997</v>
      </c>
      <c r="G40" s="21">
        <f t="shared" si="2"/>
        <v>-0.001699247129</v>
      </c>
      <c r="H40" s="59">
        <f t="shared" si="1"/>
        <v>1.196270907</v>
      </c>
    </row>
    <row r="41" ht="14.25" customHeight="1">
      <c r="A41" s="19">
        <v>44236.0</v>
      </c>
      <c r="B41" s="21">
        <v>88.800003</v>
      </c>
      <c r="C41" s="21">
        <v>88.800003</v>
      </c>
      <c r="D41" s="21">
        <v>86.5</v>
      </c>
      <c r="E41" s="22">
        <v>86.800003</v>
      </c>
      <c r="F41" s="21">
        <v>86.800003</v>
      </c>
      <c r="G41" s="21">
        <f t="shared" si="2"/>
        <v>-0.01600027277</v>
      </c>
      <c r="H41" s="59">
        <f t="shared" si="1"/>
        <v>1.037790323</v>
      </c>
    </row>
    <row r="42" ht="14.25" customHeight="1">
      <c r="A42" s="19">
        <v>44237.0</v>
      </c>
      <c r="B42" s="21">
        <v>87.5</v>
      </c>
      <c r="C42" s="21">
        <v>90.400002</v>
      </c>
      <c r="D42" s="21">
        <v>87.050003</v>
      </c>
      <c r="E42" s="22">
        <v>87.900002</v>
      </c>
      <c r="F42" s="21">
        <v>87.900002</v>
      </c>
      <c r="G42" s="21">
        <f t="shared" si="2"/>
        <v>0.01259317122</v>
      </c>
      <c r="H42" s="59">
        <f t="shared" si="1"/>
        <v>1.162311203</v>
      </c>
    </row>
    <row r="43" ht="14.25" customHeight="1">
      <c r="A43" s="19">
        <v>44238.0</v>
      </c>
      <c r="B43" s="21">
        <v>87.300003</v>
      </c>
      <c r="C43" s="21">
        <v>89.699997</v>
      </c>
      <c r="D43" s="21">
        <v>87.0</v>
      </c>
      <c r="E43" s="22">
        <v>87.75</v>
      </c>
      <c r="F43" s="21">
        <v>87.75</v>
      </c>
      <c r="G43" s="21">
        <f t="shared" si="2"/>
        <v>-0.001707965098</v>
      </c>
      <c r="H43" s="59">
        <f t="shared" si="1"/>
        <v>1.145330841</v>
      </c>
    </row>
    <row r="44" ht="14.25" customHeight="1">
      <c r="A44" s="19">
        <v>44239.0</v>
      </c>
      <c r="B44" s="21">
        <v>93.800003</v>
      </c>
      <c r="C44" s="21">
        <v>93.800003</v>
      </c>
      <c r="D44" s="21">
        <v>89.849998</v>
      </c>
      <c r="E44" s="22">
        <v>90.699997</v>
      </c>
      <c r="F44" s="21">
        <v>90.699997</v>
      </c>
      <c r="G44" s="21">
        <f t="shared" si="2"/>
        <v>0.0330654617</v>
      </c>
      <c r="H44" s="59">
        <f t="shared" si="1"/>
        <v>1.479273164</v>
      </c>
    </row>
    <row r="45" ht="14.25" customHeight="1">
      <c r="A45" s="19">
        <v>44242.0</v>
      </c>
      <c r="B45" s="21">
        <v>91.400002</v>
      </c>
      <c r="C45" s="21">
        <v>91.550003</v>
      </c>
      <c r="D45" s="21">
        <v>89.0</v>
      </c>
      <c r="E45" s="22">
        <v>89.300003</v>
      </c>
      <c r="F45" s="21">
        <v>89.300003</v>
      </c>
      <c r="G45" s="21">
        <f t="shared" si="2"/>
        <v>-0.01555580257</v>
      </c>
      <c r="H45" s="59">
        <f t="shared" si="1"/>
        <v>1.320792579</v>
      </c>
    </row>
    <row r="46" ht="14.25" customHeight="1">
      <c r="A46" s="19">
        <v>44243.0</v>
      </c>
      <c r="B46" s="21">
        <v>88.949997</v>
      </c>
      <c r="C46" s="21">
        <v>89.050003</v>
      </c>
      <c r="D46" s="21">
        <v>87.0</v>
      </c>
      <c r="E46" s="22">
        <v>87.349998</v>
      </c>
      <c r="F46" s="21">
        <v>87.349998</v>
      </c>
      <c r="G46" s="21">
        <f t="shared" si="2"/>
        <v>-0.02207850779</v>
      </c>
      <c r="H46" s="59">
        <f t="shared" si="1"/>
        <v>1.100050253</v>
      </c>
    </row>
    <row r="47" ht="14.25" customHeight="1">
      <c r="A47" s="19">
        <v>44244.0</v>
      </c>
      <c r="B47" s="21">
        <v>87.300003</v>
      </c>
      <c r="C47" s="21">
        <v>90.650002</v>
      </c>
      <c r="D47" s="21">
        <v>86.099998</v>
      </c>
      <c r="E47" s="22">
        <v>88.349998</v>
      </c>
      <c r="F47" s="21">
        <v>88.349998</v>
      </c>
      <c r="G47" s="21">
        <f t="shared" si="2"/>
        <v>0.01138316244</v>
      </c>
      <c r="H47" s="59">
        <f t="shared" si="1"/>
        <v>1.213251156</v>
      </c>
    </row>
    <row r="48" ht="14.25" customHeight="1">
      <c r="A48" s="19">
        <v>44245.0</v>
      </c>
      <c r="B48" s="21">
        <v>88.550003</v>
      </c>
      <c r="C48" s="21">
        <v>89.300003</v>
      </c>
      <c r="D48" s="21">
        <v>87.550003</v>
      </c>
      <c r="E48" s="22">
        <v>88.25</v>
      </c>
      <c r="F48" s="21">
        <v>88.25</v>
      </c>
      <c r="G48" s="21">
        <f t="shared" si="2"/>
        <v>-0.001132480315</v>
      </c>
      <c r="H48" s="59">
        <f t="shared" si="1"/>
        <v>1.201931292</v>
      </c>
    </row>
    <row r="49" ht="14.25" customHeight="1">
      <c r="A49" s="19">
        <v>44246.0</v>
      </c>
      <c r="B49" s="21">
        <v>88.0</v>
      </c>
      <c r="C49" s="21">
        <v>88.5</v>
      </c>
      <c r="D49" s="21">
        <v>85.449997</v>
      </c>
      <c r="E49" s="22">
        <v>86.25</v>
      </c>
      <c r="F49" s="21">
        <v>86.25</v>
      </c>
      <c r="G49" s="21">
        <f t="shared" si="2"/>
        <v>-0.0229236399</v>
      </c>
      <c r="H49" s="59">
        <f t="shared" si="1"/>
        <v>0.9755294869</v>
      </c>
    </row>
    <row r="50" ht="14.25" customHeight="1">
      <c r="A50" s="19">
        <v>44249.0</v>
      </c>
      <c r="B50" s="21">
        <v>86.25</v>
      </c>
      <c r="C50" s="21">
        <v>86.25</v>
      </c>
      <c r="D50" s="21">
        <v>83.0</v>
      </c>
      <c r="E50" s="22">
        <v>83.800003</v>
      </c>
      <c r="F50" s="21">
        <v>83.800003</v>
      </c>
      <c r="G50" s="21">
        <f t="shared" si="2"/>
        <v>-0.02881701262</v>
      </c>
      <c r="H50" s="59">
        <f t="shared" si="1"/>
        <v>0.6981876153</v>
      </c>
    </row>
    <row r="51" ht="14.25" customHeight="1">
      <c r="A51" s="19">
        <v>44250.0</v>
      </c>
      <c r="B51" s="21">
        <v>84.199997</v>
      </c>
      <c r="C51" s="21">
        <v>84.75</v>
      </c>
      <c r="D51" s="21">
        <v>82.550003</v>
      </c>
      <c r="E51" s="22">
        <v>82.949997</v>
      </c>
      <c r="F51" s="21">
        <v>82.949997</v>
      </c>
      <c r="G51" s="21">
        <f t="shared" si="2"/>
        <v>-0.01019506282</v>
      </c>
      <c r="H51" s="59">
        <f t="shared" si="1"/>
        <v>0.6019661689</v>
      </c>
    </row>
    <row r="52" ht="14.25" customHeight="1">
      <c r="A52" s="19">
        <v>44251.0</v>
      </c>
      <c r="B52" s="21">
        <v>83.5</v>
      </c>
      <c r="C52" s="21">
        <v>85.150002</v>
      </c>
      <c r="D52" s="21">
        <v>83.050003</v>
      </c>
      <c r="E52" s="22">
        <v>83.75</v>
      </c>
      <c r="F52" s="21">
        <v>83.75</v>
      </c>
      <c r="G52" s="21">
        <f t="shared" si="2"/>
        <v>0.009598190235</v>
      </c>
      <c r="H52" s="59">
        <f t="shared" si="1"/>
        <v>0.6925272306</v>
      </c>
    </row>
    <row r="53" ht="14.25" customHeight="1">
      <c r="A53" s="19">
        <v>44252.0</v>
      </c>
      <c r="B53" s="21">
        <v>84.0</v>
      </c>
      <c r="C53" s="21">
        <v>86.699997</v>
      </c>
      <c r="D53" s="21">
        <v>84.0</v>
      </c>
      <c r="E53" s="22">
        <v>84.949997</v>
      </c>
      <c r="F53" s="21">
        <v>84.949997</v>
      </c>
      <c r="G53" s="21">
        <f t="shared" si="2"/>
        <v>0.0142266421</v>
      </c>
      <c r="H53" s="59">
        <f t="shared" si="1"/>
        <v>0.828367974</v>
      </c>
    </row>
    <row r="54" ht="14.25" customHeight="1">
      <c r="A54" s="19">
        <v>44253.0</v>
      </c>
      <c r="B54" s="21">
        <v>83.699997</v>
      </c>
      <c r="C54" s="21">
        <v>84.75</v>
      </c>
      <c r="D54" s="21">
        <v>82.5</v>
      </c>
      <c r="E54" s="22">
        <v>82.650002</v>
      </c>
      <c r="F54" s="21">
        <v>82.650002</v>
      </c>
      <c r="G54" s="21">
        <f t="shared" si="2"/>
        <v>-0.02744796434</v>
      </c>
      <c r="H54" s="59">
        <f t="shared" si="1"/>
        <v>0.5680064642</v>
      </c>
    </row>
    <row r="55" ht="14.25" customHeight="1">
      <c r="A55" s="19">
        <v>44256.0</v>
      </c>
      <c r="B55" s="21">
        <v>83.699997</v>
      </c>
      <c r="C55" s="21">
        <v>84.949997</v>
      </c>
      <c r="D55" s="21">
        <v>82.800003</v>
      </c>
      <c r="E55" s="22">
        <v>83.25</v>
      </c>
      <c r="F55" s="21">
        <v>83.25</v>
      </c>
      <c r="G55" s="21">
        <f t="shared" si="2"/>
        <v>0.007233280395</v>
      </c>
      <c r="H55" s="59">
        <f t="shared" si="1"/>
        <v>0.6359267793</v>
      </c>
    </row>
    <row r="56" ht="14.25" customHeight="1">
      <c r="A56" s="19">
        <v>44257.0</v>
      </c>
      <c r="B56" s="21">
        <v>83.5</v>
      </c>
      <c r="C56" s="21">
        <v>84.900002</v>
      </c>
      <c r="D56" s="21">
        <v>83.199997</v>
      </c>
      <c r="E56" s="22">
        <v>83.849998</v>
      </c>
      <c r="F56" s="21">
        <v>83.849998</v>
      </c>
      <c r="G56" s="21">
        <f t="shared" si="2"/>
        <v>0.007181335557</v>
      </c>
      <c r="H56" s="59">
        <f t="shared" si="1"/>
        <v>0.7038470944</v>
      </c>
    </row>
    <row r="57" ht="14.25" customHeight="1">
      <c r="A57" s="19">
        <v>44258.0</v>
      </c>
      <c r="B57" s="21">
        <v>84.900002</v>
      </c>
      <c r="C57" s="21">
        <v>89.800003</v>
      </c>
      <c r="D57" s="21">
        <v>83.599998</v>
      </c>
      <c r="E57" s="22">
        <v>88.849998</v>
      </c>
      <c r="F57" s="21">
        <v>88.849998</v>
      </c>
      <c r="G57" s="21">
        <f t="shared" si="2"/>
        <v>0.05792006767</v>
      </c>
      <c r="H57" s="59">
        <f t="shared" si="1"/>
        <v>1.269851607</v>
      </c>
    </row>
    <row r="58" ht="14.25" customHeight="1">
      <c r="A58" s="19">
        <v>44259.0</v>
      </c>
      <c r="B58" s="21">
        <v>86.5</v>
      </c>
      <c r="C58" s="21">
        <v>90.599998</v>
      </c>
      <c r="D58" s="21">
        <v>86.0</v>
      </c>
      <c r="E58" s="22">
        <v>87.550003</v>
      </c>
      <c r="F58" s="21">
        <v>87.550003</v>
      </c>
      <c r="G58" s="21">
        <f t="shared" si="2"/>
        <v>-0.01473943909</v>
      </c>
      <c r="H58" s="59">
        <f t="shared" si="1"/>
        <v>1.122691</v>
      </c>
    </row>
    <row r="59" ht="14.25" customHeight="1">
      <c r="A59" s="19">
        <v>44260.0</v>
      </c>
      <c r="B59" s="21">
        <v>87.5</v>
      </c>
      <c r="C59" s="21">
        <v>87.949997</v>
      </c>
      <c r="D59" s="21">
        <v>84.300003</v>
      </c>
      <c r="E59" s="22">
        <v>84.949997</v>
      </c>
      <c r="F59" s="21">
        <v>84.949997</v>
      </c>
      <c r="G59" s="21">
        <f t="shared" si="2"/>
        <v>-0.03014728019</v>
      </c>
      <c r="H59" s="59">
        <f t="shared" si="1"/>
        <v>0.828367974</v>
      </c>
    </row>
    <row r="60" ht="14.25" customHeight="1">
      <c r="A60" s="19">
        <v>44263.0</v>
      </c>
      <c r="B60" s="21">
        <v>84.849998</v>
      </c>
      <c r="C60" s="21">
        <v>86.349998</v>
      </c>
      <c r="D60" s="21">
        <v>83.599998</v>
      </c>
      <c r="E60" s="22">
        <v>84.599998</v>
      </c>
      <c r="F60" s="21">
        <v>84.599998</v>
      </c>
      <c r="G60" s="21">
        <f t="shared" si="2"/>
        <v>-0.004128569832</v>
      </c>
      <c r="H60" s="59">
        <f t="shared" si="1"/>
        <v>0.7887477713</v>
      </c>
    </row>
    <row r="61" ht="14.25" customHeight="1">
      <c r="A61" s="19">
        <v>44264.0</v>
      </c>
      <c r="B61" s="21">
        <v>84.599998</v>
      </c>
      <c r="C61" s="21">
        <v>85.400002</v>
      </c>
      <c r="D61" s="21">
        <v>82.800003</v>
      </c>
      <c r="E61" s="22">
        <v>83.5</v>
      </c>
      <c r="F61" s="21">
        <v>83.5</v>
      </c>
      <c r="G61" s="21">
        <f t="shared" si="2"/>
        <v>-0.01308761111</v>
      </c>
      <c r="H61" s="59">
        <f t="shared" si="1"/>
        <v>0.6642270049</v>
      </c>
    </row>
    <row r="62" ht="14.25" customHeight="1">
      <c r="A62" s="19">
        <v>44265.0</v>
      </c>
      <c r="B62" s="21">
        <v>85.25</v>
      </c>
      <c r="C62" s="21">
        <v>85.900002</v>
      </c>
      <c r="D62" s="21">
        <v>82.699997</v>
      </c>
      <c r="E62" s="22">
        <v>83.099998</v>
      </c>
      <c r="F62" s="21">
        <v>83.099998</v>
      </c>
      <c r="G62" s="21">
        <f t="shared" si="2"/>
        <v>-0.004801954063</v>
      </c>
      <c r="H62" s="59">
        <f t="shared" si="1"/>
        <v>0.6189464175</v>
      </c>
    </row>
    <row r="63" ht="14.25" customHeight="1">
      <c r="A63" s="19">
        <v>44267.0</v>
      </c>
      <c r="B63" s="21">
        <v>83.949997</v>
      </c>
      <c r="C63" s="21">
        <v>84.199997</v>
      </c>
      <c r="D63" s="21">
        <v>82.0</v>
      </c>
      <c r="E63" s="22">
        <v>82.550003</v>
      </c>
      <c r="F63" s="21">
        <v>82.550003</v>
      </c>
      <c r="G63" s="21">
        <f t="shared" si="2"/>
        <v>-0.006640471086</v>
      </c>
      <c r="H63" s="59">
        <f t="shared" si="1"/>
        <v>0.5566864871</v>
      </c>
    </row>
    <row r="64" ht="14.25" customHeight="1">
      <c r="A64" s="19">
        <v>44270.0</v>
      </c>
      <c r="B64" s="21">
        <v>83.25</v>
      </c>
      <c r="C64" s="21">
        <v>83.25</v>
      </c>
      <c r="D64" s="21">
        <v>79.650002</v>
      </c>
      <c r="E64" s="22">
        <v>80.75</v>
      </c>
      <c r="F64" s="21">
        <v>80.75</v>
      </c>
      <c r="G64" s="21">
        <f t="shared" si="2"/>
        <v>-0.0220462446</v>
      </c>
      <c r="H64" s="59">
        <f t="shared" si="1"/>
        <v>0.352924523</v>
      </c>
    </row>
    <row r="65" ht="14.25" customHeight="1">
      <c r="A65" s="19">
        <v>44271.0</v>
      </c>
      <c r="B65" s="21">
        <v>80.599998</v>
      </c>
      <c r="C65" s="21">
        <v>80.599998</v>
      </c>
      <c r="D65" s="21">
        <v>78.699997</v>
      </c>
      <c r="E65" s="22">
        <v>79.150002</v>
      </c>
      <c r="F65" s="21">
        <v>79.150002</v>
      </c>
      <c r="G65" s="21">
        <f t="shared" si="2"/>
        <v>-0.02001315051</v>
      </c>
      <c r="H65" s="59">
        <f t="shared" si="1"/>
        <v>0.1718033053</v>
      </c>
    </row>
    <row r="66" ht="14.25" customHeight="1">
      <c r="A66" s="19">
        <v>44272.0</v>
      </c>
      <c r="B66" s="21">
        <v>78.300003</v>
      </c>
      <c r="C66" s="21">
        <v>81.800003</v>
      </c>
      <c r="D66" s="21">
        <v>77.050003</v>
      </c>
      <c r="E66" s="22">
        <v>77.900002</v>
      </c>
      <c r="F66" s="21">
        <v>77.900002</v>
      </c>
      <c r="G66" s="21">
        <f t="shared" si="2"/>
        <v>-0.01591883304</v>
      </c>
      <c r="H66" s="59">
        <f t="shared" si="1"/>
        <v>0.03030217715</v>
      </c>
    </row>
    <row r="67" ht="14.25" customHeight="1">
      <c r="A67" s="19">
        <v>44273.0</v>
      </c>
      <c r="B67" s="21">
        <v>77.800003</v>
      </c>
      <c r="C67" s="21">
        <v>79.0</v>
      </c>
      <c r="D67" s="21">
        <v>74.599998</v>
      </c>
      <c r="E67" s="22">
        <v>75.349998</v>
      </c>
      <c r="F67" s="21">
        <v>75.349998</v>
      </c>
      <c r="G67" s="21">
        <f t="shared" si="2"/>
        <v>-0.03328208002</v>
      </c>
      <c r="H67" s="59">
        <f t="shared" si="1"/>
        <v>-0.2583605771</v>
      </c>
    </row>
    <row r="68" ht="14.25" customHeight="1">
      <c r="A68" s="19">
        <v>44274.0</v>
      </c>
      <c r="B68" s="21">
        <v>73.0</v>
      </c>
      <c r="C68" s="21">
        <v>74.300003</v>
      </c>
      <c r="D68" s="21">
        <v>69.25</v>
      </c>
      <c r="E68" s="22">
        <v>71.800003</v>
      </c>
      <c r="F68" s="21">
        <v>71.800003</v>
      </c>
      <c r="G68" s="21">
        <f t="shared" si="2"/>
        <v>-0.04825938069</v>
      </c>
      <c r="H68" s="59">
        <f t="shared" si="1"/>
        <v>-0.6602232151</v>
      </c>
    </row>
    <row r="69" ht="14.25" customHeight="1">
      <c r="A69" s="19">
        <v>44277.0</v>
      </c>
      <c r="B69" s="21">
        <v>72.949997</v>
      </c>
      <c r="C69" s="21">
        <v>77.0</v>
      </c>
      <c r="D69" s="21">
        <v>71.849998</v>
      </c>
      <c r="E69" s="22">
        <v>76.400002</v>
      </c>
      <c r="F69" s="21">
        <v>76.400002</v>
      </c>
      <c r="G69" s="21">
        <f t="shared" si="2"/>
        <v>0.06209820451</v>
      </c>
      <c r="H69" s="59">
        <f t="shared" si="1"/>
        <v>-0.1394991766</v>
      </c>
    </row>
    <row r="70" ht="14.25" customHeight="1">
      <c r="A70" s="19">
        <v>44278.0</v>
      </c>
      <c r="B70" s="21">
        <v>77.0</v>
      </c>
      <c r="C70" s="21">
        <v>77.900002</v>
      </c>
      <c r="D70" s="21">
        <v>74.550003</v>
      </c>
      <c r="E70" s="22">
        <v>74.75</v>
      </c>
      <c r="F70" s="21">
        <v>74.75</v>
      </c>
      <c r="G70" s="21">
        <f t="shared" si="2"/>
        <v>-0.02183351008</v>
      </c>
      <c r="H70" s="59">
        <f t="shared" si="1"/>
        <v>-0.3262808922</v>
      </c>
    </row>
    <row r="71" ht="14.25" customHeight="1">
      <c r="A71" s="19">
        <v>44279.0</v>
      </c>
      <c r="B71" s="21">
        <v>72.349998</v>
      </c>
      <c r="C71" s="21">
        <v>73.949997</v>
      </c>
      <c r="D71" s="21">
        <v>71.599998</v>
      </c>
      <c r="E71" s="22">
        <v>71.849998</v>
      </c>
      <c r="F71" s="21">
        <v>71.849998</v>
      </c>
      <c r="G71" s="21">
        <f t="shared" si="2"/>
        <v>-0.03956862758</v>
      </c>
      <c r="H71" s="59">
        <f t="shared" si="1"/>
        <v>-0.654563736</v>
      </c>
    </row>
    <row r="72" ht="14.25" customHeight="1">
      <c r="A72" s="19">
        <v>44280.0</v>
      </c>
      <c r="B72" s="21">
        <v>72.099998</v>
      </c>
      <c r="C72" s="21">
        <v>72.550003</v>
      </c>
      <c r="D72" s="21">
        <v>68.349998</v>
      </c>
      <c r="E72" s="22">
        <v>68.75</v>
      </c>
      <c r="F72" s="21">
        <v>68.75</v>
      </c>
      <c r="G72" s="21">
        <f t="shared" si="2"/>
        <v>-0.04410384814</v>
      </c>
      <c r="H72" s="59">
        <f t="shared" si="1"/>
        <v>-1.005486307</v>
      </c>
    </row>
    <row r="73" ht="14.25" customHeight="1">
      <c r="A73" s="19">
        <v>44281.0</v>
      </c>
      <c r="B73" s="21">
        <v>69.0</v>
      </c>
      <c r="C73" s="21">
        <v>70.75</v>
      </c>
      <c r="D73" s="21">
        <v>68.900002</v>
      </c>
      <c r="E73" s="22">
        <v>69.25</v>
      </c>
      <c r="F73" s="21">
        <v>69.25</v>
      </c>
      <c r="G73" s="21">
        <f t="shared" si="2"/>
        <v>0.007246408521</v>
      </c>
      <c r="H73" s="59">
        <f t="shared" si="1"/>
        <v>-0.9488858562</v>
      </c>
    </row>
    <row r="74" ht="14.25" customHeight="1">
      <c r="A74" s="19">
        <v>44285.0</v>
      </c>
      <c r="B74" s="21">
        <v>69.599998</v>
      </c>
      <c r="C74" s="21">
        <v>70.099998</v>
      </c>
      <c r="D74" s="21">
        <v>68.0</v>
      </c>
      <c r="E74" s="22">
        <v>68.349998</v>
      </c>
      <c r="F74" s="21">
        <v>68.349998</v>
      </c>
      <c r="G74" s="21">
        <f t="shared" si="2"/>
        <v>-0.01308161116</v>
      </c>
      <c r="H74" s="59">
        <f t="shared" si="1"/>
        <v>-1.050766895</v>
      </c>
    </row>
    <row r="75" ht="14.25" customHeight="1">
      <c r="A75" s="19">
        <v>44286.0</v>
      </c>
      <c r="B75" s="21">
        <v>68.800003</v>
      </c>
      <c r="C75" s="21">
        <v>71.199997</v>
      </c>
      <c r="D75" s="21">
        <v>68.599998</v>
      </c>
      <c r="E75" s="22">
        <v>69.300003</v>
      </c>
      <c r="F75" s="21">
        <v>69.300003</v>
      </c>
      <c r="G75" s="21">
        <f t="shared" si="2"/>
        <v>0.01380341558</v>
      </c>
      <c r="H75" s="59">
        <f t="shared" si="1"/>
        <v>-0.9432254714</v>
      </c>
    </row>
    <row r="76" ht="14.25" customHeight="1">
      <c r="A76" s="19">
        <v>44287.0</v>
      </c>
      <c r="B76" s="21">
        <v>70.199997</v>
      </c>
      <c r="C76" s="21">
        <v>72.599998</v>
      </c>
      <c r="D76" s="21">
        <v>69.699997</v>
      </c>
      <c r="E76" s="22">
        <v>72.150002</v>
      </c>
      <c r="F76" s="21">
        <v>72.150002</v>
      </c>
      <c r="G76" s="21">
        <f t="shared" si="2"/>
        <v>0.04030236345</v>
      </c>
      <c r="H76" s="59">
        <f t="shared" si="1"/>
        <v>-0.6206030124</v>
      </c>
    </row>
    <row r="77" ht="14.25" customHeight="1">
      <c r="A77" s="19">
        <v>44291.0</v>
      </c>
      <c r="B77" s="21">
        <v>71.0</v>
      </c>
      <c r="C77" s="21">
        <v>71.199997</v>
      </c>
      <c r="D77" s="21">
        <v>68.0</v>
      </c>
      <c r="E77" s="22">
        <v>68.75</v>
      </c>
      <c r="F77" s="21">
        <v>68.75</v>
      </c>
      <c r="G77" s="21">
        <f t="shared" si="2"/>
        <v>-0.04827057639</v>
      </c>
      <c r="H77" s="59">
        <f t="shared" si="1"/>
        <v>-1.005486307</v>
      </c>
    </row>
    <row r="78" ht="14.25" customHeight="1">
      <c r="A78" s="19">
        <v>44292.0</v>
      </c>
      <c r="B78" s="21">
        <v>68.75</v>
      </c>
      <c r="C78" s="21">
        <v>69.800003</v>
      </c>
      <c r="D78" s="21">
        <v>68.099998</v>
      </c>
      <c r="E78" s="22">
        <v>69.400002</v>
      </c>
      <c r="F78" s="21">
        <v>69.400002</v>
      </c>
      <c r="G78" s="21">
        <f t="shared" si="2"/>
        <v>0.009410159785</v>
      </c>
      <c r="H78" s="59">
        <f t="shared" si="1"/>
        <v>-0.9319054944</v>
      </c>
    </row>
    <row r="79" ht="14.25" customHeight="1">
      <c r="A79" s="19">
        <v>44293.0</v>
      </c>
      <c r="B79" s="21">
        <v>69.0</v>
      </c>
      <c r="C79" s="21">
        <v>72.400002</v>
      </c>
      <c r="D79" s="21">
        <v>68.75</v>
      </c>
      <c r="E79" s="22">
        <v>71.849998</v>
      </c>
      <c r="F79" s="21">
        <v>71.849998</v>
      </c>
      <c r="G79" s="21">
        <f t="shared" si="2"/>
        <v>0.03469368836</v>
      </c>
      <c r="H79" s="59">
        <f t="shared" si="1"/>
        <v>-0.654563736</v>
      </c>
    </row>
    <row r="80" ht="14.25" customHeight="1">
      <c r="A80" s="19">
        <v>44294.0</v>
      </c>
      <c r="B80" s="21">
        <v>71.849998</v>
      </c>
      <c r="C80" s="21">
        <v>72.199997</v>
      </c>
      <c r="D80" s="21">
        <v>70.5</v>
      </c>
      <c r="E80" s="22">
        <v>71.449997</v>
      </c>
      <c r="F80" s="21">
        <v>71.449997</v>
      </c>
      <c r="G80" s="21">
        <f t="shared" si="2"/>
        <v>-0.005582722301</v>
      </c>
      <c r="H80" s="59">
        <f t="shared" si="1"/>
        <v>-0.6998442102</v>
      </c>
    </row>
    <row r="81" ht="14.25" customHeight="1">
      <c r="A81" s="19">
        <v>44295.0</v>
      </c>
      <c r="B81" s="21">
        <v>70.650002</v>
      </c>
      <c r="C81" s="21">
        <v>71.449997</v>
      </c>
      <c r="D81" s="21">
        <v>70.150002</v>
      </c>
      <c r="E81" s="22">
        <v>71.050003</v>
      </c>
      <c r="F81" s="21">
        <v>71.050003</v>
      </c>
      <c r="G81" s="21">
        <f t="shared" si="2"/>
        <v>-0.005613965622</v>
      </c>
      <c r="H81" s="59">
        <f t="shared" si="1"/>
        <v>-0.745123892</v>
      </c>
    </row>
    <row r="82" ht="14.25" customHeight="1">
      <c r="A82" s="19">
        <v>44298.0</v>
      </c>
      <c r="B82" s="21">
        <v>68.0</v>
      </c>
      <c r="C82" s="21">
        <v>69.0</v>
      </c>
      <c r="D82" s="21">
        <v>65.199997</v>
      </c>
      <c r="E82" s="22">
        <v>66.349998</v>
      </c>
      <c r="F82" s="21">
        <v>66.349998</v>
      </c>
      <c r="G82" s="21">
        <f t="shared" si="2"/>
        <v>-0.06844016613</v>
      </c>
      <c r="H82" s="59">
        <f t="shared" si="1"/>
        <v>-1.2771687</v>
      </c>
    </row>
    <row r="83" ht="14.25" customHeight="1">
      <c r="A83" s="19">
        <v>44299.0</v>
      </c>
      <c r="B83" s="21">
        <v>65.199997</v>
      </c>
      <c r="C83" s="21">
        <v>70.449997</v>
      </c>
      <c r="D83" s="21">
        <v>65.199997</v>
      </c>
      <c r="E83" s="22">
        <v>68.199997</v>
      </c>
      <c r="F83" s="21">
        <v>68.199997</v>
      </c>
      <c r="G83" s="21">
        <f t="shared" si="2"/>
        <v>0.02750079023</v>
      </c>
      <c r="H83" s="59">
        <f t="shared" si="1"/>
        <v>-1.067747143</v>
      </c>
    </row>
    <row r="84" ht="14.25" customHeight="1">
      <c r="A84" s="19">
        <v>44301.0</v>
      </c>
      <c r="B84" s="21">
        <v>68.0</v>
      </c>
      <c r="C84" s="21">
        <v>68.25</v>
      </c>
      <c r="D84" s="21">
        <v>65.5</v>
      </c>
      <c r="E84" s="22">
        <v>66.75</v>
      </c>
      <c r="F84" s="21">
        <v>66.75</v>
      </c>
      <c r="G84" s="21">
        <f t="shared" si="2"/>
        <v>-0.02149022358</v>
      </c>
      <c r="H84" s="59">
        <f t="shared" si="1"/>
        <v>-1.231888113</v>
      </c>
    </row>
    <row r="85" ht="14.25" customHeight="1">
      <c r="A85" s="19">
        <v>44302.0</v>
      </c>
      <c r="B85" s="21">
        <v>67.400002</v>
      </c>
      <c r="C85" s="21">
        <v>68.199997</v>
      </c>
      <c r="D85" s="21">
        <v>65.699997</v>
      </c>
      <c r="E85" s="22">
        <v>65.900002</v>
      </c>
      <c r="F85" s="21">
        <v>65.900002</v>
      </c>
      <c r="G85" s="21">
        <f t="shared" si="2"/>
        <v>-0.01281582542</v>
      </c>
      <c r="H85" s="59">
        <f t="shared" si="1"/>
        <v>-1.328108653</v>
      </c>
    </row>
    <row r="86" ht="14.25" customHeight="1">
      <c r="A86" s="19">
        <v>44305.0</v>
      </c>
      <c r="B86" s="21">
        <v>63.0</v>
      </c>
      <c r="C86" s="21">
        <v>63.0</v>
      </c>
      <c r="D86" s="21">
        <v>61.049999</v>
      </c>
      <c r="E86" s="22">
        <v>61.299999</v>
      </c>
      <c r="F86" s="21">
        <v>61.299999</v>
      </c>
      <c r="G86" s="21">
        <f t="shared" si="2"/>
        <v>-0.07235864523</v>
      </c>
      <c r="H86" s="59">
        <f t="shared" si="1"/>
        <v>-1.848833145</v>
      </c>
    </row>
    <row r="87" ht="14.25" customHeight="1">
      <c r="A87" s="19">
        <v>44306.0</v>
      </c>
      <c r="B87" s="21">
        <v>62.25</v>
      </c>
      <c r="C87" s="21">
        <v>63.400002</v>
      </c>
      <c r="D87" s="21">
        <v>60.549999</v>
      </c>
      <c r="E87" s="22">
        <v>61.450001</v>
      </c>
      <c r="F87" s="21">
        <v>61.450001</v>
      </c>
      <c r="G87" s="21">
        <f t="shared" si="2"/>
        <v>0.002444025656</v>
      </c>
      <c r="H87" s="59">
        <f t="shared" si="1"/>
        <v>-1.831852783</v>
      </c>
    </row>
    <row r="88" ht="14.25" customHeight="1">
      <c r="A88" s="19">
        <v>44308.0</v>
      </c>
      <c r="B88" s="21">
        <v>60.549999</v>
      </c>
      <c r="C88" s="21">
        <v>60.900002</v>
      </c>
      <c r="D88" s="21">
        <v>59.400002</v>
      </c>
      <c r="E88" s="22">
        <v>60.049999</v>
      </c>
      <c r="F88" s="21">
        <v>60.049999</v>
      </c>
      <c r="G88" s="21">
        <f t="shared" si="2"/>
        <v>-0.02304632041</v>
      </c>
      <c r="H88" s="59">
        <f t="shared" si="1"/>
        <v>-1.990334273</v>
      </c>
    </row>
    <row r="89" ht="14.25" customHeight="1">
      <c r="A89" s="19">
        <v>44309.0</v>
      </c>
      <c r="B89" s="21">
        <v>60.0</v>
      </c>
      <c r="C89" s="21">
        <v>61.299999</v>
      </c>
      <c r="D89" s="21">
        <v>59.549999</v>
      </c>
      <c r="E89" s="22">
        <v>60.799999</v>
      </c>
      <c r="F89" s="21">
        <v>60.799999</v>
      </c>
      <c r="G89" s="21">
        <f t="shared" si="2"/>
        <v>0.01241224065</v>
      </c>
      <c r="H89" s="59">
        <f t="shared" si="1"/>
        <v>-1.905433596</v>
      </c>
    </row>
    <row r="90" ht="14.25" customHeight="1">
      <c r="A90" s="19">
        <v>44312.0</v>
      </c>
      <c r="B90" s="21">
        <v>61.950001</v>
      </c>
      <c r="C90" s="21">
        <v>63.650002</v>
      </c>
      <c r="D90" s="21">
        <v>61.200001</v>
      </c>
      <c r="E90" s="22">
        <v>62.0</v>
      </c>
      <c r="F90" s="21">
        <v>62.0</v>
      </c>
      <c r="G90" s="21">
        <f t="shared" si="2"/>
        <v>0.01954461252</v>
      </c>
      <c r="H90" s="59">
        <f t="shared" si="1"/>
        <v>-1.7695924</v>
      </c>
    </row>
    <row r="91" ht="14.25" customHeight="1">
      <c r="A91" s="19">
        <v>44313.0</v>
      </c>
      <c r="B91" s="21">
        <v>63.0</v>
      </c>
      <c r="C91" s="21">
        <v>65.0</v>
      </c>
      <c r="D91" s="21">
        <v>62.599998</v>
      </c>
      <c r="E91" s="22">
        <v>64.75</v>
      </c>
      <c r="F91" s="21">
        <v>64.75</v>
      </c>
      <c r="G91" s="21">
        <f t="shared" si="2"/>
        <v>0.04339931553</v>
      </c>
      <c r="H91" s="59">
        <f t="shared" si="1"/>
        <v>-1.458289918</v>
      </c>
    </row>
    <row r="92" ht="14.25" customHeight="1">
      <c r="A92" s="19">
        <v>44314.0</v>
      </c>
      <c r="B92" s="21">
        <v>65.5</v>
      </c>
      <c r="C92" s="21">
        <v>65.949997</v>
      </c>
      <c r="D92" s="21">
        <v>63.700001</v>
      </c>
      <c r="E92" s="22">
        <v>64.800003</v>
      </c>
      <c r="F92" s="21">
        <v>64.800003</v>
      </c>
      <c r="G92" s="21">
        <f t="shared" si="2"/>
        <v>0.0007719490749</v>
      </c>
      <c r="H92" s="59">
        <f t="shared" si="1"/>
        <v>-1.452629533</v>
      </c>
    </row>
    <row r="93" ht="14.25" customHeight="1">
      <c r="A93" s="19">
        <v>44315.0</v>
      </c>
      <c r="B93" s="21">
        <v>65.650002</v>
      </c>
      <c r="C93" s="21">
        <v>66.099998</v>
      </c>
      <c r="D93" s="21">
        <v>63.549999</v>
      </c>
      <c r="E93" s="22">
        <v>63.950001</v>
      </c>
      <c r="F93" s="21">
        <v>63.950001</v>
      </c>
      <c r="G93" s="21">
        <f t="shared" si="2"/>
        <v>-0.01320410599</v>
      </c>
      <c r="H93" s="59">
        <f t="shared" si="1"/>
        <v>-1.548850526</v>
      </c>
    </row>
    <row r="94" ht="14.25" customHeight="1">
      <c r="A94" s="19">
        <v>44316.0</v>
      </c>
      <c r="B94" s="21">
        <v>63.0</v>
      </c>
      <c r="C94" s="21">
        <v>64.0</v>
      </c>
      <c r="D94" s="21">
        <v>62.5</v>
      </c>
      <c r="E94" s="22">
        <v>62.799999</v>
      </c>
      <c r="F94" s="21">
        <v>62.799999</v>
      </c>
      <c r="G94" s="21">
        <f t="shared" si="2"/>
        <v>-0.01814648611</v>
      </c>
      <c r="H94" s="59">
        <f t="shared" si="1"/>
        <v>-1.679031791</v>
      </c>
    </row>
    <row r="95" ht="14.25" customHeight="1">
      <c r="A95" s="19">
        <v>44319.0</v>
      </c>
      <c r="B95" s="21">
        <v>62.799999</v>
      </c>
      <c r="C95" s="21">
        <v>62.799999</v>
      </c>
      <c r="D95" s="21">
        <v>60.700001</v>
      </c>
      <c r="E95" s="22">
        <v>61.400002</v>
      </c>
      <c r="F95" s="21">
        <v>61.400002</v>
      </c>
      <c r="G95" s="21">
        <f t="shared" si="2"/>
        <v>-0.02254518982</v>
      </c>
      <c r="H95" s="59">
        <f t="shared" si="1"/>
        <v>-1.837512715</v>
      </c>
    </row>
    <row r="96" ht="14.25" customHeight="1">
      <c r="A96" s="19">
        <v>44320.0</v>
      </c>
      <c r="B96" s="21">
        <v>62.0</v>
      </c>
      <c r="C96" s="21">
        <v>63.299999</v>
      </c>
      <c r="D96" s="21">
        <v>61.0</v>
      </c>
      <c r="E96" s="22">
        <v>61.650002</v>
      </c>
      <c r="F96" s="21">
        <v>61.650002</v>
      </c>
      <c r="G96" s="21">
        <f t="shared" si="2"/>
        <v>0.004063394325</v>
      </c>
      <c r="H96" s="59">
        <f t="shared" si="1"/>
        <v>-1.809212489</v>
      </c>
    </row>
    <row r="97" ht="14.25" customHeight="1">
      <c r="A97" s="19">
        <v>44321.0</v>
      </c>
      <c r="B97" s="21">
        <v>61.900002</v>
      </c>
      <c r="C97" s="21">
        <v>63.599998</v>
      </c>
      <c r="D97" s="21">
        <v>61.25</v>
      </c>
      <c r="E97" s="22">
        <v>62.900002</v>
      </c>
      <c r="F97" s="21">
        <v>62.900002</v>
      </c>
      <c r="G97" s="21">
        <f t="shared" si="2"/>
        <v>0.02007293345</v>
      </c>
      <c r="H97" s="59">
        <f t="shared" si="1"/>
        <v>-1.667711361</v>
      </c>
    </row>
    <row r="98" ht="14.25" customHeight="1">
      <c r="A98" s="19">
        <v>44322.0</v>
      </c>
      <c r="B98" s="21">
        <v>63.150002</v>
      </c>
      <c r="C98" s="21">
        <v>63.5</v>
      </c>
      <c r="D98" s="21">
        <v>62.25</v>
      </c>
      <c r="E98" s="22">
        <v>62.75</v>
      </c>
      <c r="F98" s="21">
        <v>62.75</v>
      </c>
      <c r="G98" s="21">
        <f t="shared" si="2"/>
        <v>-0.002387617491</v>
      </c>
      <c r="H98" s="59">
        <f t="shared" si="1"/>
        <v>-1.684691723</v>
      </c>
    </row>
    <row r="99" ht="14.25" customHeight="1">
      <c r="A99" s="19">
        <v>44323.0</v>
      </c>
      <c r="B99" s="21">
        <v>62.75</v>
      </c>
      <c r="C99" s="21">
        <v>63.400002</v>
      </c>
      <c r="D99" s="21">
        <v>62.5</v>
      </c>
      <c r="E99" s="22">
        <v>62.599998</v>
      </c>
      <c r="F99" s="21">
        <v>62.599998</v>
      </c>
      <c r="G99" s="21">
        <f t="shared" si="2"/>
        <v>-0.002393331855</v>
      </c>
      <c r="H99" s="59">
        <f t="shared" si="1"/>
        <v>-1.701672084</v>
      </c>
    </row>
    <row r="100" ht="14.25" customHeight="1">
      <c r="A100" s="19">
        <v>44326.0</v>
      </c>
      <c r="B100" s="21">
        <v>62.849998</v>
      </c>
      <c r="C100" s="21">
        <v>63.849998</v>
      </c>
      <c r="D100" s="21">
        <v>62.25</v>
      </c>
      <c r="E100" s="22">
        <v>63.599998</v>
      </c>
      <c r="F100" s="21">
        <v>63.599998</v>
      </c>
      <c r="G100" s="21">
        <f t="shared" si="2"/>
        <v>0.01584819274</v>
      </c>
      <c r="H100" s="59">
        <f t="shared" si="1"/>
        <v>-1.588471182</v>
      </c>
    </row>
    <row r="101" ht="14.25" customHeight="1">
      <c r="A101" s="19">
        <v>44327.0</v>
      </c>
      <c r="B101" s="21">
        <v>63.0</v>
      </c>
      <c r="C101" s="21">
        <v>70.199997</v>
      </c>
      <c r="D101" s="21">
        <v>62.900002</v>
      </c>
      <c r="E101" s="22">
        <v>69.650002</v>
      </c>
      <c r="F101" s="21">
        <v>69.650002</v>
      </c>
      <c r="G101" s="21">
        <f t="shared" si="2"/>
        <v>0.09086929004</v>
      </c>
      <c r="H101" s="59">
        <f t="shared" si="1"/>
        <v>-0.9036052688</v>
      </c>
    </row>
    <row r="102" ht="14.25" customHeight="1">
      <c r="A102" s="19">
        <v>44328.0</v>
      </c>
      <c r="B102" s="21">
        <v>70.849998</v>
      </c>
      <c r="C102" s="21">
        <v>73.400002</v>
      </c>
      <c r="D102" s="21">
        <v>70.199997</v>
      </c>
      <c r="E102" s="22">
        <v>71.849998</v>
      </c>
      <c r="F102" s="21">
        <v>71.849998</v>
      </c>
      <c r="G102" s="21">
        <f t="shared" si="2"/>
        <v>0.03109785575</v>
      </c>
      <c r="H102" s="59">
        <f t="shared" si="1"/>
        <v>-0.654563736</v>
      </c>
    </row>
    <row r="103" ht="14.25" customHeight="1">
      <c r="A103" s="19">
        <v>44330.0</v>
      </c>
      <c r="B103" s="21">
        <v>73.099998</v>
      </c>
      <c r="C103" s="21">
        <v>73.25</v>
      </c>
      <c r="D103" s="21">
        <v>68.300003</v>
      </c>
      <c r="E103" s="22">
        <v>69.849998</v>
      </c>
      <c r="F103" s="21">
        <v>69.849998</v>
      </c>
      <c r="G103" s="21">
        <f t="shared" si="2"/>
        <v>-0.02823052762</v>
      </c>
      <c r="H103" s="59">
        <f t="shared" si="1"/>
        <v>-0.8809655411</v>
      </c>
    </row>
    <row r="104" ht="14.25" customHeight="1">
      <c r="A104" s="19">
        <v>44333.0</v>
      </c>
      <c r="B104" s="21">
        <v>70.849998</v>
      </c>
      <c r="C104" s="21">
        <v>71.400002</v>
      </c>
      <c r="D104" s="21">
        <v>69.699997</v>
      </c>
      <c r="E104" s="22">
        <v>70.300003</v>
      </c>
      <c r="F104" s="21">
        <v>70.300003</v>
      </c>
      <c r="G104" s="21">
        <f t="shared" si="2"/>
        <v>0.006421784421</v>
      </c>
      <c r="H104" s="59">
        <f t="shared" si="1"/>
        <v>-0.8300245689</v>
      </c>
    </row>
    <row r="105" ht="14.25" customHeight="1">
      <c r="A105" s="19">
        <v>44334.0</v>
      </c>
      <c r="B105" s="21">
        <v>71.849998</v>
      </c>
      <c r="C105" s="21">
        <v>77.349998</v>
      </c>
      <c r="D105" s="21">
        <v>71.25</v>
      </c>
      <c r="E105" s="22">
        <v>76.449997</v>
      </c>
      <c r="F105" s="21">
        <v>76.449997</v>
      </c>
      <c r="G105" s="21">
        <f t="shared" si="2"/>
        <v>0.08386505164</v>
      </c>
      <c r="H105" s="59">
        <f t="shared" si="1"/>
        <v>-0.1338396975</v>
      </c>
    </row>
    <row r="106" ht="14.25" customHeight="1">
      <c r="A106" s="19">
        <v>44335.0</v>
      </c>
      <c r="B106" s="21">
        <v>75.699997</v>
      </c>
      <c r="C106" s="21">
        <v>78.449997</v>
      </c>
      <c r="D106" s="21">
        <v>74.300003</v>
      </c>
      <c r="E106" s="22">
        <v>75.0</v>
      </c>
      <c r="F106" s="21">
        <v>75.0</v>
      </c>
      <c r="G106" s="21">
        <f t="shared" si="2"/>
        <v>-0.0191487796</v>
      </c>
      <c r="H106" s="59">
        <f t="shared" si="1"/>
        <v>-0.2979806666</v>
      </c>
    </row>
    <row r="107" ht="14.25" customHeight="1">
      <c r="A107" s="19">
        <v>44336.0</v>
      </c>
      <c r="B107" s="21">
        <v>75.199997</v>
      </c>
      <c r="C107" s="21">
        <v>76.550003</v>
      </c>
      <c r="D107" s="21">
        <v>74.300003</v>
      </c>
      <c r="E107" s="22">
        <v>74.849998</v>
      </c>
      <c r="F107" s="21">
        <v>74.849998</v>
      </c>
      <c r="G107" s="21">
        <f t="shared" si="2"/>
        <v>-0.002002029391</v>
      </c>
      <c r="H107" s="59">
        <f t="shared" si="1"/>
        <v>-0.3149610284</v>
      </c>
    </row>
    <row r="108" ht="14.25" customHeight="1">
      <c r="A108" s="19">
        <v>44337.0</v>
      </c>
      <c r="B108" s="21">
        <v>75.699997</v>
      </c>
      <c r="C108" s="21">
        <v>77.199997</v>
      </c>
      <c r="D108" s="21">
        <v>75.199997</v>
      </c>
      <c r="E108" s="22">
        <v>76.25</v>
      </c>
      <c r="F108" s="21">
        <v>76.25</v>
      </c>
      <c r="G108" s="21">
        <f t="shared" si="2"/>
        <v>0.01853133134</v>
      </c>
      <c r="H108" s="59">
        <f t="shared" si="1"/>
        <v>-0.1564795384</v>
      </c>
    </row>
    <row r="109" ht="14.25" customHeight="1">
      <c r="A109" s="19">
        <v>44340.0</v>
      </c>
      <c r="B109" s="21">
        <v>78.800003</v>
      </c>
      <c r="C109" s="21">
        <v>82.150002</v>
      </c>
      <c r="D109" s="21">
        <v>77.0</v>
      </c>
      <c r="E109" s="22">
        <v>81.25</v>
      </c>
      <c r="F109" s="21">
        <v>81.25</v>
      </c>
      <c r="G109" s="21">
        <f t="shared" si="2"/>
        <v>0.06351340572</v>
      </c>
      <c r="H109" s="59">
        <f t="shared" si="1"/>
        <v>0.4095249742</v>
      </c>
    </row>
    <row r="110" ht="14.25" customHeight="1">
      <c r="A110" s="19">
        <v>44341.0</v>
      </c>
      <c r="B110" s="21">
        <v>82.400002</v>
      </c>
      <c r="C110" s="21">
        <v>83.900002</v>
      </c>
      <c r="D110" s="21">
        <v>80.099998</v>
      </c>
      <c r="E110" s="22">
        <v>82.25</v>
      </c>
      <c r="F110" s="21">
        <v>82.25</v>
      </c>
      <c r="G110" s="21">
        <f t="shared" si="2"/>
        <v>0.01223256844</v>
      </c>
      <c r="H110" s="59">
        <f t="shared" si="1"/>
        <v>0.5227258768</v>
      </c>
    </row>
    <row r="111" ht="14.25" customHeight="1">
      <c r="A111" s="19">
        <v>44342.0</v>
      </c>
      <c r="B111" s="21">
        <v>83.099998</v>
      </c>
      <c r="C111" s="21">
        <v>83.300003</v>
      </c>
      <c r="D111" s="21">
        <v>80.75</v>
      </c>
      <c r="E111" s="22">
        <v>81.0</v>
      </c>
      <c r="F111" s="21">
        <v>81.0</v>
      </c>
      <c r="G111" s="21">
        <f t="shared" si="2"/>
        <v>-0.01531423497</v>
      </c>
      <c r="H111" s="59">
        <f t="shared" si="1"/>
        <v>0.3812247486</v>
      </c>
    </row>
    <row r="112" ht="14.25" customHeight="1">
      <c r="A112" s="19">
        <v>44343.0</v>
      </c>
      <c r="B112" s="21">
        <v>81.25</v>
      </c>
      <c r="C112" s="21">
        <v>81.900002</v>
      </c>
      <c r="D112" s="21">
        <v>77.5</v>
      </c>
      <c r="E112" s="22">
        <v>78.650002</v>
      </c>
      <c r="F112" s="21">
        <v>78.650002</v>
      </c>
      <c r="G112" s="21">
        <f t="shared" si="2"/>
        <v>-0.02944149974</v>
      </c>
      <c r="H112" s="59">
        <f t="shared" si="1"/>
        <v>0.1152028541</v>
      </c>
    </row>
    <row r="113" ht="14.25" customHeight="1">
      <c r="A113" s="19">
        <v>44344.0</v>
      </c>
      <c r="B113" s="21">
        <v>78.699997</v>
      </c>
      <c r="C113" s="21">
        <v>80.75</v>
      </c>
      <c r="D113" s="21">
        <v>78.5</v>
      </c>
      <c r="E113" s="22">
        <v>79.199997</v>
      </c>
      <c r="F113" s="21">
        <v>79.199997</v>
      </c>
      <c r="G113" s="21">
        <f t="shared" si="2"/>
        <v>0.006968606008</v>
      </c>
      <c r="H113" s="59">
        <f t="shared" si="1"/>
        <v>0.1774627844</v>
      </c>
    </row>
    <row r="114" ht="14.25" customHeight="1">
      <c r="A114" s="19">
        <v>44347.0</v>
      </c>
      <c r="B114" s="21">
        <v>81.449997</v>
      </c>
      <c r="C114" s="21">
        <v>81.849998</v>
      </c>
      <c r="D114" s="21">
        <v>78.650002</v>
      </c>
      <c r="E114" s="22">
        <v>79.599998</v>
      </c>
      <c r="F114" s="21">
        <v>79.599998</v>
      </c>
      <c r="G114" s="21">
        <f t="shared" si="2"/>
        <v>0.005037806783</v>
      </c>
      <c r="H114" s="59">
        <f t="shared" si="1"/>
        <v>0.2227432587</v>
      </c>
    </row>
    <row r="115" ht="14.25" customHeight="1">
      <c r="A115" s="19">
        <v>44348.0</v>
      </c>
      <c r="B115" s="21">
        <v>79.599998</v>
      </c>
      <c r="C115" s="21">
        <v>80.0</v>
      </c>
      <c r="D115" s="21">
        <v>75.800003</v>
      </c>
      <c r="E115" s="22">
        <v>76.199997</v>
      </c>
      <c r="F115" s="21">
        <v>76.199997</v>
      </c>
      <c r="G115" s="21">
        <f t="shared" si="2"/>
        <v>-0.0436526444</v>
      </c>
      <c r="H115" s="59">
        <f t="shared" si="1"/>
        <v>-0.1621399232</v>
      </c>
    </row>
    <row r="116" ht="14.25" customHeight="1">
      <c r="A116" s="19">
        <v>44349.0</v>
      </c>
      <c r="B116" s="21">
        <v>76.0</v>
      </c>
      <c r="C116" s="21">
        <v>77.400002</v>
      </c>
      <c r="D116" s="21">
        <v>74.550003</v>
      </c>
      <c r="E116" s="22">
        <v>76.0</v>
      </c>
      <c r="F116" s="21">
        <v>76.0</v>
      </c>
      <c r="G116" s="21">
        <f t="shared" si="2"/>
        <v>-0.002628083036</v>
      </c>
      <c r="H116" s="59">
        <f t="shared" si="1"/>
        <v>-0.1847797641</v>
      </c>
    </row>
    <row r="117" ht="14.25" customHeight="1">
      <c r="A117" s="19">
        <v>44350.0</v>
      </c>
      <c r="B117" s="21">
        <v>76.449997</v>
      </c>
      <c r="C117" s="21">
        <v>78.599998</v>
      </c>
      <c r="D117" s="21">
        <v>76.300003</v>
      </c>
      <c r="E117" s="22">
        <v>77.900002</v>
      </c>
      <c r="F117" s="21">
        <v>77.900002</v>
      </c>
      <c r="G117" s="21">
        <f t="shared" si="2"/>
        <v>0.02469263826</v>
      </c>
      <c r="H117" s="59">
        <f t="shared" si="1"/>
        <v>0.03030217715</v>
      </c>
    </row>
    <row r="118" ht="14.25" customHeight="1">
      <c r="A118" s="19">
        <v>44351.0</v>
      </c>
      <c r="B118" s="21">
        <v>78.25</v>
      </c>
      <c r="C118" s="21">
        <v>81.0</v>
      </c>
      <c r="D118" s="21">
        <v>77.599998</v>
      </c>
      <c r="E118" s="22">
        <v>79.699997</v>
      </c>
      <c r="F118" s="21">
        <v>79.699997</v>
      </c>
      <c r="G118" s="21">
        <f t="shared" si="2"/>
        <v>0.0228435696</v>
      </c>
      <c r="H118" s="59">
        <f t="shared" si="1"/>
        <v>0.2340632357</v>
      </c>
    </row>
    <row r="119" ht="14.25" customHeight="1">
      <c r="A119" s="19">
        <v>44354.0</v>
      </c>
      <c r="B119" s="21">
        <v>80.199997</v>
      </c>
      <c r="C119" s="21">
        <v>81.699997</v>
      </c>
      <c r="D119" s="21">
        <v>79.75</v>
      </c>
      <c r="E119" s="22">
        <v>80.599998</v>
      </c>
      <c r="F119" s="21">
        <v>80.599998</v>
      </c>
      <c r="G119" s="21">
        <f t="shared" si="2"/>
        <v>0.01122907654</v>
      </c>
      <c r="H119" s="59">
        <f t="shared" si="1"/>
        <v>0.3359441612</v>
      </c>
    </row>
    <row r="120" ht="14.25" customHeight="1">
      <c r="A120" s="19">
        <v>44355.0</v>
      </c>
      <c r="B120" s="21">
        <v>81.150002</v>
      </c>
      <c r="C120" s="21">
        <v>81.449997</v>
      </c>
      <c r="D120" s="21">
        <v>79.099998</v>
      </c>
      <c r="E120" s="22">
        <v>79.5</v>
      </c>
      <c r="F120" s="21">
        <v>79.5</v>
      </c>
      <c r="G120" s="21">
        <f t="shared" si="2"/>
        <v>-0.01374160304</v>
      </c>
      <c r="H120" s="59">
        <f t="shared" si="1"/>
        <v>0.2114233948</v>
      </c>
    </row>
    <row r="121" ht="14.25" customHeight="1">
      <c r="A121" s="19">
        <v>44356.0</v>
      </c>
      <c r="B121" s="21">
        <v>80.0</v>
      </c>
      <c r="C121" s="21">
        <v>83.0</v>
      </c>
      <c r="D121" s="21">
        <v>78.550003</v>
      </c>
      <c r="E121" s="22">
        <v>79.650002</v>
      </c>
      <c r="F121" s="21">
        <v>79.650002</v>
      </c>
      <c r="G121" s="21">
        <f t="shared" si="2"/>
        <v>0.001885039806</v>
      </c>
      <c r="H121" s="59">
        <f t="shared" si="1"/>
        <v>0.2284037566</v>
      </c>
    </row>
    <row r="122" ht="14.25" customHeight="1">
      <c r="A122" s="19">
        <v>44357.0</v>
      </c>
      <c r="B122" s="21">
        <v>80.650002</v>
      </c>
      <c r="C122" s="21">
        <v>80.650002</v>
      </c>
      <c r="D122" s="21">
        <v>79.349998</v>
      </c>
      <c r="E122" s="22">
        <v>80.050003</v>
      </c>
      <c r="F122" s="21">
        <v>80.050003</v>
      </c>
      <c r="G122" s="21">
        <f t="shared" si="2"/>
        <v>0.005009415453</v>
      </c>
      <c r="H122" s="59">
        <f t="shared" si="1"/>
        <v>0.2736842308</v>
      </c>
    </row>
    <row r="123" ht="14.25" customHeight="1">
      <c r="A123" s="19">
        <v>44358.0</v>
      </c>
      <c r="B123" s="21">
        <v>80.099998</v>
      </c>
      <c r="C123" s="21">
        <v>81.199997</v>
      </c>
      <c r="D123" s="21">
        <v>79.349998</v>
      </c>
      <c r="E123" s="22">
        <v>79.699997</v>
      </c>
      <c r="F123" s="21">
        <v>79.699997</v>
      </c>
      <c r="G123" s="21">
        <f t="shared" si="2"/>
        <v>-0.004381928764</v>
      </c>
      <c r="H123" s="59">
        <f t="shared" si="1"/>
        <v>0.2340632357</v>
      </c>
    </row>
    <row r="124" ht="14.25" customHeight="1">
      <c r="A124" s="19">
        <v>44361.0</v>
      </c>
      <c r="B124" s="21">
        <v>80.400002</v>
      </c>
      <c r="C124" s="21">
        <v>80.400002</v>
      </c>
      <c r="D124" s="21">
        <v>77.050003</v>
      </c>
      <c r="E124" s="22">
        <v>78.550003</v>
      </c>
      <c r="F124" s="21">
        <v>78.550003</v>
      </c>
      <c r="G124" s="21">
        <f t="shared" si="2"/>
        <v>-0.01453414526</v>
      </c>
      <c r="H124" s="59">
        <f t="shared" si="1"/>
        <v>0.103882877</v>
      </c>
    </row>
    <row r="125" ht="14.25" customHeight="1">
      <c r="A125" s="19">
        <v>44362.0</v>
      </c>
      <c r="B125" s="21">
        <v>79.050003</v>
      </c>
      <c r="C125" s="21">
        <v>79.75</v>
      </c>
      <c r="D125" s="21">
        <v>78.349998</v>
      </c>
      <c r="E125" s="22">
        <v>78.550003</v>
      </c>
      <c r="F125" s="21">
        <v>78.550003</v>
      </c>
      <c r="G125" s="21">
        <f t="shared" si="2"/>
        <v>0</v>
      </c>
      <c r="H125" s="59">
        <f t="shared" si="1"/>
        <v>0.103882877</v>
      </c>
    </row>
    <row r="126" ht="14.25" customHeight="1">
      <c r="A126" s="19">
        <v>44363.0</v>
      </c>
      <c r="B126" s="21">
        <v>78.849998</v>
      </c>
      <c r="C126" s="21">
        <v>79.150002</v>
      </c>
      <c r="D126" s="21">
        <v>77.5</v>
      </c>
      <c r="E126" s="22">
        <v>77.650002</v>
      </c>
      <c r="F126" s="21">
        <v>77.650002</v>
      </c>
      <c r="G126" s="21">
        <f t="shared" si="2"/>
        <v>-0.01152382754</v>
      </c>
      <c r="H126" s="59">
        <f t="shared" si="1"/>
        <v>0.002001951519</v>
      </c>
    </row>
    <row r="127" ht="14.25" customHeight="1">
      <c r="A127" s="19">
        <v>44364.0</v>
      </c>
      <c r="B127" s="21">
        <v>76.949997</v>
      </c>
      <c r="C127" s="21">
        <v>78.300003</v>
      </c>
      <c r="D127" s="21">
        <v>76.550003</v>
      </c>
      <c r="E127" s="22">
        <v>76.949997</v>
      </c>
      <c r="F127" s="21">
        <v>76.949997</v>
      </c>
      <c r="G127" s="21">
        <f t="shared" si="2"/>
        <v>-0.009055754053</v>
      </c>
      <c r="H127" s="59">
        <f t="shared" si="1"/>
        <v>-0.07723924626</v>
      </c>
    </row>
    <row r="128" ht="14.25" customHeight="1">
      <c r="A128" s="19">
        <v>44365.0</v>
      </c>
      <c r="B128" s="21">
        <v>77.0</v>
      </c>
      <c r="C128" s="21">
        <v>77.900002</v>
      </c>
      <c r="D128" s="21">
        <v>73.599998</v>
      </c>
      <c r="E128" s="22">
        <v>76.150002</v>
      </c>
      <c r="F128" s="21">
        <v>76.150002</v>
      </c>
      <c r="G128" s="21">
        <f t="shared" si="2"/>
        <v>-0.01045071569</v>
      </c>
      <c r="H128" s="59">
        <f t="shared" si="1"/>
        <v>-0.1677994023</v>
      </c>
    </row>
    <row r="129" ht="14.25" customHeight="1">
      <c r="A129" s="19">
        <v>44368.0</v>
      </c>
      <c r="B129" s="21">
        <v>75.900002</v>
      </c>
      <c r="C129" s="21">
        <v>77.550003</v>
      </c>
      <c r="D129" s="21">
        <v>65.0</v>
      </c>
      <c r="E129" s="22">
        <v>76.849998</v>
      </c>
      <c r="F129" s="21">
        <v>76.849998</v>
      </c>
      <c r="G129" s="21">
        <f t="shared" si="2"/>
        <v>0.009150338355</v>
      </c>
      <c r="H129" s="59">
        <f t="shared" si="1"/>
        <v>-0.08855922331</v>
      </c>
    </row>
    <row r="130" ht="14.25" customHeight="1">
      <c r="A130" s="19">
        <v>44369.0</v>
      </c>
      <c r="B130" s="21">
        <v>77.0</v>
      </c>
      <c r="C130" s="21">
        <v>81.900002</v>
      </c>
      <c r="D130" s="21">
        <v>76.949997</v>
      </c>
      <c r="E130" s="22">
        <v>80.5</v>
      </c>
      <c r="F130" s="21">
        <v>80.5</v>
      </c>
      <c r="G130" s="21">
        <f t="shared" si="2"/>
        <v>0.04640174046</v>
      </c>
      <c r="H130" s="59">
        <f t="shared" si="1"/>
        <v>0.3246242973</v>
      </c>
    </row>
    <row r="131" ht="14.25" customHeight="1">
      <c r="A131" s="19">
        <v>44370.0</v>
      </c>
      <c r="B131" s="21">
        <v>81.25</v>
      </c>
      <c r="C131" s="21">
        <v>81.25</v>
      </c>
      <c r="D131" s="21">
        <v>78.099998</v>
      </c>
      <c r="E131" s="22">
        <v>78.599998</v>
      </c>
      <c r="F131" s="21">
        <v>78.599998</v>
      </c>
      <c r="G131" s="21">
        <f t="shared" si="2"/>
        <v>-0.02388551043</v>
      </c>
      <c r="H131" s="59">
        <f t="shared" si="1"/>
        <v>0.1095423561</v>
      </c>
    </row>
    <row r="132" ht="14.25" customHeight="1">
      <c r="A132" s="19">
        <v>44371.0</v>
      </c>
      <c r="B132" s="21">
        <v>79.0</v>
      </c>
      <c r="C132" s="21">
        <v>79.150002</v>
      </c>
      <c r="D132" s="21">
        <v>77.199997</v>
      </c>
      <c r="E132" s="22">
        <v>77.5</v>
      </c>
      <c r="F132" s="21">
        <v>77.5</v>
      </c>
      <c r="G132" s="21">
        <f t="shared" si="2"/>
        <v>-0.01409373763</v>
      </c>
      <c r="H132" s="59">
        <f t="shared" si="1"/>
        <v>-0.01497841026</v>
      </c>
    </row>
    <row r="133" ht="14.25" customHeight="1">
      <c r="A133" s="19">
        <v>44372.0</v>
      </c>
      <c r="B133" s="21">
        <v>77.949997</v>
      </c>
      <c r="C133" s="21">
        <v>79.199997</v>
      </c>
      <c r="D133" s="21">
        <v>77.050003</v>
      </c>
      <c r="E133" s="22">
        <v>78.050003</v>
      </c>
      <c r="F133" s="21">
        <v>78.050003</v>
      </c>
      <c r="G133" s="21">
        <f t="shared" si="2"/>
        <v>0.007071749039</v>
      </c>
      <c r="H133" s="59">
        <f t="shared" si="1"/>
        <v>0.04728242573</v>
      </c>
    </row>
    <row r="134" ht="14.25" customHeight="1">
      <c r="A134" s="19">
        <v>44375.0</v>
      </c>
      <c r="B134" s="21">
        <v>78.400002</v>
      </c>
      <c r="C134" s="21">
        <v>80.400002</v>
      </c>
      <c r="D134" s="21">
        <v>77.75</v>
      </c>
      <c r="E134" s="22">
        <v>79.800003</v>
      </c>
      <c r="F134" s="21">
        <v>79.800003</v>
      </c>
      <c r="G134" s="21">
        <f t="shared" si="2"/>
        <v>0.02217385665</v>
      </c>
      <c r="H134" s="59">
        <f t="shared" si="1"/>
        <v>0.2453840052</v>
      </c>
    </row>
    <row r="135" ht="14.25" customHeight="1">
      <c r="A135" s="19">
        <v>44376.0</v>
      </c>
      <c r="B135" s="21">
        <v>82.0</v>
      </c>
      <c r="C135" s="21">
        <v>82.699997</v>
      </c>
      <c r="D135" s="21">
        <v>81.0</v>
      </c>
      <c r="E135" s="22">
        <v>82.25</v>
      </c>
      <c r="F135" s="21">
        <v>82.25</v>
      </c>
      <c r="G135" s="21">
        <f t="shared" si="2"/>
        <v>0.0302398476</v>
      </c>
      <c r="H135" s="59">
        <f t="shared" si="1"/>
        <v>0.5227258768</v>
      </c>
    </row>
    <row r="136" ht="14.25" customHeight="1">
      <c r="A136" s="19">
        <v>44377.0</v>
      </c>
      <c r="B136" s="21">
        <v>83.0</v>
      </c>
      <c r="C136" s="21">
        <v>83.699997</v>
      </c>
      <c r="D136" s="21">
        <v>80.099998</v>
      </c>
      <c r="E136" s="22">
        <v>81.0</v>
      </c>
      <c r="F136" s="21">
        <v>81.0</v>
      </c>
      <c r="G136" s="21">
        <f t="shared" si="2"/>
        <v>-0.01531423497</v>
      </c>
      <c r="H136" s="59">
        <f t="shared" si="1"/>
        <v>0.3812247486</v>
      </c>
    </row>
    <row r="137" ht="14.25" customHeight="1">
      <c r="A137" s="19">
        <v>44378.0</v>
      </c>
      <c r="B137" s="21">
        <v>81.0</v>
      </c>
      <c r="C137" s="21">
        <v>81.800003</v>
      </c>
      <c r="D137" s="21">
        <v>79.199997</v>
      </c>
      <c r="E137" s="22">
        <v>80.0</v>
      </c>
      <c r="F137" s="21">
        <v>80.0</v>
      </c>
      <c r="G137" s="21">
        <f t="shared" si="2"/>
        <v>-0.01242252</v>
      </c>
      <c r="H137" s="59">
        <f t="shared" si="1"/>
        <v>0.2680238461</v>
      </c>
    </row>
    <row r="138" ht="14.25" customHeight="1">
      <c r="A138" s="19">
        <v>44379.0</v>
      </c>
      <c r="B138" s="21">
        <v>80.050003</v>
      </c>
      <c r="C138" s="21">
        <v>80.300003</v>
      </c>
      <c r="D138" s="21">
        <v>77.75</v>
      </c>
      <c r="E138" s="22">
        <v>78.0</v>
      </c>
      <c r="F138" s="21">
        <v>78.0</v>
      </c>
      <c r="G138" s="21">
        <f t="shared" si="2"/>
        <v>-0.02531780798</v>
      </c>
      <c r="H138" s="59">
        <f t="shared" si="1"/>
        <v>0.041622041</v>
      </c>
    </row>
    <row r="139" ht="14.25" customHeight="1">
      <c r="A139" s="19">
        <v>44382.0</v>
      </c>
      <c r="B139" s="21">
        <v>78.25</v>
      </c>
      <c r="C139" s="21">
        <v>80.199997</v>
      </c>
      <c r="D139" s="21">
        <v>78.0</v>
      </c>
      <c r="E139" s="22">
        <v>79.050003</v>
      </c>
      <c r="F139" s="21">
        <v>79.050003</v>
      </c>
      <c r="G139" s="21">
        <f t="shared" si="2"/>
        <v>0.01337177492</v>
      </c>
      <c r="H139" s="59">
        <f t="shared" si="1"/>
        <v>0.1604833283</v>
      </c>
    </row>
    <row r="140" ht="14.25" customHeight="1">
      <c r="A140" s="19">
        <v>44383.0</v>
      </c>
      <c r="B140" s="21">
        <v>81.5</v>
      </c>
      <c r="C140" s="21">
        <v>81.949997</v>
      </c>
      <c r="D140" s="21">
        <v>79.0</v>
      </c>
      <c r="E140" s="22">
        <v>79.25</v>
      </c>
      <c r="F140" s="21">
        <v>79.25</v>
      </c>
      <c r="G140" s="21">
        <f t="shared" si="2"/>
        <v>0.002526811151</v>
      </c>
      <c r="H140" s="59">
        <f t="shared" si="1"/>
        <v>0.1831231692</v>
      </c>
    </row>
    <row r="141" ht="14.25" customHeight="1">
      <c r="A141" s="19">
        <v>44384.0</v>
      </c>
      <c r="B141" s="21">
        <v>79.0</v>
      </c>
      <c r="C141" s="21">
        <v>79.599998</v>
      </c>
      <c r="D141" s="21">
        <v>78.150002</v>
      </c>
      <c r="E141" s="22">
        <v>78.349998</v>
      </c>
      <c r="F141" s="21">
        <v>78.349998</v>
      </c>
      <c r="G141" s="21">
        <f t="shared" si="2"/>
        <v>-0.01142146948</v>
      </c>
      <c r="H141" s="59">
        <f t="shared" si="1"/>
        <v>0.08124213049</v>
      </c>
    </row>
    <row r="142" ht="14.25" customHeight="1">
      <c r="A142" s="19">
        <v>44385.0</v>
      </c>
      <c r="B142" s="21">
        <v>78.349998</v>
      </c>
      <c r="C142" s="21">
        <v>82.5</v>
      </c>
      <c r="D142" s="21">
        <v>78.300003</v>
      </c>
      <c r="E142" s="22">
        <v>81.849998</v>
      </c>
      <c r="F142" s="21">
        <v>81.849998</v>
      </c>
      <c r="G142" s="21">
        <f t="shared" si="2"/>
        <v>0.04370233611</v>
      </c>
      <c r="H142" s="59">
        <f t="shared" si="1"/>
        <v>0.4774452894</v>
      </c>
    </row>
    <row r="143" ht="14.25" customHeight="1">
      <c r="A143" s="19">
        <v>44386.0</v>
      </c>
      <c r="B143" s="21">
        <v>82.0</v>
      </c>
      <c r="C143" s="21">
        <v>82.599998</v>
      </c>
      <c r="D143" s="21">
        <v>80.099998</v>
      </c>
      <c r="E143" s="22">
        <v>80.699997</v>
      </c>
      <c r="F143" s="21">
        <v>80.699997</v>
      </c>
      <c r="G143" s="21">
        <f t="shared" si="2"/>
        <v>-0.01414974128</v>
      </c>
      <c r="H143" s="59">
        <f t="shared" si="1"/>
        <v>0.3472641382</v>
      </c>
    </row>
    <row r="144" ht="14.25" customHeight="1">
      <c r="A144" s="19">
        <v>44389.0</v>
      </c>
      <c r="B144" s="21">
        <v>81.349998</v>
      </c>
      <c r="C144" s="21">
        <v>81.800003</v>
      </c>
      <c r="D144" s="21">
        <v>78.800003</v>
      </c>
      <c r="E144" s="22">
        <v>79.449997</v>
      </c>
      <c r="F144" s="21">
        <v>79.449997</v>
      </c>
      <c r="G144" s="21">
        <f t="shared" si="2"/>
        <v>-0.01561068288</v>
      </c>
      <c r="H144" s="59">
        <f t="shared" si="1"/>
        <v>0.2057630101</v>
      </c>
    </row>
    <row r="145" ht="14.25" customHeight="1">
      <c r="A145" s="19">
        <v>44390.0</v>
      </c>
      <c r="B145" s="21">
        <v>79.949997</v>
      </c>
      <c r="C145" s="21">
        <v>80.199997</v>
      </c>
      <c r="D145" s="21">
        <v>78.599998</v>
      </c>
      <c r="E145" s="22">
        <v>78.949997</v>
      </c>
      <c r="F145" s="21">
        <v>78.949997</v>
      </c>
      <c r="G145" s="21">
        <f t="shared" si="2"/>
        <v>-0.00631315252</v>
      </c>
      <c r="H145" s="59">
        <f t="shared" si="1"/>
        <v>0.1491625588</v>
      </c>
    </row>
    <row r="146" ht="14.25" customHeight="1">
      <c r="A146" s="19">
        <v>44391.0</v>
      </c>
      <c r="B146" s="21">
        <v>79.099998</v>
      </c>
      <c r="C146" s="21">
        <v>79.400002</v>
      </c>
      <c r="D146" s="21">
        <v>78.550003</v>
      </c>
      <c r="E146" s="22">
        <v>78.75</v>
      </c>
      <c r="F146" s="21">
        <v>78.75</v>
      </c>
      <c r="G146" s="21">
        <f t="shared" si="2"/>
        <v>-0.002536424997</v>
      </c>
      <c r="H146" s="59">
        <f t="shared" si="1"/>
        <v>0.1265227179</v>
      </c>
    </row>
    <row r="147" ht="14.25" customHeight="1">
      <c r="A147" s="19">
        <v>44392.0</v>
      </c>
      <c r="B147" s="21">
        <v>78.75</v>
      </c>
      <c r="C147" s="21">
        <v>80.699997</v>
      </c>
      <c r="D147" s="21">
        <v>78.25</v>
      </c>
      <c r="E147" s="22">
        <v>78.949997</v>
      </c>
      <c r="F147" s="21">
        <v>78.949997</v>
      </c>
      <c r="G147" s="21">
        <f t="shared" si="2"/>
        <v>0.002536424997</v>
      </c>
      <c r="H147" s="59">
        <f t="shared" si="1"/>
        <v>0.1491625588</v>
      </c>
    </row>
    <row r="148" ht="14.25" customHeight="1">
      <c r="A148" s="19">
        <v>44393.0</v>
      </c>
      <c r="B148" s="21">
        <v>79.0</v>
      </c>
      <c r="C148" s="21">
        <v>79.5</v>
      </c>
      <c r="D148" s="21">
        <v>78.400002</v>
      </c>
      <c r="E148" s="22">
        <v>78.699997</v>
      </c>
      <c r="F148" s="21">
        <v>78.699997</v>
      </c>
      <c r="G148" s="21">
        <f t="shared" si="2"/>
        <v>-0.003171585399</v>
      </c>
      <c r="H148" s="59">
        <f t="shared" si="1"/>
        <v>0.1208623332</v>
      </c>
    </row>
    <row r="149" ht="14.25" customHeight="1">
      <c r="A149" s="19">
        <v>44396.0</v>
      </c>
      <c r="B149" s="21">
        <v>78.449997</v>
      </c>
      <c r="C149" s="21">
        <v>78.699997</v>
      </c>
      <c r="D149" s="21">
        <v>77.099998</v>
      </c>
      <c r="E149" s="22">
        <v>77.550003</v>
      </c>
      <c r="F149" s="21">
        <v>77.550003</v>
      </c>
      <c r="G149" s="21">
        <f t="shared" si="2"/>
        <v>-0.014720189</v>
      </c>
      <c r="H149" s="59">
        <f t="shared" si="1"/>
        <v>-0.009318025534</v>
      </c>
    </row>
    <row r="150" ht="14.25" customHeight="1">
      <c r="A150" s="19">
        <v>44397.0</v>
      </c>
      <c r="B150" s="21">
        <v>77.5</v>
      </c>
      <c r="C150" s="21">
        <v>78.449997</v>
      </c>
      <c r="D150" s="21">
        <v>74.349998</v>
      </c>
      <c r="E150" s="22">
        <v>75.699997</v>
      </c>
      <c r="F150" s="21">
        <v>75.699997</v>
      </c>
      <c r="G150" s="21">
        <f t="shared" si="2"/>
        <v>-0.02414480749</v>
      </c>
      <c r="H150" s="59">
        <f t="shared" si="1"/>
        <v>-0.2187403744</v>
      </c>
    </row>
    <row r="151" ht="14.25" customHeight="1">
      <c r="A151" s="19">
        <v>44399.0</v>
      </c>
      <c r="B151" s="21">
        <v>76.0</v>
      </c>
      <c r="C151" s="21">
        <v>80.099998</v>
      </c>
      <c r="D151" s="21">
        <v>75.599998</v>
      </c>
      <c r="E151" s="22">
        <v>78.900002</v>
      </c>
      <c r="F151" s="21">
        <v>78.900002</v>
      </c>
      <c r="G151" s="21">
        <f t="shared" si="2"/>
        <v>0.04140313239</v>
      </c>
      <c r="H151" s="59">
        <f t="shared" si="1"/>
        <v>0.1435030797</v>
      </c>
    </row>
    <row r="152" ht="14.25" customHeight="1">
      <c r="A152" s="19">
        <v>44400.0</v>
      </c>
      <c r="B152" s="21">
        <v>78.400002</v>
      </c>
      <c r="C152" s="21">
        <v>78.800003</v>
      </c>
      <c r="D152" s="21">
        <v>77.050003</v>
      </c>
      <c r="E152" s="22">
        <v>77.650002</v>
      </c>
      <c r="F152" s="21">
        <v>77.650002</v>
      </c>
      <c r="G152" s="21">
        <f t="shared" si="2"/>
        <v>-0.01596967785</v>
      </c>
      <c r="H152" s="59">
        <f t="shared" si="1"/>
        <v>0.002001951519</v>
      </c>
    </row>
    <row r="153" ht="14.25" customHeight="1">
      <c r="A153" s="19">
        <v>44403.0</v>
      </c>
      <c r="B153" s="21">
        <v>77.5</v>
      </c>
      <c r="C153" s="21">
        <v>78.199997</v>
      </c>
      <c r="D153" s="21">
        <v>76.599998</v>
      </c>
      <c r="E153" s="22">
        <v>76.849998</v>
      </c>
      <c r="F153" s="21">
        <v>76.849998</v>
      </c>
      <c r="G153" s="21">
        <f t="shared" si="2"/>
        <v>-0.01035613139</v>
      </c>
      <c r="H153" s="59">
        <f t="shared" si="1"/>
        <v>-0.08855922331</v>
      </c>
    </row>
    <row r="154" ht="14.25" customHeight="1">
      <c r="A154" s="19">
        <v>44404.0</v>
      </c>
      <c r="B154" s="21">
        <v>77.0</v>
      </c>
      <c r="C154" s="21">
        <v>77.449997</v>
      </c>
      <c r="D154" s="21">
        <v>75.5</v>
      </c>
      <c r="E154" s="22">
        <v>76.099998</v>
      </c>
      <c r="F154" s="21">
        <v>76.099998</v>
      </c>
      <c r="G154" s="21">
        <f t="shared" si="2"/>
        <v>-0.009807205373</v>
      </c>
      <c r="H154" s="59">
        <f t="shared" si="1"/>
        <v>-0.1734599002</v>
      </c>
    </row>
    <row r="155" ht="14.25" customHeight="1">
      <c r="A155" s="19">
        <v>44405.0</v>
      </c>
      <c r="B155" s="21">
        <v>76.0</v>
      </c>
      <c r="C155" s="21">
        <v>76.300003</v>
      </c>
      <c r="D155" s="21">
        <v>74.199997</v>
      </c>
      <c r="E155" s="22">
        <v>75.199997</v>
      </c>
      <c r="F155" s="21">
        <v>75.199997</v>
      </c>
      <c r="G155" s="21">
        <f t="shared" si="2"/>
        <v>-0.01189704752</v>
      </c>
      <c r="H155" s="59">
        <f t="shared" si="1"/>
        <v>-0.2753408257</v>
      </c>
    </row>
    <row r="156" ht="14.25" customHeight="1">
      <c r="A156" s="19">
        <v>44406.0</v>
      </c>
      <c r="B156" s="21">
        <v>75.25</v>
      </c>
      <c r="C156" s="21">
        <v>75.949997</v>
      </c>
      <c r="D156" s="21">
        <v>73.449997</v>
      </c>
      <c r="E156" s="22">
        <v>74.199997</v>
      </c>
      <c r="F156" s="21">
        <v>74.199997</v>
      </c>
      <c r="G156" s="21">
        <f t="shared" si="2"/>
        <v>-0.01338708132</v>
      </c>
      <c r="H156" s="59">
        <f t="shared" si="1"/>
        <v>-0.3885417282</v>
      </c>
    </row>
    <row r="157" ht="14.25" customHeight="1">
      <c r="A157" s="19">
        <v>44407.0</v>
      </c>
      <c r="B157" s="21">
        <v>74.199997</v>
      </c>
      <c r="C157" s="21">
        <v>76.199997</v>
      </c>
      <c r="D157" s="21">
        <v>73.650002</v>
      </c>
      <c r="E157" s="22">
        <v>75.050003</v>
      </c>
      <c r="F157" s="21">
        <v>75.050003</v>
      </c>
      <c r="G157" s="21">
        <f t="shared" si="2"/>
        <v>0.01139048831</v>
      </c>
      <c r="H157" s="59">
        <f t="shared" si="1"/>
        <v>-0.2923202819</v>
      </c>
    </row>
    <row r="158" ht="14.25" customHeight="1">
      <c r="A158" s="19">
        <v>44410.0</v>
      </c>
      <c r="B158" s="21">
        <v>75.099998</v>
      </c>
      <c r="C158" s="21">
        <v>75.75</v>
      </c>
      <c r="D158" s="21">
        <v>74.75</v>
      </c>
      <c r="E158" s="22">
        <v>75.0</v>
      </c>
      <c r="F158" s="21">
        <v>75.0</v>
      </c>
      <c r="G158" s="21">
        <f t="shared" si="2"/>
        <v>-0.0006664845165</v>
      </c>
      <c r="H158" s="59">
        <f t="shared" si="1"/>
        <v>-0.2979806666</v>
      </c>
    </row>
    <row r="159" ht="14.25" customHeight="1">
      <c r="A159" s="19">
        <v>44411.0</v>
      </c>
      <c r="B159" s="21">
        <v>75.0</v>
      </c>
      <c r="C159" s="21">
        <v>76.449997</v>
      </c>
      <c r="D159" s="21">
        <v>74.099998</v>
      </c>
      <c r="E159" s="22">
        <v>74.400002</v>
      </c>
      <c r="F159" s="21">
        <v>74.400002</v>
      </c>
      <c r="G159" s="21">
        <f t="shared" si="2"/>
        <v>-0.008032144816</v>
      </c>
      <c r="H159" s="59">
        <f t="shared" si="1"/>
        <v>-0.3659009817</v>
      </c>
    </row>
    <row r="160" ht="14.25" customHeight="1">
      <c r="A160" s="19">
        <v>44412.0</v>
      </c>
      <c r="B160" s="21">
        <v>75.050003</v>
      </c>
      <c r="C160" s="21">
        <v>75.050003</v>
      </c>
      <c r="D160" s="21">
        <v>73.050003</v>
      </c>
      <c r="E160" s="22">
        <v>73.5</v>
      </c>
      <c r="F160" s="21">
        <v>73.5</v>
      </c>
      <c r="G160" s="21">
        <f t="shared" si="2"/>
        <v>-0.0121705625</v>
      </c>
      <c r="H160" s="59">
        <f t="shared" si="1"/>
        <v>-0.4677820204</v>
      </c>
    </row>
    <row r="161" ht="14.25" customHeight="1">
      <c r="A161" s="19">
        <v>44413.0</v>
      </c>
      <c r="B161" s="21">
        <v>73.050003</v>
      </c>
      <c r="C161" s="21">
        <v>73.599998</v>
      </c>
      <c r="D161" s="21">
        <v>70.300003</v>
      </c>
      <c r="E161" s="22">
        <v>70.800003</v>
      </c>
      <c r="F161" s="21">
        <v>70.800003</v>
      </c>
      <c r="G161" s="21">
        <f t="shared" si="2"/>
        <v>-0.03742636315</v>
      </c>
      <c r="H161" s="59">
        <f t="shared" si="1"/>
        <v>-0.7734241176</v>
      </c>
    </row>
    <row r="162" ht="14.25" customHeight="1">
      <c r="A162" s="19">
        <v>44414.0</v>
      </c>
      <c r="B162" s="21">
        <v>70.849998</v>
      </c>
      <c r="C162" s="21">
        <v>71.099998</v>
      </c>
      <c r="D162" s="21">
        <v>70.25</v>
      </c>
      <c r="E162" s="22">
        <v>70.400002</v>
      </c>
      <c r="F162" s="21">
        <v>70.400002</v>
      </c>
      <c r="G162" s="21">
        <f t="shared" si="2"/>
        <v>-0.005665751499</v>
      </c>
      <c r="H162" s="59">
        <f t="shared" si="1"/>
        <v>-0.8187045919</v>
      </c>
    </row>
    <row r="163" ht="14.25" customHeight="1">
      <c r="A163" s="19">
        <v>44417.0</v>
      </c>
      <c r="B163" s="21">
        <v>70.699997</v>
      </c>
      <c r="C163" s="21">
        <v>70.900002</v>
      </c>
      <c r="D163" s="21">
        <v>67.300003</v>
      </c>
      <c r="E163" s="22">
        <v>68.349998</v>
      </c>
      <c r="F163" s="21">
        <v>68.349998</v>
      </c>
      <c r="G163" s="21">
        <f t="shared" si="2"/>
        <v>-0.02955175766</v>
      </c>
      <c r="H163" s="59">
        <f t="shared" si="1"/>
        <v>-1.050766895</v>
      </c>
    </row>
    <row r="164" ht="14.25" customHeight="1">
      <c r="A164" s="19">
        <v>44418.0</v>
      </c>
      <c r="B164" s="21">
        <v>68.300003</v>
      </c>
      <c r="C164" s="21">
        <v>70.400002</v>
      </c>
      <c r="D164" s="21">
        <v>67.400002</v>
      </c>
      <c r="E164" s="22">
        <v>68.400002</v>
      </c>
      <c r="F164" s="21">
        <v>68.400002</v>
      </c>
      <c r="G164" s="21">
        <f t="shared" si="2"/>
        <v>0.0007313199595</v>
      </c>
      <c r="H164" s="59">
        <f t="shared" si="1"/>
        <v>-1.045106397</v>
      </c>
    </row>
    <row r="165" ht="14.25" customHeight="1">
      <c r="A165" s="19">
        <v>44419.0</v>
      </c>
      <c r="B165" s="21">
        <v>68.75</v>
      </c>
      <c r="C165" s="21">
        <v>69.0</v>
      </c>
      <c r="D165" s="21">
        <v>65.849998</v>
      </c>
      <c r="E165" s="22">
        <v>67.849998</v>
      </c>
      <c r="F165" s="21">
        <v>67.849998</v>
      </c>
      <c r="G165" s="21">
        <f t="shared" si="2"/>
        <v>-0.008073497064</v>
      </c>
      <c r="H165" s="59">
        <f t="shared" si="1"/>
        <v>-1.107367346</v>
      </c>
    </row>
    <row r="166" ht="14.25" customHeight="1">
      <c r="A166" s="19">
        <v>44420.0</v>
      </c>
      <c r="B166" s="21">
        <v>68.449997</v>
      </c>
      <c r="C166" s="21">
        <v>72.5</v>
      </c>
      <c r="D166" s="21">
        <v>68.050003</v>
      </c>
      <c r="E166" s="22">
        <v>71.300003</v>
      </c>
      <c r="F166" s="21">
        <v>71.300003</v>
      </c>
      <c r="G166" s="21">
        <f t="shared" si="2"/>
        <v>0.04959701269</v>
      </c>
      <c r="H166" s="59">
        <f t="shared" si="1"/>
        <v>-0.7168236664</v>
      </c>
    </row>
    <row r="167" ht="14.25" customHeight="1">
      <c r="A167" s="19">
        <v>44421.0</v>
      </c>
      <c r="B167" s="21">
        <v>72.300003</v>
      </c>
      <c r="C167" s="21">
        <v>73.25</v>
      </c>
      <c r="D167" s="21">
        <v>71.650002</v>
      </c>
      <c r="E167" s="22">
        <v>72.050003</v>
      </c>
      <c r="F167" s="21">
        <v>72.050003</v>
      </c>
      <c r="G167" s="21">
        <f t="shared" si="2"/>
        <v>0.01046399459</v>
      </c>
      <c r="H167" s="59">
        <f t="shared" si="1"/>
        <v>-0.6319229895</v>
      </c>
    </row>
    <row r="168" ht="14.25" customHeight="1">
      <c r="A168" s="19">
        <v>44424.0</v>
      </c>
      <c r="B168" s="21">
        <v>70.75</v>
      </c>
      <c r="C168" s="21">
        <v>71.0</v>
      </c>
      <c r="D168" s="21">
        <v>60.0</v>
      </c>
      <c r="E168" s="22">
        <v>68.650002</v>
      </c>
      <c r="F168" s="21">
        <v>68.650002</v>
      </c>
      <c r="G168" s="21">
        <f t="shared" si="2"/>
        <v>-0.04833920274</v>
      </c>
      <c r="H168" s="59">
        <f t="shared" si="1"/>
        <v>-1.016806171</v>
      </c>
    </row>
    <row r="169" ht="14.25" customHeight="1">
      <c r="A169" s="19">
        <v>44425.0</v>
      </c>
      <c r="B169" s="21">
        <v>68.949997</v>
      </c>
      <c r="C169" s="21">
        <v>72.25</v>
      </c>
      <c r="D169" s="21">
        <v>68.300003</v>
      </c>
      <c r="E169" s="22">
        <v>72.0</v>
      </c>
      <c r="F169" s="21">
        <v>72.0</v>
      </c>
      <c r="G169" s="21">
        <f t="shared" si="2"/>
        <v>0.04764495767</v>
      </c>
      <c r="H169" s="59">
        <f t="shared" si="1"/>
        <v>-0.6375833742</v>
      </c>
    </row>
    <row r="170" ht="14.25" customHeight="1">
      <c r="A170" s="19">
        <v>44426.0</v>
      </c>
      <c r="B170" s="21">
        <v>72.0</v>
      </c>
      <c r="C170" s="21">
        <v>72.650002</v>
      </c>
      <c r="D170" s="21">
        <v>68.0</v>
      </c>
      <c r="E170" s="22">
        <v>69.650002</v>
      </c>
      <c r="F170" s="21">
        <v>69.650002</v>
      </c>
      <c r="G170" s="21">
        <f t="shared" si="2"/>
        <v>-0.03318339008</v>
      </c>
      <c r="H170" s="59">
        <f t="shared" si="1"/>
        <v>-0.9036052688</v>
      </c>
    </row>
    <row r="171" ht="14.25" customHeight="1">
      <c r="A171" s="19">
        <v>44428.0</v>
      </c>
      <c r="B171" s="21">
        <v>68.900002</v>
      </c>
      <c r="C171" s="21">
        <v>69.0</v>
      </c>
      <c r="D171" s="21">
        <v>66.349998</v>
      </c>
      <c r="E171" s="22">
        <v>67.0</v>
      </c>
      <c r="F171" s="21">
        <v>67.0</v>
      </c>
      <c r="G171" s="21">
        <f t="shared" si="2"/>
        <v>-0.03879010955</v>
      </c>
      <c r="H171" s="59">
        <f t="shared" si="1"/>
        <v>-1.203587887</v>
      </c>
    </row>
    <row r="172" ht="14.25" customHeight="1">
      <c r="A172" s="19">
        <v>44431.0</v>
      </c>
      <c r="B172" s="21">
        <v>68.900002</v>
      </c>
      <c r="C172" s="21">
        <v>69.25</v>
      </c>
      <c r="D172" s="21">
        <v>65.599998</v>
      </c>
      <c r="E172" s="22">
        <v>66.650002</v>
      </c>
      <c r="F172" s="21">
        <v>66.650002</v>
      </c>
      <c r="G172" s="21">
        <f t="shared" si="2"/>
        <v>-0.005237542759</v>
      </c>
      <c r="H172" s="59">
        <f t="shared" si="1"/>
        <v>-1.243207976</v>
      </c>
    </row>
    <row r="173" ht="14.25" customHeight="1">
      <c r="A173" s="19">
        <v>44432.0</v>
      </c>
      <c r="B173" s="21">
        <v>66.650002</v>
      </c>
      <c r="C173" s="21">
        <v>69.599998</v>
      </c>
      <c r="D173" s="21">
        <v>65.650002</v>
      </c>
      <c r="E173" s="22">
        <v>68.949997</v>
      </c>
      <c r="F173" s="21">
        <v>68.949997</v>
      </c>
      <c r="G173" s="21">
        <f t="shared" si="2"/>
        <v>0.0339264841</v>
      </c>
      <c r="H173" s="59">
        <f t="shared" si="1"/>
        <v>-0.9828464665</v>
      </c>
    </row>
    <row r="174" ht="14.25" customHeight="1">
      <c r="A174" s="19">
        <v>44433.0</v>
      </c>
      <c r="B174" s="21">
        <v>68.949997</v>
      </c>
      <c r="C174" s="21">
        <v>72.300003</v>
      </c>
      <c r="D174" s="21">
        <v>68.099998</v>
      </c>
      <c r="E174" s="22">
        <v>71.75</v>
      </c>
      <c r="F174" s="21">
        <v>71.75</v>
      </c>
      <c r="G174" s="21">
        <f t="shared" si="2"/>
        <v>0.03980629391</v>
      </c>
      <c r="H174" s="59">
        <f t="shared" si="1"/>
        <v>-0.6658835998</v>
      </c>
    </row>
    <row r="175" ht="14.25" customHeight="1">
      <c r="A175" s="19">
        <v>44434.0</v>
      </c>
      <c r="B175" s="21">
        <v>72.25</v>
      </c>
      <c r="C175" s="21">
        <v>74.150002</v>
      </c>
      <c r="D175" s="21">
        <v>70.300003</v>
      </c>
      <c r="E175" s="22">
        <v>71.099998</v>
      </c>
      <c r="F175" s="21">
        <v>71.099998</v>
      </c>
      <c r="G175" s="21">
        <f t="shared" si="2"/>
        <v>-0.00910054596</v>
      </c>
      <c r="H175" s="59">
        <f t="shared" si="1"/>
        <v>-0.7394644129</v>
      </c>
    </row>
    <row r="176" ht="14.25" customHeight="1">
      <c r="A176" s="19">
        <v>44435.0</v>
      </c>
      <c r="B176" s="21">
        <v>73.400002</v>
      </c>
      <c r="C176" s="21">
        <v>73.900002</v>
      </c>
      <c r="D176" s="21">
        <v>72.050003</v>
      </c>
      <c r="E176" s="22">
        <v>73.0</v>
      </c>
      <c r="F176" s="21">
        <v>73.0</v>
      </c>
      <c r="G176" s="21">
        <f t="shared" si="2"/>
        <v>0.02637213247</v>
      </c>
      <c r="H176" s="59">
        <f t="shared" si="1"/>
        <v>-0.5243824717</v>
      </c>
    </row>
    <row r="177" ht="14.25" customHeight="1">
      <c r="A177" s="19">
        <v>44438.0</v>
      </c>
      <c r="B177" s="21">
        <v>72.900002</v>
      </c>
      <c r="C177" s="21">
        <v>72.900002</v>
      </c>
      <c r="D177" s="21">
        <v>71.150002</v>
      </c>
      <c r="E177" s="22">
        <v>71.400002</v>
      </c>
      <c r="F177" s="21">
        <v>71.400002</v>
      </c>
      <c r="G177" s="21">
        <f t="shared" si="2"/>
        <v>-0.02216154379</v>
      </c>
      <c r="H177" s="59">
        <f t="shared" si="1"/>
        <v>-0.7055036893</v>
      </c>
    </row>
    <row r="178" ht="14.25" customHeight="1">
      <c r="A178" s="19">
        <v>44439.0</v>
      </c>
      <c r="B178" s="21">
        <v>71.099998</v>
      </c>
      <c r="C178" s="21">
        <v>72.5</v>
      </c>
      <c r="D178" s="21">
        <v>70.5</v>
      </c>
      <c r="E178" s="22">
        <v>71.300003</v>
      </c>
      <c r="F178" s="21">
        <v>71.300003</v>
      </c>
      <c r="G178" s="21">
        <f t="shared" si="2"/>
        <v>-0.001401527861</v>
      </c>
      <c r="H178" s="59">
        <f t="shared" si="1"/>
        <v>-0.7168236664</v>
      </c>
    </row>
    <row r="179" ht="14.25" customHeight="1">
      <c r="A179" s="19">
        <v>44440.0</v>
      </c>
      <c r="B179" s="21">
        <v>71.349998</v>
      </c>
      <c r="C179" s="21">
        <v>73.550003</v>
      </c>
      <c r="D179" s="21">
        <v>71.300003</v>
      </c>
      <c r="E179" s="22">
        <v>72.050003</v>
      </c>
      <c r="F179" s="21">
        <v>72.050003</v>
      </c>
      <c r="G179" s="21">
        <f t="shared" si="2"/>
        <v>0.01046399459</v>
      </c>
      <c r="H179" s="59">
        <f t="shared" si="1"/>
        <v>-0.6319229895</v>
      </c>
    </row>
    <row r="180" ht="14.25" customHeight="1">
      <c r="A180" s="19">
        <v>44441.0</v>
      </c>
      <c r="B180" s="21">
        <v>72.5</v>
      </c>
      <c r="C180" s="21">
        <v>73.0</v>
      </c>
      <c r="D180" s="21">
        <v>71.300003</v>
      </c>
      <c r="E180" s="22">
        <v>71.599998</v>
      </c>
      <c r="F180" s="21">
        <v>71.599998</v>
      </c>
      <c r="G180" s="21">
        <f t="shared" si="2"/>
        <v>-0.00626531805</v>
      </c>
      <c r="H180" s="59">
        <f t="shared" si="1"/>
        <v>-0.6828639616</v>
      </c>
    </row>
    <row r="181" ht="14.25" customHeight="1">
      <c r="A181" s="19">
        <v>44442.0</v>
      </c>
      <c r="B181" s="21">
        <v>71.949997</v>
      </c>
      <c r="C181" s="21">
        <v>73.0</v>
      </c>
      <c r="D181" s="21">
        <v>70.5</v>
      </c>
      <c r="E181" s="22">
        <v>71.550003</v>
      </c>
      <c r="F181" s="21">
        <v>71.550003</v>
      </c>
      <c r="G181" s="21">
        <f t="shared" si="2"/>
        <v>-0.0006984981025</v>
      </c>
      <c r="H181" s="59">
        <f t="shared" si="1"/>
        <v>-0.6885234407</v>
      </c>
    </row>
    <row r="182" ht="14.25" customHeight="1">
      <c r="A182" s="19">
        <v>44445.0</v>
      </c>
      <c r="B182" s="21">
        <v>71.5</v>
      </c>
      <c r="C182" s="21">
        <v>71.650002</v>
      </c>
      <c r="D182" s="21">
        <v>70.199997</v>
      </c>
      <c r="E182" s="22">
        <v>70.349998</v>
      </c>
      <c r="F182" s="21">
        <v>70.349998</v>
      </c>
      <c r="G182" s="21">
        <f t="shared" si="2"/>
        <v>-0.0169137928</v>
      </c>
      <c r="H182" s="59">
        <f t="shared" si="1"/>
        <v>-0.8243650898</v>
      </c>
    </row>
    <row r="183" ht="14.25" customHeight="1">
      <c r="A183" s="19">
        <v>44446.0</v>
      </c>
      <c r="B183" s="21">
        <v>71.5</v>
      </c>
      <c r="C183" s="21">
        <v>71.900002</v>
      </c>
      <c r="D183" s="21">
        <v>69.400002</v>
      </c>
      <c r="E183" s="22">
        <v>69.900002</v>
      </c>
      <c r="F183" s="21">
        <v>69.900002</v>
      </c>
      <c r="G183" s="21">
        <f t="shared" si="2"/>
        <v>-0.006417077279</v>
      </c>
      <c r="H183" s="59">
        <f t="shared" si="1"/>
        <v>-0.8753050431</v>
      </c>
    </row>
    <row r="184" ht="14.25" customHeight="1">
      <c r="A184" s="19">
        <v>44447.0</v>
      </c>
      <c r="B184" s="21">
        <v>70.599998</v>
      </c>
      <c r="C184" s="21">
        <v>71.0</v>
      </c>
      <c r="D184" s="21">
        <v>69.0</v>
      </c>
      <c r="E184" s="22">
        <v>69.599998</v>
      </c>
      <c r="F184" s="21">
        <v>69.599998</v>
      </c>
      <c r="G184" s="21">
        <f t="shared" si="2"/>
        <v>-0.004301139247</v>
      </c>
      <c r="H184" s="59">
        <f t="shared" si="1"/>
        <v>-0.9092657667</v>
      </c>
    </row>
    <row r="185" ht="14.25" customHeight="1">
      <c r="A185" s="19">
        <v>44448.0</v>
      </c>
      <c r="B185" s="21">
        <v>69.599998</v>
      </c>
      <c r="C185" s="21">
        <v>70.349998</v>
      </c>
      <c r="D185" s="21">
        <v>69.25</v>
      </c>
      <c r="E185" s="22">
        <v>69.599998</v>
      </c>
      <c r="F185" s="21">
        <v>69.599998</v>
      </c>
      <c r="G185" s="21">
        <f t="shared" si="2"/>
        <v>0</v>
      </c>
      <c r="H185" s="59">
        <f t="shared" si="1"/>
        <v>-0.9092657667</v>
      </c>
    </row>
    <row r="186" ht="14.25" customHeight="1">
      <c r="A186" s="19">
        <v>44452.0</v>
      </c>
      <c r="B186" s="21">
        <v>69.699997</v>
      </c>
      <c r="C186" s="21">
        <v>71.199997</v>
      </c>
      <c r="D186" s="21">
        <v>69.550003</v>
      </c>
      <c r="E186" s="22">
        <v>69.800003</v>
      </c>
      <c r="F186" s="21">
        <v>69.800003</v>
      </c>
      <c r="G186" s="21">
        <f t="shared" si="2"/>
        <v>0.002869514144</v>
      </c>
      <c r="H186" s="59">
        <f t="shared" si="1"/>
        <v>-0.8866250202</v>
      </c>
    </row>
    <row r="187" ht="14.25" customHeight="1">
      <c r="A187" s="19">
        <v>44453.0</v>
      </c>
      <c r="B187" s="21">
        <v>70.199997</v>
      </c>
      <c r="C187" s="21">
        <v>72.599998</v>
      </c>
      <c r="D187" s="21">
        <v>70.199997</v>
      </c>
      <c r="E187" s="22">
        <v>72.050003</v>
      </c>
      <c r="F187" s="21">
        <v>72.050003</v>
      </c>
      <c r="G187" s="21">
        <f t="shared" si="2"/>
        <v>0.03172631134</v>
      </c>
      <c r="H187" s="59">
        <f t="shared" si="1"/>
        <v>-0.6319229895</v>
      </c>
    </row>
    <row r="188" ht="14.25" customHeight="1">
      <c r="A188" s="19">
        <v>44454.0</v>
      </c>
      <c r="B188" s="21">
        <v>73.25</v>
      </c>
      <c r="C188" s="21">
        <v>77.400002</v>
      </c>
      <c r="D188" s="21">
        <v>72.599998</v>
      </c>
      <c r="E188" s="22">
        <v>76.300003</v>
      </c>
      <c r="F188" s="21">
        <v>76.300003</v>
      </c>
      <c r="G188" s="21">
        <f t="shared" si="2"/>
        <v>0.05731261353</v>
      </c>
      <c r="H188" s="59">
        <f t="shared" si="1"/>
        <v>-0.1508191537</v>
      </c>
    </row>
    <row r="189" ht="14.25" customHeight="1">
      <c r="A189" s="19">
        <v>44455.0</v>
      </c>
      <c r="B189" s="21">
        <v>77.25</v>
      </c>
      <c r="C189" s="21">
        <v>77.349998</v>
      </c>
      <c r="D189" s="21">
        <v>74.949997</v>
      </c>
      <c r="E189" s="22">
        <v>75.949997</v>
      </c>
      <c r="F189" s="21">
        <v>75.949997</v>
      </c>
      <c r="G189" s="21">
        <f t="shared" si="2"/>
        <v>-0.004597788067</v>
      </c>
      <c r="H189" s="59">
        <f t="shared" si="1"/>
        <v>-0.1904401488</v>
      </c>
    </row>
    <row r="190" ht="14.25" customHeight="1">
      <c r="A190" s="19">
        <v>44456.0</v>
      </c>
      <c r="B190" s="21">
        <v>77.400002</v>
      </c>
      <c r="C190" s="21">
        <v>81.949997</v>
      </c>
      <c r="D190" s="21">
        <v>76.650002</v>
      </c>
      <c r="E190" s="22">
        <v>78.550003</v>
      </c>
      <c r="F190" s="21">
        <v>78.550003</v>
      </c>
      <c r="G190" s="21">
        <f t="shared" si="2"/>
        <v>0.03366021335</v>
      </c>
      <c r="H190" s="59">
        <f t="shared" si="1"/>
        <v>0.103882877</v>
      </c>
    </row>
    <row r="191" ht="14.25" customHeight="1">
      <c r="A191" s="19">
        <v>44459.0</v>
      </c>
      <c r="B191" s="21">
        <v>78.550003</v>
      </c>
      <c r="C191" s="21">
        <v>82.650002</v>
      </c>
      <c r="D191" s="21">
        <v>77.599998</v>
      </c>
      <c r="E191" s="22">
        <v>78.5</v>
      </c>
      <c r="F191" s="21">
        <v>78.5</v>
      </c>
      <c r="G191" s="21">
        <f t="shared" si="2"/>
        <v>-0.0006367781055</v>
      </c>
      <c r="H191" s="59">
        <f t="shared" si="1"/>
        <v>0.09822249227</v>
      </c>
    </row>
    <row r="192" ht="14.25" customHeight="1">
      <c r="A192" s="19">
        <v>44460.0</v>
      </c>
      <c r="B192" s="21">
        <v>78.5</v>
      </c>
      <c r="C192" s="21">
        <v>81.0</v>
      </c>
      <c r="D192" s="21">
        <v>77.050003</v>
      </c>
      <c r="E192" s="22">
        <v>79.75</v>
      </c>
      <c r="F192" s="21">
        <v>79.75</v>
      </c>
      <c r="G192" s="21">
        <f t="shared" si="2"/>
        <v>0.01579811688</v>
      </c>
      <c r="H192" s="59">
        <f t="shared" si="1"/>
        <v>0.2397236204</v>
      </c>
    </row>
    <row r="193" ht="14.25" customHeight="1">
      <c r="A193" s="19">
        <v>44461.0</v>
      </c>
      <c r="B193" s="21">
        <v>80.25</v>
      </c>
      <c r="C193" s="21">
        <v>80.449997</v>
      </c>
      <c r="D193" s="21">
        <v>77.699997</v>
      </c>
      <c r="E193" s="22">
        <v>78.199997</v>
      </c>
      <c r="F193" s="21">
        <v>78.199997</v>
      </c>
      <c r="G193" s="21">
        <f t="shared" si="2"/>
        <v>-0.01962713248</v>
      </c>
      <c r="H193" s="59">
        <f t="shared" si="1"/>
        <v>0.06426188191</v>
      </c>
    </row>
    <row r="194" ht="14.25" customHeight="1">
      <c r="A194" s="19">
        <v>44462.0</v>
      </c>
      <c r="B194" s="21">
        <v>78.599998</v>
      </c>
      <c r="C194" s="21">
        <v>79.150002</v>
      </c>
      <c r="D194" s="21">
        <v>77.550003</v>
      </c>
      <c r="E194" s="22">
        <v>77.849998</v>
      </c>
      <c r="F194" s="21">
        <v>77.849998</v>
      </c>
      <c r="G194" s="21">
        <f t="shared" si="2"/>
        <v>-0.004485736599</v>
      </c>
      <c r="H194" s="59">
        <f t="shared" si="1"/>
        <v>0.02464167922</v>
      </c>
    </row>
    <row r="195" ht="14.25" customHeight="1">
      <c r="A195" s="19">
        <v>44463.0</v>
      </c>
      <c r="B195" s="21">
        <v>77.849998</v>
      </c>
      <c r="C195" s="21">
        <v>78.25</v>
      </c>
      <c r="D195" s="21">
        <v>75.550003</v>
      </c>
      <c r="E195" s="22">
        <v>76.150002</v>
      </c>
      <c r="F195" s="21">
        <v>76.150002</v>
      </c>
      <c r="G195" s="21">
        <f t="shared" si="2"/>
        <v>-0.02207876698</v>
      </c>
      <c r="H195" s="59">
        <f t="shared" si="1"/>
        <v>-0.1677994023</v>
      </c>
    </row>
    <row r="196" ht="14.25" customHeight="1">
      <c r="A196" s="19">
        <v>44466.0</v>
      </c>
      <c r="B196" s="21">
        <v>77.650002</v>
      </c>
      <c r="C196" s="21">
        <v>78.75</v>
      </c>
      <c r="D196" s="21">
        <v>76.599998</v>
      </c>
      <c r="E196" s="22">
        <v>77.300003</v>
      </c>
      <c r="F196" s="21">
        <v>77.300003</v>
      </c>
      <c r="G196" s="21">
        <f t="shared" si="2"/>
        <v>0.0149888888</v>
      </c>
      <c r="H196" s="59">
        <f t="shared" si="1"/>
        <v>-0.03761825117</v>
      </c>
    </row>
    <row r="197" ht="14.25" customHeight="1">
      <c r="A197" s="19">
        <v>44467.0</v>
      </c>
      <c r="B197" s="21">
        <v>77.650002</v>
      </c>
      <c r="C197" s="21">
        <v>77.699997</v>
      </c>
      <c r="D197" s="21">
        <v>75.699997</v>
      </c>
      <c r="E197" s="22">
        <v>76.050003</v>
      </c>
      <c r="F197" s="21">
        <v>76.050003</v>
      </c>
      <c r="G197" s="21">
        <f t="shared" si="2"/>
        <v>-0.01630293625</v>
      </c>
      <c r="H197" s="59">
        <f t="shared" si="1"/>
        <v>-0.1791193793</v>
      </c>
    </row>
    <row r="198" ht="14.25" customHeight="1">
      <c r="A198" s="19">
        <v>44468.0</v>
      </c>
      <c r="B198" s="21">
        <v>75.699997</v>
      </c>
      <c r="C198" s="21">
        <v>76.75</v>
      </c>
      <c r="D198" s="21">
        <v>75.0</v>
      </c>
      <c r="E198" s="22">
        <v>75.800003</v>
      </c>
      <c r="F198" s="21">
        <v>75.800003</v>
      </c>
      <c r="G198" s="21">
        <f t="shared" si="2"/>
        <v>-0.003292725927</v>
      </c>
      <c r="H198" s="59">
        <f t="shared" si="1"/>
        <v>-0.207419605</v>
      </c>
    </row>
    <row r="199" ht="14.25" customHeight="1">
      <c r="A199" s="19">
        <v>44469.0</v>
      </c>
      <c r="B199" s="21">
        <v>76.0</v>
      </c>
      <c r="C199" s="21">
        <v>76.699997</v>
      </c>
      <c r="D199" s="21">
        <v>74.949997</v>
      </c>
      <c r="E199" s="22">
        <v>75.150002</v>
      </c>
      <c r="F199" s="21">
        <v>75.150002</v>
      </c>
      <c r="G199" s="21">
        <f t="shared" si="2"/>
        <v>-0.008612189414</v>
      </c>
      <c r="H199" s="59">
        <f t="shared" si="1"/>
        <v>-0.2810003048</v>
      </c>
    </row>
    <row r="200" ht="14.25" customHeight="1">
      <c r="A200" s="19">
        <v>44470.0</v>
      </c>
      <c r="B200" s="21">
        <v>74.199997</v>
      </c>
      <c r="C200" s="21">
        <v>76.400002</v>
      </c>
      <c r="D200" s="21">
        <v>74.199997</v>
      </c>
      <c r="E200" s="22">
        <v>75.0</v>
      </c>
      <c r="F200" s="21">
        <v>75.0</v>
      </c>
      <c r="G200" s="21">
        <f t="shared" si="2"/>
        <v>-0.001998029276</v>
      </c>
      <c r="H200" s="59">
        <f t="shared" si="1"/>
        <v>-0.2979806666</v>
      </c>
    </row>
    <row r="201" ht="14.25" customHeight="1">
      <c r="A201" s="19">
        <v>44473.0</v>
      </c>
      <c r="B201" s="21">
        <v>75.650002</v>
      </c>
      <c r="C201" s="21">
        <v>76.099998</v>
      </c>
      <c r="D201" s="21">
        <v>74.849998</v>
      </c>
      <c r="E201" s="22">
        <v>75.25</v>
      </c>
      <c r="F201" s="21">
        <v>75.25</v>
      </c>
      <c r="G201" s="21">
        <f t="shared" si="2"/>
        <v>0.003327790093</v>
      </c>
      <c r="H201" s="59">
        <f t="shared" si="1"/>
        <v>-0.269680441</v>
      </c>
    </row>
    <row r="202" ht="14.25" customHeight="1">
      <c r="A202" s="19">
        <v>44474.0</v>
      </c>
      <c r="B202" s="21">
        <v>75.25</v>
      </c>
      <c r="C202" s="21">
        <v>76.0</v>
      </c>
      <c r="D202" s="21">
        <v>75.25</v>
      </c>
      <c r="E202" s="22">
        <v>75.400002</v>
      </c>
      <c r="F202" s="21">
        <v>75.400002</v>
      </c>
      <c r="G202" s="21">
        <f t="shared" si="2"/>
        <v>0.00199139791</v>
      </c>
      <c r="H202" s="59">
        <f t="shared" si="1"/>
        <v>-0.2527000792</v>
      </c>
    </row>
    <row r="203" ht="14.25" customHeight="1">
      <c r="A203" s="19">
        <v>44475.0</v>
      </c>
      <c r="B203" s="21">
        <v>76.0</v>
      </c>
      <c r="C203" s="21">
        <v>76.0</v>
      </c>
      <c r="D203" s="21">
        <v>61.099998</v>
      </c>
      <c r="E203" s="22">
        <v>70.849998</v>
      </c>
      <c r="F203" s="21">
        <v>70.849998</v>
      </c>
      <c r="G203" s="21">
        <f t="shared" si="2"/>
        <v>-0.06224236363</v>
      </c>
      <c r="H203" s="59">
        <f t="shared" si="1"/>
        <v>-0.7677646385</v>
      </c>
    </row>
    <row r="204" ht="14.25" customHeight="1">
      <c r="A204" s="19">
        <v>44476.0</v>
      </c>
      <c r="B204" s="21">
        <v>72.449997</v>
      </c>
      <c r="C204" s="21">
        <v>75.599998</v>
      </c>
      <c r="D204" s="21">
        <v>72.449997</v>
      </c>
      <c r="E204" s="22">
        <v>75.099998</v>
      </c>
      <c r="F204" s="21">
        <v>75.099998</v>
      </c>
      <c r="G204" s="21">
        <f t="shared" si="2"/>
        <v>0.05825559423</v>
      </c>
      <c r="H204" s="59">
        <f t="shared" si="1"/>
        <v>-0.2866608027</v>
      </c>
    </row>
    <row r="205" ht="14.25" customHeight="1">
      <c r="A205" s="19">
        <v>44477.0</v>
      </c>
      <c r="B205" s="21">
        <v>75.099998</v>
      </c>
      <c r="C205" s="21">
        <v>75.449997</v>
      </c>
      <c r="D205" s="21">
        <v>74.050003</v>
      </c>
      <c r="E205" s="22">
        <v>74.25</v>
      </c>
      <c r="F205" s="21">
        <v>74.25</v>
      </c>
      <c r="G205" s="21">
        <f t="shared" si="2"/>
        <v>-0.01138275446</v>
      </c>
      <c r="H205" s="59">
        <f t="shared" si="1"/>
        <v>-0.3828813435</v>
      </c>
    </row>
    <row r="206" ht="14.25" customHeight="1">
      <c r="A206" s="19">
        <v>44480.0</v>
      </c>
      <c r="B206" s="21">
        <v>74.849998</v>
      </c>
      <c r="C206" s="21">
        <v>77.650002</v>
      </c>
      <c r="D206" s="21">
        <v>74.349998</v>
      </c>
      <c r="E206" s="22">
        <v>75.650002</v>
      </c>
      <c r="F206" s="21">
        <v>75.650002</v>
      </c>
      <c r="G206" s="21">
        <f t="shared" si="2"/>
        <v>0.01867968899</v>
      </c>
      <c r="H206" s="59">
        <f t="shared" si="1"/>
        <v>-0.2243998536</v>
      </c>
    </row>
    <row r="207" ht="14.25" customHeight="1">
      <c r="A207" s="19">
        <v>44481.0</v>
      </c>
      <c r="B207" s="21">
        <v>75.650002</v>
      </c>
      <c r="C207" s="21">
        <v>75.800003</v>
      </c>
      <c r="D207" s="21">
        <v>74.550003</v>
      </c>
      <c r="E207" s="22">
        <v>75.0</v>
      </c>
      <c r="F207" s="21">
        <v>75.0</v>
      </c>
      <c r="G207" s="21">
        <f t="shared" si="2"/>
        <v>-0.008629353136</v>
      </c>
      <c r="H207" s="59">
        <f t="shared" si="1"/>
        <v>-0.2979806666</v>
      </c>
    </row>
    <row r="208" ht="14.25" customHeight="1">
      <c r="A208" s="19">
        <v>44482.0</v>
      </c>
      <c r="B208" s="21">
        <v>78.5</v>
      </c>
      <c r="C208" s="21">
        <v>79.449997</v>
      </c>
      <c r="D208" s="21">
        <v>77.099998</v>
      </c>
      <c r="E208" s="22">
        <v>77.550003</v>
      </c>
      <c r="F208" s="21">
        <v>77.550003</v>
      </c>
      <c r="G208" s="21">
        <f t="shared" si="2"/>
        <v>0.03343481477</v>
      </c>
      <c r="H208" s="59">
        <f t="shared" si="1"/>
        <v>-0.009318025534</v>
      </c>
    </row>
    <row r="209" ht="14.25" customHeight="1">
      <c r="A209" s="19">
        <v>44483.0</v>
      </c>
      <c r="B209" s="21">
        <v>78.199997</v>
      </c>
      <c r="C209" s="21">
        <v>78.199997</v>
      </c>
      <c r="D209" s="21">
        <v>76.050003</v>
      </c>
      <c r="E209" s="22">
        <v>76.550003</v>
      </c>
      <c r="F209" s="21">
        <v>76.550003</v>
      </c>
      <c r="G209" s="21">
        <f t="shared" si="2"/>
        <v>-0.01297876701</v>
      </c>
      <c r="H209" s="59">
        <f t="shared" si="1"/>
        <v>-0.1225189281</v>
      </c>
    </row>
    <row r="210" ht="14.25" customHeight="1">
      <c r="A210" s="19">
        <v>44487.0</v>
      </c>
      <c r="B210" s="21">
        <v>75.349998</v>
      </c>
      <c r="C210" s="21">
        <v>77.25</v>
      </c>
      <c r="D210" s="21">
        <v>75.349998</v>
      </c>
      <c r="E210" s="22">
        <v>75.800003</v>
      </c>
      <c r="F210" s="21">
        <v>75.800003</v>
      </c>
      <c r="G210" s="21">
        <f t="shared" si="2"/>
        <v>-0.009845829068</v>
      </c>
      <c r="H210" s="59">
        <f t="shared" si="1"/>
        <v>-0.207419605</v>
      </c>
    </row>
    <row r="211" ht="14.25" customHeight="1">
      <c r="A211" s="19">
        <v>44488.0</v>
      </c>
      <c r="B211" s="21">
        <v>76.900002</v>
      </c>
      <c r="C211" s="21">
        <v>77.0</v>
      </c>
      <c r="D211" s="21">
        <v>73.849998</v>
      </c>
      <c r="E211" s="22">
        <v>74.349998</v>
      </c>
      <c r="F211" s="21">
        <v>74.349998</v>
      </c>
      <c r="G211" s="21">
        <f t="shared" si="2"/>
        <v>-0.01931468622</v>
      </c>
      <c r="H211" s="59">
        <f t="shared" si="1"/>
        <v>-0.3715614796</v>
      </c>
    </row>
    <row r="212" ht="14.25" customHeight="1">
      <c r="A212" s="19">
        <v>44489.0</v>
      </c>
      <c r="B212" s="21">
        <v>74.5</v>
      </c>
      <c r="C212" s="21">
        <v>75.099998</v>
      </c>
      <c r="D212" s="21">
        <v>72.800003</v>
      </c>
      <c r="E212" s="22">
        <v>73.599998</v>
      </c>
      <c r="F212" s="21">
        <v>73.599998</v>
      </c>
      <c r="G212" s="21">
        <f t="shared" si="2"/>
        <v>-0.01013864745</v>
      </c>
      <c r="H212" s="59">
        <f t="shared" si="1"/>
        <v>-0.4564621566</v>
      </c>
    </row>
    <row r="213" ht="14.25" customHeight="1">
      <c r="A213" s="19">
        <v>44490.0</v>
      </c>
      <c r="B213" s="21">
        <v>74.0</v>
      </c>
      <c r="C213" s="21">
        <v>74.650002</v>
      </c>
      <c r="D213" s="21">
        <v>73.25</v>
      </c>
      <c r="E213" s="22">
        <v>73.800003</v>
      </c>
      <c r="F213" s="21">
        <v>73.800003</v>
      </c>
      <c r="G213" s="21">
        <f t="shared" si="2"/>
        <v>0.002713773696</v>
      </c>
      <c r="H213" s="59">
        <f t="shared" si="1"/>
        <v>-0.43382141</v>
      </c>
    </row>
    <row r="214" ht="14.25" customHeight="1">
      <c r="A214" s="19">
        <v>44491.0</v>
      </c>
      <c r="B214" s="21">
        <v>76.0</v>
      </c>
      <c r="C214" s="21">
        <v>76.0</v>
      </c>
      <c r="D214" s="21">
        <v>72.650002</v>
      </c>
      <c r="E214" s="22">
        <v>73.25</v>
      </c>
      <c r="F214" s="21">
        <v>73.25</v>
      </c>
      <c r="G214" s="21">
        <f t="shared" si="2"/>
        <v>-0.00748052436</v>
      </c>
      <c r="H214" s="59">
        <f t="shared" si="1"/>
        <v>-0.496082246</v>
      </c>
    </row>
    <row r="215" ht="14.25" customHeight="1">
      <c r="A215" s="19">
        <v>44494.0</v>
      </c>
      <c r="B215" s="21">
        <v>74.0</v>
      </c>
      <c r="C215" s="21">
        <v>74.0</v>
      </c>
      <c r="D215" s="21">
        <v>71.5</v>
      </c>
      <c r="E215" s="22">
        <v>72.599998</v>
      </c>
      <c r="F215" s="21">
        <v>72.599998</v>
      </c>
      <c r="G215" s="21">
        <f t="shared" si="2"/>
        <v>-0.008913353615</v>
      </c>
      <c r="H215" s="59">
        <f t="shared" si="1"/>
        <v>-0.5696630591</v>
      </c>
    </row>
    <row r="216" ht="14.25" customHeight="1">
      <c r="A216" s="19">
        <v>44495.0</v>
      </c>
      <c r="B216" s="21">
        <v>73.0</v>
      </c>
      <c r="C216" s="21">
        <v>73.349998</v>
      </c>
      <c r="D216" s="21">
        <v>72.300003</v>
      </c>
      <c r="E216" s="22">
        <v>72.5</v>
      </c>
      <c r="F216" s="21">
        <v>72.5</v>
      </c>
      <c r="G216" s="21">
        <f t="shared" si="2"/>
        <v>-0.001378332422</v>
      </c>
      <c r="H216" s="59">
        <f t="shared" si="1"/>
        <v>-0.5809829229</v>
      </c>
    </row>
    <row r="217" ht="14.25" customHeight="1">
      <c r="A217" s="19">
        <v>44496.0</v>
      </c>
      <c r="B217" s="21">
        <v>72.5</v>
      </c>
      <c r="C217" s="21">
        <v>73.449997</v>
      </c>
      <c r="D217" s="21">
        <v>72.199997</v>
      </c>
      <c r="E217" s="22">
        <v>72.5</v>
      </c>
      <c r="F217" s="21">
        <v>72.5</v>
      </c>
      <c r="G217" s="21">
        <f t="shared" si="2"/>
        <v>0</v>
      </c>
      <c r="H217" s="59">
        <f t="shared" si="1"/>
        <v>-0.5809829229</v>
      </c>
    </row>
    <row r="218" ht="14.25" customHeight="1">
      <c r="A218" s="19">
        <v>44497.0</v>
      </c>
      <c r="B218" s="21">
        <v>73.300003</v>
      </c>
      <c r="C218" s="21">
        <v>73.300003</v>
      </c>
      <c r="D218" s="21">
        <v>70.650002</v>
      </c>
      <c r="E218" s="22">
        <v>71.099998</v>
      </c>
      <c r="F218" s="21">
        <v>71.099998</v>
      </c>
      <c r="G218" s="21">
        <f t="shared" si="2"/>
        <v>-0.01949925318</v>
      </c>
      <c r="H218" s="59">
        <f t="shared" si="1"/>
        <v>-0.7394644129</v>
      </c>
    </row>
    <row r="219" ht="14.25" customHeight="1">
      <c r="A219" s="19">
        <v>44498.0</v>
      </c>
      <c r="B219" s="21">
        <v>71.650002</v>
      </c>
      <c r="C219" s="21">
        <v>71.949997</v>
      </c>
      <c r="D219" s="21">
        <v>69.550003</v>
      </c>
      <c r="E219" s="22">
        <v>70.800003</v>
      </c>
      <c r="F219" s="21">
        <v>70.800003</v>
      </c>
      <c r="G219" s="21">
        <f t="shared" si="2"/>
        <v>-0.004228265607</v>
      </c>
      <c r="H219" s="59">
        <f t="shared" si="1"/>
        <v>-0.7734241176</v>
      </c>
    </row>
    <row r="220" ht="14.25" customHeight="1">
      <c r="A220" s="19">
        <v>44501.0</v>
      </c>
      <c r="B220" s="21">
        <v>71.0</v>
      </c>
      <c r="C220" s="21">
        <v>71.599998</v>
      </c>
      <c r="D220" s="21">
        <v>70.599998</v>
      </c>
      <c r="E220" s="22">
        <v>70.849998</v>
      </c>
      <c r="F220" s="21">
        <v>70.849998</v>
      </c>
      <c r="G220" s="21">
        <f t="shared" si="2"/>
        <v>0.0007058948355</v>
      </c>
      <c r="H220" s="59">
        <f t="shared" si="1"/>
        <v>-0.7677646385</v>
      </c>
    </row>
    <row r="221" ht="14.25" customHeight="1">
      <c r="A221" s="19">
        <v>44502.0</v>
      </c>
      <c r="B221" s="21">
        <v>71.199997</v>
      </c>
      <c r="C221" s="21">
        <v>71.550003</v>
      </c>
      <c r="D221" s="21">
        <v>70.5</v>
      </c>
      <c r="E221" s="22">
        <v>70.900002</v>
      </c>
      <c r="F221" s="21">
        <v>70.900002</v>
      </c>
      <c r="G221" s="21">
        <f t="shared" si="2"/>
        <v>0.0007055238388</v>
      </c>
      <c r="H221" s="59">
        <f t="shared" si="1"/>
        <v>-0.7621041406</v>
      </c>
    </row>
    <row r="222" ht="14.25" customHeight="1">
      <c r="A222" s="19">
        <v>44503.0</v>
      </c>
      <c r="B222" s="21">
        <v>70.900002</v>
      </c>
      <c r="C222" s="21">
        <v>71.25</v>
      </c>
      <c r="D222" s="21">
        <v>69.25</v>
      </c>
      <c r="E222" s="22">
        <v>69.699997</v>
      </c>
      <c r="F222" s="21">
        <v>69.699997</v>
      </c>
      <c r="G222" s="21">
        <f t="shared" si="2"/>
        <v>-0.01707018702</v>
      </c>
      <c r="H222" s="59">
        <f t="shared" si="1"/>
        <v>-0.8979457896</v>
      </c>
    </row>
    <row r="223" ht="14.25" customHeight="1">
      <c r="A223" s="19">
        <v>44504.0</v>
      </c>
      <c r="B223" s="21">
        <v>69.599998</v>
      </c>
      <c r="C223" s="21">
        <v>70.900002</v>
      </c>
      <c r="D223" s="21">
        <v>69.599998</v>
      </c>
      <c r="E223" s="22">
        <v>70.550003</v>
      </c>
      <c r="F223" s="21">
        <v>70.550003</v>
      </c>
      <c r="G223" s="21">
        <f t="shared" si="2"/>
        <v>0.0121214461</v>
      </c>
      <c r="H223" s="59">
        <f t="shared" si="1"/>
        <v>-0.8017243433</v>
      </c>
    </row>
    <row r="224" ht="14.25" customHeight="1">
      <c r="A224" s="19">
        <v>44508.0</v>
      </c>
      <c r="B224" s="21">
        <v>70.800003</v>
      </c>
      <c r="C224" s="21">
        <v>73.199997</v>
      </c>
      <c r="D224" s="21">
        <v>70.550003</v>
      </c>
      <c r="E224" s="22">
        <v>72.5</v>
      </c>
      <c r="F224" s="21">
        <v>72.5</v>
      </c>
      <c r="G224" s="21">
        <f t="shared" si="2"/>
        <v>0.02726484104</v>
      </c>
      <c r="H224" s="59">
        <f t="shared" si="1"/>
        <v>-0.5809829229</v>
      </c>
    </row>
    <row r="225" ht="14.25" customHeight="1">
      <c r="A225" s="19">
        <v>44509.0</v>
      </c>
      <c r="B225" s="21">
        <v>72.75</v>
      </c>
      <c r="C225" s="21">
        <v>75.5</v>
      </c>
      <c r="D225" s="21">
        <v>72.349998</v>
      </c>
      <c r="E225" s="22">
        <v>74.349998</v>
      </c>
      <c r="F225" s="21">
        <v>74.349998</v>
      </c>
      <c r="G225" s="21">
        <f t="shared" si="2"/>
        <v>0.02519708415</v>
      </c>
      <c r="H225" s="59">
        <f t="shared" si="1"/>
        <v>-0.3715614796</v>
      </c>
    </row>
    <row r="226" ht="14.25" customHeight="1">
      <c r="A226" s="19">
        <v>44510.0</v>
      </c>
      <c r="B226" s="21">
        <v>74.400002</v>
      </c>
      <c r="C226" s="21">
        <v>75.699997</v>
      </c>
      <c r="D226" s="21">
        <v>73.300003</v>
      </c>
      <c r="E226" s="22">
        <v>73.5</v>
      </c>
      <c r="F226" s="21">
        <v>73.5</v>
      </c>
      <c r="G226" s="21">
        <f t="shared" si="2"/>
        <v>-0.01149823979</v>
      </c>
      <c r="H226" s="59">
        <f t="shared" si="1"/>
        <v>-0.4677820204</v>
      </c>
    </row>
    <row r="227" ht="14.25" customHeight="1">
      <c r="A227" s="19">
        <v>44511.0</v>
      </c>
      <c r="B227" s="21">
        <v>73.800003</v>
      </c>
      <c r="C227" s="21">
        <v>74.300003</v>
      </c>
      <c r="D227" s="21">
        <v>72.300003</v>
      </c>
      <c r="E227" s="22">
        <v>73.199997</v>
      </c>
      <c r="F227" s="21">
        <v>73.199997</v>
      </c>
      <c r="G227" s="21">
        <f t="shared" si="2"/>
        <v>-0.004090026235</v>
      </c>
      <c r="H227" s="59">
        <f t="shared" si="1"/>
        <v>-0.5017426308</v>
      </c>
    </row>
    <row r="228" ht="14.25" customHeight="1">
      <c r="A228" s="19">
        <v>44512.0</v>
      </c>
      <c r="B228" s="21">
        <v>73.25</v>
      </c>
      <c r="C228" s="21">
        <v>76.0</v>
      </c>
      <c r="D228" s="21">
        <v>72.599998</v>
      </c>
      <c r="E228" s="22">
        <v>74.0</v>
      </c>
      <c r="F228" s="21">
        <v>74.0</v>
      </c>
      <c r="G228" s="21">
        <f t="shared" si="2"/>
        <v>0.01086971322</v>
      </c>
      <c r="H228" s="59">
        <f t="shared" si="1"/>
        <v>-0.4111815691</v>
      </c>
    </row>
    <row r="229" ht="14.25" customHeight="1">
      <c r="A229" s="19">
        <v>44515.0</v>
      </c>
      <c r="B229" s="21">
        <v>73.0</v>
      </c>
      <c r="C229" s="21">
        <v>74.349998</v>
      </c>
      <c r="D229" s="21">
        <v>70.699997</v>
      </c>
      <c r="E229" s="22">
        <v>71.25</v>
      </c>
      <c r="F229" s="21">
        <v>71.25</v>
      </c>
      <c r="G229" s="21">
        <f t="shared" si="2"/>
        <v>-0.03787027406</v>
      </c>
      <c r="H229" s="59">
        <f t="shared" si="1"/>
        <v>-0.7224840511</v>
      </c>
    </row>
    <row r="230" ht="14.25" customHeight="1">
      <c r="A230" s="19">
        <v>44516.0</v>
      </c>
      <c r="B230" s="21">
        <v>72.5</v>
      </c>
      <c r="C230" s="21">
        <v>79.400002</v>
      </c>
      <c r="D230" s="21">
        <v>71.5</v>
      </c>
      <c r="E230" s="22">
        <v>78.150002</v>
      </c>
      <c r="F230" s="21">
        <v>78.150002</v>
      </c>
      <c r="G230" s="21">
        <f t="shared" si="2"/>
        <v>0.09243526331</v>
      </c>
      <c r="H230" s="59">
        <f t="shared" si="1"/>
        <v>0.05860240279</v>
      </c>
    </row>
    <row r="231" ht="14.25" customHeight="1">
      <c r="A231" s="19">
        <v>44517.0</v>
      </c>
      <c r="B231" s="21">
        <v>78.900002</v>
      </c>
      <c r="C231" s="21">
        <v>79.349998</v>
      </c>
      <c r="D231" s="21">
        <v>76.099998</v>
      </c>
      <c r="E231" s="22">
        <v>78.099998</v>
      </c>
      <c r="F231" s="21">
        <v>78.099998</v>
      </c>
      <c r="G231" s="21">
        <f t="shared" si="2"/>
        <v>-0.0006400512219</v>
      </c>
      <c r="H231" s="59">
        <f t="shared" si="1"/>
        <v>0.05294190486</v>
      </c>
    </row>
    <row r="232" ht="14.25" customHeight="1">
      <c r="A232" s="19">
        <v>44518.0</v>
      </c>
      <c r="B232" s="21">
        <v>77.949997</v>
      </c>
      <c r="C232" s="21">
        <v>78.599998</v>
      </c>
      <c r="D232" s="21">
        <v>74.5</v>
      </c>
      <c r="E232" s="22">
        <v>77.400002</v>
      </c>
      <c r="F232" s="21">
        <v>77.400002</v>
      </c>
      <c r="G232" s="21">
        <f t="shared" si="2"/>
        <v>-0.009003224802</v>
      </c>
      <c r="H232" s="59">
        <f t="shared" si="1"/>
        <v>-0.02629827411</v>
      </c>
    </row>
    <row r="233" ht="14.25" customHeight="1">
      <c r="A233" s="19">
        <v>44522.0</v>
      </c>
      <c r="B233" s="21">
        <v>77.75</v>
      </c>
      <c r="C233" s="21">
        <v>80.099998</v>
      </c>
      <c r="D233" s="21">
        <v>75.599998</v>
      </c>
      <c r="E233" s="22">
        <v>78.5</v>
      </c>
      <c r="F233" s="21">
        <v>78.5</v>
      </c>
      <c r="G233" s="21">
        <f t="shared" si="2"/>
        <v>0.01411181835</v>
      </c>
      <c r="H233" s="59">
        <f t="shared" si="1"/>
        <v>0.09822249227</v>
      </c>
    </row>
    <row r="234" ht="14.25" customHeight="1">
      <c r="A234" s="19">
        <v>44523.0</v>
      </c>
      <c r="B234" s="21">
        <v>79.900002</v>
      </c>
      <c r="C234" s="21">
        <v>85.150002</v>
      </c>
      <c r="D234" s="21">
        <v>77.699997</v>
      </c>
      <c r="E234" s="22">
        <v>84.449997</v>
      </c>
      <c r="F234" s="21">
        <v>84.449997</v>
      </c>
      <c r="G234" s="21">
        <f t="shared" si="2"/>
        <v>0.07306098294</v>
      </c>
      <c r="H234" s="59">
        <f t="shared" si="1"/>
        <v>0.7717675228</v>
      </c>
    </row>
    <row r="235" ht="14.25" customHeight="1">
      <c r="A235" s="19">
        <v>44524.0</v>
      </c>
      <c r="B235" s="21">
        <v>85.150002</v>
      </c>
      <c r="C235" s="21">
        <v>87.300003</v>
      </c>
      <c r="D235" s="21">
        <v>81.550003</v>
      </c>
      <c r="E235" s="22">
        <v>82.849998</v>
      </c>
      <c r="F235" s="21">
        <v>82.849998</v>
      </c>
      <c r="G235" s="21">
        <f t="shared" si="2"/>
        <v>-0.019127888</v>
      </c>
      <c r="H235" s="59">
        <f t="shared" si="1"/>
        <v>0.5906461919</v>
      </c>
    </row>
    <row r="236" ht="14.25" customHeight="1">
      <c r="A236" s="19">
        <v>44525.0</v>
      </c>
      <c r="B236" s="21">
        <v>82.5</v>
      </c>
      <c r="C236" s="21">
        <v>83.400002</v>
      </c>
      <c r="D236" s="21">
        <v>80.300003</v>
      </c>
      <c r="E236" s="22">
        <v>80.900002</v>
      </c>
      <c r="F236" s="21">
        <v>80.900002</v>
      </c>
      <c r="G236" s="21">
        <f t="shared" si="2"/>
        <v>-0.02381787095</v>
      </c>
      <c r="H236" s="59">
        <f t="shared" si="1"/>
        <v>0.3699048848</v>
      </c>
    </row>
    <row r="237" ht="14.25" customHeight="1">
      <c r="A237" s="19">
        <v>44526.0</v>
      </c>
      <c r="B237" s="21">
        <v>78.25</v>
      </c>
      <c r="C237" s="21">
        <v>79.400002</v>
      </c>
      <c r="D237" s="21">
        <v>74.25</v>
      </c>
      <c r="E237" s="22">
        <v>75.449997</v>
      </c>
      <c r="F237" s="21">
        <v>75.449997</v>
      </c>
      <c r="G237" s="21">
        <f t="shared" si="2"/>
        <v>-0.06974370333</v>
      </c>
      <c r="H237" s="59">
        <f t="shared" si="1"/>
        <v>-0.2470406001</v>
      </c>
    </row>
    <row r="238" ht="14.25" customHeight="1">
      <c r="A238" s="19">
        <v>44529.0</v>
      </c>
      <c r="B238" s="21">
        <v>72.099998</v>
      </c>
      <c r="C238" s="21">
        <v>73.0</v>
      </c>
      <c r="D238" s="21">
        <v>69.5</v>
      </c>
      <c r="E238" s="22">
        <v>70.75</v>
      </c>
      <c r="F238" s="21">
        <v>70.75</v>
      </c>
      <c r="G238" s="21">
        <f t="shared" si="2"/>
        <v>-0.06431760893</v>
      </c>
      <c r="H238" s="59">
        <f t="shared" si="1"/>
        <v>-0.7790845024</v>
      </c>
    </row>
    <row r="239" ht="14.25" customHeight="1">
      <c r="A239" s="19">
        <v>44530.0</v>
      </c>
      <c r="B239" s="21">
        <v>70.099998</v>
      </c>
      <c r="C239" s="21">
        <v>73.25</v>
      </c>
      <c r="D239" s="21">
        <v>69.050003</v>
      </c>
      <c r="E239" s="22">
        <v>70.099998</v>
      </c>
      <c r="F239" s="21">
        <v>70.099998</v>
      </c>
      <c r="G239" s="21">
        <f t="shared" si="2"/>
        <v>-0.009229771013</v>
      </c>
      <c r="H239" s="59">
        <f t="shared" si="1"/>
        <v>-0.8526653154</v>
      </c>
    </row>
    <row r="240" ht="14.25" customHeight="1">
      <c r="A240" s="19">
        <v>44531.0</v>
      </c>
      <c r="B240" s="21">
        <v>70.949997</v>
      </c>
      <c r="C240" s="21">
        <v>72.150002</v>
      </c>
      <c r="D240" s="21">
        <v>69.25</v>
      </c>
      <c r="E240" s="22">
        <v>71.150002</v>
      </c>
      <c r="F240" s="21">
        <v>71.150002</v>
      </c>
      <c r="G240" s="21">
        <f t="shared" si="2"/>
        <v>0.01486758714</v>
      </c>
      <c r="H240" s="59">
        <f t="shared" si="1"/>
        <v>-0.733803915</v>
      </c>
    </row>
    <row r="241" ht="14.25" customHeight="1">
      <c r="A241" s="19">
        <v>44532.0</v>
      </c>
      <c r="B241" s="21">
        <v>71.199997</v>
      </c>
      <c r="C241" s="21">
        <v>72.400002</v>
      </c>
      <c r="D241" s="21">
        <v>70.199997</v>
      </c>
      <c r="E241" s="22">
        <v>71.400002</v>
      </c>
      <c r="F241" s="21">
        <v>71.400002</v>
      </c>
      <c r="G241" s="21">
        <f t="shared" si="2"/>
        <v>0.003507544711</v>
      </c>
      <c r="H241" s="59">
        <f t="shared" si="1"/>
        <v>-0.7055036893</v>
      </c>
    </row>
    <row r="242" ht="14.25" customHeight="1">
      <c r="A242" s="19">
        <v>44533.0</v>
      </c>
      <c r="B242" s="21">
        <v>71.400002</v>
      </c>
      <c r="C242" s="21">
        <v>72.25</v>
      </c>
      <c r="D242" s="21">
        <v>70.199997</v>
      </c>
      <c r="E242" s="22">
        <v>71.300003</v>
      </c>
      <c r="F242" s="21">
        <v>71.300003</v>
      </c>
      <c r="G242" s="21">
        <f t="shared" si="2"/>
        <v>-0.001401527861</v>
      </c>
      <c r="H242" s="59">
        <f t="shared" si="1"/>
        <v>-0.7168236664</v>
      </c>
    </row>
    <row r="243" ht="14.25" customHeight="1">
      <c r="A243" s="19">
        <v>44536.0</v>
      </c>
      <c r="B243" s="21">
        <v>70.849998</v>
      </c>
      <c r="C243" s="21">
        <v>71.699997</v>
      </c>
      <c r="D243" s="21">
        <v>68.099998</v>
      </c>
      <c r="E243" s="22">
        <v>68.849998</v>
      </c>
      <c r="F243" s="21">
        <v>68.849998</v>
      </c>
      <c r="G243" s="21">
        <f t="shared" si="2"/>
        <v>-0.03496617337</v>
      </c>
      <c r="H243" s="59">
        <f t="shared" si="1"/>
        <v>-0.9941664436</v>
      </c>
    </row>
    <row r="244" ht="14.25" customHeight="1">
      <c r="A244" s="19">
        <v>44537.0</v>
      </c>
      <c r="B244" s="21">
        <v>69.400002</v>
      </c>
      <c r="C244" s="21">
        <v>70.349998</v>
      </c>
      <c r="D244" s="21">
        <v>67.849998</v>
      </c>
      <c r="E244" s="22">
        <v>68.449997</v>
      </c>
      <c r="F244" s="21">
        <v>68.449997</v>
      </c>
      <c r="G244" s="21">
        <f t="shared" si="2"/>
        <v>-0.005826688219</v>
      </c>
      <c r="H244" s="59">
        <f t="shared" si="1"/>
        <v>-1.039446918</v>
      </c>
    </row>
    <row r="245" ht="14.25" customHeight="1">
      <c r="A245" s="19">
        <v>44538.0</v>
      </c>
      <c r="B245" s="21">
        <v>66.150002</v>
      </c>
      <c r="C245" s="21">
        <v>69.300003</v>
      </c>
      <c r="D245" s="21">
        <v>66.150002</v>
      </c>
      <c r="E245" s="22">
        <v>67.75</v>
      </c>
      <c r="F245" s="21">
        <v>67.75</v>
      </c>
      <c r="G245" s="21">
        <f t="shared" si="2"/>
        <v>-0.01027904815</v>
      </c>
      <c r="H245" s="59">
        <f t="shared" si="1"/>
        <v>-1.11868721</v>
      </c>
    </row>
    <row r="246" ht="14.25" customHeight="1">
      <c r="A246" s="19">
        <v>44539.0</v>
      </c>
      <c r="B246" s="21">
        <v>68.0</v>
      </c>
      <c r="C246" s="21">
        <v>71.650002</v>
      </c>
      <c r="D246" s="21">
        <v>68.0</v>
      </c>
      <c r="E246" s="22">
        <v>70.449997</v>
      </c>
      <c r="F246" s="21">
        <v>70.449997</v>
      </c>
      <c r="G246" s="21">
        <f t="shared" si="2"/>
        <v>0.039078736</v>
      </c>
      <c r="H246" s="59">
        <f t="shared" si="1"/>
        <v>-0.8130451127</v>
      </c>
    </row>
    <row r="247" ht="14.25" customHeight="1">
      <c r="A247" s="19">
        <v>44540.0</v>
      </c>
      <c r="B247" s="21">
        <v>69.849998</v>
      </c>
      <c r="C247" s="21">
        <v>70.75</v>
      </c>
      <c r="D247" s="21">
        <v>69.099998</v>
      </c>
      <c r="E247" s="22">
        <v>70.349998</v>
      </c>
      <c r="F247" s="21">
        <v>70.349998</v>
      </c>
      <c r="G247" s="21">
        <f t="shared" si="2"/>
        <v>-0.00142044063</v>
      </c>
      <c r="H247" s="59">
        <f t="shared" si="1"/>
        <v>-0.8243650898</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K5:O5"/>
    <mergeCell ref="K16:M17"/>
    <mergeCell ref="N16:R16"/>
    <mergeCell ref="N17:R17"/>
    <mergeCell ref="K14:N14"/>
    <mergeCell ref="K15:N1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4.63"/>
    <col customWidth="1" min="2" max="2" width="21.38"/>
    <col customWidth="1" min="3" max="16" width="7.63"/>
    <col customWidth="1" min="17" max="17" width="32.75"/>
    <col customWidth="1" min="18" max="26" width="7.63"/>
  </cols>
  <sheetData>
    <row r="1" ht="14.25" customHeight="1">
      <c r="A1" s="80" t="s">
        <v>50</v>
      </c>
      <c r="B1" s="81">
        <v>0.05</v>
      </c>
      <c r="D1" s="82" t="s">
        <v>51</v>
      </c>
      <c r="E1" s="83"/>
      <c r="F1" s="83"/>
      <c r="G1" s="83"/>
      <c r="H1" s="83"/>
      <c r="I1" s="83"/>
      <c r="J1" s="83"/>
    </row>
    <row r="2" ht="14.25" customHeight="1">
      <c r="A2" s="84"/>
    </row>
    <row r="3" ht="14.25" customHeight="1">
      <c r="A3" s="85" t="s">
        <v>52</v>
      </c>
    </row>
    <row r="4" ht="14.25" customHeight="1">
      <c r="A4" s="84"/>
      <c r="F4" s="86" t="s">
        <v>53</v>
      </c>
      <c r="G4" s="87"/>
      <c r="H4" s="87"/>
      <c r="I4" s="87"/>
      <c r="J4" s="87"/>
      <c r="K4" s="87"/>
      <c r="L4" s="87"/>
      <c r="M4" s="87"/>
      <c r="N4" s="87"/>
      <c r="O4" s="87"/>
      <c r="P4" s="87"/>
      <c r="Q4" s="87"/>
    </row>
    <row r="5" ht="14.25" customHeight="1">
      <c r="A5" s="88" t="s">
        <v>54</v>
      </c>
      <c r="B5" s="89">
        <f>'HDFC Historical Data'!M11</f>
        <v>0.0004245213172</v>
      </c>
      <c r="F5" s="90" t="s">
        <v>55</v>
      </c>
      <c r="G5" s="91"/>
      <c r="H5" s="91"/>
      <c r="I5" s="91"/>
      <c r="J5" s="91"/>
      <c r="K5" s="91"/>
      <c r="L5" s="91"/>
      <c r="M5" s="91"/>
      <c r="N5" s="91"/>
      <c r="O5" s="91"/>
      <c r="P5" s="91"/>
      <c r="Q5" s="92"/>
    </row>
    <row r="6" ht="14.25" customHeight="1">
      <c r="A6" s="88" t="s">
        <v>56</v>
      </c>
      <c r="B6" s="93">
        <f>'HDFC Historical Data'!M13^(0.5)</f>
        <v>0.0152294408</v>
      </c>
      <c r="F6" s="94"/>
      <c r="Q6" s="95"/>
    </row>
    <row r="7" ht="14.25" customHeight="1">
      <c r="A7" s="88" t="s">
        <v>57</v>
      </c>
      <c r="B7" s="87">
        <f>(B5-rff)/B6</f>
        <v>-3.255239594</v>
      </c>
      <c r="F7" s="94"/>
      <c r="Q7" s="95"/>
    </row>
    <row r="8" ht="14.25" customHeight="1">
      <c r="A8" s="84"/>
      <c r="F8" s="94"/>
      <c r="Q8" s="95"/>
    </row>
    <row r="9" ht="14.25" customHeight="1">
      <c r="A9" s="85" t="s">
        <v>58</v>
      </c>
      <c r="F9" s="94"/>
      <c r="Q9" s="95"/>
    </row>
    <row r="10" ht="14.25" customHeight="1">
      <c r="A10" s="84"/>
      <c r="F10" s="94"/>
      <c r="Q10" s="95"/>
    </row>
    <row r="11" ht="14.25" customHeight="1">
      <c r="A11" s="88" t="s">
        <v>54</v>
      </c>
      <c r="B11" s="87">
        <f>'ONGC Historical Data'!M9</f>
        <v>0.001526972748</v>
      </c>
      <c r="F11" s="94"/>
      <c r="Q11" s="95"/>
    </row>
    <row r="12" ht="14.25" customHeight="1">
      <c r="A12" s="88" t="s">
        <v>56</v>
      </c>
      <c r="B12" s="87">
        <f>'ONGC Historical Data'!M11^(0.5)</f>
        <v>0.02336075727</v>
      </c>
      <c r="F12" s="94"/>
      <c r="Q12" s="95"/>
    </row>
    <row r="13" ht="14.25" customHeight="1">
      <c r="A13" s="88" t="s">
        <v>57</v>
      </c>
      <c r="B13" s="87">
        <f>(B11-rff)/B12</f>
        <v>-2.07497671</v>
      </c>
      <c r="F13" s="94"/>
      <c r="Q13" s="95"/>
    </row>
    <row r="14" ht="14.25" customHeight="1">
      <c r="A14" s="84"/>
      <c r="F14" s="94"/>
      <c r="Q14" s="95"/>
    </row>
    <row r="15" ht="14.25" customHeight="1">
      <c r="A15" s="85" t="s">
        <v>59</v>
      </c>
      <c r="F15" s="94"/>
      <c r="Q15" s="95"/>
    </row>
    <row r="16" ht="14.25" customHeight="1">
      <c r="A16" s="84"/>
      <c r="F16" s="94"/>
      <c r="Q16" s="95"/>
    </row>
    <row r="17" ht="14.25" customHeight="1">
      <c r="A17" s="88" t="s">
        <v>54</v>
      </c>
      <c r="B17" s="87">
        <f>'SpiceJet Historical Data'!O9</f>
        <v>-0.00153823575</v>
      </c>
      <c r="F17" s="94"/>
      <c r="Q17" s="95"/>
    </row>
    <row r="18" ht="14.25" customHeight="1">
      <c r="A18" s="88" t="s">
        <v>56</v>
      </c>
      <c r="B18" s="87">
        <f>'SpiceJet Historical Data'!O11^(0.5)</f>
        <v>0.02694601802</v>
      </c>
      <c r="F18" s="94"/>
      <c r="Q18" s="95"/>
    </row>
    <row r="19" ht="14.25" customHeight="1">
      <c r="A19" s="88" t="s">
        <v>57</v>
      </c>
      <c r="B19" s="87">
        <f>(B17-rff)/B18</f>
        <v>-1.912647565</v>
      </c>
      <c r="F19" s="94"/>
      <c r="Q19" s="95"/>
    </row>
    <row r="20" ht="14.25" customHeight="1">
      <c r="F20" s="94"/>
      <c r="Q20" s="95"/>
    </row>
    <row r="21" ht="14.25" customHeight="1">
      <c r="F21" s="96"/>
      <c r="G21" s="97"/>
      <c r="H21" s="97"/>
      <c r="I21" s="97"/>
      <c r="J21" s="97"/>
      <c r="K21" s="97"/>
      <c r="L21" s="97"/>
      <c r="M21" s="97"/>
      <c r="N21" s="97"/>
      <c r="O21" s="97"/>
      <c r="P21" s="97"/>
      <c r="Q21" s="98"/>
    </row>
    <row r="22" ht="14.25" customHeight="1"/>
    <row r="23" ht="14.25" customHeight="1"/>
    <row r="24" ht="14.25" customHeight="1"/>
    <row r="25" ht="1.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F5:Q21"/>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13"/>
    <col customWidth="1" min="2" max="2" width="11.25"/>
    <col customWidth="1" min="3" max="3" width="17.25"/>
    <col customWidth="1" min="4" max="4" width="18.63"/>
    <col customWidth="1" min="5" max="5" width="18.5"/>
    <col customWidth="1" min="6" max="12" width="7.63"/>
    <col customWidth="1" min="13" max="13" width="16.13"/>
    <col customWidth="1" min="14" max="26" width="7.63"/>
  </cols>
  <sheetData>
    <row r="1" ht="14.25" customHeight="1">
      <c r="A1" s="16" t="s">
        <v>60</v>
      </c>
      <c r="B1" s="16" t="s">
        <v>61</v>
      </c>
      <c r="C1" s="18" t="s">
        <v>62</v>
      </c>
      <c r="D1" s="18" t="s">
        <v>63</v>
      </c>
      <c r="E1" s="18" t="s">
        <v>64</v>
      </c>
    </row>
    <row r="2" ht="14.25" customHeight="1">
      <c r="A2" s="21">
        <v>1388.0</v>
      </c>
      <c r="B2" s="21">
        <v>102.550003</v>
      </c>
    </row>
    <row r="3" ht="14.25" customHeight="1">
      <c r="A3" s="21">
        <v>1394.949951</v>
      </c>
      <c r="B3" s="21">
        <v>102.5</v>
      </c>
      <c r="C3" s="21">
        <f t="shared" ref="C3:D3" si="1">LN(A2/A3)</f>
        <v>-0.004994675126</v>
      </c>
      <c r="D3" s="21">
        <f t="shared" si="1"/>
        <v>0.0004877151939</v>
      </c>
      <c r="E3" s="21">
        <f t="shared" ref="E3:E247" si="3">0.5*C3+0.5*D3</f>
        <v>-0.002253479966</v>
      </c>
    </row>
    <row r="4" ht="14.25" customHeight="1">
      <c r="A4" s="21">
        <v>1416.800049</v>
      </c>
      <c r="B4" s="21">
        <v>103.599998</v>
      </c>
      <c r="C4" s="21">
        <f t="shared" ref="C4:D4" si="2">LN(A3/A4)</f>
        <v>-0.01554230486</v>
      </c>
      <c r="D4" s="21">
        <f t="shared" si="2"/>
        <v>-0.01067451194</v>
      </c>
      <c r="E4" s="21">
        <f t="shared" si="3"/>
        <v>-0.0131084084</v>
      </c>
    </row>
    <row r="5" ht="14.25" customHeight="1">
      <c r="A5" s="21">
        <v>1445.0</v>
      </c>
      <c r="B5" s="21">
        <v>105.599998</v>
      </c>
      <c r="C5" s="21">
        <f t="shared" ref="C5:D5" si="4">LN(A4/A5)</f>
        <v>-0.01970847949</v>
      </c>
      <c r="D5" s="21">
        <f t="shared" si="4"/>
        <v>-0.01912104181</v>
      </c>
      <c r="E5" s="21">
        <f t="shared" si="3"/>
        <v>-0.01941476065</v>
      </c>
    </row>
    <row r="6" ht="14.25" customHeight="1">
      <c r="A6" s="21">
        <v>1439.699951</v>
      </c>
      <c r="B6" s="21">
        <v>102.300003</v>
      </c>
      <c r="C6" s="21">
        <f t="shared" ref="C6:D6" si="5">LN(A5/A6)</f>
        <v>0.003674597049</v>
      </c>
      <c r="D6" s="21">
        <f t="shared" si="5"/>
        <v>0.03174865005</v>
      </c>
      <c r="E6" s="21">
        <f t="shared" si="3"/>
        <v>0.01771162355</v>
      </c>
      <c r="I6" s="99" t="s">
        <v>65</v>
      </c>
      <c r="M6" s="100">
        <f>AVERAGE(E3:E247)</f>
        <v>-0.0009448114054</v>
      </c>
    </row>
    <row r="7" ht="14.25" customHeight="1">
      <c r="A7" s="21">
        <v>1423.849976</v>
      </c>
      <c r="B7" s="21">
        <v>98.949997</v>
      </c>
      <c r="C7" s="21">
        <f t="shared" ref="C7:D7" si="6">LN(A6/A7)</f>
        <v>0.01107027101</v>
      </c>
      <c r="D7" s="21">
        <f t="shared" si="6"/>
        <v>0.03329506055</v>
      </c>
      <c r="E7" s="21">
        <f t="shared" si="3"/>
        <v>0.02218266578</v>
      </c>
      <c r="I7" s="101" t="s">
        <v>66</v>
      </c>
      <c r="M7" s="102">
        <f>VAR(E3:E247)</f>
        <v>0.0002146697173</v>
      </c>
    </row>
    <row r="8" ht="14.25" customHeight="1">
      <c r="A8" s="21">
        <v>1384.800049</v>
      </c>
      <c r="B8" s="21">
        <v>92.300003</v>
      </c>
      <c r="C8" s="21">
        <f t="shared" ref="C8:D8" si="7">LN(A7/A8)</f>
        <v>0.02780869324</v>
      </c>
      <c r="D8" s="21">
        <f t="shared" si="7"/>
        <v>0.06957046772</v>
      </c>
      <c r="E8" s="21">
        <f t="shared" si="3"/>
        <v>0.04868958048</v>
      </c>
      <c r="I8" s="103" t="s">
        <v>67</v>
      </c>
      <c r="M8" s="104">
        <f>CORREL(A2:A247,B2:B247)</f>
        <v>0.6215751719</v>
      </c>
    </row>
    <row r="9" ht="14.25" customHeight="1">
      <c r="A9" s="21">
        <v>1380.949951</v>
      </c>
      <c r="B9" s="21">
        <v>91.300003</v>
      </c>
      <c r="C9" s="21">
        <f t="shared" ref="C9:D9" si="8">LN(A8/A9)</f>
        <v>0.002784127623</v>
      </c>
      <c r="D9" s="21">
        <f t="shared" si="8"/>
        <v>0.01089335355</v>
      </c>
      <c r="E9" s="21">
        <f t="shared" si="3"/>
        <v>0.006838740588</v>
      </c>
    </row>
    <row r="10" ht="14.25" customHeight="1">
      <c r="A10" s="21">
        <v>1404.0</v>
      </c>
      <c r="B10" s="21">
        <v>95.5</v>
      </c>
      <c r="C10" s="21">
        <f t="shared" ref="C10:D10" si="9">LN(A9/A10)</f>
        <v>-0.01655367296</v>
      </c>
      <c r="D10" s="21">
        <f t="shared" si="9"/>
        <v>-0.04497542703</v>
      </c>
      <c r="E10" s="21">
        <f t="shared" si="3"/>
        <v>-0.03076454999</v>
      </c>
    </row>
    <row r="11" ht="14.25" customHeight="1">
      <c r="A11" s="21">
        <v>1421.0</v>
      </c>
      <c r="B11" s="21">
        <v>95.150002</v>
      </c>
      <c r="C11" s="21">
        <f t="shared" ref="C11:D11" si="10">LN(A10/A11)</f>
        <v>-0.01203554351</v>
      </c>
      <c r="D11" s="21">
        <f t="shared" si="10"/>
        <v>0.003671632725</v>
      </c>
      <c r="E11" s="21">
        <f t="shared" si="3"/>
        <v>-0.004181955393</v>
      </c>
    </row>
    <row r="12" ht="14.25" customHeight="1">
      <c r="A12" s="21">
        <v>1434.75</v>
      </c>
      <c r="B12" s="21">
        <v>94.650002</v>
      </c>
      <c r="C12" s="21">
        <f t="shared" ref="C12:D12" si="11">LN(A11/A12)</f>
        <v>-0.009629768891</v>
      </c>
      <c r="D12" s="21">
        <f t="shared" si="11"/>
        <v>0.005268715976</v>
      </c>
      <c r="E12" s="21">
        <f t="shared" si="3"/>
        <v>-0.002180526458</v>
      </c>
    </row>
    <row r="13" ht="14.25" customHeight="1">
      <c r="A13" s="21">
        <v>1439.900024</v>
      </c>
      <c r="B13" s="21">
        <v>94.5</v>
      </c>
      <c r="C13" s="21">
        <f t="shared" ref="C13:D13" si="12">LN(A12/A13)</f>
        <v>-0.003583065394</v>
      </c>
      <c r="D13" s="21">
        <f t="shared" si="12"/>
        <v>0.001586064286</v>
      </c>
      <c r="E13" s="21">
        <f t="shared" si="3"/>
        <v>-0.0009985005537</v>
      </c>
    </row>
    <row r="14" ht="14.25" customHeight="1">
      <c r="A14" s="21">
        <v>1444.0</v>
      </c>
      <c r="B14" s="21">
        <v>95.550003</v>
      </c>
      <c r="C14" s="21">
        <f t="shared" ref="C14:D14" si="13">LN(A13/A14)</f>
        <v>-0.002843357071</v>
      </c>
      <c r="D14" s="21">
        <f t="shared" si="13"/>
        <v>-0.01104986758</v>
      </c>
      <c r="E14" s="21">
        <f t="shared" si="3"/>
        <v>-0.006946612327</v>
      </c>
    </row>
    <row r="15" ht="14.25" customHeight="1">
      <c r="A15" s="21">
        <v>1443.0</v>
      </c>
      <c r="B15" s="21">
        <v>94.449997</v>
      </c>
      <c r="C15" s="21">
        <f t="shared" ref="C15:D15" si="14">LN(A14/A15)</f>
        <v>0.0006927606789</v>
      </c>
      <c r="D15" s="21">
        <f t="shared" si="14"/>
        <v>0.0115791399</v>
      </c>
      <c r="E15" s="21">
        <f t="shared" si="3"/>
        <v>0.006135950289</v>
      </c>
    </row>
    <row r="16" ht="14.25" customHeight="1">
      <c r="A16" s="21">
        <v>1438.0</v>
      </c>
      <c r="B16" s="21">
        <v>97.300003</v>
      </c>
      <c r="C16" s="21">
        <f t="shared" ref="C16:D16" si="15">LN(A15/A16)</f>
        <v>0.003471020493</v>
      </c>
      <c r="D16" s="21">
        <f t="shared" si="15"/>
        <v>-0.02972845784</v>
      </c>
      <c r="E16" s="21">
        <f t="shared" si="3"/>
        <v>-0.01312871867</v>
      </c>
    </row>
    <row r="17" ht="14.25" customHeight="1">
      <c r="A17" s="21">
        <v>1430.75</v>
      </c>
      <c r="B17" s="21">
        <v>96.5</v>
      </c>
      <c r="C17" s="21">
        <f t="shared" ref="C17:D17" si="16">LN(A16/A17)</f>
        <v>0.005054476992</v>
      </c>
      <c r="D17" s="21">
        <f t="shared" si="16"/>
        <v>0.008256011679</v>
      </c>
      <c r="E17" s="21">
        <f t="shared" si="3"/>
        <v>0.006655244336</v>
      </c>
    </row>
    <row r="18" ht="14.25" customHeight="1">
      <c r="A18" s="21">
        <v>1440.0</v>
      </c>
      <c r="B18" s="21">
        <v>99.300003</v>
      </c>
      <c r="C18" s="21">
        <f t="shared" ref="C18:D18" si="17">LN(A17/A18)</f>
        <v>-0.006444331281</v>
      </c>
      <c r="D18" s="21">
        <f t="shared" si="17"/>
        <v>-0.02860259292</v>
      </c>
      <c r="E18" s="21">
        <f t="shared" si="3"/>
        <v>-0.0175234621</v>
      </c>
    </row>
    <row r="19" ht="14.25" customHeight="1">
      <c r="A19" s="21">
        <v>1432.599976</v>
      </c>
      <c r="B19" s="21">
        <v>99.050003</v>
      </c>
      <c r="C19" s="21">
        <f t="shared" ref="C19:D19" si="18">LN(A18/A19)</f>
        <v>0.005152155142</v>
      </c>
      <c r="D19" s="21">
        <f t="shared" si="18"/>
        <v>0.00252079783</v>
      </c>
      <c r="E19" s="21">
        <f t="shared" si="3"/>
        <v>0.003836476486</v>
      </c>
    </row>
    <row r="20" ht="14.25" customHeight="1">
      <c r="A20" s="21">
        <v>1442.0</v>
      </c>
      <c r="B20" s="21">
        <v>101.300003</v>
      </c>
      <c r="C20" s="21">
        <f t="shared" ref="C20:D20" si="19">LN(A19/A20)</f>
        <v>-0.006540080417</v>
      </c>
      <c r="D20" s="21">
        <f t="shared" si="19"/>
        <v>-0.02246163744</v>
      </c>
      <c r="E20" s="21">
        <f t="shared" si="3"/>
        <v>-0.01450085893</v>
      </c>
    </row>
    <row r="21" ht="14.25" customHeight="1">
      <c r="A21" s="21">
        <v>1464.900024</v>
      </c>
      <c r="B21" s="21">
        <v>102.900002</v>
      </c>
      <c r="C21" s="21">
        <f t="shared" ref="C21:D21" si="20">LN(A20/A21)</f>
        <v>-0.01575595827</v>
      </c>
      <c r="D21" s="21">
        <f t="shared" si="20"/>
        <v>-0.01567122141</v>
      </c>
      <c r="E21" s="21">
        <f t="shared" si="3"/>
        <v>-0.01571358984</v>
      </c>
    </row>
    <row r="22" ht="14.25" customHeight="1">
      <c r="A22" s="21">
        <v>1487.699951</v>
      </c>
      <c r="B22" s="21">
        <v>104.5</v>
      </c>
      <c r="C22" s="21">
        <f t="shared" ref="C22:D22" si="21">LN(A21/A22)</f>
        <v>-0.01544427311</v>
      </c>
      <c r="D22" s="21">
        <f t="shared" si="21"/>
        <v>-0.01542940913</v>
      </c>
      <c r="E22" s="21">
        <f t="shared" si="3"/>
        <v>-0.01543684112</v>
      </c>
    </row>
    <row r="23" ht="14.25" customHeight="1">
      <c r="A23" s="21">
        <v>1496.900024</v>
      </c>
      <c r="B23" s="21">
        <v>107.900002</v>
      </c>
      <c r="C23" s="21">
        <f t="shared" ref="C23:D23" si="22">LN(A22/A23)</f>
        <v>-0.006165048728</v>
      </c>
      <c r="D23" s="21">
        <f t="shared" si="22"/>
        <v>-0.03201781939</v>
      </c>
      <c r="E23" s="21">
        <f t="shared" si="3"/>
        <v>-0.01909143406</v>
      </c>
    </row>
    <row r="24" ht="14.25" customHeight="1">
      <c r="A24" s="21">
        <v>1488.0</v>
      </c>
      <c r="B24" s="21">
        <v>107.449997</v>
      </c>
      <c r="C24" s="21">
        <f t="shared" ref="C24:D24" si="23">LN(A23/A24)</f>
        <v>0.005963382561</v>
      </c>
      <c r="D24" s="21">
        <f t="shared" si="23"/>
        <v>0.004179295631</v>
      </c>
      <c r="E24" s="21">
        <f t="shared" si="3"/>
        <v>0.005071339096</v>
      </c>
    </row>
    <row r="25" ht="14.25" customHeight="1">
      <c r="A25" s="21">
        <v>1471.650024</v>
      </c>
      <c r="B25" s="21">
        <v>106.099998</v>
      </c>
      <c r="C25" s="21">
        <f t="shared" ref="C25:D25" si="24">LN(A24/A25)</f>
        <v>0.01104869981</v>
      </c>
      <c r="D25" s="21">
        <f t="shared" si="24"/>
        <v>0.0126435684</v>
      </c>
      <c r="E25" s="21">
        <f t="shared" si="3"/>
        <v>0.0118461341</v>
      </c>
    </row>
    <row r="26" ht="14.25" customHeight="1">
      <c r="A26" s="21">
        <v>1502.849976</v>
      </c>
      <c r="B26" s="21">
        <v>101.849998</v>
      </c>
      <c r="C26" s="21">
        <f t="shared" ref="C26:D26" si="25">LN(A25/A26)</f>
        <v>-0.02097905282</v>
      </c>
      <c r="D26" s="21">
        <f t="shared" si="25"/>
        <v>0.04088090373</v>
      </c>
      <c r="E26" s="21">
        <f t="shared" si="3"/>
        <v>0.009950925458</v>
      </c>
    </row>
    <row r="27" ht="14.25" customHeight="1">
      <c r="A27" s="21">
        <v>1511.650024</v>
      </c>
      <c r="B27" s="21">
        <v>99.0</v>
      </c>
      <c r="C27" s="21">
        <f t="shared" ref="C27:D27" si="26">LN(A26/A27)</f>
        <v>-0.005838495935</v>
      </c>
      <c r="D27" s="21">
        <f t="shared" si="26"/>
        <v>0.0283812729</v>
      </c>
      <c r="E27" s="21">
        <f t="shared" si="3"/>
        <v>0.01127138848</v>
      </c>
    </row>
    <row r="28" ht="14.25" customHeight="1">
      <c r="A28" s="21">
        <v>1501.0</v>
      </c>
      <c r="B28" s="21">
        <v>99.800003</v>
      </c>
      <c r="C28" s="21">
        <f t="shared" ref="C28:D28" si="27">LN(A27/A28)</f>
        <v>0.007070232705</v>
      </c>
      <c r="D28" s="21">
        <f t="shared" si="27"/>
        <v>-0.008048363243</v>
      </c>
      <c r="E28" s="21">
        <f t="shared" si="3"/>
        <v>-0.0004890652688</v>
      </c>
    </row>
    <row r="29" ht="14.25" customHeight="1">
      <c r="A29" s="21">
        <v>1494.349976</v>
      </c>
      <c r="B29" s="21">
        <v>100.199997</v>
      </c>
      <c r="C29" s="21">
        <f t="shared" ref="C29:D29" si="28">LN(A28/A29)</f>
        <v>0.004440239023</v>
      </c>
      <c r="D29" s="21">
        <f t="shared" si="28"/>
        <v>-0.003999945333</v>
      </c>
      <c r="E29" s="21">
        <f t="shared" si="3"/>
        <v>0.0002201468451</v>
      </c>
    </row>
    <row r="30" ht="14.25" customHeight="1">
      <c r="A30" s="21">
        <v>1467.900024</v>
      </c>
      <c r="B30" s="21">
        <v>95.449997</v>
      </c>
      <c r="C30" s="21">
        <f t="shared" ref="C30:D30" si="29">LN(A29/A30)</f>
        <v>0.0178584893</v>
      </c>
      <c r="D30" s="21">
        <f t="shared" si="29"/>
        <v>0.04856563997</v>
      </c>
      <c r="E30" s="21">
        <f t="shared" si="3"/>
        <v>0.03321206463</v>
      </c>
    </row>
    <row r="31" ht="14.25" customHeight="1">
      <c r="A31" s="21">
        <v>1481.0</v>
      </c>
      <c r="B31" s="21">
        <v>93.75</v>
      </c>
      <c r="C31" s="21">
        <f t="shared" ref="C31:D31" si="30">LN(A30/A31)</f>
        <v>-0.008884710955</v>
      </c>
      <c r="D31" s="21">
        <f t="shared" si="30"/>
        <v>0.01797085389</v>
      </c>
      <c r="E31" s="21">
        <f t="shared" si="3"/>
        <v>0.004543071468</v>
      </c>
    </row>
    <row r="32" ht="14.25" customHeight="1">
      <c r="A32" s="21">
        <v>1471.900024</v>
      </c>
      <c r="B32" s="21">
        <v>91.75</v>
      </c>
      <c r="C32" s="21">
        <f t="shared" ref="C32:D32" si="31">LN(A31/A32)</f>
        <v>0.006163435764</v>
      </c>
      <c r="D32" s="21">
        <f t="shared" si="31"/>
        <v>0.02156417792</v>
      </c>
      <c r="E32" s="21">
        <f t="shared" si="3"/>
        <v>0.01386380684</v>
      </c>
    </row>
    <row r="33" ht="14.25" customHeight="1">
      <c r="A33" s="21">
        <v>1401.300049</v>
      </c>
      <c r="B33" s="21">
        <v>91.400002</v>
      </c>
      <c r="C33" s="21">
        <f t="shared" ref="C33:D33" si="32">LN(A32/A33)</f>
        <v>0.04915368736</v>
      </c>
      <c r="D33" s="21">
        <f t="shared" si="32"/>
        <v>0.003821986593</v>
      </c>
      <c r="E33" s="21">
        <f t="shared" si="3"/>
        <v>0.02648783698</v>
      </c>
    </row>
    <row r="34" ht="14.25" customHeight="1">
      <c r="A34" s="21">
        <v>1408.75</v>
      </c>
      <c r="B34" s="21">
        <v>92.949997</v>
      </c>
      <c r="C34" s="21">
        <f t="shared" ref="C34:D34" si="33">LN(A33/A34)</f>
        <v>-0.00530237421</v>
      </c>
      <c r="D34" s="21">
        <f t="shared" si="33"/>
        <v>-0.01681618155</v>
      </c>
      <c r="E34" s="21">
        <f t="shared" si="3"/>
        <v>-0.01105927788</v>
      </c>
    </row>
    <row r="35" ht="14.25" customHeight="1">
      <c r="A35" s="21">
        <v>1482.5</v>
      </c>
      <c r="B35" s="21">
        <v>91.199997</v>
      </c>
      <c r="C35" s="21">
        <f t="shared" ref="C35:D35" si="34">LN(A34/A35)</f>
        <v>-0.05102706552</v>
      </c>
      <c r="D35" s="21">
        <f t="shared" si="34"/>
        <v>0.01900681771</v>
      </c>
      <c r="E35" s="21">
        <f t="shared" si="3"/>
        <v>-0.01601012391</v>
      </c>
    </row>
    <row r="36" ht="14.25" customHeight="1">
      <c r="A36" s="21">
        <v>1578.5</v>
      </c>
      <c r="B36" s="21">
        <v>93.949997</v>
      </c>
      <c r="C36" s="21">
        <f t="shared" ref="C36:D36" si="35">LN(A35/A36)</f>
        <v>-0.06274517713</v>
      </c>
      <c r="D36" s="21">
        <f t="shared" si="35"/>
        <v>-0.02970782974</v>
      </c>
      <c r="E36" s="21">
        <f t="shared" si="3"/>
        <v>-0.04622650343</v>
      </c>
    </row>
    <row r="37" ht="14.25" customHeight="1">
      <c r="A37" s="21">
        <v>1581.699951</v>
      </c>
      <c r="B37" s="21">
        <v>95.300003</v>
      </c>
      <c r="C37" s="21">
        <f t="shared" ref="C37:D37" si="36">LN(A36/A37)</f>
        <v>-0.002025157992</v>
      </c>
      <c r="D37" s="21">
        <f t="shared" si="36"/>
        <v>-0.01426714821</v>
      </c>
      <c r="E37" s="21">
        <f t="shared" si="3"/>
        <v>-0.008146153102</v>
      </c>
    </row>
    <row r="38" ht="14.25" customHeight="1">
      <c r="A38" s="21">
        <v>1588.0</v>
      </c>
      <c r="B38" s="21">
        <v>98.599998</v>
      </c>
      <c r="C38" s="21">
        <f t="shared" ref="C38:D38" si="37">LN(A37/A38)</f>
        <v>-0.003975175817</v>
      </c>
      <c r="D38" s="21">
        <f t="shared" si="37"/>
        <v>-0.03404139918</v>
      </c>
      <c r="E38" s="21">
        <f t="shared" si="3"/>
        <v>-0.0190082875</v>
      </c>
    </row>
    <row r="39" ht="14.25" customHeight="1">
      <c r="A39" s="21">
        <v>1618.25</v>
      </c>
      <c r="B39" s="21">
        <v>99.949997</v>
      </c>
      <c r="C39" s="21">
        <f t="shared" ref="C39:D39" si="38">LN(A38/A39)</f>
        <v>-0.01886995562</v>
      </c>
      <c r="D39" s="21">
        <f t="shared" si="38"/>
        <v>-0.01359878961</v>
      </c>
      <c r="E39" s="21">
        <f t="shared" si="3"/>
        <v>-0.01623437261</v>
      </c>
    </row>
    <row r="40" ht="14.25" customHeight="1">
      <c r="A40" s="21">
        <v>1631.650024</v>
      </c>
      <c r="B40" s="21">
        <v>100.800003</v>
      </c>
      <c r="C40" s="21">
        <f t="shared" ref="C40:D40" si="39">LN(A39/A40)</f>
        <v>-0.008246469023</v>
      </c>
      <c r="D40" s="21">
        <f t="shared" si="39"/>
        <v>-0.008468354468</v>
      </c>
      <c r="E40" s="21">
        <f t="shared" si="3"/>
        <v>-0.008357411745</v>
      </c>
    </row>
    <row r="41" ht="14.25" customHeight="1">
      <c r="A41" s="21">
        <v>1628.0</v>
      </c>
      <c r="B41" s="21">
        <v>103.349998</v>
      </c>
      <c r="C41" s="21">
        <f t="shared" ref="C41:D41" si="40">LN(A40/A41)</f>
        <v>0.002239519886</v>
      </c>
      <c r="D41" s="21">
        <f t="shared" si="40"/>
        <v>-0.02498288138</v>
      </c>
      <c r="E41" s="21">
        <f t="shared" si="3"/>
        <v>-0.01137168075</v>
      </c>
    </row>
    <row r="42" ht="14.25" customHeight="1">
      <c r="A42" s="21">
        <v>1614.849976</v>
      </c>
      <c r="B42" s="21">
        <v>102.5</v>
      </c>
      <c r="C42" s="21">
        <f t="shared" ref="C42:D42" si="41">LN(A41/A42)</f>
        <v>0.008110209338</v>
      </c>
      <c r="D42" s="21">
        <f t="shared" si="41"/>
        <v>0.008258468198</v>
      </c>
      <c r="E42" s="21">
        <f t="shared" si="3"/>
        <v>0.008184338768</v>
      </c>
    </row>
    <row r="43" ht="14.25" customHeight="1">
      <c r="A43" s="21">
        <v>1597.800049</v>
      </c>
      <c r="B43" s="21">
        <v>100.349998</v>
      </c>
      <c r="C43" s="21">
        <f t="shared" ref="C43:D43" si="42">LN(A42/A43)</f>
        <v>0.01061434451</v>
      </c>
      <c r="D43" s="21">
        <f t="shared" si="42"/>
        <v>0.02119874327</v>
      </c>
      <c r="E43" s="21">
        <f t="shared" si="3"/>
        <v>0.01590654389</v>
      </c>
    </row>
    <row r="44" ht="14.25" customHeight="1">
      <c r="A44" s="21">
        <v>1592.5</v>
      </c>
      <c r="B44" s="21">
        <v>99.400002</v>
      </c>
      <c r="C44" s="21">
        <f t="shared" ref="C44:D44" si="43">LN(A43/A44)</f>
        <v>0.003322605269</v>
      </c>
      <c r="D44" s="21">
        <f t="shared" si="43"/>
        <v>0.009511921529</v>
      </c>
      <c r="E44" s="21">
        <f t="shared" si="3"/>
        <v>0.006417263399</v>
      </c>
    </row>
    <row r="45" ht="14.25" customHeight="1">
      <c r="A45" s="21">
        <v>1625.0</v>
      </c>
      <c r="B45" s="21">
        <v>99.25</v>
      </c>
      <c r="C45" s="21">
        <f t="shared" ref="C45:D45" si="44">LN(A44/A45)</f>
        <v>-0.02020270732</v>
      </c>
      <c r="D45" s="21">
        <f t="shared" si="44"/>
        <v>0.001510214216</v>
      </c>
      <c r="E45" s="21">
        <f t="shared" si="3"/>
        <v>-0.009346246551</v>
      </c>
    </row>
    <row r="46" ht="14.25" customHeight="1">
      <c r="A46" s="21">
        <v>1641.0</v>
      </c>
      <c r="B46" s="21">
        <v>104.849998</v>
      </c>
      <c r="C46" s="21">
        <f t="shared" ref="C46:D46" si="45">LN(A45/A46)</f>
        <v>-0.009797996326</v>
      </c>
      <c r="D46" s="21">
        <f t="shared" si="45"/>
        <v>-0.05488881871</v>
      </c>
      <c r="E46" s="21">
        <f t="shared" si="3"/>
        <v>-0.03234340752</v>
      </c>
    </row>
    <row r="47" ht="14.25" customHeight="1">
      <c r="A47" s="21">
        <v>1621.800049</v>
      </c>
      <c r="B47" s="21">
        <v>103.5</v>
      </c>
      <c r="C47" s="21">
        <f t="shared" ref="C47:D47" si="46">LN(A46/A47)</f>
        <v>0.01176913837</v>
      </c>
      <c r="D47" s="21">
        <f t="shared" si="46"/>
        <v>0.01295912557</v>
      </c>
      <c r="E47" s="21">
        <f t="shared" si="3"/>
        <v>0.01236413197</v>
      </c>
    </row>
    <row r="48" ht="14.25" customHeight="1">
      <c r="A48" s="21">
        <v>1605.949951</v>
      </c>
      <c r="B48" s="21">
        <v>115.5</v>
      </c>
      <c r="C48" s="21">
        <f t="shared" ref="C48:D48" si="47">LN(A47/A48)</f>
        <v>0.009821222464</v>
      </c>
      <c r="D48" s="21">
        <f t="shared" si="47"/>
        <v>-0.1096989173</v>
      </c>
      <c r="E48" s="21">
        <f t="shared" si="3"/>
        <v>-0.0499388474</v>
      </c>
    </row>
    <row r="49" ht="14.25" customHeight="1">
      <c r="A49" s="21">
        <v>1564.199951</v>
      </c>
      <c r="B49" s="21">
        <v>112.199997</v>
      </c>
      <c r="C49" s="21">
        <f t="shared" ref="C49:D49" si="48">LN(A48/A49)</f>
        <v>0.02634097142</v>
      </c>
      <c r="D49" s="21">
        <f t="shared" si="48"/>
        <v>0.02898756361</v>
      </c>
      <c r="E49" s="21">
        <f t="shared" si="3"/>
        <v>0.02766426751</v>
      </c>
    </row>
    <row r="50" ht="14.25" customHeight="1">
      <c r="A50" s="21">
        <v>1573.900024</v>
      </c>
      <c r="B50" s="21">
        <v>108.550003</v>
      </c>
      <c r="C50" s="21">
        <f t="shared" ref="C50:D50" si="49">LN(A49/A50)</f>
        <v>-0.006182150965</v>
      </c>
      <c r="D50" s="21">
        <f t="shared" si="49"/>
        <v>0.03307204239</v>
      </c>
      <c r="E50" s="21">
        <f t="shared" si="3"/>
        <v>0.01344494571</v>
      </c>
    </row>
    <row r="51" ht="14.25" customHeight="1">
      <c r="A51" s="21">
        <v>1557.699951</v>
      </c>
      <c r="B51" s="21">
        <v>114.400002</v>
      </c>
      <c r="C51" s="21">
        <f t="shared" ref="C51:D51" si="50">LN(A50/A51)</f>
        <v>0.01034628793</v>
      </c>
      <c r="D51" s="21">
        <f t="shared" si="50"/>
        <v>-0.05249017247</v>
      </c>
      <c r="E51" s="21">
        <f t="shared" si="3"/>
        <v>-0.02107194227</v>
      </c>
    </row>
    <row r="52" ht="14.25" customHeight="1">
      <c r="A52" s="21">
        <v>1613.949951</v>
      </c>
      <c r="B52" s="21">
        <v>115.349998</v>
      </c>
      <c r="C52" s="21">
        <f t="shared" ref="C52:D52" si="51">LN(A51/A52)</f>
        <v>-0.03547421718</v>
      </c>
      <c r="D52" s="21">
        <f t="shared" si="51"/>
        <v>-0.008269870853</v>
      </c>
      <c r="E52" s="21">
        <f t="shared" si="3"/>
        <v>-0.02187204402</v>
      </c>
    </row>
    <row r="53" ht="14.25" customHeight="1">
      <c r="A53" s="21">
        <v>1636.25</v>
      </c>
      <c r="B53" s="21">
        <v>120.5</v>
      </c>
      <c r="C53" s="21">
        <f t="shared" ref="C53:D53" si="52">LN(A52/A53)</f>
        <v>-0.01372247817</v>
      </c>
      <c r="D53" s="21">
        <f t="shared" si="52"/>
        <v>-0.04367878565</v>
      </c>
      <c r="E53" s="21">
        <f t="shared" si="3"/>
        <v>-0.02870063191</v>
      </c>
    </row>
    <row r="54" ht="14.25" customHeight="1">
      <c r="A54" s="21">
        <v>1588.900024</v>
      </c>
      <c r="B54" s="21">
        <v>118.400002</v>
      </c>
      <c r="C54" s="21">
        <f t="shared" ref="C54:D54" si="53">LN(A53/A54)</f>
        <v>0.02936507022</v>
      </c>
      <c r="D54" s="21">
        <f t="shared" si="53"/>
        <v>0.01758101359</v>
      </c>
      <c r="E54" s="21">
        <f t="shared" si="3"/>
        <v>0.02347304191</v>
      </c>
    </row>
    <row r="55" ht="14.25" customHeight="1">
      <c r="A55" s="21">
        <v>1572.550049</v>
      </c>
      <c r="B55" s="21">
        <v>117.650002</v>
      </c>
      <c r="C55" s="21">
        <f t="shared" ref="C55:D55" si="54">LN(A54/A55)</f>
        <v>0.01034343127</v>
      </c>
      <c r="D55" s="21">
        <f t="shared" si="54"/>
        <v>0.006354607169</v>
      </c>
      <c r="E55" s="21">
        <f t="shared" si="3"/>
        <v>0.008349019218</v>
      </c>
    </row>
    <row r="56" ht="14.25" customHeight="1">
      <c r="A56" s="21">
        <v>1587.5</v>
      </c>
      <c r="B56" s="21">
        <v>116.650002</v>
      </c>
      <c r="C56" s="21">
        <f t="shared" ref="C56:D56" si="55">LN(A55/A56)</f>
        <v>-0.009461915036</v>
      </c>
      <c r="D56" s="21">
        <f t="shared" si="55"/>
        <v>0.00853611656</v>
      </c>
      <c r="E56" s="21">
        <f t="shared" si="3"/>
        <v>-0.0004628992378</v>
      </c>
    </row>
    <row r="57" ht="14.25" customHeight="1">
      <c r="A57" s="21">
        <v>1596.0</v>
      </c>
      <c r="B57" s="21">
        <v>115.800003</v>
      </c>
      <c r="C57" s="21">
        <f t="shared" ref="C57:D57" si="56">LN(A56/A57)</f>
        <v>-0.005340047243</v>
      </c>
      <c r="D57" s="21">
        <f t="shared" si="56"/>
        <v>0.007313424567</v>
      </c>
      <c r="E57" s="21">
        <f t="shared" si="3"/>
        <v>0.0009866886621</v>
      </c>
    </row>
    <row r="58" ht="14.25" customHeight="1">
      <c r="A58" s="21">
        <v>1571.0</v>
      </c>
      <c r="B58" s="21">
        <v>117.0</v>
      </c>
      <c r="C58" s="21">
        <f t="shared" ref="C58:D58" si="57">LN(A57/A58)</f>
        <v>0.01578813975</v>
      </c>
      <c r="D58" s="21">
        <f t="shared" si="57"/>
        <v>-0.01030934375</v>
      </c>
      <c r="E58" s="21">
        <f t="shared" si="3"/>
        <v>0.002739398001</v>
      </c>
    </row>
    <row r="59" ht="14.25" customHeight="1">
      <c r="A59" s="21">
        <v>1545.599976</v>
      </c>
      <c r="B59" s="21">
        <v>118.25</v>
      </c>
      <c r="C59" s="21">
        <f t="shared" ref="C59:D59" si="58">LN(A58/A59)</f>
        <v>0.01630019033</v>
      </c>
      <c r="D59" s="21">
        <f t="shared" si="58"/>
        <v>-0.01062709257</v>
      </c>
      <c r="E59" s="21">
        <f t="shared" si="3"/>
        <v>0.002836548876</v>
      </c>
    </row>
    <row r="60" ht="14.25" customHeight="1">
      <c r="A60" s="21">
        <v>1555.0</v>
      </c>
      <c r="B60" s="21">
        <v>122.349998</v>
      </c>
      <c r="C60" s="21">
        <f t="shared" ref="C60:D60" si="59">LN(A59/A60)</f>
        <v>-0.006063376683</v>
      </c>
      <c r="D60" s="21">
        <f t="shared" si="59"/>
        <v>-0.03408474617</v>
      </c>
      <c r="E60" s="21">
        <f t="shared" si="3"/>
        <v>-0.02007406143</v>
      </c>
    </row>
    <row r="61" ht="14.25" customHeight="1">
      <c r="A61" s="21">
        <v>1565.699951</v>
      </c>
      <c r="B61" s="21">
        <v>119.550003</v>
      </c>
      <c r="C61" s="21">
        <f t="shared" ref="C61:D61" si="60">LN(A60/A61)</f>
        <v>-0.006857431408</v>
      </c>
      <c r="D61" s="21">
        <f t="shared" si="60"/>
        <v>0.02315105454</v>
      </c>
      <c r="E61" s="21">
        <f t="shared" si="3"/>
        <v>0.008146811568</v>
      </c>
    </row>
    <row r="62" ht="14.25" customHeight="1">
      <c r="A62" s="21">
        <v>1575.0</v>
      </c>
      <c r="B62" s="21">
        <v>117.0</v>
      </c>
      <c r="C62" s="21">
        <f t="shared" ref="C62:D62" si="61">LN(A61/A62)</f>
        <v>-0.005922295238</v>
      </c>
      <c r="D62" s="21">
        <f t="shared" si="61"/>
        <v>0.0215607842</v>
      </c>
      <c r="E62" s="21">
        <f t="shared" si="3"/>
        <v>0.007819244481</v>
      </c>
    </row>
    <row r="63" ht="14.25" customHeight="1">
      <c r="A63" s="21">
        <v>1600.0</v>
      </c>
      <c r="B63" s="21">
        <v>117.400002</v>
      </c>
      <c r="C63" s="21">
        <f t="shared" ref="C63:D63" si="62">LN(A62/A63)</f>
        <v>-0.01574835697</v>
      </c>
      <c r="D63" s="21">
        <f t="shared" si="62"/>
        <v>-0.003412989632</v>
      </c>
      <c r="E63" s="21">
        <f t="shared" si="3"/>
        <v>-0.0095806733</v>
      </c>
    </row>
    <row r="64" ht="14.25" customHeight="1">
      <c r="A64" s="21">
        <v>1548.400024</v>
      </c>
      <c r="B64" s="21">
        <v>116.849998</v>
      </c>
      <c r="C64" s="21">
        <f t="shared" ref="C64:D64" si="63">LN(A63/A64)</f>
        <v>0.03278147402</v>
      </c>
      <c r="D64" s="21">
        <f t="shared" si="63"/>
        <v>0.004695880561</v>
      </c>
      <c r="E64" s="21">
        <f t="shared" si="3"/>
        <v>0.01873867729</v>
      </c>
    </row>
    <row r="65" ht="14.25" customHeight="1">
      <c r="A65" s="21">
        <v>1540.400024</v>
      </c>
      <c r="B65" s="21">
        <v>116.300003</v>
      </c>
      <c r="C65" s="21">
        <f t="shared" ref="C65:D65" si="64">LN(A64/A65)</f>
        <v>0.005180016682</v>
      </c>
      <c r="D65" s="21">
        <f t="shared" si="64"/>
        <v>0.004717958549</v>
      </c>
      <c r="E65" s="21">
        <f t="shared" si="3"/>
        <v>0.004948987616</v>
      </c>
    </row>
    <row r="66" ht="14.25" customHeight="1">
      <c r="A66" s="21">
        <v>1539.0</v>
      </c>
      <c r="B66" s="21">
        <v>114.849998</v>
      </c>
      <c r="C66" s="21">
        <f t="shared" ref="C66:D66" si="65">LN(A65/A66)</f>
        <v>0.0009092836822</v>
      </c>
      <c r="D66" s="21">
        <f t="shared" si="65"/>
        <v>0.0125461736</v>
      </c>
      <c r="E66" s="21">
        <f t="shared" si="3"/>
        <v>0.006727728641</v>
      </c>
    </row>
    <row r="67" ht="14.25" customHeight="1">
      <c r="A67" s="21">
        <v>1522.050049</v>
      </c>
      <c r="B67" s="21">
        <v>112.199997</v>
      </c>
      <c r="C67" s="21">
        <f t="shared" ref="C67:D67" si="66">LN(A66/A67)</f>
        <v>0.01107471225</v>
      </c>
      <c r="D67" s="21">
        <f t="shared" si="66"/>
        <v>0.02334394537</v>
      </c>
      <c r="E67" s="21">
        <f t="shared" si="3"/>
        <v>0.01720932881</v>
      </c>
    </row>
    <row r="68" ht="14.25" customHeight="1">
      <c r="A68" s="21">
        <v>1511.199951</v>
      </c>
      <c r="B68" s="21">
        <v>113.25</v>
      </c>
      <c r="C68" s="21">
        <f t="shared" ref="C68:D68" si="67">LN(A67/A68)</f>
        <v>0.007154137824</v>
      </c>
      <c r="D68" s="21">
        <f t="shared" si="67"/>
        <v>-0.009314798013</v>
      </c>
      <c r="E68" s="21">
        <f t="shared" si="3"/>
        <v>-0.001080330094</v>
      </c>
    </row>
    <row r="69" ht="14.25" customHeight="1">
      <c r="A69" s="21">
        <v>1494.900024</v>
      </c>
      <c r="B69" s="21">
        <v>111.25</v>
      </c>
      <c r="C69" s="21">
        <f t="shared" ref="C69:D69" si="68">LN(A68/A69)</f>
        <v>0.01084467375</v>
      </c>
      <c r="D69" s="21">
        <f t="shared" si="68"/>
        <v>0.01781784332</v>
      </c>
      <c r="E69" s="21">
        <f t="shared" si="3"/>
        <v>0.01433125853</v>
      </c>
    </row>
    <row r="70" ht="14.25" customHeight="1">
      <c r="A70" s="21">
        <v>1507.449951</v>
      </c>
      <c r="B70" s="21">
        <v>110.300003</v>
      </c>
      <c r="C70" s="21">
        <f t="shared" ref="C70:D70" si="69">LN(A69/A70)</f>
        <v>-0.00836011804</v>
      </c>
      <c r="D70" s="21">
        <f t="shared" si="69"/>
        <v>0.008575967588</v>
      </c>
      <c r="E70" s="21">
        <f t="shared" si="3"/>
        <v>0.0001079247741</v>
      </c>
    </row>
    <row r="71" ht="14.25" customHeight="1">
      <c r="A71" s="21">
        <v>1506.449951</v>
      </c>
      <c r="B71" s="21">
        <v>106.0</v>
      </c>
      <c r="C71" s="21">
        <f t="shared" ref="C71:D71" si="70">LN(A70/A71)</f>
        <v>0.0006635920696</v>
      </c>
      <c r="D71" s="21">
        <f t="shared" si="70"/>
        <v>0.03976485935</v>
      </c>
      <c r="E71" s="21">
        <f t="shared" si="3"/>
        <v>0.02021422571</v>
      </c>
    </row>
    <row r="72" ht="14.25" customHeight="1">
      <c r="A72" s="21">
        <v>1495.550049</v>
      </c>
      <c r="B72" s="21">
        <v>107.699997</v>
      </c>
      <c r="C72" s="21">
        <f t="shared" ref="C72:D72" si="71">LN(A71/A72)</f>
        <v>0.007261792071</v>
      </c>
      <c r="D72" s="21">
        <f t="shared" si="71"/>
        <v>-0.0159104622</v>
      </c>
      <c r="E72" s="21">
        <f t="shared" si="3"/>
        <v>-0.004324335062</v>
      </c>
    </row>
    <row r="73" ht="14.25" customHeight="1">
      <c r="A73" s="21">
        <v>1499.0</v>
      </c>
      <c r="B73" s="21">
        <v>104.0</v>
      </c>
      <c r="C73" s="21">
        <f t="shared" ref="C73:D73" si="72">LN(A72/A73)</f>
        <v>-0.002304154193</v>
      </c>
      <c r="D73" s="21">
        <f t="shared" si="72"/>
        <v>0.03495865717</v>
      </c>
      <c r="E73" s="21">
        <f t="shared" si="3"/>
        <v>0.01632725149</v>
      </c>
    </row>
    <row r="74" ht="14.25" customHeight="1">
      <c r="A74" s="21">
        <v>1562.550049</v>
      </c>
      <c r="B74" s="21">
        <v>106.300003</v>
      </c>
      <c r="C74" s="21">
        <f t="shared" ref="C74:D74" si="73">LN(A73/A74)</f>
        <v>-0.04152091435</v>
      </c>
      <c r="D74" s="21">
        <f t="shared" si="73"/>
        <v>-0.02187441443</v>
      </c>
      <c r="E74" s="21">
        <f t="shared" si="3"/>
        <v>-0.03169766439</v>
      </c>
    </row>
    <row r="75" ht="14.25" customHeight="1">
      <c r="A75" s="21">
        <v>1548.0</v>
      </c>
      <c r="B75" s="21">
        <v>104.199997</v>
      </c>
      <c r="C75" s="21">
        <f t="shared" ref="C75:D75" si="74">LN(A74/A75)</f>
        <v>0.009355358308</v>
      </c>
      <c r="D75" s="21">
        <f t="shared" si="74"/>
        <v>0.01995321304</v>
      </c>
      <c r="E75" s="21">
        <f t="shared" si="3"/>
        <v>0.01465428567</v>
      </c>
    </row>
    <row r="76" ht="14.25" customHeight="1">
      <c r="A76" s="21">
        <v>1499.400024</v>
      </c>
      <c r="B76" s="21">
        <v>105.25</v>
      </c>
      <c r="C76" s="21">
        <f t="shared" ref="C76:D76" si="75">LN(A75/A76)</f>
        <v>0.03189873107</v>
      </c>
      <c r="D76" s="21">
        <f t="shared" si="75"/>
        <v>-0.01002637203</v>
      </c>
      <c r="E76" s="21">
        <f t="shared" si="3"/>
        <v>0.01093617952</v>
      </c>
    </row>
    <row r="77" ht="14.25" customHeight="1">
      <c r="A77" s="21">
        <v>1485.0</v>
      </c>
      <c r="B77" s="21">
        <v>104.5</v>
      </c>
      <c r="C77" s="21">
        <f t="shared" ref="C77:D77" si="76">LN(A76/A77)</f>
        <v>0.009650271839</v>
      </c>
      <c r="D77" s="21">
        <f t="shared" si="76"/>
        <v>0.007151401158</v>
      </c>
      <c r="E77" s="21">
        <f t="shared" si="3"/>
        <v>0.008400836498</v>
      </c>
    </row>
    <row r="78" ht="14.25" customHeight="1">
      <c r="A78" s="21">
        <v>1462.650024</v>
      </c>
      <c r="B78" s="21">
        <v>104.400002</v>
      </c>
      <c r="C78" s="21">
        <f t="shared" ref="C78:D78" si="77">LN(A77/A78)</f>
        <v>0.01516489688</v>
      </c>
      <c r="D78" s="21">
        <f t="shared" si="77"/>
        <v>0.0009573767992</v>
      </c>
      <c r="E78" s="21">
        <f t="shared" si="3"/>
        <v>0.008061136839</v>
      </c>
    </row>
    <row r="79" ht="14.25" customHeight="1">
      <c r="A79" s="21">
        <v>1456.699951</v>
      </c>
      <c r="B79" s="21">
        <v>105.349998</v>
      </c>
      <c r="C79" s="21">
        <f t="shared" ref="C79:D79" si="78">LN(A78/A79)</f>
        <v>0.004076305541</v>
      </c>
      <c r="D79" s="21">
        <f t="shared" si="78"/>
        <v>-0.00905842666</v>
      </c>
      <c r="E79" s="21">
        <f t="shared" si="3"/>
        <v>-0.00249106056</v>
      </c>
    </row>
    <row r="80" ht="14.25" customHeight="1">
      <c r="A80" s="21">
        <v>1460.900024</v>
      </c>
      <c r="B80" s="21">
        <v>105.699997</v>
      </c>
      <c r="C80" s="21">
        <f t="shared" ref="C80:D80" si="79">LN(A79/A80)</f>
        <v>-0.002879130749</v>
      </c>
      <c r="D80" s="21">
        <f t="shared" si="79"/>
        <v>-0.003316743228</v>
      </c>
      <c r="E80" s="21">
        <f t="shared" si="3"/>
        <v>-0.003097936989</v>
      </c>
    </row>
    <row r="81" ht="14.25" customHeight="1">
      <c r="A81" s="21">
        <v>1432.800049</v>
      </c>
      <c r="B81" s="21">
        <v>104.900002</v>
      </c>
      <c r="C81" s="21">
        <f t="shared" ref="C81:D81" si="80">LN(A80/A81)</f>
        <v>0.01942209462</v>
      </c>
      <c r="D81" s="21">
        <f t="shared" si="80"/>
        <v>0.007597330026</v>
      </c>
      <c r="E81" s="21">
        <f t="shared" si="3"/>
        <v>0.01350971232</v>
      </c>
    </row>
    <row r="82" ht="14.25" customHeight="1">
      <c r="A82" s="21">
        <v>1399.0</v>
      </c>
      <c r="B82" s="21">
        <v>102.25</v>
      </c>
      <c r="C82" s="21">
        <f t="shared" ref="C82:D82" si="81">LN(A81/A82)</f>
        <v>0.02387291028</v>
      </c>
      <c r="D82" s="21">
        <f t="shared" si="81"/>
        <v>0.02558673955</v>
      </c>
      <c r="E82" s="21">
        <f t="shared" si="3"/>
        <v>0.02472982491</v>
      </c>
    </row>
    <row r="83" ht="14.25" customHeight="1">
      <c r="A83" s="21">
        <v>1406.449951</v>
      </c>
      <c r="B83" s="21">
        <v>102.5</v>
      </c>
      <c r="C83" s="21">
        <f t="shared" ref="C83:D83" si="82">LN(A82/A83)</f>
        <v>-0.005311068557</v>
      </c>
      <c r="D83" s="21">
        <f t="shared" si="82"/>
        <v>-0.002442003656</v>
      </c>
      <c r="E83" s="21">
        <f t="shared" si="3"/>
        <v>-0.003876536106</v>
      </c>
    </row>
    <row r="84" ht="14.25" customHeight="1">
      <c r="A84" s="21">
        <v>1436.699951</v>
      </c>
      <c r="B84" s="21">
        <v>106.75</v>
      </c>
      <c r="C84" s="21">
        <f t="shared" ref="C84:D84" si="83">LN(A83/A84)</f>
        <v>-0.02128001869</v>
      </c>
      <c r="D84" s="21">
        <f t="shared" si="83"/>
        <v>-0.04062685353</v>
      </c>
      <c r="E84" s="21">
        <f t="shared" si="3"/>
        <v>-0.03095343611</v>
      </c>
    </row>
    <row r="85" ht="14.25" customHeight="1">
      <c r="A85" s="21">
        <v>1445.0</v>
      </c>
      <c r="B85" s="21">
        <v>107.849998</v>
      </c>
      <c r="C85" s="21">
        <f t="shared" ref="C85:D85" si="84">LN(A84/A85)</f>
        <v>-0.005760538636</v>
      </c>
      <c r="D85" s="21">
        <f t="shared" si="84"/>
        <v>-0.01025170218</v>
      </c>
      <c r="E85" s="21">
        <f t="shared" si="3"/>
        <v>-0.008006120409</v>
      </c>
    </row>
    <row r="86" ht="14.25" customHeight="1">
      <c r="A86" s="21">
        <v>1417.699951</v>
      </c>
      <c r="B86" s="21">
        <v>105.949997</v>
      </c>
      <c r="C86" s="21">
        <f t="shared" ref="C86:D86" si="85">LN(A85/A86)</f>
        <v>0.01907351599</v>
      </c>
      <c r="D86" s="21">
        <f t="shared" si="85"/>
        <v>0.01777409789</v>
      </c>
      <c r="E86" s="21">
        <f t="shared" si="3"/>
        <v>0.01842380694</v>
      </c>
    </row>
    <row r="87" ht="14.25" customHeight="1">
      <c r="A87" s="21">
        <v>1426.400024</v>
      </c>
      <c r="B87" s="21">
        <v>105.0</v>
      </c>
      <c r="C87" s="21">
        <f t="shared" ref="C87:D87" si="86">LN(A86/A87)</f>
        <v>-0.006117998814</v>
      </c>
      <c r="D87" s="21">
        <f t="shared" si="86"/>
        <v>0.009006906242</v>
      </c>
      <c r="E87" s="21">
        <f t="shared" si="3"/>
        <v>0.001444453714</v>
      </c>
    </row>
    <row r="88" ht="14.25" customHeight="1">
      <c r="A88" s="21">
        <v>1426.800049</v>
      </c>
      <c r="B88" s="21">
        <v>104.449997</v>
      </c>
      <c r="C88" s="21">
        <f t="shared" ref="C88:D88" si="87">LN(A87/A88)</f>
        <v>-0.0002804044528</v>
      </c>
      <c r="D88" s="21">
        <f t="shared" si="87"/>
        <v>0.005251890877</v>
      </c>
      <c r="E88" s="21">
        <f t="shared" si="3"/>
        <v>0.002485743212</v>
      </c>
    </row>
    <row r="89" ht="14.25" customHeight="1">
      <c r="A89" s="21">
        <v>1434.599976</v>
      </c>
      <c r="B89" s="21">
        <v>103.650002</v>
      </c>
      <c r="C89" s="21">
        <f t="shared" ref="C89:D89" si="88">LN(A88/A89)</f>
        <v>-0.005451839136</v>
      </c>
      <c r="D89" s="21">
        <f t="shared" si="88"/>
        <v>0.007688601103</v>
      </c>
      <c r="E89" s="21">
        <f t="shared" si="3"/>
        <v>0.001118380984</v>
      </c>
    </row>
    <row r="90" ht="14.25" customHeight="1">
      <c r="A90" s="21">
        <v>1429.0</v>
      </c>
      <c r="B90" s="21">
        <v>105.699997</v>
      </c>
      <c r="C90" s="21">
        <f t="shared" ref="C90:D90" si="89">LN(A89/A90)</f>
        <v>0.003911149033</v>
      </c>
      <c r="D90" s="21">
        <f t="shared" si="89"/>
        <v>-0.01958500632</v>
      </c>
      <c r="E90" s="21">
        <f t="shared" si="3"/>
        <v>-0.007836928642</v>
      </c>
    </row>
    <row r="91" ht="14.25" customHeight="1">
      <c r="A91" s="21">
        <v>1442.0</v>
      </c>
      <c r="B91" s="21">
        <v>104.0</v>
      </c>
      <c r="C91" s="21">
        <f t="shared" ref="C91:D91" si="90">LN(A90/A91)</f>
        <v>-0.009056139915</v>
      </c>
      <c r="D91" s="21">
        <f t="shared" si="90"/>
        <v>0.01621396535</v>
      </c>
      <c r="E91" s="21">
        <f t="shared" si="3"/>
        <v>0.003578912719</v>
      </c>
    </row>
    <row r="92" ht="14.25" customHeight="1">
      <c r="A92" s="21">
        <v>1479.0</v>
      </c>
      <c r="B92" s="21">
        <v>104.400002</v>
      </c>
      <c r="C92" s="21">
        <f t="shared" ref="C92:D92" si="91">LN(A91/A92)</f>
        <v>-0.02533514487</v>
      </c>
      <c r="D92" s="21">
        <f t="shared" si="91"/>
        <v>-0.003838795464</v>
      </c>
      <c r="E92" s="21">
        <f t="shared" si="3"/>
        <v>-0.01458697017</v>
      </c>
    </row>
    <row r="93" ht="14.25" customHeight="1">
      <c r="A93" s="21">
        <v>1503.650024</v>
      </c>
      <c r="B93" s="21">
        <v>105.900002</v>
      </c>
      <c r="C93" s="21">
        <f t="shared" ref="C93:D93" si="92">LN(A92/A93)</f>
        <v>-0.01652931791</v>
      </c>
      <c r="D93" s="21">
        <f t="shared" si="92"/>
        <v>-0.01426557689</v>
      </c>
      <c r="E93" s="21">
        <f t="shared" si="3"/>
        <v>-0.0153974474</v>
      </c>
    </row>
    <row r="94" ht="14.25" customHeight="1">
      <c r="A94" s="21">
        <v>1453.800049</v>
      </c>
      <c r="B94" s="21">
        <v>112.699997</v>
      </c>
      <c r="C94" s="21">
        <f t="shared" ref="C94:D94" si="93">LN(A93/A94)</f>
        <v>0.03371464987</v>
      </c>
      <c r="D94" s="21">
        <f t="shared" si="93"/>
        <v>-0.06223412293</v>
      </c>
      <c r="E94" s="21">
        <f t="shared" si="3"/>
        <v>-0.01425973653</v>
      </c>
    </row>
    <row r="95" ht="14.25" customHeight="1">
      <c r="A95" s="21">
        <v>1421.900024</v>
      </c>
      <c r="B95" s="21">
        <v>110.699997</v>
      </c>
      <c r="C95" s="21">
        <f t="shared" ref="C95:D95" si="94">LN(A94/A95)</f>
        <v>0.02218682947</v>
      </c>
      <c r="D95" s="21">
        <f t="shared" si="94"/>
        <v>0.01790558181</v>
      </c>
      <c r="E95" s="21">
        <f t="shared" si="3"/>
        <v>0.02004620564</v>
      </c>
    </row>
    <row r="96" ht="14.25" customHeight="1">
      <c r="A96" s="21">
        <v>1423.0</v>
      </c>
      <c r="B96" s="21">
        <v>110.300003</v>
      </c>
      <c r="C96" s="21">
        <f t="shared" ref="C96:D96" si="95">LN(A95/A96)</f>
        <v>-0.0007732968087</v>
      </c>
      <c r="D96" s="21">
        <f t="shared" si="95"/>
        <v>0.003619859156</v>
      </c>
      <c r="E96" s="21">
        <f t="shared" si="3"/>
        <v>0.001423281174</v>
      </c>
    </row>
    <row r="97" ht="14.25" customHeight="1">
      <c r="A97" s="21">
        <v>1409.599976</v>
      </c>
      <c r="B97" s="21">
        <v>114.0</v>
      </c>
      <c r="C97" s="21">
        <f t="shared" ref="C97:D97" si="96">LN(A96/A97)</f>
        <v>0.009461359934</v>
      </c>
      <c r="D97" s="21">
        <f t="shared" si="96"/>
        <v>-0.03299449494</v>
      </c>
      <c r="E97" s="21">
        <f t="shared" si="3"/>
        <v>-0.0117665675</v>
      </c>
    </row>
    <row r="98" ht="14.25" customHeight="1">
      <c r="A98" s="21">
        <v>1410.800049</v>
      </c>
      <c r="B98" s="21">
        <v>112.849998</v>
      </c>
      <c r="C98" s="21">
        <f t="shared" ref="C98:D98" si="97">LN(A97/A98)</f>
        <v>-0.0008509949382</v>
      </c>
      <c r="D98" s="21">
        <f t="shared" si="97"/>
        <v>0.01013896285</v>
      </c>
      <c r="E98" s="21">
        <f t="shared" si="3"/>
        <v>0.004643983958</v>
      </c>
    </row>
    <row r="99" ht="14.25" customHeight="1">
      <c r="A99" s="21">
        <v>1424.949951</v>
      </c>
      <c r="B99" s="21">
        <v>112.349998</v>
      </c>
      <c r="C99" s="21">
        <f t="shared" ref="C99:D99" si="98">LN(A98/A99)</f>
        <v>-0.009979736887</v>
      </c>
      <c r="D99" s="21">
        <f t="shared" si="98"/>
        <v>0.004440504711</v>
      </c>
      <c r="E99" s="21">
        <f t="shared" si="3"/>
        <v>-0.002769616088</v>
      </c>
    </row>
    <row r="100" ht="14.25" customHeight="1">
      <c r="A100" s="21">
        <v>1430.0</v>
      </c>
      <c r="B100" s="21">
        <v>114.949997</v>
      </c>
      <c r="C100" s="21">
        <f t="shared" ref="C100:D100" si="99">LN(A99/A100)</f>
        <v>-0.003537753273</v>
      </c>
      <c r="D100" s="21">
        <f t="shared" si="99"/>
        <v>-0.02287824428</v>
      </c>
      <c r="E100" s="21">
        <f t="shared" si="3"/>
        <v>-0.01320799878</v>
      </c>
    </row>
    <row r="101" ht="14.25" customHeight="1">
      <c r="A101" s="21">
        <v>1424.199951</v>
      </c>
      <c r="B101" s="21">
        <v>118.699997</v>
      </c>
      <c r="C101" s="21">
        <f t="shared" ref="C101:D101" si="100">LN(A100/A101)</f>
        <v>0.004064226111</v>
      </c>
      <c r="D101" s="21">
        <f t="shared" si="100"/>
        <v>-0.03210205123</v>
      </c>
      <c r="E101" s="21">
        <f t="shared" si="3"/>
        <v>-0.01401891256</v>
      </c>
    </row>
    <row r="102" ht="14.25" customHeight="1">
      <c r="A102" s="21">
        <v>1408.599976</v>
      </c>
      <c r="B102" s="21">
        <v>121.150002</v>
      </c>
      <c r="C102" s="21">
        <f t="shared" ref="C102:D102" si="101">LN(A101/A102)</f>
        <v>0.01101393187</v>
      </c>
      <c r="D102" s="21">
        <f t="shared" si="101"/>
        <v>-0.02043018743</v>
      </c>
      <c r="E102" s="21">
        <f t="shared" si="3"/>
        <v>-0.00470812778</v>
      </c>
    </row>
    <row r="103" ht="14.25" customHeight="1">
      <c r="A103" s="21">
        <v>1398.900024</v>
      </c>
      <c r="B103" s="21">
        <v>116.0</v>
      </c>
      <c r="C103" s="21">
        <f t="shared" ref="C103:D103" si="102">LN(A102/A103)</f>
        <v>0.006910055634</v>
      </c>
      <c r="D103" s="21">
        <f t="shared" si="102"/>
        <v>0.04343927266</v>
      </c>
      <c r="E103" s="21">
        <f t="shared" si="3"/>
        <v>0.02517466415</v>
      </c>
    </row>
    <row r="104" ht="14.25" customHeight="1">
      <c r="A104" s="21">
        <v>1442.599976</v>
      </c>
      <c r="B104" s="21">
        <v>115.400002</v>
      </c>
      <c r="C104" s="21">
        <f t="shared" ref="C104:D104" si="103">LN(A103/A104)</f>
        <v>-0.03076079379</v>
      </c>
      <c r="D104" s="21">
        <f t="shared" si="103"/>
        <v>0.005185819701</v>
      </c>
      <c r="E104" s="21">
        <f t="shared" si="3"/>
        <v>-0.01278748705</v>
      </c>
    </row>
    <row r="105" ht="14.25" customHeight="1">
      <c r="A105" s="21">
        <v>1482.75</v>
      </c>
      <c r="B105" s="21">
        <v>117.5</v>
      </c>
      <c r="C105" s="21">
        <f t="shared" ref="C105:D105" si="104">LN(A104/A105)</f>
        <v>-0.02745144729</v>
      </c>
      <c r="D105" s="21">
        <f t="shared" si="104"/>
        <v>-0.01803396218</v>
      </c>
      <c r="E105" s="21">
        <f t="shared" si="3"/>
        <v>-0.02274270473</v>
      </c>
    </row>
    <row r="106" ht="14.25" customHeight="1">
      <c r="A106" s="21">
        <v>1478.849976</v>
      </c>
      <c r="B106" s="21">
        <v>115.800003</v>
      </c>
      <c r="C106" s="21">
        <f t="shared" ref="C106:D106" si="105">LN(A105/A106)</f>
        <v>0.002633729259</v>
      </c>
      <c r="D106" s="21">
        <f t="shared" si="105"/>
        <v>0.01457374254</v>
      </c>
      <c r="E106" s="21">
        <f t="shared" si="3"/>
        <v>0.008603735899</v>
      </c>
    </row>
    <row r="107" ht="14.25" customHeight="1">
      <c r="A107" s="21">
        <v>1465.900024</v>
      </c>
      <c r="B107" s="21">
        <v>114.699997</v>
      </c>
      <c r="C107" s="21">
        <f t="shared" ref="C107:D107" si="106">LN(A106/A107)</f>
        <v>0.008795337792</v>
      </c>
      <c r="D107" s="21">
        <f t="shared" si="106"/>
        <v>0.009544593065</v>
      </c>
      <c r="E107" s="21">
        <f t="shared" si="3"/>
        <v>0.009169965429</v>
      </c>
    </row>
    <row r="108" ht="14.25" customHeight="1">
      <c r="A108" s="21">
        <v>1501.900024</v>
      </c>
      <c r="B108" s="21">
        <v>114.050003</v>
      </c>
      <c r="C108" s="21">
        <f t="shared" ref="C108:D108" si="107">LN(A107/A108)</f>
        <v>-0.02426158452</v>
      </c>
      <c r="D108" s="21">
        <f t="shared" si="107"/>
        <v>0.005683022945</v>
      </c>
      <c r="E108" s="21">
        <f t="shared" si="3"/>
        <v>-0.009289280789</v>
      </c>
    </row>
    <row r="109" ht="14.25" customHeight="1">
      <c r="A109" s="21">
        <v>1520.449951</v>
      </c>
      <c r="B109" s="21">
        <v>113.949997</v>
      </c>
      <c r="C109" s="21">
        <f t="shared" ref="C109:D109" si="108">LN(A108/A109)</f>
        <v>-0.01227532224</v>
      </c>
      <c r="D109" s="21">
        <f t="shared" si="108"/>
        <v>0.0008772456703</v>
      </c>
      <c r="E109" s="21">
        <f t="shared" si="3"/>
        <v>-0.005699038284</v>
      </c>
    </row>
    <row r="110" ht="14.25" customHeight="1">
      <c r="A110" s="21">
        <v>1513.75</v>
      </c>
      <c r="B110" s="21">
        <v>117.099998</v>
      </c>
      <c r="C110" s="21">
        <f t="shared" ref="C110:D110" si="109">LN(A109/A110)</f>
        <v>0.004416295562</v>
      </c>
      <c r="D110" s="21">
        <f t="shared" si="109"/>
        <v>-0.02726852416</v>
      </c>
      <c r="E110" s="21">
        <f t="shared" si="3"/>
        <v>-0.0114261143</v>
      </c>
    </row>
    <row r="111" ht="14.25" customHeight="1">
      <c r="A111" s="21">
        <v>1487.0</v>
      </c>
      <c r="B111" s="21">
        <v>115.400002</v>
      </c>
      <c r="C111" s="21">
        <f t="shared" ref="C111:D111" si="110">LN(A110/A111)</f>
        <v>0.01782934841</v>
      </c>
      <c r="D111" s="21">
        <f t="shared" si="110"/>
        <v>0.01462388212</v>
      </c>
      <c r="E111" s="21">
        <f t="shared" si="3"/>
        <v>0.01622661526</v>
      </c>
    </row>
    <row r="112" ht="14.25" customHeight="1">
      <c r="A112" s="21">
        <v>1489.0</v>
      </c>
      <c r="B112" s="21">
        <v>113.650002</v>
      </c>
      <c r="C112" s="21">
        <f t="shared" ref="C112:D112" si="111">LN(A111/A112)</f>
        <v>-0.001344086224</v>
      </c>
      <c r="D112" s="21">
        <f t="shared" si="111"/>
        <v>0.01528080351</v>
      </c>
      <c r="E112" s="21">
        <f t="shared" si="3"/>
        <v>0.006968358642</v>
      </c>
    </row>
    <row r="113" ht="14.25" customHeight="1">
      <c r="A113" s="21">
        <v>1513.0</v>
      </c>
      <c r="B113" s="21">
        <v>115.550003</v>
      </c>
      <c r="C113" s="21">
        <f t="shared" ref="C113:D113" si="112">LN(A112/A113)</f>
        <v>-0.0159896811</v>
      </c>
      <c r="D113" s="21">
        <f t="shared" si="112"/>
        <v>-0.01657979479</v>
      </c>
      <c r="E113" s="21">
        <f t="shared" si="3"/>
        <v>-0.01628473795</v>
      </c>
    </row>
    <row r="114" ht="14.25" customHeight="1">
      <c r="A114" s="21">
        <v>1519.5</v>
      </c>
      <c r="B114" s="21">
        <v>114.349998</v>
      </c>
      <c r="C114" s="21">
        <f t="shared" ref="C114:D114" si="113">LN(A113/A114)</f>
        <v>-0.004286898568</v>
      </c>
      <c r="D114" s="21">
        <f t="shared" si="113"/>
        <v>0.0104394597</v>
      </c>
      <c r="E114" s="21">
        <f t="shared" si="3"/>
        <v>0.003076280568</v>
      </c>
    </row>
    <row r="115" ht="14.25" customHeight="1">
      <c r="A115" s="21">
        <v>1527.0</v>
      </c>
      <c r="B115" s="21">
        <v>118.449997</v>
      </c>
      <c r="C115" s="21">
        <f t="shared" ref="C115:D115" si="114">LN(A114/A115)</f>
        <v>-0.004923692862</v>
      </c>
      <c r="D115" s="21">
        <f t="shared" si="114"/>
        <v>-0.0352270023</v>
      </c>
      <c r="E115" s="21">
        <f t="shared" si="3"/>
        <v>-0.02007534758</v>
      </c>
    </row>
    <row r="116" ht="14.25" customHeight="1">
      <c r="A116" s="21">
        <v>1510.199951</v>
      </c>
      <c r="B116" s="21">
        <v>119.400002</v>
      </c>
      <c r="C116" s="21">
        <f t="shared" ref="C116:D116" si="115">LN(A115/A116)</f>
        <v>0.0110629663</v>
      </c>
      <c r="D116" s="21">
        <f t="shared" si="115"/>
        <v>-0.007988312431</v>
      </c>
      <c r="E116" s="21">
        <f t="shared" si="3"/>
        <v>0.001537326932</v>
      </c>
    </row>
    <row r="117" ht="14.25" customHeight="1">
      <c r="A117" s="21">
        <v>1524.949951</v>
      </c>
      <c r="B117" s="21">
        <v>123.800003</v>
      </c>
      <c r="C117" s="21">
        <f t="shared" ref="C117:D117" si="116">LN(A116/A117)</f>
        <v>-0.009719530563</v>
      </c>
      <c r="D117" s="21">
        <f t="shared" si="116"/>
        <v>-0.03618816677</v>
      </c>
      <c r="E117" s="21">
        <f t="shared" si="3"/>
        <v>-0.02295384867</v>
      </c>
    </row>
    <row r="118" ht="14.25" customHeight="1">
      <c r="A118" s="21">
        <v>1520.650024</v>
      </c>
      <c r="B118" s="21">
        <v>126.699997</v>
      </c>
      <c r="C118" s="21">
        <f t="shared" ref="C118:D118" si="117">LN(A117/A118)</f>
        <v>0.002823699693</v>
      </c>
      <c r="D118" s="21">
        <f t="shared" si="117"/>
        <v>-0.02315467917</v>
      </c>
      <c r="E118" s="21">
        <f t="shared" si="3"/>
        <v>-0.01016548974</v>
      </c>
    </row>
    <row r="119" ht="14.25" customHeight="1">
      <c r="A119" s="21">
        <v>1514.0</v>
      </c>
      <c r="B119" s="21">
        <v>127.5</v>
      </c>
      <c r="C119" s="21">
        <f t="shared" ref="C119:D119" si="118">LN(A118/A119)</f>
        <v>0.004382735796</v>
      </c>
      <c r="D119" s="21">
        <f t="shared" si="118"/>
        <v>-0.006294300949</v>
      </c>
      <c r="E119" s="21">
        <f t="shared" si="3"/>
        <v>-0.0009557825765</v>
      </c>
    </row>
    <row r="120" ht="14.25" customHeight="1">
      <c r="A120" s="21">
        <v>1501.300049</v>
      </c>
      <c r="B120" s="21">
        <v>125.900002</v>
      </c>
      <c r="C120" s="21">
        <f t="shared" ref="C120:D120" si="119">LN(A119/A120)</f>
        <v>0.008423722941</v>
      </c>
      <c r="D120" s="21">
        <f t="shared" si="119"/>
        <v>0.01262840766</v>
      </c>
      <c r="E120" s="21">
        <f t="shared" si="3"/>
        <v>0.0105260653</v>
      </c>
    </row>
    <row r="121" ht="14.25" customHeight="1">
      <c r="A121" s="21">
        <v>1502.0</v>
      </c>
      <c r="B121" s="21">
        <v>128.0</v>
      </c>
      <c r="C121" s="21">
        <f t="shared" ref="C121:D121" si="120">LN(A120/A121)</f>
        <v>-0.0004661212674</v>
      </c>
      <c r="D121" s="21">
        <f t="shared" si="120"/>
        <v>-0.01654230698</v>
      </c>
      <c r="E121" s="21">
        <f t="shared" si="3"/>
        <v>-0.008504214126</v>
      </c>
    </row>
    <row r="122" ht="14.25" customHeight="1">
      <c r="A122" s="21">
        <v>1489.0</v>
      </c>
      <c r="B122" s="21">
        <v>124.800003</v>
      </c>
      <c r="C122" s="21">
        <f t="shared" ref="C122:D122" si="121">LN(A121/A122)</f>
        <v>0.00869279964</v>
      </c>
      <c r="D122" s="21">
        <f t="shared" si="121"/>
        <v>0.02531778395</v>
      </c>
      <c r="E122" s="21">
        <f t="shared" si="3"/>
        <v>0.01700529179</v>
      </c>
    </row>
    <row r="123" ht="14.25" customHeight="1">
      <c r="A123" s="21">
        <v>1496.550049</v>
      </c>
      <c r="B123" s="21">
        <v>126.599998</v>
      </c>
      <c r="C123" s="21">
        <f t="shared" ref="C123:D123" si="122">LN(A122/A123)</f>
        <v>-0.005057738086</v>
      </c>
      <c r="D123" s="21">
        <f t="shared" si="122"/>
        <v>-0.01432001394</v>
      </c>
      <c r="E123" s="21">
        <f t="shared" si="3"/>
        <v>-0.009688876012</v>
      </c>
    </row>
    <row r="124" ht="14.25" customHeight="1">
      <c r="A124" s="21">
        <v>1486.0</v>
      </c>
      <c r="B124" s="21">
        <v>125.800003</v>
      </c>
      <c r="C124" s="21">
        <f t="shared" ref="C124:D124" si="123">LN(A123/A124)</f>
        <v>0.007074545492</v>
      </c>
      <c r="D124" s="21">
        <f t="shared" si="123"/>
        <v>0.006339125799</v>
      </c>
      <c r="E124" s="21">
        <f t="shared" si="3"/>
        <v>0.006706835645</v>
      </c>
    </row>
    <row r="125" ht="14.25" customHeight="1">
      <c r="A125" s="21">
        <v>1496.0</v>
      </c>
      <c r="B125" s="21">
        <v>128.5</v>
      </c>
      <c r="C125" s="21">
        <f t="shared" ref="C125:D125" si="124">LN(A124/A125)</f>
        <v>-0.006706933257</v>
      </c>
      <c r="D125" s="21">
        <f t="shared" si="124"/>
        <v>-0.02123553622</v>
      </c>
      <c r="E125" s="21">
        <f t="shared" si="3"/>
        <v>-0.01397123474</v>
      </c>
    </row>
    <row r="126" ht="14.25" customHeight="1">
      <c r="A126" s="21">
        <v>1494.0</v>
      </c>
      <c r="B126" s="21">
        <v>128.25</v>
      </c>
      <c r="C126" s="21">
        <f t="shared" ref="C126:D126" si="125">LN(A125/A126)</f>
        <v>0.001337792842</v>
      </c>
      <c r="D126" s="21">
        <f t="shared" si="125"/>
        <v>0.001947420284</v>
      </c>
      <c r="E126" s="21">
        <f t="shared" si="3"/>
        <v>0.001642606563</v>
      </c>
    </row>
    <row r="127" ht="14.25" customHeight="1">
      <c r="A127" s="21">
        <v>1478.75</v>
      </c>
      <c r="B127" s="21">
        <v>127.0</v>
      </c>
      <c r="C127" s="21">
        <f t="shared" ref="C127:D127" si="126">LN(A126/A127)</f>
        <v>0.0102599504</v>
      </c>
      <c r="D127" s="21">
        <f t="shared" si="126"/>
        <v>0.009794397592</v>
      </c>
      <c r="E127" s="21">
        <f t="shared" si="3"/>
        <v>0.010027174</v>
      </c>
    </row>
    <row r="128" ht="14.25" customHeight="1">
      <c r="A128" s="21">
        <v>1490.0</v>
      </c>
      <c r="B128" s="21">
        <v>124.550003</v>
      </c>
      <c r="C128" s="21">
        <f t="shared" ref="C128:D128" si="127">LN(A127/A128)</f>
        <v>-0.007578983647</v>
      </c>
      <c r="D128" s="21">
        <f t="shared" si="127"/>
        <v>0.01947982066</v>
      </c>
      <c r="E128" s="21">
        <f t="shared" si="3"/>
        <v>0.005950418508</v>
      </c>
    </row>
    <row r="129" ht="14.25" customHeight="1">
      <c r="A129" s="21">
        <v>1491.800049</v>
      </c>
      <c r="B129" s="21">
        <v>122.0</v>
      </c>
      <c r="C129" s="21">
        <f t="shared" ref="C129:D129" si="128">LN(A128/A129)</f>
        <v>-0.001207357428</v>
      </c>
      <c r="D129" s="21">
        <f t="shared" si="128"/>
        <v>0.02068622106</v>
      </c>
      <c r="E129" s="21">
        <f t="shared" si="3"/>
        <v>0.009739431817</v>
      </c>
    </row>
    <row r="130" ht="14.25" customHeight="1">
      <c r="A130" s="21">
        <v>1508.0</v>
      </c>
      <c r="B130" s="21">
        <v>124.199997</v>
      </c>
      <c r="C130" s="21">
        <f t="shared" ref="C130:D130" si="129">LN(A129/A130)</f>
        <v>-0.0108007922</v>
      </c>
      <c r="D130" s="21">
        <f t="shared" si="129"/>
        <v>-0.01787210061</v>
      </c>
      <c r="E130" s="21">
        <f t="shared" si="3"/>
        <v>-0.01433644641</v>
      </c>
    </row>
    <row r="131" ht="14.25" customHeight="1">
      <c r="A131" s="21">
        <v>1497.800049</v>
      </c>
      <c r="B131" s="21">
        <v>124.400002</v>
      </c>
      <c r="C131" s="21">
        <f t="shared" ref="C131:D131" si="130">LN(A130/A131)</f>
        <v>0.006786872038</v>
      </c>
      <c r="D131" s="21">
        <f t="shared" si="130"/>
        <v>-0.001609051037</v>
      </c>
      <c r="E131" s="21">
        <f t="shared" si="3"/>
        <v>0.0025889105</v>
      </c>
    </row>
    <row r="132" ht="14.25" customHeight="1">
      <c r="A132" s="21">
        <v>1513.449951</v>
      </c>
      <c r="B132" s="21">
        <v>124.449997</v>
      </c>
      <c r="C132" s="21">
        <f t="shared" ref="C132:D132" si="131">LN(A131/A132)</f>
        <v>-0.010394383</v>
      </c>
      <c r="D132" s="21">
        <f t="shared" si="131"/>
        <v>-0.0004018083253</v>
      </c>
      <c r="E132" s="21">
        <f t="shared" si="3"/>
        <v>-0.005398095663</v>
      </c>
    </row>
    <row r="133" ht="14.25" customHeight="1">
      <c r="A133" s="21">
        <v>1522.0</v>
      </c>
      <c r="B133" s="21">
        <v>124.949997</v>
      </c>
      <c r="C133" s="21">
        <f t="shared" ref="C133:D133" si="132">LN(A132/A133)</f>
        <v>-0.005633478891</v>
      </c>
      <c r="D133" s="21">
        <f t="shared" si="132"/>
        <v>-0.004009628564</v>
      </c>
      <c r="E133" s="21">
        <f t="shared" si="3"/>
        <v>-0.004821553727</v>
      </c>
    </row>
    <row r="134" ht="14.25" customHeight="1">
      <c r="A134" s="21">
        <v>1523.0</v>
      </c>
      <c r="B134" s="21">
        <v>124.5</v>
      </c>
      <c r="C134" s="21">
        <f t="shared" ref="C134:D134" si="133">LN(A133/A134)</f>
        <v>-0.0006568144735</v>
      </c>
      <c r="D134" s="21">
        <f t="shared" si="133"/>
        <v>0.003607917367</v>
      </c>
      <c r="E134" s="21">
        <f t="shared" si="3"/>
        <v>0.001475551447</v>
      </c>
    </row>
    <row r="135" ht="14.25" customHeight="1">
      <c r="A135" s="21">
        <v>1508.199951</v>
      </c>
      <c r="B135" s="21">
        <v>122.449997</v>
      </c>
      <c r="C135" s="21">
        <f t="shared" ref="C135:D135" si="134">LN(A134/A135)</f>
        <v>0.009765219616</v>
      </c>
      <c r="D135" s="21">
        <f t="shared" si="134"/>
        <v>0.01660295701</v>
      </c>
      <c r="E135" s="21">
        <f t="shared" si="3"/>
        <v>0.01318408831</v>
      </c>
    </row>
    <row r="136" ht="14.25" customHeight="1">
      <c r="A136" s="21">
        <v>1509.0</v>
      </c>
      <c r="B136" s="21">
        <v>120.949997</v>
      </c>
      <c r="C136" s="21">
        <f t="shared" ref="C136:D136" si="135">LN(A135/A136)</f>
        <v>-0.0005303254884</v>
      </c>
      <c r="D136" s="21">
        <f t="shared" si="135"/>
        <v>0.01232554665</v>
      </c>
      <c r="E136" s="21">
        <f t="shared" si="3"/>
        <v>0.005897610579</v>
      </c>
    </row>
    <row r="137" ht="14.25" customHeight="1">
      <c r="A137" s="21">
        <v>1502.0</v>
      </c>
      <c r="B137" s="21">
        <v>119.75</v>
      </c>
      <c r="C137" s="21">
        <f t="shared" ref="C137:D137" si="136">LN(A136/A137)</f>
        <v>0.004649626444</v>
      </c>
      <c r="D137" s="21">
        <f t="shared" si="136"/>
        <v>0.009970975961</v>
      </c>
      <c r="E137" s="21">
        <f t="shared" si="3"/>
        <v>0.007310301203</v>
      </c>
    </row>
    <row r="138" ht="14.25" customHeight="1">
      <c r="A138" s="21">
        <v>1489.25</v>
      </c>
      <c r="B138" s="21">
        <v>120.849998</v>
      </c>
      <c r="C138" s="21">
        <f t="shared" ref="C138:D138" si="137">LN(A137/A138)</f>
        <v>0.008524915815</v>
      </c>
      <c r="D138" s="21">
        <f t="shared" si="137"/>
        <v>-0.009143854309</v>
      </c>
      <c r="E138" s="21">
        <f t="shared" si="3"/>
        <v>-0.0003094692469</v>
      </c>
    </row>
    <row r="139" ht="14.25" customHeight="1">
      <c r="A139" s="21">
        <v>1504.5</v>
      </c>
      <c r="B139" s="21">
        <v>121.449997</v>
      </c>
      <c r="C139" s="21">
        <f t="shared" ref="C139:D139" si="138">LN(A138/A139)</f>
        <v>-0.01018797956</v>
      </c>
      <c r="D139" s="21">
        <f t="shared" si="138"/>
        <v>-0.004952540147</v>
      </c>
      <c r="E139" s="21">
        <f t="shared" si="3"/>
        <v>-0.007570259854</v>
      </c>
    </row>
    <row r="140" ht="14.25" customHeight="1">
      <c r="A140" s="21">
        <v>1540.0</v>
      </c>
      <c r="B140" s="21">
        <v>125.0</v>
      </c>
      <c r="C140" s="21">
        <f t="shared" ref="C140:D140" si="139">LN(A139/A140)</f>
        <v>-0.02332179934</v>
      </c>
      <c r="D140" s="21">
        <f t="shared" si="139"/>
        <v>-0.02881110656</v>
      </c>
      <c r="E140" s="21">
        <f t="shared" si="3"/>
        <v>-0.02606645295</v>
      </c>
    </row>
    <row r="141" ht="14.25" customHeight="1">
      <c r="A141" s="21">
        <v>1545.349976</v>
      </c>
      <c r="B141" s="21">
        <v>120.400002</v>
      </c>
      <c r="C141" s="21">
        <f t="shared" ref="C141:D141" si="140">LN(A140/A141)</f>
        <v>-0.003467989955</v>
      </c>
      <c r="D141" s="21">
        <f t="shared" si="140"/>
        <v>0.03749418782</v>
      </c>
      <c r="E141" s="21">
        <f t="shared" si="3"/>
        <v>0.01701309893</v>
      </c>
    </row>
    <row r="142" ht="14.25" customHeight="1">
      <c r="A142" s="21">
        <v>1537.699951</v>
      </c>
      <c r="B142" s="21">
        <v>119.400002</v>
      </c>
      <c r="C142" s="21">
        <f t="shared" ref="C142:D142" si="141">LN(A141/A142)</f>
        <v>0.004962644707</v>
      </c>
      <c r="D142" s="21">
        <f t="shared" si="141"/>
        <v>0.008340331777</v>
      </c>
      <c r="E142" s="21">
        <f t="shared" si="3"/>
        <v>0.006651488242</v>
      </c>
    </row>
    <row r="143" ht="14.25" customHeight="1">
      <c r="A143" s="21">
        <v>1516.0</v>
      </c>
      <c r="B143" s="21">
        <v>118.650002</v>
      </c>
      <c r="C143" s="21">
        <f t="shared" ref="C143:D143" si="142">LN(A142/A143)</f>
        <v>0.01421247445</v>
      </c>
      <c r="D143" s="21">
        <f t="shared" si="142"/>
        <v>0.006301217971</v>
      </c>
      <c r="E143" s="21">
        <f t="shared" si="3"/>
        <v>0.01025684621</v>
      </c>
    </row>
    <row r="144" ht="14.25" customHeight="1">
      <c r="A144" s="21">
        <v>1502.0</v>
      </c>
      <c r="B144" s="21">
        <v>119.349998</v>
      </c>
      <c r="C144" s="21">
        <f t="shared" ref="C144:D144" si="143">LN(A143/A144)</f>
        <v>0.009277733878</v>
      </c>
      <c r="D144" s="21">
        <f t="shared" si="143"/>
        <v>-0.005882336289</v>
      </c>
      <c r="E144" s="21">
        <f t="shared" si="3"/>
        <v>0.001697698794</v>
      </c>
    </row>
    <row r="145" ht="14.25" customHeight="1">
      <c r="A145" s="21">
        <v>1506.099976</v>
      </c>
      <c r="B145" s="21">
        <v>120.800003</v>
      </c>
      <c r="C145" s="21">
        <f t="shared" ref="C145:D145" si="144">LN(A144/A145)</f>
        <v>-0.002725958959</v>
      </c>
      <c r="D145" s="21">
        <f t="shared" si="144"/>
        <v>-0.01207597431</v>
      </c>
      <c r="E145" s="21">
        <f t="shared" si="3"/>
        <v>-0.007400966633</v>
      </c>
    </row>
    <row r="146" ht="14.25" customHeight="1">
      <c r="A146" s="21">
        <v>1507.349976</v>
      </c>
      <c r="B146" s="21">
        <v>121.75</v>
      </c>
      <c r="C146" s="21">
        <f t="shared" ref="C146:D146" si="145">LN(A145/A146)</f>
        <v>-0.0008296139585</v>
      </c>
      <c r="D146" s="21">
        <f t="shared" si="145"/>
        <v>-0.007833451628</v>
      </c>
      <c r="E146" s="21">
        <f t="shared" si="3"/>
        <v>-0.004331532793</v>
      </c>
    </row>
    <row r="147" ht="14.25" customHeight="1">
      <c r="A147" s="21">
        <v>1526.75</v>
      </c>
      <c r="B147" s="21">
        <v>119.400002</v>
      </c>
      <c r="C147" s="21">
        <f t="shared" ref="C147:D147" si="146">LN(A146/A147)</f>
        <v>-0.01278816686</v>
      </c>
      <c r="D147" s="21">
        <f t="shared" si="146"/>
        <v>0.01949054425</v>
      </c>
      <c r="E147" s="21">
        <f t="shared" si="3"/>
        <v>0.003351188696</v>
      </c>
    </row>
    <row r="148" ht="14.25" customHeight="1">
      <c r="A148" s="21">
        <v>1529.949951</v>
      </c>
      <c r="B148" s="21">
        <v>117.400002</v>
      </c>
      <c r="C148" s="21">
        <f t="shared" ref="C148:D148" si="147">LN(A147/A148)</f>
        <v>-0.002093729983</v>
      </c>
      <c r="D148" s="21">
        <f t="shared" si="147"/>
        <v>0.01689229328</v>
      </c>
      <c r="E148" s="21">
        <f t="shared" si="3"/>
        <v>0.007399281648</v>
      </c>
    </row>
    <row r="149" ht="14.25" customHeight="1">
      <c r="A149" s="21">
        <v>1488.849976</v>
      </c>
      <c r="B149" s="21">
        <v>116.550003</v>
      </c>
      <c r="C149" s="21">
        <f t="shared" ref="C149:D149" si="148">LN(A148/A149)</f>
        <v>0.02723102935</v>
      </c>
      <c r="D149" s="21">
        <f t="shared" si="148"/>
        <v>0.007266533208</v>
      </c>
      <c r="E149" s="21">
        <f t="shared" si="3"/>
        <v>0.01724878128</v>
      </c>
    </row>
    <row r="150" ht="14.25" customHeight="1">
      <c r="A150" s="21">
        <v>1454.0</v>
      </c>
      <c r="B150" s="21">
        <v>113.25</v>
      </c>
      <c r="C150" s="21">
        <f t="shared" ref="C150:D150" si="149">LN(A149/A150)</f>
        <v>0.02368561465</v>
      </c>
      <c r="D150" s="21">
        <f t="shared" si="149"/>
        <v>0.02872262686</v>
      </c>
      <c r="E150" s="21">
        <f t="shared" si="3"/>
        <v>0.02620412075</v>
      </c>
    </row>
    <row r="151" ht="14.25" customHeight="1">
      <c r="A151" s="21">
        <v>1468.5</v>
      </c>
      <c r="B151" s="21">
        <v>115.800003</v>
      </c>
      <c r="C151" s="21">
        <f t="shared" ref="C151:D151" si="150">LN(A150/A151)</f>
        <v>-0.009923092545</v>
      </c>
      <c r="D151" s="21">
        <f t="shared" si="150"/>
        <v>-0.02226682668</v>
      </c>
      <c r="E151" s="21">
        <f t="shared" si="3"/>
        <v>-0.01609495961</v>
      </c>
    </row>
    <row r="152" ht="14.25" customHeight="1">
      <c r="A152" s="21">
        <v>1457.449951</v>
      </c>
      <c r="B152" s="21">
        <v>116.75</v>
      </c>
      <c r="C152" s="21">
        <f t="shared" ref="C152:D152" si="151">LN(A151/A152)</f>
        <v>0.00755317194</v>
      </c>
      <c r="D152" s="21">
        <f t="shared" si="151"/>
        <v>-0.008170305503</v>
      </c>
      <c r="E152" s="21">
        <f t="shared" si="3"/>
        <v>-0.0003085667816</v>
      </c>
    </row>
    <row r="153" ht="14.25" customHeight="1">
      <c r="A153" s="21">
        <v>1444.0</v>
      </c>
      <c r="B153" s="21">
        <v>115.599998</v>
      </c>
      <c r="C153" s="21">
        <f t="shared" ref="C153:D153" si="152">LN(A152/A153)</f>
        <v>0.009271259246</v>
      </c>
      <c r="D153" s="21">
        <f t="shared" si="152"/>
        <v>0.009898957612</v>
      </c>
      <c r="E153" s="21">
        <f t="shared" si="3"/>
        <v>0.009585108429</v>
      </c>
    </row>
    <row r="154" ht="14.25" customHeight="1">
      <c r="A154" s="21">
        <v>1449.900024</v>
      </c>
      <c r="B154" s="21">
        <v>115.900002</v>
      </c>
      <c r="C154" s="21">
        <f t="shared" ref="C154:D154" si="153">LN(A153/A154)</f>
        <v>-0.004077564619</v>
      </c>
      <c r="D154" s="21">
        <f t="shared" si="153"/>
        <v>-0.002591828665</v>
      </c>
      <c r="E154" s="21">
        <f t="shared" si="3"/>
        <v>-0.003334696642</v>
      </c>
    </row>
    <row r="155" ht="14.25" customHeight="1">
      <c r="A155" s="21">
        <v>1438.699951</v>
      </c>
      <c r="B155" s="21">
        <v>115.199997</v>
      </c>
      <c r="C155" s="21">
        <f t="shared" ref="C155:D155" si="154">LN(A154/A155)</f>
        <v>0.007754711088</v>
      </c>
      <c r="D155" s="21">
        <f t="shared" si="154"/>
        <v>0.006058045382</v>
      </c>
      <c r="E155" s="21">
        <f t="shared" si="3"/>
        <v>0.006906378235</v>
      </c>
    </row>
    <row r="156" ht="14.25" customHeight="1">
      <c r="A156" s="21">
        <v>1429.949951</v>
      </c>
      <c r="B156" s="21">
        <v>115.800003</v>
      </c>
      <c r="C156" s="21">
        <f t="shared" ref="C156:D156" si="155">LN(A155/A156)</f>
        <v>0.006100449644</v>
      </c>
      <c r="D156" s="21">
        <f t="shared" si="155"/>
        <v>-0.005194868826</v>
      </c>
      <c r="E156" s="21">
        <f t="shared" si="3"/>
        <v>0.0004527904091</v>
      </c>
    </row>
    <row r="157" ht="14.25" customHeight="1">
      <c r="A157" s="21">
        <v>1431.75</v>
      </c>
      <c r="B157" s="21">
        <v>116.75</v>
      </c>
      <c r="C157" s="21">
        <f t="shared" ref="C157:D157" si="156">LN(A156/A157)</f>
        <v>-0.001258027933</v>
      </c>
      <c r="D157" s="21">
        <f t="shared" si="156"/>
        <v>-0.008170305503</v>
      </c>
      <c r="E157" s="21">
        <f t="shared" si="3"/>
        <v>-0.004714166718</v>
      </c>
    </row>
    <row r="158" ht="14.25" customHeight="1">
      <c r="A158" s="21">
        <v>1435.0</v>
      </c>
      <c r="B158" s="21">
        <v>117.5</v>
      </c>
      <c r="C158" s="21">
        <f t="shared" ref="C158:D158" si="157">LN(A157/A158)</f>
        <v>-0.00226737692</v>
      </c>
      <c r="D158" s="21">
        <f t="shared" si="157"/>
        <v>-0.006403437035</v>
      </c>
      <c r="E158" s="21">
        <f t="shared" si="3"/>
        <v>-0.004335406977</v>
      </c>
    </row>
    <row r="159" ht="14.25" customHeight="1">
      <c r="A159" s="21">
        <v>1439.900024</v>
      </c>
      <c r="B159" s="21">
        <v>118.199997</v>
      </c>
      <c r="C159" s="21">
        <f t="shared" ref="C159:D159" si="158">LN(A158/A159)</f>
        <v>-0.003408834188</v>
      </c>
      <c r="D159" s="21">
        <f t="shared" si="158"/>
        <v>-0.005939746007</v>
      </c>
      <c r="E159" s="21">
        <f t="shared" si="3"/>
        <v>-0.004674290098</v>
      </c>
    </row>
    <row r="160" ht="14.25" customHeight="1">
      <c r="A160" s="21">
        <v>1474.5</v>
      </c>
      <c r="B160" s="21">
        <v>118.5</v>
      </c>
      <c r="C160" s="21">
        <f t="shared" ref="C160:D160" si="159">LN(A159/A160)</f>
        <v>-0.02374526587</v>
      </c>
      <c r="D160" s="21">
        <f t="shared" si="159"/>
        <v>-0.002534880984</v>
      </c>
      <c r="E160" s="21">
        <f t="shared" si="3"/>
        <v>-0.01314007343</v>
      </c>
    </row>
    <row r="161" ht="14.25" customHeight="1">
      <c r="A161" s="21">
        <v>1507.050049</v>
      </c>
      <c r="B161" s="21">
        <v>117.25</v>
      </c>
      <c r="C161" s="21">
        <f t="shared" ref="C161:D161" si="160">LN(A160/A161)</f>
        <v>-0.02183518083</v>
      </c>
      <c r="D161" s="21">
        <f t="shared" si="160"/>
        <v>0.01060455325</v>
      </c>
      <c r="E161" s="21">
        <f t="shared" si="3"/>
        <v>-0.005615313793</v>
      </c>
    </row>
    <row r="162" ht="14.25" customHeight="1">
      <c r="A162" s="21">
        <v>1500.0</v>
      </c>
      <c r="B162" s="21">
        <v>118.199997</v>
      </c>
      <c r="C162" s="21">
        <f t="shared" ref="C162:D162" si="161">LN(A161/A162)</f>
        <v>0.004689022</v>
      </c>
      <c r="D162" s="21">
        <f t="shared" si="161"/>
        <v>-0.008069672265</v>
      </c>
      <c r="E162" s="21">
        <f t="shared" si="3"/>
        <v>-0.001690325132</v>
      </c>
    </row>
    <row r="163" ht="14.25" customHeight="1">
      <c r="A163" s="21">
        <v>1507.349976</v>
      </c>
      <c r="B163" s="21">
        <v>117.0</v>
      </c>
      <c r="C163" s="21">
        <f t="shared" ref="C163:D163" si="162">LN(A162/A163)</f>
        <v>-0.004888018151</v>
      </c>
      <c r="D163" s="21">
        <f t="shared" si="162"/>
        <v>0.01020414479</v>
      </c>
      <c r="E163" s="21">
        <f t="shared" si="3"/>
        <v>0.002658063321</v>
      </c>
    </row>
    <row r="164" ht="14.25" customHeight="1">
      <c r="A164" s="21">
        <v>1519.75</v>
      </c>
      <c r="B164" s="21">
        <v>115.699997</v>
      </c>
      <c r="C164" s="21">
        <f t="shared" ref="C164:D164" si="163">LN(A163/A164)</f>
        <v>-0.008192721388</v>
      </c>
      <c r="D164" s="21">
        <f t="shared" si="163"/>
        <v>0.01117332653</v>
      </c>
      <c r="E164" s="21">
        <f t="shared" si="3"/>
        <v>0.00149030257</v>
      </c>
    </row>
    <row r="165" ht="14.25" customHeight="1">
      <c r="A165" s="21">
        <v>1518.849976</v>
      </c>
      <c r="B165" s="21">
        <v>117.300003</v>
      </c>
      <c r="C165" s="21">
        <f t="shared" ref="C165:D165" si="164">LN(A164/A165)</f>
        <v>0.0005923938876</v>
      </c>
      <c r="D165" s="21">
        <f t="shared" si="164"/>
        <v>-0.01373417296</v>
      </c>
      <c r="E165" s="21">
        <f t="shared" si="3"/>
        <v>-0.006570889538</v>
      </c>
    </row>
    <row r="166" ht="14.25" customHeight="1">
      <c r="A166" s="21">
        <v>1507.599976</v>
      </c>
      <c r="B166" s="21">
        <v>117.900002</v>
      </c>
      <c r="C166" s="21">
        <f t="shared" ref="C166:D166" si="165">LN(A165/A166)</f>
        <v>0.007434487268</v>
      </c>
      <c r="D166" s="21">
        <f t="shared" si="165"/>
        <v>-0.005102043272</v>
      </c>
      <c r="E166" s="21">
        <f t="shared" si="3"/>
        <v>0.001166221998</v>
      </c>
    </row>
    <row r="167" ht="14.25" customHeight="1">
      <c r="A167" s="21">
        <v>1531.0</v>
      </c>
      <c r="B167" s="21">
        <v>116.949997</v>
      </c>
      <c r="C167" s="21">
        <f t="shared" ref="C167:D167" si="166">LN(A166/A167)</f>
        <v>-0.01540215018</v>
      </c>
      <c r="D167" s="21">
        <f t="shared" si="166"/>
        <v>0.008090357129</v>
      </c>
      <c r="E167" s="21">
        <f t="shared" si="3"/>
        <v>-0.003655896528</v>
      </c>
    </row>
    <row r="168" ht="14.25" customHeight="1">
      <c r="A168" s="21">
        <v>1535.0</v>
      </c>
      <c r="B168" s="21">
        <v>118.349998</v>
      </c>
      <c r="C168" s="21">
        <f t="shared" ref="C168:D168" si="167">LN(A167/A168)</f>
        <v>-0.002609264364</v>
      </c>
      <c r="D168" s="21">
        <f t="shared" si="167"/>
        <v>-0.01189985168</v>
      </c>
      <c r="E168" s="21">
        <f t="shared" si="3"/>
        <v>-0.007254558023</v>
      </c>
    </row>
    <row r="169" ht="14.25" customHeight="1">
      <c r="A169" s="21">
        <v>1524.0</v>
      </c>
      <c r="B169" s="21">
        <v>116.0</v>
      </c>
      <c r="C169" s="21">
        <f t="shared" ref="C169:D169" si="168">LN(A168/A169)</f>
        <v>0.007191923775</v>
      </c>
      <c r="D169" s="21">
        <f t="shared" si="168"/>
        <v>0.02005612795</v>
      </c>
      <c r="E169" s="21">
        <f t="shared" si="3"/>
        <v>0.01362402586</v>
      </c>
    </row>
    <row r="170" ht="14.25" customHeight="1">
      <c r="A170" s="21">
        <v>1565.349976</v>
      </c>
      <c r="B170" s="21">
        <v>115.25</v>
      </c>
      <c r="C170" s="21">
        <f t="shared" ref="C170:D170" si="169">LN(A169/A170)</f>
        <v>-0.02677096856</v>
      </c>
      <c r="D170" s="21">
        <f t="shared" si="169"/>
        <v>0.00648650923</v>
      </c>
      <c r="E170" s="21">
        <f t="shared" si="3"/>
        <v>-0.01014222967</v>
      </c>
    </row>
    <row r="171" ht="14.25" customHeight="1">
      <c r="A171" s="21">
        <v>1519.800049</v>
      </c>
      <c r="B171" s="21">
        <v>111.75</v>
      </c>
      <c r="C171" s="21">
        <f t="shared" ref="C171:D171" si="170">LN(A170/A171)</f>
        <v>0.02953064633</v>
      </c>
      <c r="D171" s="21">
        <f t="shared" si="170"/>
        <v>0.03083944838</v>
      </c>
      <c r="E171" s="21">
        <f t="shared" si="3"/>
        <v>0.03018504736</v>
      </c>
    </row>
    <row r="172" ht="14.25" customHeight="1">
      <c r="A172" s="21">
        <v>1533.150024</v>
      </c>
      <c r="B172" s="21">
        <v>112.0</v>
      </c>
      <c r="C172" s="21">
        <f t="shared" ref="C172:D172" si="171">LN(A171/A172)</f>
        <v>-0.00874567862</v>
      </c>
      <c r="D172" s="21">
        <f t="shared" si="171"/>
        <v>-0.002234637801</v>
      </c>
      <c r="E172" s="21">
        <f t="shared" si="3"/>
        <v>-0.005490158211</v>
      </c>
    </row>
    <row r="173" ht="14.25" customHeight="1">
      <c r="A173" s="21">
        <v>1564.5</v>
      </c>
      <c r="B173" s="21">
        <v>115.199997</v>
      </c>
      <c r="C173" s="21">
        <f t="shared" ref="C173:D173" si="172">LN(A172/A173)</f>
        <v>-0.02024182601</v>
      </c>
      <c r="D173" s="21">
        <f t="shared" si="172"/>
        <v>-0.02817085093</v>
      </c>
      <c r="E173" s="21">
        <f t="shared" si="3"/>
        <v>-0.02420633847</v>
      </c>
    </row>
    <row r="174" ht="14.25" customHeight="1">
      <c r="A174" s="21">
        <v>1564.800049</v>
      </c>
      <c r="B174" s="21">
        <v>117.199997</v>
      </c>
      <c r="C174" s="21">
        <f t="shared" ref="C174:D174" si="173">LN(A173/A174)</f>
        <v>-0.0001917674855</v>
      </c>
      <c r="D174" s="21">
        <f t="shared" si="173"/>
        <v>-0.01721212933</v>
      </c>
      <c r="E174" s="21">
        <f t="shared" si="3"/>
        <v>-0.008701948406</v>
      </c>
    </row>
    <row r="175" ht="14.25" customHeight="1">
      <c r="A175" s="21">
        <v>1571.0</v>
      </c>
      <c r="B175" s="21">
        <v>116.25</v>
      </c>
      <c r="C175" s="21">
        <f t="shared" ref="C175:D175" si="174">LN(A174/A175)</f>
        <v>-0.003954307661</v>
      </c>
      <c r="D175" s="21">
        <f t="shared" si="174"/>
        <v>0.008138807078</v>
      </c>
      <c r="E175" s="21">
        <f t="shared" si="3"/>
        <v>0.002092249709</v>
      </c>
    </row>
    <row r="176" ht="14.25" customHeight="1">
      <c r="A176" s="21">
        <v>1558.650024</v>
      </c>
      <c r="B176" s="21">
        <v>117.0</v>
      </c>
      <c r="C176" s="21">
        <f t="shared" ref="C176:D176" si="175">LN(A175/A176)</f>
        <v>0.007892281891</v>
      </c>
      <c r="D176" s="21">
        <f t="shared" si="175"/>
        <v>-0.00643089033</v>
      </c>
      <c r="E176" s="21">
        <f t="shared" si="3"/>
        <v>0.0007306957803</v>
      </c>
    </row>
    <row r="177" ht="14.25" customHeight="1">
      <c r="A177" s="21">
        <v>1570.0</v>
      </c>
      <c r="B177" s="21">
        <v>120.400002</v>
      </c>
      <c r="C177" s="21">
        <f t="shared" ref="C177:D177" si="176">LN(A176/A177)</f>
        <v>-0.007255541978</v>
      </c>
      <c r="D177" s="21">
        <f t="shared" si="176"/>
        <v>-0.02864561469</v>
      </c>
      <c r="E177" s="21">
        <f t="shared" si="3"/>
        <v>-0.01795057833</v>
      </c>
    </row>
    <row r="178" ht="14.25" customHeight="1">
      <c r="A178" s="21">
        <v>1583.349976</v>
      </c>
      <c r="B178" s="21">
        <v>121.0</v>
      </c>
      <c r="C178" s="21">
        <f t="shared" ref="C178:D178" si="177">LN(A177/A178)</f>
        <v>-0.008467221121</v>
      </c>
      <c r="D178" s="21">
        <f t="shared" si="177"/>
        <v>-0.004970996111</v>
      </c>
      <c r="E178" s="21">
        <f t="shared" si="3"/>
        <v>-0.006719108616</v>
      </c>
    </row>
    <row r="179" ht="14.25" customHeight="1">
      <c r="A179" s="21">
        <v>1598.0</v>
      </c>
      <c r="B179" s="21">
        <v>122.25</v>
      </c>
      <c r="C179" s="21">
        <f t="shared" ref="C179:D179" si="178">LN(A178/A179)</f>
        <v>-0.009210006863</v>
      </c>
      <c r="D179" s="21">
        <f t="shared" si="178"/>
        <v>-0.01027758276</v>
      </c>
      <c r="E179" s="21">
        <f t="shared" si="3"/>
        <v>-0.009743794811</v>
      </c>
    </row>
    <row r="180" ht="14.25" customHeight="1">
      <c r="A180" s="21">
        <v>1592.0</v>
      </c>
      <c r="B180" s="21">
        <v>120.150002</v>
      </c>
      <c r="C180" s="21">
        <f t="shared" ref="C180:D180" si="179">LN(A179/A180)</f>
        <v>0.003761759922</v>
      </c>
      <c r="D180" s="21">
        <f t="shared" si="179"/>
        <v>0.01732714953</v>
      </c>
      <c r="E180" s="21">
        <f t="shared" si="3"/>
        <v>0.01054445472</v>
      </c>
    </row>
    <row r="181" ht="14.25" customHeight="1">
      <c r="A181" s="21">
        <v>1598.0</v>
      </c>
      <c r="B181" s="21">
        <v>123.5</v>
      </c>
      <c r="C181" s="21">
        <f t="shared" ref="C181:D181" si="180">LN(A180/A181)</f>
        <v>-0.003761759922</v>
      </c>
      <c r="D181" s="21">
        <f t="shared" si="180"/>
        <v>-0.02750017724</v>
      </c>
      <c r="E181" s="21">
        <f t="shared" si="3"/>
        <v>-0.01563096858</v>
      </c>
    </row>
    <row r="182" ht="14.25" customHeight="1">
      <c r="A182" s="21">
        <v>1580.949951</v>
      </c>
      <c r="B182" s="21">
        <v>124.349998</v>
      </c>
      <c r="C182" s="21">
        <f t="shared" ref="C182:D182" si="181">LN(A181/A182)</f>
        <v>0.01072694616</v>
      </c>
      <c r="D182" s="21">
        <f t="shared" si="181"/>
        <v>-0.006858998098</v>
      </c>
      <c r="E182" s="21">
        <f t="shared" si="3"/>
        <v>0.001933974033</v>
      </c>
    </row>
    <row r="183" ht="14.25" customHeight="1">
      <c r="A183" s="21">
        <v>1582.0</v>
      </c>
      <c r="B183" s="21">
        <v>122.75</v>
      </c>
      <c r="C183" s="21">
        <f t="shared" ref="C183:D183" si="182">LN(A182/A183)</f>
        <v>-0.0006639681657</v>
      </c>
      <c r="D183" s="21">
        <f t="shared" si="182"/>
        <v>0.01295038749</v>
      </c>
      <c r="E183" s="21">
        <f t="shared" si="3"/>
        <v>0.006143209663</v>
      </c>
    </row>
    <row r="184" ht="14.25" customHeight="1">
      <c r="A184" s="21">
        <v>1580.5</v>
      </c>
      <c r="B184" s="21">
        <v>119.5</v>
      </c>
      <c r="C184" s="21">
        <f t="shared" ref="C184:D184" si="183">LN(A183/A184)</f>
        <v>0.0009486166719</v>
      </c>
      <c r="D184" s="21">
        <f t="shared" si="183"/>
        <v>0.0268333953</v>
      </c>
      <c r="E184" s="21">
        <f t="shared" si="3"/>
        <v>0.01389100599</v>
      </c>
    </row>
    <row r="185" ht="14.25" customHeight="1">
      <c r="A185" s="21">
        <v>1579.449951</v>
      </c>
      <c r="B185" s="21">
        <v>123.800003</v>
      </c>
      <c r="C185" s="21">
        <f t="shared" ref="C185:D185" si="184">LN(A184/A185)</f>
        <v>0.0006645985253</v>
      </c>
      <c r="D185" s="21">
        <f t="shared" si="184"/>
        <v>-0.03535101311</v>
      </c>
      <c r="E185" s="21">
        <f t="shared" si="3"/>
        <v>-0.01734320729</v>
      </c>
    </row>
    <row r="186" ht="14.25" customHeight="1">
      <c r="A186" s="21">
        <v>1584.0</v>
      </c>
      <c r="B186" s="21">
        <v>123.400002</v>
      </c>
      <c r="C186" s="21">
        <f t="shared" ref="C186:D186" si="185">LN(A185/A186)</f>
        <v>-0.002876639244</v>
      </c>
      <c r="D186" s="21">
        <f t="shared" si="185"/>
        <v>0.003236256804</v>
      </c>
      <c r="E186" s="21">
        <f t="shared" si="3"/>
        <v>0.0001798087802</v>
      </c>
    </row>
    <row r="187" ht="14.25" customHeight="1">
      <c r="A187" s="21">
        <v>1564.5</v>
      </c>
      <c r="B187" s="21">
        <v>125.400002</v>
      </c>
      <c r="C187" s="21">
        <f t="shared" ref="C187:D187" si="186">LN(A186/A187)</f>
        <v>0.01238700927</v>
      </c>
      <c r="D187" s="21">
        <f t="shared" si="186"/>
        <v>-0.01607751647</v>
      </c>
      <c r="E187" s="21">
        <f t="shared" si="3"/>
        <v>-0.001845253602</v>
      </c>
    </row>
    <row r="188" ht="14.25" customHeight="1">
      <c r="A188" s="21">
        <v>1554.800049</v>
      </c>
      <c r="B188" s="21">
        <v>130.699997</v>
      </c>
      <c r="C188" s="21">
        <f t="shared" ref="C188:D188" si="187">LN(A187/A188)</f>
        <v>0.006219332616</v>
      </c>
      <c r="D188" s="21">
        <f t="shared" si="187"/>
        <v>-0.04139595353</v>
      </c>
      <c r="E188" s="21">
        <f t="shared" si="3"/>
        <v>-0.01758831046</v>
      </c>
    </row>
    <row r="189" ht="14.25" customHeight="1">
      <c r="A189" s="21">
        <v>1564.300049</v>
      </c>
      <c r="B189" s="21">
        <v>131.25</v>
      </c>
      <c r="C189" s="21">
        <f t="shared" ref="C189:D189" si="188">LN(A188/A189)</f>
        <v>-0.006091519398</v>
      </c>
      <c r="D189" s="21">
        <f t="shared" si="188"/>
        <v>-0.004199303795</v>
      </c>
      <c r="E189" s="21">
        <f t="shared" si="3"/>
        <v>-0.005145411597</v>
      </c>
    </row>
    <row r="190" ht="14.25" customHeight="1">
      <c r="A190" s="21">
        <v>1589.0</v>
      </c>
      <c r="B190" s="21">
        <v>129.699997</v>
      </c>
      <c r="C190" s="21">
        <f t="shared" ref="C190:D190" si="189">LN(A189/A190)</f>
        <v>-0.01566641665</v>
      </c>
      <c r="D190" s="21">
        <f t="shared" si="189"/>
        <v>0.01187983328</v>
      </c>
      <c r="E190" s="21">
        <f t="shared" si="3"/>
        <v>-0.001893291683</v>
      </c>
    </row>
    <row r="191" ht="14.25" customHeight="1">
      <c r="A191" s="21">
        <v>1581.699951</v>
      </c>
      <c r="B191" s="21">
        <v>129.399994</v>
      </c>
      <c r="C191" s="21">
        <f t="shared" ref="C191:D191" si="190">LN(A190/A191)</f>
        <v>0.004604700547</v>
      </c>
      <c r="D191" s="21">
        <f t="shared" si="190"/>
        <v>0.002315732493</v>
      </c>
      <c r="E191" s="21">
        <f t="shared" si="3"/>
        <v>0.00346021652</v>
      </c>
    </row>
    <row r="192" ht="14.25" customHeight="1">
      <c r="A192" s="21">
        <v>1568.650024</v>
      </c>
      <c r="B192" s="21">
        <v>136.0</v>
      </c>
      <c r="C192" s="21">
        <f t="shared" ref="C192:D192" si="191">LN(A191/A192)</f>
        <v>0.008284794862</v>
      </c>
      <c r="D192" s="21">
        <f t="shared" si="191"/>
        <v>-0.04974655004</v>
      </c>
      <c r="E192" s="21">
        <f t="shared" si="3"/>
        <v>-0.02073087759</v>
      </c>
    </row>
    <row r="193" ht="14.25" customHeight="1">
      <c r="A193" s="21">
        <v>1550.150024</v>
      </c>
      <c r="B193" s="21">
        <v>135.25</v>
      </c>
      <c r="C193" s="21">
        <f t="shared" ref="C193:D193" si="192">LN(A192/A193)</f>
        <v>0.01186367622</v>
      </c>
      <c r="D193" s="21">
        <f t="shared" si="192"/>
        <v>0.005529968009</v>
      </c>
      <c r="E193" s="21">
        <f t="shared" si="3"/>
        <v>0.008696822115</v>
      </c>
    </row>
    <row r="194" ht="14.25" customHeight="1">
      <c r="A194" s="21">
        <v>1572.0</v>
      </c>
      <c r="B194" s="21">
        <v>138.350006</v>
      </c>
      <c r="C194" s="21">
        <f t="shared" ref="C194:D194" si="193">LN(A193/A194)</f>
        <v>-0.01399697808</v>
      </c>
      <c r="D194" s="21">
        <f t="shared" si="193"/>
        <v>-0.02266183187</v>
      </c>
      <c r="E194" s="21">
        <f t="shared" si="3"/>
        <v>-0.01832940498</v>
      </c>
    </row>
    <row r="195" ht="14.25" customHeight="1">
      <c r="A195" s="21">
        <v>1607.949951</v>
      </c>
      <c r="B195" s="21">
        <v>139.899994</v>
      </c>
      <c r="C195" s="21">
        <f t="shared" ref="C195:D195" si="194">LN(A194/A195)</f>
        <v>-0.02261135127</v>
      </c>
      <c r="D195" s="21">
        <f t="shared" si="194"/>
        <v>-0.01114108918</v>
      </c>
      <c r="E195" s="21">
        <f t="shared" si="3"/>
        <v>-0.01687622022</v>
      </c>
    </row>
    <row r="196" ht="14.25" customHeight="1">
      <c r="A196" s="21">
        <v>1635.5</v>
      </c>
      <c r="B196" s="21">
        <v>140.75</v>
      </c>
      <c r="C196" s="21">
        <f t="shared" ref="C196:D196" si="195">LN(A195/A196)</f>
        <v>-0.01698852272</v>
      </c>
      <c r="D196" s="21">
        <f t="shared" si="195"/>
        <v>-0.006057428236</v>
      </c>
      <c r="E196" s="21">
        <f t="shared" si="3"/>
        <v>-0.01152297548</v>
      </c>
    </row>
    <row r="197" ht="14.25" customHeight="1">
      <c r="A197" s="21">
        <v>1632.0</v>
      </c>
      <c r="B197" s="21">
        <v>143.600006</v>
      </c>
      <c r="C197" s="21">
        <f t="shared" ref="C197:D197" si="196">LN(A196/A197)</f>
        <v>0.002142311454</v>
      </c>
      <c r="D197" s="21">
        <f t="shared" si="196"/>
        <v>-0.02004643138</v>
      </c>
      <c r="E197" s="21">
        <f t="shared" si="3"/>
        <v>-0.008952059961</v>
      </c>
    </row>
    <row r="198" ht="14.25" customHeight="1">
      <c r="A198" s="21">
        <v>1606.599976</v>
      </c>
      <c r="B198" s="21">
        <v>148.800003</v>
      </c>
      <c r="C198" s="21">
        <f t="shared" ref="C198:D198" si="197">LN(A197/A198)</f>
        <v>0.01568612672</v>
      </c>
      <c r="D198" s="21">
        <f t="shared" si="197"/>
        <v>-0.03557144416</v>
      </c>
      <c r="E198" s="21">
        <f t="shared" si="3"/>
        <v>-0.00994265872</v>
      </c>
    </row>
    <row r="199" ht="14.25" customHeight="1">
      <c r="A199" s="21">
        <v>1606.349976</v>
      </c>
      <c r="B199" s="21">
        <v>146.050003</v>
      </c>
      <c r="C199" s="21">
        <f t="shared" ref="C199:D199" si="198">LN(A198/A199)</f>
        <v>0.000155620227</v>
      </c>
      <c r="D199" s="21">
        <f t="shared" si="198"/>
        <v>0.01865409319</v>
      </c>
      <c r="E199" s="21">
        <f t="shared" si="3"/>
        <v>0.009404856706</v>
      </c>
    </row>
    <row r="200" ht="14.25" customHeight="1">
      <c r="A200" s="21">
        <v>1589.0</v>
      </c>
      <c r="B200" s="21">
        <v>149.649994</v>
      </c>
      <c r="C200" s="21">
        <f t="shared" ref="C200:D200" si="199">LN(A199/A200)</f>
        <v>0.01085962204</v>
      </c>
      <c r="D200" s="21">
        <f t="shared" si="199"/>
        <v>-0.02435014483</v>
      </c>
      <c r="E200" s="21">
        <f t="shared" si="3"/>
        <v>-0.006745261396</v>
      </c>
    </row>
    <row r="201" ht="14.25" customHeight="1">
      <c r="A201" s="21">
        <v>1601.349976</v>
      </c>
      <c r="B201" s="21">
        <v>148.5</v>
      </c>
      <c r="C201" s="21">
        <f t="shared" ref="C201:D201" si="200">LN(A200/A201)</f>
        <v>-0.007742120947</v>
      </c>
      <c r="D201" s="21">
        <f t="shared" si="200"/>
        <v>0.007714235962</v>
      </c>
      <c r="E201" s="21">
        <f t="shared" si="3"/>
        <v>-0.00001394249223</v>
      </c>
    </row>
    <row r="202" ht="14.25" customHeight="1">
      <c r="A202" s="21">
        <v>1597.5</v>
      </c>
      <c r="B202" s="21">
        <v>164.600006</v>
      </c>
      <c r="C202" s="21">
        <f t="shared" ref="C202:D202" si="201">LN(A201/A202)</f>
        <v>0.002407101232</v>
      </c>
      <c r="D202" s="21">
        <f t="shared" si="201"/>
        <v>-0.1029333665</v>
      </c>
      <c r="E202" s="21">
        <f t="shared" si="3"/>
        <v>-0.05026313261</v>
      </c>
    </row>
    <row r="203" ht="14.25" customHeight="1">
      <c r="A203" s="21">
        <v>1626.849976</v>
      </c>
      <c r="B203" s="21">
        <v>172.75</v>
      </c>
      <c r="C203" s="21">
        <f t="shared" ref="C203:D203" si="202">LN(A202/A203)</f>
        <v>-0.01820570774</v>
      </c>
      <c r="D203" s="21">
        <f t="shared" si="202"/>
        <v>-0.04832713795</v>
      </c>
      <c r="E203" s="21">
        <f t="shared" si="3"/>
        <v>-0.03326642285</v>
      </c>
    </row>
    <row r="204" ht="14.25" customHeight="1">
      <c r="A204" s="21">
        <v>1627.699951</v>
      </c>
      <c r="B204" s="21">
        <v>170.149994</v>
      </c>
      <c r="C204" s="21">
        <f t="shared" ref="C204:D204" si="203">LN(A203/A204)</f>
        <v>-0.0005223302997</v>
      </c>
      <c r="D204" s="21">
        <f t="shared" si="203"/>
        <v>0.01516509696</v>
      </c>
      <c r="E204" s="21">
        <f t="shared" si="3"/>
        <v>0.007321383332</v>
      </c>
    </row>
    <row r="205" ht="14.25" customHeight="1">
      <c r="A205" s="21">
        <v>1622.0</v>
      </c>
      <c r="B205" s="21">
        <v>166.600006</v>
      </c>
      <c r="C205" s="21">
        <f t="shared" ref="C205:D205" si="204">LN(A204/A205)</f>
        <v>0.003507989618</v>
      </c>
      <c r="D205" s="21">
        <f t="shared" si="204"/>
        <v>0.02108459994</v>
      </c>
      <c r="E205" s="21">
        <f t="shared" si="3"/>
        <v>0.01229629478</v>
      </c>
    </row>
    <row r="206" ht="14.25" customHeight="1">
      <c r="A206" s="21">
        <v>1645.0</v>
      </c>
      <c r="B206" s="21">
        <v>166.199997</v>
      </c>
      <c r="C206" s="21">
        <f t="shared" ref="C206:D206" si="205">LN(A205/A206)</f>
        <v>-0.01408042852</v>
      </c>
      <c r="D206" s="21">
        <f t="shared" si="205"/>
        <v>0.002403901376</v>
      </c>
      <c r="E206" s="21">
        <f t="shared" si="3"/>
        <v>-0.005838263574</v>
      </c>
    </row>
    <row r="207" ht="14.25" customHeight="1">
      <c r="A207" s="21">
        <v>1641.550049</v>
      </c>
      <c r="B207" s="21">
        <v>165.850006</v>
      </c>
      <c r="C207" s="21">
        <f t="shared" ref="C207:D207" si="206">LN(A206/A207)</f>
        <v>0.002099436927</v>
      </c>
      <c r="D207" s="21">
        <f t="shared" si="206"/>
        <v>0.0021080628</v>
      </c>
      <c r="E207" s="21">
        <f t="shared" si="3"/>
        <v>0.002103749864</v>
      </c>
    </row>
    <row r="208" ht="14.25" customHeight="1">
      <c r="A208" s="21">
        <v>1648.0</v>
      </c>
      <c r="B208" s="21">
        <v>163.800003</v>
      </c>
      <c r="C208" s="21">
        <f t="shared" ref="C208:D208" si="207">LN(A207/A208)</f>
        <v>-0.003921484197</v>
      </c>
      <c r="D208" s="21">
        <f t="shared" si="207"/>
        <v>0.01243761184</v>
      </c>
      <c r="E208" s="21">
        <f t="shared" si="3"/>
        <v>0.00425806382</v>
      </c>
    </row>
    <row r="209" ht="14.25" customHeight="1">
      <c r="A209" s="21">
        <v>1690.0</v>
      </c>
      <c r="B209" s="21">
        <v>161.75</v>
      </c>
      <c r="C209" s="21">
        <f t="shared" ref="C209:D209" si="208">LN(A208/A209)</f>
        <v>-0.02516609745</v>
      </c>
      <c r="D209" s="21">
        <f t="shared" si="208"/>
        <v>0.01259425635</v>
      </c>
      <c r="E209" s="21">
        <f t="shared" si="3"/>
        <v>-0.006285920547</v>
      </c>
    </row>
    <row r="210" ht="14.25" customHeight="1">
      <c r="A210" s="21">
        <v>1725.0</v>
      </c>
      <c r="B210" s="21">
        <v>165.5</v>
      </c>
      <c r="C210" s="21">
        <f t="shared" ref="C210:D210" si="209">LN(A209/A210)</f>
        <v>-0.02049852155</v>
      </c>
      <c r="D210" s="21">
        <f t="shared" si="209"/>
        <v>-0.02291926144</v>
      </c>
      <c r="E210" s="21">
        <f t="shared" si="3"/>
        <v>-0.02170889149</v>
      </c>
    </row>
    <row r="211" ht="14.25" customHeight="1">
      <c r="A211" s="21">
        <v>1692.449951</v>
      </c>
      <c r="B211" s="21">
        <v>163.5</v>
      </c>
      <c r="C211" s="21">
        <f t="shared" ref="C211:D211" si="210">LN(A210/A211)</f>
        <v>0.01904989617</v>
      </c>
      <c r="D211" s="21">
        <f t="shared" si="210"/>
        <v>0.01215820448</v>
      </c>
      <c r="E211" s="21">
        <f t="shared" si="3"/>
        <v>0.01560405032</v>
      </c>
    </row>
    <row r="212" ht="14.25" customHeight="1">
      <c r="A212" s="21">
        <v>1698.75</v>
      </c>
      <c r="B212" s="21">
        <v>159.350006</v>
      </c>
      <c r="C212" s="21">
        <f t="shared" ref="C212:D212" si="211">LN(A211/A212)</f>
        <v>-0.003715532165</v>
      </c>
      <c r="D212" s="21">
        <f t="shared" si="211"/>
        <v>0.02570991182</v>
      </c>
      <c r="E212" s="21">
        <f t="shared" si="3"/>
        <v>0.01099718983</v>
      </c>
    </row>
    <row r="213" ht="14.25" customHeight="1">
      <c r="A213" s="21">
        <v>1681.949951</v>
      </c>
      <c r="B213" s="21">
        <v>160.300003</v>
      </c>
      <c r="C213" s="21">
        <f t="shared" ref="C213:D213" si="212">LN(A212/A213)</f>
        <v>0.009938881023</v>
      </c>
      <c r="D213" s="21">
        <f t="shared" si="212"/>
        <v>-0.005943999814</v>
      </c>
      <c r="E213" s="21">
        <f t="shared" si="3"/>
        <v>0.001997440605</v>
      </c>
    </row>
    <row r="214" ht="14.25" customHeight="1">
      <c r="A214" s="21">
        <v>1708.0</v>
      </c>
      <c r="B214" s="21">
        <v>158.350006</v>
      </c>
      <c r="C214" s="21">
        <f t="shared" ref="C214:D214" si="213">LN(A213/A214)</f>
        <v>-0.01536928991</v>
      </c>
      <c r="D214" s="21">
        <f t="shared" si="213"/>
        <v>0.01223926746</v>
      </c>
      <c r="E214" s="21">
        <f t="shared" si="3"/>
        <v>-0.001565011226</v>
      </c>
    </row>
    <row r="215" ht="14.25" customHeight="1">
      <c r="A215" s="21">
        <v>1690.0</v>
      </c>
      <c r="B215" s="21">
        <v>162.949997</v>
      </c>
      <c r="C215" s="21">
        <f t="shared" ref="C215:D215" si="214">LN(A214/A215)</f>
        <v>0.01059456643</v>
      </c>
      <c r="D215" s="21">
        <f t="shared" si="214"/>
        <v>-0.028635576</v>
      </c>
      <c r="E215" s="21">
        <f t="shared" si="3"/>
        <v>-0.009020504783</v>
      </c>
    </row>
    <row r="216" ht="14.25" customHeight="1">
      <c r="A216" s="21">
        <v>1673.849976</v>
      </c>
      <c r="B216" s="21">
        <v>163.949997</v>
      </c>
      <c r="C216" s="21">
        <f t="shared" ref="C216:D216" si="215">LN(A215/A216)</f>
        <v>0.009602180956</v>
      </c>
      <c r="D216" s="21">
        <f t="shared" si="215"/>
        <v>-0.006118098119</v>
      </c>
      <c r="E216" s="21">
        <f t="shared" si="3"/>
        <v>0.001742041418</v>
      </c>
    </row>
    <row r="217" ht="14.25" customHeight="1">
      <c r="A217" s="21">
        <v>1665.050049</v>
      </c>
      <c r="B217" s="21">
        <v>163.600006</v>
      </c>
      <c r="C217" s="21">
        <f t="shared" ref="C217:D217" si="216">LN(A216/A217)</f>
        <v>0.005271165539</v>
      </c>
      <c r="D217" s="21">
        <f t="shared" si="216"/>
        <v>0.002137024149</v>
      </c>
      <c r="E217" s="21">
        <f t="shared" si="3"/>
        <v>0.003704094844</v>
      </c>
    </row>
    <row r="218" ht="14.25" customHeight="1">
      <c r="A218" s="21">
        <v>1650.0</v>
      </c>
      <c r="B218" s="21">
        <v>156.850006</v>
      </c>
      <c r="C218" s="21">
        <f t="shared" ref="C218:D218" si="217">LN(A217/A218)</f>
        <v>0.009079894528</v>
      </c>
      <c r="D218" s="21">
        <f t="shared" si="217"/>
        <v>0.04213448795</v>
      </c>
      <c r="E218" s="21">
        <f t="shared" si="3"/>
        <v>0.02560719124</v>
      </c>
    </row>
    <row r="219" ht="14.25" customHeight="1">
      <c r="A219" s="21">
        <v>1602.0</v>
      </c>
      <c r="B219" s="21">
        <v>151.850006</v>
      </c>
      <c r="C219" s="21">
        <f t="shared" ref="C219:D219" si="218">LN(A218/A219)</f>
        <v>0.02952243927</v>
      </c>
      <c r="D219" s="21">
        <f t="shared" si="218"/>
        <v>0.03239674189</v>
      </c>
      <c r="E219" s="21">
        <f t="shared" si="3"/>
        <v>0.03095959058</v>
      </c>
    </row>
    <row r="220" ht="14.25" customHeight="1">
      <c r="A220" s="21">
        <v>1611.0</v>
      </c>
      <c r="B220" s="21">
        <v>153.600006</v>
      </c>
      <c r="C220" s="21">
        <f t="shared" ref="C220:D220" si="219">LN(A219/A220)</f>
        <v>-0.005602255549</v>
      </c>
      <c r="D220" s="21">
        <f t="shared" si="219"/>
        <v>-0.01145862877</v>
      </c>
      <c r="E220" s="21">
        <f t="shared" si="3"/>
        <v>-0.00853044216</v>
      </c>
    </row>
    <row r="221" ht="14.25" customHeight="1">
      <c r="A221" s="21">
        <v>1622.0</v>
      </c>
      <c r="B221" s="21">
        <v>154.800003</v>
      </c>
      <c r="C221" s="21">
        <f t="shared" ref="C221:D221" si="220">LN(A220/A221)</f>
        <v>-0.006804851498</v>
      </c>
      <c r="D221" s="21">
        <f t="shared" si="220"/>
        <v>-0.007782120759</v>
      </c>
      <c r="E221" s="21">
        <f t="shared" si="3"/>
        <v>-0.007293486129</v>
      </c>
    </row>
    <row r="222" ht="14.25" customHeight="1">
      <c r="A222" s="21">
        <v>1609.900024</v>
      </c>
      <c r="B222" s="21">
        <v>154.199997</v>
      </c>
      <c r="C222" s="21">
        <f t="shared" ref="C222:D222" si="221">LN(A221/A222)</f>
        <v>0.007487875519</v>
      </c>
      <c r="D222" s="21">
        <f t="shared" si="221"/>
        <v>0.003883538861</v>
      </c>
      <c r="E222" s="21">
        <f t="shared" si="3"/>
        <v>0.00568570719</v>
      </c>
    </row>
    <row r="223" ht="14.25" customHeight="1">
      <c r="A223" s="21">
        <v>1597.849976</v>
      </c>
      <c r="B223" s="21">
        <v>152.850006</v>
      </c>
      <c r="C223" s="21">
        <f t="shared" ref="C223:D223" si="222">LN(A222/A223)</f>
        <v>0.00751311959</v>
      </c>
      <c r="D223" s="21">
        <f t="shared" si="222"/>
        <v>0.008793354083</v>
      </c>
      <c r="E223" s="21">
        <f t="shared" si="3"/>
        <v>0.008153236836</v>
      </c>
    </row>
    <row r="224" ht="14.25" customHeight="1">
      <c r="A224" s="21">
        <v>1604.699951</v>
      </c>
      <c r="B224" s="21">
        <v>155.550003</v>
      </c>
      <c r="C224" s="21">
        <f t="shared" ref="C224:D224" si="223">LN(A223/A224)</f>
        <v>-0.004277832104</v>
      </c>
      <c r="D224" s="21">
        <f t="shared" si="223"/>
        <v>-0.01751015504</v>
      </c>
      <c r="E224" s="21">
        <f t="shared" si="3"/>
        <v>-0.01089399357</v>
      </c>
    </row>
    <row r="225" ht="14.25" customHeight="1">
      <c r="A225" s="21">
        <v>1594.599976</v>
      </c>
      <c r="B225" s="21">
        <v>158.149994</v>
      </c>
      <c r="C225" s="21">
        <f t="shared" ref="C225:D225" si="224">LN(A224/A225)</f>
        <v>0.006313886652</v>
      </c>
      <c r="D225" s="21">
        <f t="shared" si="224"/>
        <v>-0.01657666918</v>
      </c>
      <c r="E225" s="21">
        <f t="shared" si="3"/>
        <v>-0.005131391265</v>
      </c>
    </row>
    <row r="226" ht="14.25" customHeight="1">
      <c r="A226" s="21">
        <v>1569.0</v>
      </c>
      <c r="B226" s="21">
        <v>158.699997</v>
      </c>
      <c r="C226" s="21">
        <f t="shared" ref="C226:D226" si="225">LN(A225/A226)</f>
        <v>0.01618443228</v>
      </c>
      <c r="D226" s="21">
        <f t="shared" si="225"/>
        <v>-0.003471696816</v>
      </c>
      <c r="E226" s="21">
        <f t="shared" si="3"/>
        <v>0.006356367734</v>
      </c>
    </row>
    <row r="227" ht="14.25" customHeight="1">
      <c r="A227" s="21">
        <v>1554.900024</v>
      </c>
      <c r="B227" s="21">
        <v>156.850006</v>
      </c>
      <c r="C227" s="21">
        <f t="shared" ref="C227:D227" si="226">LN(A226/A227)</f>
        <v>0.009027223434</v>
      </c>
      <c r="D227" s="21">
        <f t="shared" si="226"/>
        <v>0.01172563574</v>
      </c>
      <c r="E227" s="21">
        <f t="shared" si="3"/>
        <v>0.01037642959</v>
      </c>
    </row>
    <row r="228" ht="14.25" customHeight="1">
      <c r="A228" s="21">
        <v>1559.050049</v>
      </c>
      <c r="B228" s="21">
        <v>155.600006</v>
      </c>
      <c r="C228" s="21">
        <f t="shared" ref="C228:D228" si="227">LN(A227/A228)</f>
        <v>-0.002665442515</v>
      </c>
      <c r="D228" s="21">
        <f t="shared" si="227"/>
        <v>0.008001322585</v>
      </c>
      <c r="E228" s="21">
        <f t="shared" si="3"/>
        <v>0.002667940035</v>
      </c>
    </row>
    <row r="229" ht="14.25" customHeight="1">
      <c r="A229" s="21">
        <v>1571.849976</v>
      </c>
      <c r="B229" s="21">
        <v>162.25</v>
      </c>
      <c r="C229" s="21">
        <f t="shared" ref="C229:D229" si="228">LN(A228/A229)</f>
        <v>-0.008176561507</v>
      </c>
      <c r="D229" s="21">
        <f t="shared" si="228"/>
        <v>-0.04184970528</v>
      </c>
      <c r="E229" s="21">
        <f t="shared" si="3"/>
        <v>-0.02501313339</v>
      </c>
    </row>
    <row r="230" ht="14.25" customHeight="1">
      <c r="A230" s="21">
        <v>1557.199951</v>
      </c>
      <c r="B230" s="21">
        <v>159.699997</v>
      </c>
      <c r="C230" s="21">
        <f t="shared" ref="C230:D230" si="229">LN(A229/A230)</f>
        <v>0.009363949051</v>
      </c>
      <c r="D230" s="21">
        <f t="shared" si="229"/>
        <v>0.01584131915</v>
      </c>
      <c r="E230" s="21">
        <f t="shared" si="3"/>
        <v>0.0126026341</v>
      </c>
    </row>
    <row r="231" ht="14.25" customHeight="1">
      <c r="A231" s="21">
        <v>1544.0</v>
      </c>
      <c r="B231" s="21">
        <v>159.25</v>
      </c>
      <c r="C231" s="21">
        <f t="shared" ref="C231:D231" si="230">LN(A230/A231)</f>
        <v>0.008512853685</v>
      </c>
      <c r="D231" s="21">
        <f t="shared" si="230"/>
        <v>0.002821741983</v>
      </c>
      <c r="E231" s="21">
        <f t="shared" si="3"/>
        <v>0.005667297834</v>
      </c>
    </row>
    <row r="232" ht="14.25" customHeight="1">
      <c r="A232" s="21">
        <v>1543.5</v>
      </c>
      <c r="B232" s="21">
        <v>157.0</v>
      </c>
      <c r="C232" s="21">
        <f t="shared" ref="C232:D232" si="231">LN(A231/A232)</f>
        <v>0.0003238866425</v>
      </c>
      <c r="D232" s="21">
        <f t="shared" si="231"/>
        <v>0.0142294891</v>
      </c>
      <c r="E232" s="21">
        <f t="shared" si="3"/>
        <v>0.007276687873</v>
      </c>
    </row>
    <row r="233" ht="14.25" customHeight="1">
      <c r="A233" s="21">
        <v>1552.699951</v>
      </c>
      <c r="B233" s="21">
        <v>153.699997</v>
      </c>
      <c r="C233" s="21">
        <f t="shared" ref="C233:D233" si="232">LN(A232/A233)</f>
        <v>-0.005942754487</v>
      </c>
      <c r="D233" s="21">
        <f t="shared" si="232"/>
        <v>0.02124317432</v>
      </c>
      <c r="E233" s="21">
        <f t="shared" si="3"/>
        <v>0.007650209918</v>
      </c>
    </row>
    <row r="234" ht="14.25" customHeight="1">
      <c r="A234" s="21">
        <v>1527.800049</v>
      </c>
      <c r="B234" s="21">
        <v>147.699997</v>
      </c>
      <c r="C234" s="21">
        <f t="shared" ref="C234:D234" si="233">LN(A233/A234)</f>
        <v>0.01616649525</v>
      </c>
      <c r="D234" s="21">
        <f t="shared" si="233"/>
        <v>0.0398194618</v>
      </c>
      <c r="E234" s="21">
        <f t="shared" si="3"/>
        <v>0.02799297852</v>
      </c>
    </row>
    <row r="235" ht="14.25" customHeight="1">
      <c r="A235" s="21">
        <v>1536.349976</v>
      </c>
      <c r="B235" s="21">
        <v>155.850006</v>
      </c>
      <c r="C235" s="21">
        <f t="shared" ref="C235:D235" si="234">LN(A234/A235)</f>
        <v>-0.005580633533</v>
      </c>
      <c r="D235" s="21">
        <f t="shared" si="234"/>
        <v>-0.05371087549</v>
      </c>
      <c r="E235" s="21">
        <f t="shared" si="3"/>
        <v>-0.02964575451</v>
      </c>
    </row>
    <row r="236" ht="14.25" customHeight="1">
      <c r="A236" s="21">
        <v>1533.300049</v>
      </c>
      <c r="B236" s="21">
        <v>156.0</v>
      </c>
      <c r="C236" s="21">
        <f t="shared" ref="C236:D236" si="235">LN(A235/A236)</f>
        <v>0.001987150313</v>
      </c>
      <c r="D236" s="21">
        <f t="shared" si="235"/>
        <v>-0.0009619625376</v>
      </c>
      <c r="E236" s="21">
        <f t="shared" si="3"/>
        <v>0.0005125938876</v>
      </c>
    </row>
    <row r="237" ht="14.25" customHeight="1">
      <c r="A237" s="21">
        <v>1506.699951</v>
      </c>
      <c r="B237" s="21">
        <v>152.25</v>
      </c>
      <c r="C237" s="21">
        <f t="shared" ref="C237:D237" si="236">LN(A236/A237)</f>
        <v>0.01750051111</v>
      </c>
      <c r="D237" s="21">
        <f t="shared" si="236"/>
        <v>0.02433210066</v>
      </c>
      <c r="E237" s="21">
        <f t="shared" si="3"/>
        <v>0.02091630589</v>
      </c>
    </row>
    <row r="238" ht="14.25" customHeight="1">
      <c r="A238" s="21">
        <v>1507.650024</v>
      </c>
      <c r="B238" s="21">
        <v>146.050003</v>
      </c>
      <c r="C238" s="21">
        <f t="shared" ref="C238:D238" si="237">LN(A237/A238)</f>
        <v>-0.0006303667718</v>
      </c>
      <c r="D238" s="21">
        <f t="shared" si="237"/>
        <v>0.04157485722</v>
      </c>
      <c r="E238" s="21">
        <f t="shared" si="3"/>
        <v>0.02047224522</v>
      </c>
    </row>
    <row r="239" ht="14.25" customHeight="1">
      <c r="A239" s="21">
        <v>1529.0</v>
      </c>
      <c r="B239" s="21">
        <v>147.75</v>
      </c>
      <c r="C239" s="21">
        <f t="shared" ref="C239:D239" si="238">LN(A238/A239)</f>
        <v>-0.01406176387</v>
      </c>
      <c r="D239" s="21">
        <f t="shared" si="238"/>
        <v>-0.01157260691</v>
      </c>
      <c r="E239" s="21">
        <f t="shared" si="3"/>
        <v>-0.01281718539</v>
      </c>
    </row>
    <row r="240" ht="14.25" customHeight="1">
      <c r="A240" s="21">
        <v>1507.050049</v>
      </c>
      <c r="B240" s="21">
        <v>143.649994</v>
      </c>
      <c r="C240" s="21">
        <f t="shared" ref="C240:D240" si="239">LN(A239/A240)</f>
        <v>0.01445979684</v>
      </c>
      <c r="D240" s="21">
        <f t="shared" si="239"/>
        <v>0.02814191263</v>
      </c>
      <c r="E240" s="21">
        <f t="shared" si="3"/>
        <v>0.02130085473</v>
      </c>
    </row>
    <row r="241" ht="14.25" customHeight="1">
      <c r="A241" s="21">
        <v>1528.800049</v>
      </c>
      <c r="B241" s="21">
        <v>144.649994</v>
      </c>
      <c r="C241" s="21">
        <f t="shared" ref="C241:D241" si="240">LN(A240/A241)</f>
        <v>-0.01432901589</v>
      </c>
      <c r="D241" s="21">
        <f t="shared" si="240"/>
        <v>-0.006937246286</v>
      </c>
      <c r="E241" s="21">
        <f t="shared" si="3"/>
        <v>-0.01063313109</v>
      </c>
    </row>
    <row r="242" ht="14.25" customHeight="1">
      <c r="A242" s="21">
        <v>1535.949951</v>
      </c>
      <c r="B242" s="21">
        <v>146.850006</v>
      </c>
      <c r="C242" s="21">
        <f t="shared" ref="C242:D242" si="241">LN(A241/A242)</f>
        <v>-0.004665904215</v>
      </c>
      <c r="D242" s="21">
        <f t="shared" si="241"/>
        <v>-0.01509470856</v>
      </c>
      <c r="E242" s="21">
        <f t="shared" si="3"/>
        <v>-0.009880306387</v>
      </c>
    </row>
    <row r="243" ht="14.25" customHeight="1">
      <c r="A243" s="21">
        <v>1518.800049</v>
      </c>
      <c r="B243" s="21">
        <v>145.850006</v>
      </c>
      <c r="C243" s="21">
        <f t="shared" ref="C243:D243" si="242">LN(A242/A243)</f>
        <v>0.01122846857</v>
      </c>
      <c r="D243" s="21">
        <f t="shared" si="242"/>
        <v>0.006832961051</v>
      </c>
      <c r="E243" s="21">
        <f t="shared" si="3"/>
        <v>0.009030714812</v>
      </c>
    </row>
    <row r="244" ht="14.25" customHeight="1">
      <c r="A244" s="21">
        <v>1532.0</v>
      </c>
      <c r="B244" s="21">
        <v>146.25</v>
      </c>
      <c r="C244" s="21">
        <f t="shared" ref="C244:D244" si="243">LN(A243/A244)</f>
        <v>-0.008653489681</v>
      </c>
      <c r="D244" s="21">
        <f t="shared" si="243"/>
        <v>-0.00273874866</v>
      </c>
      <c r="E244" s="21">
        <f t="shared" si="3"/>
        <v>-0.00569611917</v>
      </c>
    </row>
    <row r="245" ht="14.25" customHeight="1">
      <c r="A245" s="21">
        <v>1555.050049</v>
      </c>
      <c r="B245" s="21">
        <v>150.350006</v>
      </c>
      <c r="C245" s="21">
        <f t="shared" ref="C245:D245" si="244">LN(A244/A245)</f>
        <v>-0.01493365965</v>
      </c>
      <c r="D245" s="21">
        <f t="shared" si="244"/>
        <v>-0.02764846323</v>
      </c>
      <c r="E245" s="21">
        <f t="shared" si="3"/>
        <v>-0.02129106144</v>
      </c>
    </row>
    <row r="246" ht="14.25" customHeight="1">
      <c r="A246" s="21">
        <v>1554.699951</v>
      </c>
      <c r="B246" s="21">
        <v>149.899994</v>
      </c>
      <c r="C246" s="21">
        <f t="shared" ref="C246:D246" si="245">LN(A245/A246)</f>
        <v>0.0002251615091</v>
      </c>
      <c r="D246" s="21">
        <f t="shared" si="245"/>
        <v>0.00299758426</v>
      </c>
      <c r="E246" s="21">
        <f t="shared" si="3"/>
        <v>0.001611372884</v>
      </c>
    </row>
    <row r="247" ht="14.25" customHeight="1">
      <c r="A247" s="21">
        <v>1528.0</v>
      </c>
      <c r="B247" s="21">
        <v>148.0</v>
      </c>
      <c r="C247" s="21">
        <f t="shared" ref="C247:D247" si="246">LN(A246/A247)</f>
        <v>0.01732287871</v>
      </c>
      <c r="D247" s="21">
        <f t="shared" si="246"/>
        <v>0.01275609132</v>
      </c>
      <c r="E247" s="21">
        <f t="shared" si="3"/>
        <v>0.01503948501</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I6:L6"/>
    <mergeCell ref="I7:L7"/>
    <mergeCell ref="I8:L8"/>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75"/>
    <col customWidth="1" min="2" max="2" width="10.13"/>
    <col customWidth="1" min="3" max="3" width="17.0"/>
    <col customWidth="1" min="4" max="4" width="16.0"/>
    <col customWidth="1" min="5" max="5" width="18.13"/>
    <col customWidth="1" min="6" max="12" width="7.63"/>
    <col customWidth="1" min="13" max="13" width="18.88"/>
    <col customWidth="1" min="14" max="26" width="7.63"/>
  </cols>
  <sheetData>
    <row r="1" ht="14.25" customHeight="1">
      <c r="A1" s="16" t="s">
        <v>61</v>
      </c>
      <c r="B1" s="16" t="s">
        <v>68</v>
      </c>
      <c r="C1" s="18" t="s">
        <v>63</v>
      </c>
      <c r="D1" s="18" t="s">
        <v>69</v>
      </c>
      <c r="E1" s="18" t="s">
        <v>64</v>
      </c>
    </row>
    <row r="2" ht="14.25" customHeight="1">
      <c r="A2" s="21">
        <v>102.550003</v>
      </c>
      <c r="B2" s="21">
        <v>107.900002</v>
      </c>
    </row>
    <row r="3" ht="14.25" customHeight="1">
      <c r="A3" s="21">
        <v>102.5</v>
      </c>
      <c r="B3" s="21">
        <v>105.25</v>
      </c>
      <c r="C3" s="21">
        <f t="shared" ref="C3:D3" si="1">LN(A2/A3)</f>
        <v>0.0004877151939</v>
      </c>
      <c r="D3" s="21">
        <f t="shared" si="1"/>
        <v>0.02486641824</v>
      </c>
      <c r="E3" s="21">
        <f t="shared" ref="E3:E247" si="3">0.5*C3+0.5*D3</f>
        <v>0.01267706672</v>
      </c>
    </row>
    <row r="4" ht="14.25" customHeight="1">
      <c r="A4" s="21">
        <v>103.599998</v>
      </c>
      <c r="B4" s="21">
        <v>107.300003</v>
      </c>
      <c r="C4" s="21">
        <f t="shared" ref="C4:D4" si="2">LN(A3/A4)</f>
        <v>-0.01067451194</v>
      </c>
      <c r="D4" s="21">
        <f t="shared" si="2"/>
        <v>-0.01929020503</v>
      </c>
      <c r="E4" s="21">
        <f t="shared" si="3"/>
        <v>-0.01498235849</v>
      </c>
    </row>
    <row r="5" ht="14.25" customHeight="1">
      <c r="A5" s="21">
        <v>105.599998</v>
      </c>
      <c r="B5" s="21">
        <v>106.25</v>
      </c>
      <c r="C5" s="21">
        <f t="shared" ref="C5:D5" si="4">LN(A4/A5)</f>
        <v>-0.01912104181</v>
      </c>
      <c r="D5" s="21">
        <f t="shared" si="4"/>
        <v>0.009833869791</v>
      </c>
      <c r="E5" s="21">
        <f t="shared" si="3"/>
        <v>-0.004643586011</v>
      </c>
    </row>
    <row r="6" ht="14.25" customHeight="1">
      <c r="A6" s="21">
        <v>102.300003</v>
      </c>
      <c r="B6" s="21">
        <v>105.0</v>
      </c>
      <c r="C6" s="21">
        <f t="shared" ref="C6:D6" si="5">LN(A5/A6)</f>
        <v>0.03174865005</v>
      </c>
      <c r="D6" s="21">
        <f t="shared" si="5"/>
        <v>0.01183445765</v>
      </c>
      <c r="E6" s="21">
        <f t="shared" si="3"/>
        <v>0.02179155385</v>
      </c>
    </row>
    <row r="7" ht="14.25" customHeight="1">
      <c r="A7" s="21">
        <v>98.949997</v>
      </c>
      <c r="B7" s="21">
        <v>100.75</v>
      </c>
      <c r="C7" s="21">
        <f t="shared" ref="C7:D7" si="6">LN(A6/A7)</f>
        <v>0.03329506055</v>
      </c>
      <c r="D7" s="21">
        <f t="shared" si="6"/>
        <v>0.04131814933</v>
      </c>
      <c r="E7" s="21">
        <f t="shared" si="3"/>
        <v>0.03730660494</v>
      </c>
      <c r="I7" s="99" t="s">
        <v>70</v>
      </c>
      <c r="M7" s="100">
        <f>AVERAGE(E3:E247)</f>
        <v>0.0001126338659</v>
      </c>
    </row>
    <row r="8" ht="14.25" customHeight="1">
      <c r="A8" s="21">
        <v>92.300003</v>
      </c>
      <c r="B8" s="21">
        <v>90.199997</v>
      </c>
      <c r="C8" s="21">
        <f t="shared" ref="C8:D8" si="7">LN(A7/A8)</f>
        <v>0.06957046772</v>
      </c>
      <c r="D8" s="21">
        <f t="shared" si="7"/>
        <v>0.110612807</v>
      </c>
      <c r="E8" s="21">
        <f t="shared" si="3"/>
        <v>0.09009163737</v>
      </c>
      <c r="I8" s="101" t="s">
        <v>66</v>
      </c>
      <c r="M8" s="102">
        <f>VAR(E3:E247)</f>
        <v>0.0003546392076</v>
      </c>
    </row>
    <row r="9" ht="14.25" customHeight="1">
      <c r="A9" s="21">
        <v>91.300003</v>
      </c>
      <c r="B9" s="21">
        <v>97.75</v>
      </c>
      <c r="C9" s="21">
        <f t="shared" ref="C9:D9" si="8">LN(A8/A9)</f>
        <v>0.01089335355</v>
      </c>
      <c r="D9" s="21">
        <f t="shared" si="8"/>
        <v>-0.08038380506</v>
      </c>
      <c r="E9" s="21">
        <f t="shared" si="3"/>
        <v>-0.03474522575</v>
      </c>
      <c r="I9" s="105" t="s">
        <v>67</v>
      </c>
      <c r="M9" s="106">
        <f>CORREL(A2:A247,B2:B247)</f>
        <v>-0.3479782683</v>
      </c>
    </row>
    <row r="10" ht="14.25" customHeight="1">
      <c r="A10" s="21">
        <v>95.5</v>
      </c>
      <c r="B10" s="21">
        <v>99.449997</v>
      </c>
      <c r="C10" s="21">
        <f t="shared" ref="C10:D10" si="9">LN(A9/A10)</f>
        <v>-0.04497542703</v>
      </c>
      <c r="D10" s="21">
        <f t="shared" si="9"/>
        <v>-0.01724177627</v>
      </c>
      <c r="E10" s="21">
        <f t="shared" si="3"/>
        <v>-0.03110860165</v>
      </c>
    </row>
    <row r="11" ht="14.25" customHeight="1">
      <c r="A11" s="21">
        <v>95.150002</v>
      </c>
      <c r="B11" s="21">
        <v>97.5</v>
      </c>
      <c r="C11" s="21">
        <f t="shared" ref="C11:D11" si="10">LN(A10/A11)</f>
        <v>0.003671632725</v>
      </c>
      <c r="D11" s="21">
        <f t="shared" si="10"/>
        <v>0.01980259713</v>
      </c>
      <c r="E11" s="21">
        <f t="shared" si="3"/>
        <v>0.01173711493</v>
      </c>
    </row>
    <row r="12" ht="14.25" customHeight="1">
      <c r="A12" s="21">
        <v>94.650002</v>
      </c>
      <c r="B12" s="21">
        <v>97.400002</v>
      </c>
      <c r="C12" s="21">
        <f t="shared" ref="C12:D12" si="11">LN(A11/A12)</f>
        <v>0.005268715976</v>
      </c>
      <c r="D12" s="21">
        <f t="shared" si="11"/>
        <v>0.001026146821</v>
      </c>
      <c r="E12" s="21">
        <f t="shared" si="3"/>
        <v>0.003147431399</v>
      </c>
    </row>
    <row r="13" ht="14.25" customHeight="1">
      <c r="A13" s="21">
        <v>94.5</v>
      </c>
      <c r="B13" s="21">
        <v>97.449997</v>
      </c>
      <c r="C13" s="21">
        <f t="shared" ref="C13:D13" si="12">LN(A12/A13)</f>
        <v>0.001586064286</v>
      </c>
      <c r="D13" s="21">
        <f t="shared" si="12"/>
        <v>-0.0005131639862</v>
      </c>
      <c r="E13" s="21">
        <f t="shared" si="3"/>
        <v>0.00053645015</v>
      </c>
    </row>
    <row r="14" ht="14.25" customHeight="1">
      <c r="A14" s="21">
        <v>95.550003</v>
      </c>
      <c r="B14" s="21">
        <v>96.199997</v>
      </c>
      <c r="C14" s="21">
        <f t="shared" ref="C14:D14" si="13">LN(A13/A14)</f>
        <v>-0.01104986758</v>
      </c>
      <c r="D14" s="21">
        <f t="shared" si="13"/>
        <v>0.01291006868</v>
      </c>
      <c r="E14" s="21">
        <f t="shared" si="3"/>
        <v>0.0009301005491</v>
      </c>
    </row>
    <row r="15" ht="14.25" customHeight="1">
      <c r="A15" s="21">
        <v>94.449997</v>
      </c>
      <c r="B15" s="21">
        <v>95.699997</v>
      </c>
      <c r="C15" s="21">
        <f t="shared" ref="C15:D15" si="14">LN(A14/A15)</f>
        <v>0.0115791399</v>
      </c>
      <c r="D15" s="21">
        <f t="shared" si="14"/>
        <v>0.005211059376</v>
      </c>
      <c r="E15" s="21">
        <f t="shared" si="3"/>
        <v>0.008395099637</v>
      </c>
    </row>
    <row r="16" ht="14.25" customHeight="1">
      <c r="A16" s="21">
        <v>97.300003</v>
      </c>
      <c r="B16" s="21">
        <v>97.199997</v>
      </c>
      <c r="C16" s="21">
        <f t="shared" ref="C16:D16" si="15">LN(A15/A16)</f>
        <v>-0.02972845784</v>
      </c>
      <c r="D16" s="21">
        <f t="shared" si="15"/>
        <v>-0.01555241349</v>
      </c>
      <c r="E16" s="21">
        <f t="shared" si="3"/>
        <v>-0.02264043567</v>
      </c>
    </row>
    <row r="17" ht="14.25" customHeight="1">
      <c r="A17" s="21">
        <v>96.5</v>
      </c>
      <c r="B17" s="21">
        <v>95.349998</v>
      </c>
      <c r="C17" s="21">
        <f t="shared" ref="C17:D17" si="16">LN(A16/A17)</f>
        <v>0.008256011679</v>
      </c>
      <c r="D17" s="21">
        <f t="shared" si="16"/>
        <v>0.01921636953</v>
      </c>
      <c r="E17" s="21">
        <f t="shared" si="3"/>
        <v>0.01373619061</v>
      </c>
    </row>
    <row r="18" ht="14.25" customHeight="1">
      <c r="A18" s="21">
        <v>99.300003</v>
      </c>
      <c r="B18" s="21">
        <v>95.5</v>
      </c>
      <c r="C18" s="21">
        <f t="shared" ref="C18:D18" si="17">LN(A17/A18)</f>
        <v>-0.02860259292</v>
      </c>
      <c r="D18" s="21">
        <f t="shared" si="17"/>
        <v>-0.001571936416</v>
      </c>
      <c r="E18" s="21">
        <f t="shared" si="3"/>
        <v>-0.01508726467</v>
      </c>
    </row>
    <row r="19" ht="14.25" customHeight="1">
      <c r="A19" s="21">
        <v>99.050003</v>
      </c>
      <c r="B19" s="21">
        <v>95.099998</v>
      </c>
      <c r="C19" s="21">
        <f t="shared" ref="C19:D19" si="18">LN(A18/A19)</f>
        <v>0.00252079783</v>
      </c>
      <c r="D19" s="21">
        <f t="shared" si="18"/>
        <v>0.004197298966</v>
      </c>
      <c r="E19" s="21">
        <f t="shared" si="3"/>
        <v>0.003359048398</v>
      </c>
    </row>
    <row r="20" ht="14.25" customHeight="1">
      <c r="A20" s="21">
        <v>101.300003</v>
      </c>
      <c r="B20" s="21">
        <v>94.949997</v>
      </c>
      <c r="C20" s="21">
        <f t="shared" ref="C20:D20" si="19">LN(A19/A20)</f>
        <v>-0.02246163744</v>
      </c>
      <c r="D20" s="21">
        <f t="shared" si="19"/>
        <v>0.001578542858</v>
      </c>
      <c r="E20" s="21">
        <f t="shared" si="3"/>
        <v>-0.01044154729</v>
      </c>
    </row>
    <row r="21" ht="14.25" customHeight="1">
      <c r="A21" s="21">
        <v>102.900002</v>
      </c>
      <c r="B21" s="21">
        <v>94.349998</v>
      </c>
      <c r="C21" s="21">
        <f t="shared" ref="C21:D21" si="20">LN(A20/A21)</f>
        <v>-0.01567122141</v>
      </c>
      <c r="D21" s="21">
        <f t="shared" si="20"/>
        <v>0.006339155046</v>
      </c>
      <c r="E21" s="21">
        <f t="shared" si="3"/>
        <v>-0.00466603318</v>
      </c>
    </row>
    <row r="22" ht="14.25" customHeight="1">
      <c r="A22" s="21">
        <v>104.5</v>
      </c>
      <c r="B22" s="21">
        <v>95.650002</v>
      </c>
      <c r="C22" s="21">
        <f t="shared" ref="C22:D22" si="21">LN(A21/A22)</f>
        <v>-0.01542940913</v>
      </c>
      <c r="D22" s="21">
        <f t="shared" si="21"/>
        <v>-0.01368446618</v>
      </c>
      <c r="E22" s="21">
        <f t="shared" si="3"/>
        <v>-0.01455693765</v>
      </c>
    </row>
    <row r="23" ht="14.25" customHeight="1">
      <c r="A23" s="21">
        <v>107.900002</v>
      </c>
      <c r="B23" s="21">
        <v>94.75</v>
      </c>
      <c r="C23" s="21">
        <f t="shared" ref="C23:D23" si="22">LN(A22/A23)</f>
        <v>-0.03201781939</v>
      </c>
      <c r="D23" s="21">
        <f t="shared" si="22"/>
        <v>0.009453872833</v>
      </c>
      <c r="E23" s="21">
        <f t="shared" si="3"/>
        <v>-0.01128197328</v>
      </c>
    </row>
    <row r="24" ht="14.25" customHeight="1">
      <c r="A24" s="21">
        <v>107.449997</v>
      </c>
      <c r="B24" s="21">
        <v>92.949997</v>
      </c>
      <c r="C24" s="21">
        <f t="shared" ref="C24:D24" si="23">LN(A23/A24)</f>
        <v>0.004179295631</v>
      </c>
      <c r="D24" s="21">
        <f t="shared" si="23"/>
        <v>0.01918016207</v>
      </c>
      <c r="E24" s="21">
        <f t="shared" si="3"/>
        <v>0.01167972885</v>
      </c>
    </row>
    <row r="25" ht="14.25" customHeight="1">
      <c r="A25" s="21">
        <v>106.099998</v>
      </c>
      <c r="B25" s="21">
        <v>91.900002</v>
      </c>
      <c r="C25" s="21">
        <f t="shared" ref="C25:D25" si="24">LN(A24/A25)</f>
        <v>0.0126435684</v>
      </c>
      <c r="D25" s="21">
        <f t="shared" si="24"/>
        <v>0.01136063077</v>
      </c>
      <c r="E25" s="21">
        <f t="shared" si="3"/>
        <v>0.01200209958</v>
      </c>
    </row>
    <row r="26" ht="14.25" customHeight="1">
      <c r="A26" s="21">
        <v>101.849998</v>
      </c>
      <c r="B26" s="21">
        <v>90.5</v>
      </c>
      <c r="C26" s="21">
        <f t="shared" ref="C26:D26" si="25">LN(A25/A26)</f>
        <v>0.04088090373</v>
      </c>
      <c r="D26" s="21">
        <f t="shared" si="25"/>
        <v>0.01535120042</v>
      </c>
      <c r="E26" s="21">
        <f t="shared" si="3"/>
        <v>0.02811605208</v>
      </c>
    </row>
    <row r="27" ht="14.25" customHeight="1">
      <c r="A27" s="21">
        <v>99.0</v>
      </c>
      <c r="B27" s="21">
        <v>91.199997</v>
      </c>
      <c r="C27" s="21">
        <f t="shared" ref="C27:D27" si="26">LN(A26/A27)</f>
        <v>0.0283812729</v>
      </c>
      <c r="D27" s="21">
        <f t="shared" si="26"/>
        <v>-0.00770501348</v>
      </c>
      <c r="E27" s="21">
        <f t="shared" si="3"/>
        <v>0.01033812971</v>
      </c>
    </row>
    <row r="28" ht="14.25" customHeight="1">
      <c r="A28" s="21">
        <v>99.800003</v>
      </c>
      <c r="B28" s="21">
        <v>93.699997</v>
      </c>
      <c r="C28" s="21">
        <f t="shared" ref="C28:D28" si="27">LN(A27/A28)</f>
        <v>-0.008048363243</v>
      </c>
      <c r="D28" s="21">
        <f t="shared" si="27"/>
        <v>-0.02704329304</v>
      </c>
      <c r="E28" s="21">
        <f t="shared" si="3"/>
        <v>-0.01754582814</v>
      </c>
    </row>
    <row r="29" ht="14.25" customHeight="1">
      <c r="A29" s="21">
        <v>100.199997</v>
      </c>
      <c r="B29" s="21">
        <v>93.5</v>
      </c>
      <c r="C29" s="21">
        <f t="shared" ref="C29:D29" si="28">LN(A28/A29)</f>
        <v>-0.003999945333</v>
      </c>
      <c r="D29" s="21">
        <f t="shared" si="28"/>
        <v>0.002136720933</v>
      </c>
      <c r="E29" s="21">
        <f t="shared" si="3"/>
        <v>-0.0009316122002</v>
      </c>
    </row>
    <row r="30" ht="14.25" customHeight="1">
      <c r="A30" s="21">
        <v>95.449997</v>
      </c>
      <c r="B30" s="21">
        <v>90.150002</v>
      </c>
      <c r="C30" s="21">
        <f t="shared" ref="C30:D30" si="29">LN(A29/A30)</f>
        <v>0.04856563997</v>
      </c>
      <c r="D30" s="21">
        <f t="shared" si="29"/>
        <v>0.03648646446</v>
      </c>
      <c r="E30" s="21">
        <f t="shared" si="3"/>
        <v>0.04252605221</v>
      </c>
    </row>
    <row r="31" ht="14.25" customHeight="1">
      <c r="A31" s="21">
        <v>93.75</v>
      </c>
      <c r="B31" s="21">
        <v>88.849998</v>
      </c>
      <c r="C31" s="21">
        <f t="shared" ref="C31:D31" si="30">LN(A30/A31)</f>
        <v>0.01797085389</v>
      </c>
      <c r="D31" s="21">
        <f t="shared" si="30"/>
        <v>0.01452543974</v>
      </c>
      <c r="E31" s="21">
        <f t="shared" si="3"/>
        <v>0.01624814682</v>
      </c>
    </row>
    <row r="32" ht="14.25" customHeight="1">
      <c r="A32" s="21">
        <v>91.75</v>
      </c>
      <c r="B32" s="21">
        <v>85.699997</v>
      </c>
      <c r="C32" s="21">
        <f t="shared" ref="C32:D32" si="31">LN(A31/A32)</f>
        <v>0.02156417792</v>
      </c>
      <c r="D32" s="21">
        <f t="shared" si="31"/>
        <v>0.03609674149</v>
      </c>
      <c r="E32" s="21">
        <f t="shared" si="3"/>
        <v>0.0288304597</v>
      </c>
    </row>
    <row r="33" ht="14.25" customHeight="1">
      <c r="A33" s="21">
        <v>91.400002</v>
      </c>
      <c r="B33" s="21">
        <v>83.800003</v>
      </c>
      <c r="C33" s="21">
        <f t="shared" ref="C33:D33" si="32">LN(A32/A33)</f>
        <v>0.003821986593</v>
      </c>
      <c r="D33" s="21">
        <f t="shared" si="32"/>
        <v>0.02241974731</v>
      </c>
      <c r="E33" s="21">
        <f t="shared" si="3"/>
        <v>0.01312086695</v>
      </c>
    </row>
    <row r="34" ht="14.25" customHeight="1">
      <c r="A34" s="21">
        <v>92.949997</v>
      </c>
      <c r="B34" s="21">
        <v>84.5</v>
      </c>
      <c r="C34" s="21">
        <f t="shared" ref="C34:D34" si="33">LN(A33/A34)</f>
        <v>-0.01681618155</v>
      </c>
      <c r="D34" s="21">
        <f t="shared" si="33"/>
        <v>-0.008318491076</v>
      </c>
      <c r="E34" s="21">
        <f t="shared" si="3"/>
        <v>-0.01256733631</v>
      </c>
    </row>
    <row r="35" ht="14.25" customHeight="1">
      <c r="A35" s="21">
        <v>91.199997</v>
      </c>
      <c r="B35" s="21">
        <v>85.699997</v>
      </c>
      <c r="C35" s="21">
        <f t="shared" ref="C35:D35" si="34">LN(A34/A35)</f>
        <v>0.01900681771</v>
      </c>
      <c r="D35" s="21">
        <f t="shared" si="34"/>
        <v>-0.01410125623</v>
      </c>
      <c r="E35" s="21">
        <f t="shared" si="3"/>
        <v>0.002452780736</v>
      </c>
    </row>
    <row r="36" ht="14.25" customHeight="1">
      <c r="A36" s="21">
        <v>93.949997</v>
      </c>
      <c r="B36" s="21">
        <v>87.099998</v>
      </c>
      <c r="C36" s="21">
        <f t="shared" ref="C36:D36" si="35">LN(A35/A36)</f>
        <v>-0.02970782974</v>
      </c>
      <c r="D36" s="21">
        <f t="shared" si="35"/>
        <v>-0.0162040703</v>
      </c>
      <c r="E36" s="21">
        <f t="shared" si="3"/>
        <v>-0.02295595002</v>
      </c>
    </row>
    <row r="37" ht="14.25" customHeight="1">
      <c r="A37" s="21">
        <v>95.300003</v>
      </c>
      <c r="B37" s="21">
        <v>86.699997</v>
      </c>
      <c r="C37" s="21">
        <f t="shared" ref="C37:D37" si="36">LN(A36/A37)</f>
        <v>-0.01426714821</v>
      </c>
      <c r="D37" s="21">
        <f t="shared" si="36"/>
        <v>0.004603011712</v>
      </c>
      <c r="E37" s="21">
        <f t="shared" si="3"/>
        <v>-0.00483206825</v>
      </c>
    </row>
    <row r="38" ht="14.25" customHeight="1">
      <c r="A38" s="21">
        <v>98.599998</v>
      </c>
      <c r="B38" s="21">
        <v>88.199997</v>
      </c>
      <c r="C38" s="21">
        <f t="shared" ref="C38:D38" si="37">LN(A37/A38)</f>
        <v>-0.03404139918</v>
      </c>
      <c r="D38" s="21">
        <f t="shared" si="37"/>
        <v>-0.01715307981</v>
      </c>
      <c r="E38" s="21">
        <f t="shared" si="3"/>
        <v>-0.0255972395</v>
      </c>
    </row>
    <row r="39" ht="14.25" customHeight="1">
      <c r="A39" s="21">
        <v>99.949997</v>
      </c>
      <c r="B39" s="21">
        <v>92.0</v>
      </c>
      <c r="C39" s="21">
        <f t="shared" ref="C39:D39" si="38">LN(A38/A39)</f>
        <v>-0.01359878961</v>
      </c>
      <c r="D39" s="21">
        <f t="shared" si="38"/>
        <v>-0.04218164805</v>
      </c>
      <c r="E39" s="21">
        <f t="shared" si="3"/>
        <v>-0.02789021883</v>
      </c>
    </row>
    <row r="40" ht="14.25" customHeight="1">
      <c r="A40" s="21">
        <v>100.800003</v>
      </c>
      <c r="B40" s="21">
        <v>90.300003</v>
      </c>
      <c r="C40" s="21">
        <f t="shared" ref="C40:D40" si="39">LN(A39/A40)</f>
        <v>-0.008468354468</v>
      </c>
      <c r="D40" s="21">
        <f t="shared" si="39"/>
        <v>0.0186510834</v>
      </c>
      <c r="E40" s="21">
        <f t="shared" si="3"/>
        <v>0.005091364468</v>
      </c>
    </row>
    <row r="41" ht="14.25" customHeight="1">
      <c r="A41" s="21">
        <v>103.349998</v>
      </c>
      <c r="B41" s="21">
        <v>88.800003</v>
      </c>
      <c r="C41" s="21">
        <f t="shared" ref="C41:D41" si="40">LN(A40/A41)</f>
        <v>-0.02498288138</v>
      </c>
      <c r="D41" s="21">
        <f t="shared" si="40"/>
        <v>0.01675080986</v>
      </c>
      <c r="E41" s="21">
        <f t="shared" si="3"/>
        <v>-0.004116035757</v>
      </c>
    </row>
    <row r="42" ht="14.25" customHeight="1">
      <c r="A42" s="21">
        <v>102.5</v>
      </c>
      <c r="B42" s="21">
        <v>90.400002</v>
      </c>
      <c r="C42" s="21">
        <f t="shared" ref="C42:D42" si="41">LN(A41/A42)</f>
        <v>0.008258468198</v>
      </c>
      <c r="D42" s="21">
        <f t="shared" si="41"/>
        <v>-0.01785760574</v>
      </c>
      <c r="E42" s="21">
        <f t="shared" si="3"/>
        <v>-0.004799568771</v>
      </c>
    </row>
    <row r="43" ht="14.25" customHeight="1">
      <c r="A43" s="21">
        <v>100.349998</v>
      </c>
      <c r="B43" s="21">
        <v>89.699997</v>
      </c>
      <c r="C43" s="21">
        <f t="shared" ref="C43:D43" si="42">LN(A42/A43)</f>
        <v>0.02119874327</v>
      </c>
      <c r="D43" s="21">
        <f t="shared" si="42"/>
        <v>0.007773553902</v>
      </c>
      <c r="E43" s="21">
        <f t="shared" si="3"/>
        <v>0.01448614858</v>
      </c>
    </row>
    <row r="44" ht="14.25" customHeight="1">
      <c r="A44" s="21">
        <v>99.400002</v>
      </c>
      <c r="B44" s="21">
        <v>93.800003</v>
      </c>
      <c r="C44" s="21">
        <f t="shared" ref="C44:D44" si="43">LN(A43/A44)</f>
        <v>0.009511921529</v>
      </c>
      <c r="D44" s="21">
        <f t="shared" si="43"/>
        <v>-0.04469415238</v>
      </c>
      <c r="E44" s="21">
        <f t="shared" si="3"/>
        <v>-0.01759111542</v>
      </c>
    </row>
    <row r="45" ht="14.25" customHeight="1">
      <c r="A45" s="21">
        <v>99.25</v>
      </c>
      <c r="B45" s="21">
        <v>91.550003</v>
      </c>
      <c r="C45" s="21">
        <f t="shared" ref="C45:D45" si="44">LN(A44/A45)</f>
        <v>0.001510214216</v>
      </c>
      <c r="D45" s="21">
        <f t="shared" si="44"/>
        <v>0.02427958411</v>
      </c>
      <c r="E45" s="21">
        <f t="shared" si="3"/>
        <v>0.01289489916</v>
      </c>
    </row>
    <row r="46" ht="14.25" customHeight="1">
      <c r="A46" s="21">
        <v>104.849998</v>
      </c>
      <c r="B46" s="21">
        <v>89.050003</v>
      </c>
      <c r="C46" s="21">
        <f t="shared" ref="C46:D46" si="45">LN(A45/A46)</f>
        <v>-0.05488881871</v>
      </c>
      <c r="D46" s="21">
        <f t="shared" si="45"/>
        <v>0.02768726046</v>
      </c>
      <c r="E46" s="21">
        <f t="shared" si="3"/>
        <v>-0.01360077912</v>
      </c>
    </row>
    <row r="47" ht="14.25" customHeight="1">
      <c r="A47" s="21">
        <v>103.5</v>
      </c>
      <c r="B47" s="21">
        <v>90.650002</v>
      </c>
      <c r="C47" s="21">
        <f t="shared" ref="C47:D47" si="46">LN(A46/A47)</f>
        <v>0.01295912557</v>
      </c>
      <c r="D47" s="21">
        <f t="shared" si="46"/>
        <v>-0.01780791584</v>
      </c>
      <c r="E47" s="21">
        <f t="shared" si="3"/>
        <v>-0.002424395136</v>
      </c>
    </row>
    <row r="48" ht="14.25" customHeight="1">
      <c r="A48" s="21">
        <v>115.5</v>
      </c>
      <c r="B48" s="21">
        <v>89.300003</v>
      </c>
      <c r="C48" s="21">
        <f t="shared" ref="C48:D48" si="47">LN(A47/A48)</f>
        <v>-0.1096989173</v>
      </c>
      <c r="D48" s="21">
        <f t="shared" si="47"/>
        <v>0.01500443779</v>
      </c>
      <c r="E48" s="21">
        <f t="shared" si="3"/>
        <v>-0.04734723973</v>
      </c>
    </row>
    <row r="49" ht="14.25" customHeight="1">
      <c r="A49" s="21">
        <v>112.199997</v>
      </c>
      <c r="B49" s="21">
        <v>88.5</v>
      </c>
      <c r="C49" s="21">
        <f t="shared" ref="C49:D49" si="48">LN(A48/A49)</f>
        <v>0.02898756361</v>
      </c>
      <c r="D49" s="21">
        <f t="shared" si="48"/>
        <v>0.008998969463</v>
      </c>
      <c r="E49" s="21">
        <f t="shared" si="3"/>
        <v>0.01899326654</v>
      </c>
    </row>
    <row r="50" ht="14.25" customHeight="1">
      <c r="A50" s="21">
        <v>108.550003</v>
      </c>
      <c r="B50" s="21">
        <v>86.25</v>
      </c>
      <c r="C50" s="21">
        <f t="shared" ref="C50:D50" si="49">LN(A49/A50)</f>
        <v>0.03307204239</v>
      </c>
      <c r="D50" s="21">
        <f t="shared" si="49"/>
        <v>0.0257524961</v>
      </c>
      <c r="E50" s="21">
        <f t="shared" si="3"/>
        <v>0.02941226925</v>
      </c>
    </row>
    <row r="51" ht="14.25" customHeight="1">
      <c r="A51" s="21">
        <v>114.400002</v>
      </c>
      <c r="B51" s="21">
        <v>84.75</v>
      </c>
      <c r="C51" s="21">
        <f t="shared" ref="C51:D51" si="50">LN(A50/A51)</f>
        <v>-0.05249017247</v>
      </c>
      <c r="D51" s="21">
        <f t="shared" si="50"/>
        <v>0.01754430965</v>
      </c>
      <c r="E51" s="21">
        <f t="shared" si="3"/>
        <v>-0.01747293141</v>
      </c>
    </row>
    <row r="52" ht="14.25" customHeight="1">
      <c r="A52" s="21">
        <v>115.349998</v>
      </c>
      <c r="B52" s="21">
        <v>85.150002</v>
      </c>
      <c r="C52" s="21">
        <f t="shared" ref="C52:D52" si="51">LN(A51/A52)</f>
        <v>-0.008269870853</v>
      </c>
      <c r="D52" s="21">
        <f t="shared" si="51"/>
        <v>-0.004708684336</v>
      </c>
      <c r="E52" s="21">
        <f t="shared" si="3"/>
        <v>-0.006489277595</v>
      </c>
    </row>
    <row r="53" ht="14.25" customHeight="1">
      <c r="A53" s="21">
        <v>120.5</v>
      </c>
      <c r="B53" s="21">
        <v>86.699997</v>
      </c>
      <c r="C53" s="21">
        <f t="shared" ref="C53:D53" si="52">LN(A52/A53)</f>
        <v>-0.04367878565</v>
      </c>
      <c r="D53" s="21">
        <f t="shared" si="52"/>
        <v>-0.01803941859</v>
      </c>
      <c r="E53" s="21">
        <f t="shared" si="3"/>
        <v>-0.03085910212</v>
      </c>
    </row>
    <row r="54" ht="14.25" customHeight="1">
      <c r="A54" s="21">
        <v>118.400002</v>
      </c>
      <c r="B54" s="21">
        <v>84.75</v>
      </c>
      <c r="C54" s="21">
        <f t="shared" ref="C54:D54" si="53">LN(A53/A54)</f>
        <v>0.01758101359</v>
      </c>
      <c r="D54" s="21">
        <f t="shared" si="53"/>
        <v>0.02274810292</v>
      </c>
      <c r="E54" s="21">
        <f t="shared" si="3"/>
        <v>0.02016455826</v>
      </c>
    </row>
    <row r="55" ht="14.25" customHeight="1">
      <c r="A55" s="21">
        <v>117.650002</v>
      </c>
      <c r="B55" s="21">
        <v>84.949997</v>
      </c>
      <c r="C55" s="21">
        <f t="shared" ref="C55:D55" si="54">LN(A54/A55)</f>
        <v>0.006354607169</v>
      </c>
      <c r="D55" s="21">
        <f t="shared" si="54"/>
        <v>-0.002357066542</v>
      </c>
      <c r="E55" s="21">
        <f t="shared" si="3"/>
        <v>0.001998770313</v>
      </c>
    </row>
    <row r="56" ht="14.25" customHeight="1">
      <c r="A56" s="21">
        <v>116.650002</v>
      </c>
      <c r="B56" s="21">
        <v>84.900002</v>
      </c>
      <c r="C56" s="21">
        <f t="shared" ref="C56:D56" si="55">LN(A55/A56)</f>
        <v>0.00853611656</v>
      </c>
      <c r="D56" s="21">
        <f t="shared" si="55"/>
        <v>0.0005886959286</v>
      </c>
      <c r="E56" s="21">
        <f t="shared" si="3"/>
        <v>0.004562406244</v>
      </c>
    </row>
    <row r="57" ht="14.25" customHeight="1">
      <c r="A57" s="21">
        <v>115.800003</v>
      </c>
      <c r="B57" s="21">
        <v>89.800003</v>
      </c>
      <c r="C57" s="21">
        <f t="shared" ref="C57:D57" si="56">LN(A56/A57)</f>
        <v>0.007313424567</v>
      </c>
      <c r="D57" s="21">
        <f t="shared" si="56"/>
        <v>-0.05611089184</v>
      </c>
      <c r="E57" s="21">
        <f t="shared" si="3"/>
        <v>-0.02439873364</v>
      </c>
    </row>
    <row r="58" ht="14.25" customHeight="1">
      <c r="A58" s="21">
        <v>117.0</v>
      </c>
      <c r="B58" s="21">
        <v>90.599998</v>
      </c>
      <c r="C58" s="21">
        <f t="shared" ref="C58:D58" si="57">LN(A57/A58)</f>
        <v>-0.01030934375</v>
      </c>
      <c r="D58" s="21">
        <f t="shared" si="57"/>
        <v>-0.008869182258</v>
      </c>
      <c r="E58" s="21">
        <f t="shared" si="3"/>
        <v>-0.009589263005</v>
      </c>
    </row>
    <row r="59" ht="14.25" customHeight="1">
      <c r="A59" s="21">
        <v>118.25</v>
      </c>
      <c r="B59" s="21">
        <v>87.949997</v>
      </c>
      <c r="C59" s="21">
        <f t="shared" ref="C59:D59" si="58">LN(A58/A59)</f>
        <v>-0.01062709257</v>
      </c>
      <c r="D59" s="21">
        <f t="shared" si="58"/>
        <v>0.0296857539</v>
      </c>
      <c r="E59" s="21">
        <f t="shared" si="3"/>
        <v>0.009529330663</v>
      </c>
    </row>
    <row r="60" ht="14.25" customHeight="1">
      <c r="A60" s="21">
        <v>122.349998</v>
      </c>
      <c r="B60" s="21">
        <v>86.349998</v>
      </c>
      <c r="C60" s="21">
        <f t="shared" ref="C60:D60" si="59">LN(A59/A60)</f>
        <v>-0.03408474617</v>
      </c>
      <c r="D60" s="21">
        <f t="shared" si="59"/>
        <v>0.01835965564</v>
      </c>
      <c r="E60" s="21">
        <f t="shared" si="3"/>
        <v>-0.007862545264</v>
      </c>
    </row>
    <row r="61" ht="14.25" customHeight="1">
      <c r="A61" s="21">
        <v>119.550003</v>
      </c>
      <c r="B61" s="21">
        <v>85.400002</v>
      </c>
      <c r="C61" s="21">
        <f t="shared" ref="C61:D61" si="60">LN(A60/A61)</f>
        <v>0.02315105454</v>
      </c>
      <c r="D61" s="21">
        <f t="shared" si="60"/>
        <v>0.01106265722</v>
      </c>
      <c r="E61" s="21">
        <f t="shared" si="3"/>
        <v>0.01710685588</v>
      </c>
    </row>
    <row r="62" ht="14.25" customHeight="1">
      <c r="A62" s="21">
        <v>117.0</v>
      </c>
      <c r="B62" s="21">
        <v>85.900002</v>
      </c>
      <c r="C62" s="21">
        <f t="shared" ref="C62:D62" si="61">LN(A61/A62)</f>
        <v>0.0215607842</v>
      </c>
      <c r="D62" s="21">
        <f t="shared" si="61"/>
        <v>-0.005837728059</v>
      </c>
      <c r="E62" s="21">
        <f t="shared" si="3"/>
        <v>0.007861528071</v>
      </c>
    </row>
    <row r="63" ht="14.25" customHeight="1">
      <c r="A63" s="21">
        <v>117.400002</v>
      </c>
      <c r="B63" s="21">
        <v>84.199997</v>
      </c>
      <c r="C63" s="21">
        <f t="shared" ref="C63:D63" si="62">LN(A62/A63)</f>
        <v>-0.003412989632</v>
      </c>
      <c r="D63" s="21">
        <f t="shared" si="62"/>
        <v>0.01998896665</v>
      </c>
      <c r="E63" s="21">
        <f t="shared" si="3"/>
        <v>0.008287988511</v>
      </c>
    </row>
    <row r="64" ht="14.25" customHeight="1">
      <c r="A64" s="21">
        <v>116.849998</v>
      </c>
      <c r="B64" s="21">
        <v>83.25</v>
      </c>
      <c r="C64" s="21">
        <f t="shared" ref="C64:D64" si="63">LN(A63/A64)</f>
        <v>0.004695880561</v>
      </c>
      <c r="D64" s="21">
        <f t="shared" si="63"/>
        <v>0.01134675676</v>
      </c>
      <c r="E64" s="21">
        <f t="shared" si="3"/>
        <v>0.00802131866</v>
      </c>
    </row>
    <row r="65" ht="14.25" customHeight="1">
      <c r="A65" s="21">
        <v>116.300003</v>
      </c>
      <c r="B65" s="21">
        <v>80.599998</v>
      </c>
      <c r="C65" s="21">
        <f t="shared" ref="C65:D65" si="64">LN(A64/A65)</f>
        <v>0.004717958549</v>
      </c>
      <c r="D65" s="21">
        <f t="shared" si="64"/>
        <v>0.03234950416</v>
      </c>
      <c r="E65" s="21">
        <f t="shared" si="3"/>
        <v>0.01853373136</v>
      </c>
    </row>
    <row r="66" ht="14.25" customHeight="1">
      <c r="A66" s="21">
        <v>114.849998</v>
      </c>
      <c r="B66" s="21">
        <v>81.800003</v>
      </c>
      <c r="C66" s="21">
        <f t="shared" ref="C66:D66" si="65">LN(A65/A66)</f>
        <v>0.0125461736</v>
      </c>
      <c r="D66" s="21">
        <f t="shared" si="65"/>
        <v>-0.01477865558</v>
      </c>
      <c r="E66" s="21">
        <f t="shared" si="3"/>
        <v>-0.001116240993</v>
      </c>
    </row>
    <row r="67" ht="14.25" customHeight="1">
      <c r="A67" s="21">
        <v>112.199997</v>
      </c>
      <c r="B67" s="21">
        <v>79.0</v>
      </c>
      <c r="C67" s="21">
        <f t="shared" ref="C67:D67" si="66">LN(A66/A67)</f>
        <v>0.02334394537</v>
      </c>
      <c r="D67" s="21">
        <f t="shared" si="66"/>
        <v>0.03482942782</v>
      </c>
      <c r="E67" s="21">
        <f t="shared" si="3"/>
        <v>0.02908668659</v>
      </c>
    </row>
    <row r="68" ht="14.25" customHeight="1">
      <c r="A68" s="21">
        <v>113.25</v>
      </c>
      <c r="B68" s="21">
        <v>74.300003</v>
      </c>
      <c r="C68" s="21">
        <f t="shared" ref="C68:D68" si="67">LN(A67/A68)</f>
        <v>-0.009314798013</v>
      </c>
      <c r="D68" s="21">
        <f t="shared" si="67"/>
        <v>0.06133686037</v>
      </c>
      <c r="E68" s="21">
        <f t="shared" si="3"/>
        <v>0.02601103118</v>
      </c>
    </row>
    <row r="69" ht="14.25" customHeight="1">
      <c r="A69" s="21">
        <v>111.25</v>
      </c>
      <c r="B69" s="21">
        <v>77.0</v>
      </c>
      <c r="C69" s="21">
        <f t="shared" ref="C69:D69" si="68">LN(A68/A69)</f>
        <v>0.01781784332</v>
      </c>
      <c r="D69" s="21">
        <f t="shared" si="68"/>
        <v>-0.03569442975</v>
      </c>
      <c r="E69" s="21">
        <f t="shared" si="3"/>
        <v>-0.008938293218</v>
      </c>
    </row>
    <row r="70" ht="14.25" customHeight="1">
      <c r="A70" s="21">
        <v>110.300003</v>
      </c>
      <c r="B70" s="21">
        <v>77.900002</v>
      </c>
      <c r="C70" s="21">
        <f t="shared" ref="C70:D70" si="69">LN(A69/A70)</f>
        <v>0.008575967588</v>
      </c>
      <c r="D70" s="21">
        <f t="shared" si="69"/>
        <v>-0.0116205567</v>
      </c>
      <c r="E70" s="21">
        <f t="shared" si="3"/>
        <v>-0.001522294554</v>
      </c>
    </row>
    <row r="71" ht="14.25" customHeight="1">
      <c r="A71" s="21">
        <v>106.0</v>
      </c>
      <c r="B71" s="21">
        <v>73.949997</v>
      </c>
      <c r="C71" s="21">
        <f t="shared" ref="C71:D71" si="70">LN(A70/A71)</f>
        <v>0.03976485935</v>
      </c>
      <c r="D71" s="21">
        <f t="shared" si="70"/>
        <v>0.05203682996</v>
      </c>
      <c r="E71" s="21">
        <f t="shared" si="3"/>
        <v>0.04590084465</v>
      </c>
    </row>
    <row r="72" ht="14.25" customHeight="1">
      <c r="A72" s="21">
        <v>107.699997</v>
      </c>
      <c r="B72" s="21">
        <v>72.550003</v>
      </c>
      <c r="C72" s="21">
        <f t="shared" ref="C72:D72" si="71">LN(A71/A72)</f>
        <v>-0.0159104622</v>
      </c>
      <c r="D72" s="21">
        <f t="shared" si="71"/>
        <v>0.01911312791</v>
      </c>
      <c r="E72" s="21">
        <f t="shared" si="3"/>
        <v>0.001601332856</v>
      </c>
    </row>
    <row r="73" ht="14.25" customHeight="1">
      <c r="A73" s="21">
        <v>104.0</v>
      </c>
      <c r="B73" s="21">
        <v>70.75</v>
      </c>
      <c r="C73" s="21">
        <f t="shared" ref="C73:D73" si="72">LN(A72/A73)</f>
        <v>0.03495865717</v>
      </c>
      <c r="D73" s="21">
        <f t="shared" si="72"/>
        <v>0.02512348416</v>
      </c>
      <c r="E73" s="21">
        <f t="shared" si="3"/>
        <v>0.03004107066</v>
      </c>
    </row>
    <row r="74" ht="14.25" customHeight="1">
      <c r="A74" s="21">
        <v>106.300003</v>
      </c>
      <c r="B74" s="21">
        <v>70.099998</v>
      </c>
      <c r="C74" s="21">
        <f t="shared" ref="C74:D74" si="73">LN(A73/A74)</f>
        <v>-0.02187441443</v>
      </c>
      <c r="D74" s="21">
        <f t="shared" si="73"/>
        <v>0.009229771013</v>
      </c>
      <c r="E74" s="21">
        <f t="shared" si="3"/>
        <v>-0.006322321708</v>
      </c>
    </row>
    <row r="75" ht="14.25" customHeight="1">
      <c r="A75" s="21">
        <v>104.199997</v>
      </c>
      <c r="B75" s="21">
        <v>71.199997</v>
      </c>
      <c r="C75" s="21">
        <f t="shared" ref="C75:D75" si="74">LN(A74/A75)</f>
        <v>0.01995321304</v>
      </c>
      <c r="D75" s="21">
        <f t="shared" si="74"/>
        <v>-0.01557001077</v>
      </c>
      <c r="E75" s="21">
        <f t="shared" si="3"/>
        <v>0.002191601134</v>
      </c>
    </row>
    <row r="76" ht="14.25" customHeight="1">
      <c r="A76" s="21">
        <v>105.25</v>
      </c>
      <c r="B76" s="21">
        <v>72.599998</v>
      </c>
      <c r="C76" s="21">
        <f t="shared" ref="C76:D76" si="75">LN(A75/A76)</f>
        <v>-0.01002637203</v>
      </c>
      <c r="D76" s="21">
        <f t="shared" si="75"/>
        <v>-0.019472118</v>
      </c>
      <c r="E76" s="21">
        <f t="shared" si="3"/>
        <v>-0.01474924502</v>
      </c>
    </row>
    <row r="77" ht="14.25" customHeight="1">
      <c r="A77" s="21">
        <v>104.5</v>
      </c>
      <c r="B77" s="21">
        <v>71.199997</v>
      </c>
      <c r="C77" s="21">
        <f t="shared" ref="C77:D77" si="76">LN(A76/A77)</f>
        <v>0.007151401158</v>
      </c>
      <c r="D77" s="21">
        <f t="shared" si="76"/>
        <v>0.019472118</v>
      </c>
      <c r="E77" s="21">
        <f t="shared" si="3"/>
        <v>0.01331175958</v>
      </c>
    </row>
    <row r="78" ht="14.25" customHeight="1">
      <c r="A78" s="21">
        <v>104.400002</v>
      </c>
      <c r="B78" s="21">
        <v>69.800003</v>
      </c>
      <c r="C78" s="21">
        <f t="shared" ref="C78:D78" si="77">LN(A77/A78)</f>
        <v>0.0009573767992</v>
      </c>
      <c r="D78" s="21">
        <f t="shared" si="77"/>
        <v>0.01985872353</v>
      </c>
      <c r="E78" s="21">
        <f t="shared" si="3"/>
        <v>0.01040805017</v>
      </c>
    </row>
    <row r="79" ht="14.25" customHeight="1">
      <c r="A79" s="21">
        <v>105.349998</v>
      </c>
      <c r="B79" s="21">
        <v>72.400002</v>
      </c>
      <c r="C79" s="21">
        <f t="shared" ref="C79:D79" si="78">LN(A78/A79)</f>
        <v>-0.00905842666</v>
      </c>
      <c r="D79" s="21">
        <f t="shared" si="78"/>
        <v>-0.03657227427</v>
      </c>
      <c r="E79" s="21">
        <f t="shared" si="3"/>
        <v>-0.02281535046</v>
      </c>
    </row>
    <row r="80" ht="14.25" customHeight="1">
      <c r="A80" s="21">
        <v>105.699997</v>
      </c>
      <c r="B80" s="21">
        <v>72.199997</v>
      </c>
      <c r="C80" s="21">
        <f t="shared" ref="C80:D80" si="79">LN(A79/A80)</f>
        <v>-0.003316743228</v>
      </c>
      <c r="D80" s="21">
        <f t="shared" si="79"/>
        <v>0.002766322668</v>
      </c>
      <c r="E80" s="21">
        <f t="shared" si="3"/>
        <v>-0.0002752102798</v>
      </c>
    </row>
    <row r="81" ht="14.25" customHeight="1">
      <c r="A81" s="21">
        <v>104.900002</v>
      </c>
      <c r="B81" s="21">
        <v>71.449997</v>
      </c>
      <c r="C81" s="21">
        <f t="shared" ref="C81:D81" si="80">LN(A80/A81)</f>
        <v>0.007597330026</v>
      </c>
      <c r="D81" s="21">
        <f t="shared" si="80"/>
        <v>0.01044214196</v>
      </c>
      <c r="E81" s="21">
        <f t="shared" si="3"/>
        <v>0.009019735993</v>
      </c>
    </row>
    <row r="82" ht="14.25" customHeight="1">
      <c r="A82" s="21">
        <v>102.25</v>
      </c>
      <c r="B82" s="21">
        <v>69.0</v>
      </c>
      <c r="C82" s="21">
        <f t="shared" ref="C82:D82" si="81">LN(A81/A82)</f>
        <v>0.02558673955</v>
      </c>
      <c r="D82" s="21">
        <f t="shared" si="81"/>
        <v>0.03489135779</v>
      </c>
      <c r="E82" s="21">
        <f t="shared" si="3"/>
        <v>0.03023904867</v>
      </c>
    </row>
    <row r="83" ht="14.25" customHeight="1">
      <c r="A83" s="21">
        <v>102.5</v>
      </c>
      <c r="B83" s="21">
        <v>70.449997</v>
      </c>
      <c r="C83" s="21">
        <f t="shared" ref="C83:D83" si="82">LN(A82/A83)</f>
        <v>-0.002442003656</v>
      </c>
      <c r="D83" s="21">
        <f t="shared" si="82"/>
        <v>-0.02079669116</v>
      </c>
      <c r="E83" s="21">
        <f t="shared" si="3"/>
        <v>-0.01161934741</v>
      </c>
    </row>
    <row r="84" ht="14.25" customHeight="1">
      <c r="A84" s="21">
        <v>106.75</v>
      </c>
      <c r="B84" s="21">
        <v>68.25</v>
      </c>
      <c r="C84" s="21">
        <f t="shared" ref="C84:D84" si="83">LN(A83/A84)</f>
        <v>-0.04062685353</v>
      </c>
      <c r="D84" s="21">
        <f t="shared" si="83"/>
        <v>0.0317257617</v>
      </c>
      <c r="E84" s="21">
        <f t="shared" si="3"/>
        <v>-0.004450545917</v>
      </c>
    </row>
    <row r="85" ht="14.25" customHeight="1">
      <c r="A85" s="21">
        <v>107.849998</v>
      </c>
      <c r="B85" s="21">
        <v>68.199997</v>
      </c>
      <c r="C85" s="21">
        <f t="shared" ref="C85:D85" si="84">LN(A84/A85)</f>
        <v>-0.01025170218</v>
      </c>
      <c r="D85" s="21">
        <f t="shared" si="84"/>
        <v>0.0007329132039</v>
      </c>
      <c r="E85" s="21">
        <f t="shared" si="3"/>
        <v>-0.004759394489</v>
      </c>
    </row>
    <row r="86" ht="14.25" customHeight="1">
      <c r="A86" s="21">
        <v>105.949997</v>
      </c>
      <c r="B86" s="21">
        <v>63.0</v>
      </c>
      <c r="C86" s="21">
        <f t="shared" ref="C86:D86" si="85">LN(A85/A86)</f>
        <v>0.01777409789</v>
      </c>
      <c r="D86" s="21">
        <f t="shared" si="85"/>
        <v>0.07930979447</v>
      </c>
      <c r="E86" s="21">
        <f t="shared" si="3"/>
        <v>0.04854194618</v>
      </c>
    </row>
    <row r="87" ht="14.25" customHeight="1">
      <c r="A87" s="21">
        <v>105.0</v>
      </c>
      <c r="B87" s="21">
        <v>63.400002</v>
      </c>
      <c r="C87" s="21">
        <f t="shared" ref="C87:D87" si="86">LN(A86/A87)</f>
        <v>0.009006906242</v>
      </c>
      <c r="D87" s="21">
        <f t="shared" si="86"/>
        <v>-0.006329166597</v>
      </c>
      <c r="E87" s="21">
        <f t="shared" si="3"/>
        <v>0.001338869822</v>
      </c>
    </row>
    <row r="88" ht="14.25" customHeight="1">
      <c r="A88" s="21">
        <v>104.449997</v>
      </c>
      <c r="B88" s="21">
        <v>60.900002</v>
      </c>
      <c r="C88" s="21">
        <f t="shared" ref="C88:D88" si="87">LN(A87/A88)</f>
        <v>0.005251890877</v>
      </c>
      <c r="D88" s="21">
        <f t="shared" si="87"/>
        <v>0.04023068543</v>
      </c>
      <c r="E88" s="21">
        <f t="shared" si="3"/>
        <v>0.02274128815</v>
      </c>
    </row>
    <row r="89" ht="14.25" customHeight="1">
      <c r="A89" s="21">
        <v>103.650002</v>
      </c>
      <c r="B89" s="21">
        <v>61.299999</v>
      </c>
      <c r="C89" s="21">
        <f t="shared" ref="C89:D89" si="88">LN(A88/A89)</f>
        <v>0.007688601103</v>
      </c>
      <c r="D89" s="21">
        <f t="shared" si="88"/>
        <v>-0.006546619072</v>
      </c>
      <c r="E89" s="21">
        <f t="shared" si="3"/>
        <v>0.0005709910154</v>
      </c>
    </row>
    <row r="90" ht="14.25" customHeight="1">
      <c r="A90" s="21">
        <v>105.699997</v>
      </c>
      <c r="B90" s="21">
        <v>63.650002</v>
      </c>
      <c r="C90" s="21">
        <f t="shared" ref="C90:D90" si="89">LN(A89/A90)</f>
        <v>-0.01958500632</v>
      </c>
      <c r="D90" s="21">
        <f t="shared" si="89"/>
        <v>-0.0376195298</v>
      </c>
      <c r="E90" s="21">
        <f t="shared" si="3"/>
        <v>-0.02860226806</v>
      </c>
    </row>
    <row r="91" ht="14.25" customHeight="1">
      <c r="A91" s="21">
        <v>104.0</v>
      </c>
      <c r="B91" s="21">
        <v>65.0</v>
      </c>
      <c r="C91" s="21">
        <f t="shared" ref="C91:D91" si="90">LN(A90/A91)</f>
        <v>0.01621396535</v>
      </c>
      <c r="D91" s="21">
        <f t="shared" si="90"/>
        <v>-0.02098791347</v>
      </c>
      <c r="E91" s="21">
        <f t="shared" si="3"/>
        <v>-0.002386974059</v>
      </c>
    </row>
    <row r="92" ht="14.25" customHeight="1">
      <c r="A92" s="21">
        <v>104.400002</v>
      </c>
      <c r="B92" s="21">
        <v>65.949997</v>
      </c>
      <c r="C92" s="21">
        <f t="shared" ref="C92:D92" si="91">LN(A91/A92)</f>
        <v>-0.003838795464</v>
      </c>
      <c r="D92" s="21">
        <f t="shared" si="91"/>
        <v>-0.01450956378</v>
      </c>
      <c r="E92" s="21">
        <f t="shared" si="3"/>
        <v>-0.009174179621</v>
      </c>
    </row>
    <row r="93" ht="14.25" customHeight="1">
      <c r="A93" s="21">
        <v>105.900002</v>
      </c>
      <c r="B93" s="21">
        <v>66.099998</v>
      </c>
      <c r="C93" s="21">
        <f t="shared" ref="C93:D93" si="92">LN(A92/A93)</f>
        <v>-0.01426557689</v>
      </c>
      <c r="D93" s="21">
        <f t="shared" si="92"/>
        <v>-0.002271882926</v>
      </c>
      <c r="E93" s="21">
        <f t="shared" si="3"/>
        <v>-0.008268729907</v>
      </c>
    </row>
    <row r="94" ht="14.25" customHeight="1">
      <c r="A94" s="21">
        <v>112.699997</v>
      </c>
      <c r="B94" s="21">
        <v>64.0</v>
      </c>
      <c r="C94" s="21">
        <f t="shared" ref="C94:D94" si="93">LN(A93/A94)</f>
        <v>-0.06223412293</v>
      </c>
      <c r="D94" s="21">
        <f t="shared" si="93"/>
        <v>0.03228563324</v>
      </c>
      <c r="E94" s="21">
        <f t="shared" si="3"/>
        <v>-0.01497424485</v>
      </c>
    </row>
    <row r="95" ht="14.25" customHeight="1">
      <c r="A95" s="21">
        <v>110.699997</v>
      </c>
      <c r="B95" s="21">
        <v>62.799999</v>
      </c>
      <c r="C95" s="21">
        <f t="shared" ref="C95:D95" si="94">LN(A94/A95)</f>
        <v>0.01790558181</v>
      </c>
      <c r="D95" s="21">
        <f t="shared" si="94"/>
        <v>0.01892802581</v>
      </c>
      <c r="E95" s="21">
        <f t="shared" si="3"/>
        <v>0.01841680381</v>
      </c>
    </row>
    <row r="96" ht="14.25" customHeight="1">
      <c r="A96" s="21">
        <v>110.300003</v>
      </c>
      <c r="B96" s="21">
        <v>63.299999</v>
      </c>
      <c r="C96" s="21">
        <f t="shared" ref="C96:D96" si="95">LN(A95/A96)</f>
        <v>0.003619859156</v>
      </c>
      <c r="D96" s="21">
        <f t="shared" si="95"/>
        <v>-0.007930255802</v>
      </c>
      <c r="E96" s="21">
        <f t="shared" si="3"/>
        <v>-0.002155198323</v>
      </c>
    </row>
    <row r="97" ht="14.25" customHeight="1">
      <c r="A97" s="21">
        <v>114.0</v>
      </c>
      <c r="B97" s="21">
        <v>63.599998</v>
      </c>
      <c r="C97" s="21">
        <f t="shared" ref="C97:D97" si="96">LN(A96/A97)</f>
        <v>-0.03299449494</v>
      </c>
      <c r="D97" s="21">
        <f t="shared" si="96"/>
        <v>-0.004728125547</v>
      </c>
      <c r="E97" s="21">
        <f t="shared" si="3"/>
        <v>-0.01886131024</v>
      </c>
    </row>
    <row r="98" ht="14.25" customHeight="1">
      <c r="A98" s="21">
        <v>112.849998</v>
      </c>
      <c r="B98" s="21">
        <v>63.5</v>
      </c>
      <c r="C98" s="21">
        <f t="shared" ref="C98:D98" si="97">LN(A97/A98)</f>
        <v>0.01013896285</v>
      </c>
      <c r="D98" s="21">
        <f t="shared" si="97"/>
        <v>0.001573533001</v>
      </c>
      <c r="E98" s="21">
        <f t="shared" si="3"/>
        <v>0.005856247927</v>
      </c>
    </row>
    <row r="99" ht="14.25" customHeight="1">
      <c r="A99" s="21">
        <v>112.349998</v>
      </c>
      <c r="B99" s="21">
        <v>63.400002</v>
      </c>
      <c r="C99" s="21">
        <f t="shared" ref="C99:D99" si="98">LN(A98/A99)</f>
        <v>0.004440504711</v>
      </c>
      <c r="D99" s="21">
        <f t="shared" si="98"/>
        <v>0.00157601291</v>
      </c>
      <c r="E99" s="21">
        <f t="shared" si="3"/>
        <v>0.00300825881</v>
      </c>
    </row>
    <row r="100" ht="14.25" customHeight="1">
      <c r="A100" s="21">
        <v>114.949997</v>
      </c>
      <c r="B100" s="21">
        <v>63.849998</v>
      </c>
      <c r="C100" s="21">
        <f t="shared" ref="C100:D100" si="99">LN(A99/A100)</f>
        <v>-0.02287824428</v>
      </c>
      <c r="D100" s="21">
        <f t="shared" si="99"/>
        <v>-0.007072658166</v>
      </c>
      <c r="E100" s="21">
        <f t="shared" si="3"/>
        <v>-0.01497545122</v>
      </c>
    </row>
    <row r="101" ht="14.25" customHeight="1">
      <c r="A101" s="21">
        <v>118.699997</v>
      </c>
      <c r="B101" s="21">
        <v>70.199997</v>
      </c>
      <c r="C101" s="21">
        <f t="shared" ref="C101:D101" si="100">LN(A100/A101)</f>
        <v>-0.03210205123</v>
      </c>
      <c r="D101" s="21">
        <f t="shared" si="100"/>
        <v>-0.09481171714</v>
      </c>
      <c r="E101" s="21">
        <f t="shared" si="3"/>
        <v>-0.06345688419</v>
      </c>
    </row>
    <row r="102" ht="14.25" customHeight="1">
      <c r="A102" s="21">
        <v>121.150002</v>
      </c>
      <c r="B102" s="21">
        <v>73.400002</v>
      </c>
      <c r="C102" s="21">
        <f t="shared" ref="C102:D102" si="101">LN(A101/A102)</f>
        <v>-0.02043018743</v>
      </c>
      <c r="D102" s="21">
        <f t="shared" si="101"/>
        <v>-0.04457569457</v>
      </c>
      <c r="E102" s="21">
        <f t="shared" si="3"/>
        <v>-0.032502941</v>
      </c>
    </row>
    <row r="103" ht="14.25" customHeight="1">
      <c r="A103" s="21">
        <v>116.0</v>
      </c>
      <c r="B103" s="21">
        <v>73.25</v>
      </c>
      <c r="C103" s="21">
        <f t="shared" ref="C103:D103" si="102">LN(A102/A103)</f>
        <v>0.04343927266</v>
      </c>
      <c r="D103" s="21">
        <f t="shared" si="102"/>
        <v>0.002045714971</v>
      </c>
      <c r="E103" s="21">
        <f t="shared" si="3"/>
        <v>0.02274249382</v>
      </c>
    </row>
    <row r="104" ht="14.25" customHeight="1">
      <c r="A104" s="21">
        <v>115.400002</v>
      </c>
      <c r="B104" s="21">
        <v>71.400002</v>
      </c>
      <c r="C104" s="21">
        <f t="shared" ref="C104:D104" si="103">LN(A103/A104)</f>
        <v>0.005185819701</v>
      </c>
      <c r="D104" s="21">
        <f t="shared" si="103"/>
        <v>0.02558035054</v>
      </c>
      <c r="E104" s="21">
        <f t="shared" si="3"/>
        <v>0.01538308512</v>
      </c>
    </row>
    <row r="105" ht="14.25" customHeight="1">
      <c r="A105" s="21">
        <v>117.5</v>
      </c>
      <c r="B105" s="21">
        <v>77.349998</v>
      </c>
      <c r="C105" s="21">
        <f t="shared" ref="C105:D105" si="104">LN(A104/A105)</f>
        <v>-0.01803396218</v>
      </c>
      <c r="D105" s="21">
        <f t="shared" si="104"/>
        <v>-0.08004265381</v>
      </c>
      <c r="E105" s="21">
        <f t="shared" si="3"/>
        <v>-0.04903830799</v>
      </c>
    </row>
    <row r="106" ht="14.25" customHeight="1">
      <c r="A106" s="21">
        <v>115.800003</v>
      </c>
      <c r="B106" s="21">
        <v>78.449997</v>
      </c>
      <c r="C106" s="21">
        <f t="shared" ref="C106:D106" si="105">LN(A105/A106)</f>
        <v>0.01457374254</v>
      </c>
      <c r="D106" s="21">
        <f t="shared" si="105"/>
        <v>-0.01412088978</v>
      </c>
      <c r="E106" s="21">
        <f t="shared" si="3"/>
        <v>0.0002264263815</v>
      </c>
    </row>
    <row r="107" ht="14.25" customHeight="1">
      <c r="A107" s="21">
        <v>114.699997</v>
      </c>
      <c r="B107" s="21">
        <v>76.550003</v>
      </c>
      <c r="C107" s="21">
        <f t="shared" ref="C107:D107" si="106">LN(A106/A107)</f>
        <v>0.009544593065</v>
      </c>
      <c r="D107" s="21">
        <f t="shared" si="106"/>
        <v>0.02451727964</v>
      </c>
      <c r="E107" s="21">
        <f t="shared" si="3"/>
        <v>0.01703093635</v>
      </c>
    </row>
    <row r="108" ht="14.25" customHeight="1">
      <c r="A108" s="21">
        <v>114.050003</v>
      </c>
      <c r="B108" s="21">
        <v>77.199997</v>
      </c>
      <c r="C108" s="21">
        <f t="shared" ref="C108:D108" si="107">LN(A107/A108)</f>
        <v>0.005683022945</v>
      </c>
      <c r="D108" s="21">
        <f t="shared" si="107"/>
        <v>-0.008455256877</v>
      </c>
      <c r="E108" s="21">
        <f t="shared" si="3"/>
        <v>-0.001386116966</v>
      </c>
    </row>
    <row r="109" ht="14.25" customHeight="1">
      <c r="A109" s="21">
        <v>113.949997</v>
      </c>
      <c r="B109" s="21">
        <v>82.150002</v>
      </c>
      <c r="C109" s="21">
        <f t="shared" ref="C109:D109" si="108">LN(A108/A109)</f>
        <v>0.0008772456703</v>
      </c>
      <c r="D109" s="21">
        <f t="shared" si="108"/>
        <v>-0.06214745066</v>
      </c>
      <c r="E109" s="21">
        <f t="shared" si="3"/>
        <v>-0.03063510249</v>
      </c>
    </row>
    <row r="110" ht="14.25" customHeight="1">
      <c r="A110" s="21">
        <v>117.099998</v>
      </c>
      <c r="B110" s="21">
        <v>83.900002</v>
      </c>
      <c r="C110" s="21">
        <f t="shared" ref="C110:D110" si="109">LN(A109/A110)</f>
        <v>-0.02726852416</v>
      </c>
      <c r="D110" s="21">
        <f t="shared" si="109"/>
        <v>-0.02107876848</v>
      </c>
      <c r="E110" s="21">
        <f t="shared" si="3"/>
        <v>-0.02417364632</v>
      </c>
    </row>
    <row r="111" ht="14.25" customHeight="1">
      <c r="A111" s="21">
        <v>115.400002</v>
      </c>
      <c r="B111" s="21">
        <v>83.300003</v>
      </c>
      <c r="C111" s="21">
        <f t="shared" ref="C111:D111" si="110">LN(A110/A111)</f>
        <v>0.01462388212</v>
      </c>
      <c r="D111" s="21">
        <f t="shared" si="110"/>
        <v>0.007177052124</v>
      </c>
      <c r="E111" s="21">
        <f t="shared" si="3"/>
        <v>0.01090046712</v>
      </c>
    </row>
    <row r="112" ht="14.25" customHeight="1">
      <c r="A112" s="21">
        <v>113.650002</v>
      </c>
      <c r="B112" s="21">
        <v>81.900002</v>
      </c>
      <c r="C112" s="21">
        <f t="shared" ref="C112:D112" si="111">LN(A111/A112)</f>
        <v>0.01528080351</v>
      </c>
      <c r="D112" s="21">
        <f t="shared" si="111"/>
        <v>0.01694956991</v>
      </c>
      <c r="E112" s="21">
        <f t="shared" si="3"/>
        <v>0.01611518671</v>
      </c>
    </row>
    <row r="113" ht="14.25" customHeight="1">
      <c r="A113" s="21">
        <v>115.550003</v>
      </c>
      <c r="B113" s="21">
        <v>80.75</v>
      </c>
      <c r="C113" s="21">
        <f t="shared" ref="C113:D113" si="112">LN(A112/A113)</f>
        <v>-0.01657979479</v>
      </c>
      <c r="D113" s="21">
        <f t="shared" si="112"/>
        <v>0.01414105318</v>
      </c>
      <c r="E113" s="21">
        <f t="shared" si="3"/>
        <v>-0.001219370805</v>
      </c>
    </row>
    <row r="114" ht="14.25" customHeight="1">
      <c r="A114" s="21">
        <v>114.349998</v>
      </c>
      <c r="B114" s="21">
        <v>81.849998</v>
      </c>
      <c r="C114" s="21">
        <f t="shared" ref="C114:D114" si="113">LN(A113/A114)</f>
        <v>0.0104394597</v>
      </c>
      <c r="D114" s="21">
        <f t="shared" si="113"/>
        <v>-0.01353031728</v>
      </c>
      <c r="E114" s="21">
        <f t="shared" si="3"/>
        <v>-0.001545428787</v>
      </c>
    </row>
    <row r="115" ht="14.25" customHeight="1">
      <c r="A115" s="21">
        <v>118.449997</v>
      </c>
      <c r="B115" s="21">
        <v>80.0</v>
      </c>
      <c r="C115" s="21">
        <f t="shared" ref="C115:D115" si="114">LN(A114/A115)</f>
        <v>-0.0352270023</v>
      </c>
      <c r="D115" s="21">
        <f t="shared" si="114"/>
        <v>0.02286164471</v>
      </c>
      <c r="E115" s="21">
        <f t="shared" si="3"/>
        <v>-0.006182678795</v>
      </c>
    </row>
    <row r="116" ht="14.25" customHeight="1">
      <c r="A116" s="21">
        <v>119.400002</v>
      </c>
      <c r="B116" s="21">
        <v>77.400002</v>
      </c>
      <c r="C116" s="21">
        <f t="shared" ref="C116:D116" si="115">LN(A115/A116)</f>
        <v>-0.007988312431</v>
      </c>
      <c r="D116" s="21">
        <f t="shared" si="115"/>
        <v>0.03303982824</v>
      </c>
      <c r="E116" s="21">
        <f t="shared" si="3"/>
        <v>0.0125257579</v>
      </c>
    </row>
    <row r="117" ht="14.25" customHeight="1">
      <c r="A117" s="21">
        <v>123.800003</v>
      </c>
      <c r="B117" s="21">
        <v>78.599998</v>
      </c>
      <c r="C117" s="21">
        <f t="shared" ref="C117:D117" si="116">LN(A116/A117)</f>
        <v>-0.03618816677</v>
      </c>
      <c r="D117" s="21">
        <f t="shared" si="116"/>
        <v>-0.01538486755</v>
      </c>
      <c r="E117" s="21">
        <f t="shared" si="3"/>
        <v>-0.02578651716</v>
      </c>
    </row>
    <row r="118" ht="14.25" customHeight="1">
      <c r="A118" s="21">
        <v>126.699997</v>
      </c>
      <c r="B118" s="21">
        <v>81.0</v>
      </c>
      <c r="C118" s="21">
        <f t="shared" ref="C118:D118" si="117">LN(A117/A118)</f>
        <v>-0.02315467917</v>
      </c>
      <c r="D118" s="21">
        <f t="shared" si="117"/>
        <v>-0.03007748068</v>
      </c>
      <c r="E118" s="21">
        <f t="shared" si="3"/>
        <v>-0.02661607992</v>
      </c>
    </row>
    <row r="119" ht="14.25" customHeight="1">
      <c r="A119" s="21">
        <v>127.5</v>
      </c>
      <c r="B119" s="21">
        <v>81.699997</v>
      </c>
      <c r="C119" s="21">
        <f t="shared" ref="C119:D119" si="118">LN(A118/A119)</f>
        <v>-0.006294300949</v>
      </c>
      <c r="D119" s="21">
        <f t="shared" si="118"/>
        <v>-0.008604810474</v>
      </c>
      <c r="E119" s="21">
        <f t="shared" si="3"/>
        <v>-0.007449555712</v>
      </c>
    </row>
    <row r="120" ht="14.25" customHeight="1">
      <c r="A120" s="21">
        <v>125.900002</v>
      </c>
      <c r="B120" s="21">
        <v>81.449997</v>
      </c>
      <c r="C120" s="21">
        <f t="shared" ref="C120:D120" si="119">LN(A119/A120)</f>
        <v>0.01262840766</v>
      </c>
      <c r="D120" s="21">
        <f t="shared" si="119"/>
        <v>0.003064666931</v>
      </c>
      <c r="E120" s="21">
        <f t="shared" si="3"/>
        <v>0.007846537297</v>
      </c>
    </row>
    <row r="121" ht="14.25" customHeight="1">
      <c r="A121" s="21">
        <v>128.0</v>
      </c>
      <c r="B121" s="21">
        <v>83.0</v>
      </c>
      <c r="C121" s="21">
        <f t="shared" ref="C121:D121" si="120">LN(A120/A121)</f>
        <v>-0.01654230698</v>
      </c>
      <c r="D121" s="21">
        <f t="shared" si="120"/>
        <v>-0.01885130958</v>
      </c>
      <c r="E121" s="21">
        <f t="shared" si="3"/>
        <v>-0.01769680828</v>
      </c>
    </row>
    <row r="122" ht="14.25" customHeight="1">
      <c r="A122" s="21">
        <v>124.800003</v>
      </c>
      <c r="B122" s="21">
        <v>80.650002</v>
      </c>
      <c r="C122" s="21">
        <f t="shared" ref="C122:D122" si="121">LN(A121/A122)</f>
        <v>0.02531778395</v>
      </c>
      <c r="D122" s="21">
        <f t="shared" si="121"/>
        <v>0.02872177843</v>
      </c>
      <c r="E122" s="21">
        <f t="shared" si="3"/>
        <v>0.02701978119</v>
      </c>
    </row>
    <row r="123" ht="14.25" customHeight="1">
      <c r="A123" s="21">
        <v>126.599998</v>
      </c>
      <c r="B123" s="21">
        <v>81.199997</v>
      </c>
      <c r="C123" s="21">
        <f t="shared" ref="C123:D123" si="122">LN(A122/A123)</f>
        <v>-0.01432001394</v>
      </c>
      <c r="D123" s="21">
        <f t="shared" si="122"/>
        <v>-0.006796380852</v>
      </c>
      <c r="E123" s="21">
        <f t="shared" si="3"/>
        <v>-0.0105581974</v>
      </c>
    </row>
    <row r="124" ht="14.25" customHeight="1">
      <c r="A124" s="21">
        <v>125.800003</v>
      </c>
      <c r="B124" s="21">
        <v>80.400002</v>
      </c>
      <c r="C124" s="21">
        <f t="shared" ref="C124:D124" si="123">LN(A123/A124)</f>
        <v>0.006339125799</v>
      </c>
      <c r="D124" s="21">
        <f t="shared" si="123"/>
        <v>0.009901009161</v>
      </c>
      <c r="E124" s="21">
        <f t="shared" si="3"/>
        <v>0.00812006748</v>
      </c>
    </row>
    <row r="125" ht="14.25" customHeight="1">
      <c r="A125" s="21">
        <v>128.5</v>
      </c>
      <c r="B125" s="21">
        <v>79.75</v>
      </c>
      <c r="C125" s="21">
        <f t="shared" ref="C125:D125" si="124">LN(A124/A125)</f>
        <v>-0.02123553622</v>
      </c>
      <c r="D125" s="21">
        <f t="shared" si="124"/>
        <v>0.008117459396</v>
      </c>
      <c r="E125" s="21">
        <f t="shared" si="3"/>
        <v>-0.006559038413</v>
      </c>
    </row>
    <row r="126" ht="14.25" customHeight="1">
      <c r="A126" s="21">
        <v>128.25</v>
      </c>
      <c r="B126" s="21">
        <v>79.150002</v>
      </c>
      <c r="C126" s="21">
        <f t="shared" ref="C126:D126" si="125">LN(A125/A126)</f>
        <v>0.001947420284</v>
      </c>
      <c r="D126" s="21">
        <f t="shared" si="125"/>
        <v>0.007551930069</v>
      </c>
      <c r="E126" s="21">
        <f t="shared" si="3"/>
        <v>0.004749675177</v>
      </c>
    </row>
    <row r="127" ht="14.25" customHeight="1">
      <c r="A127" s="21">
        <v>127.0</v>
      </c>
      <c r="B127" s="21">
        <v>78.300003</v>
      </c>
      <c r="C127" s="21">
        <f t="shared" ref="C127:D127" si="126">LN(A126/A127)</f>
        <v>0.009794397592</v>
      </c>
      <c r="D127" s="21">
        <f t="shared" si="126"/>
        <v>0.01079717028</v>
      </c>
      <c r="E127" s="21">
        <f t="shared" si="3"/>
        <v>0.01029578394</v>
      </c>
    </row>
    <row r="128" ht="14.25" customHeight="1">
      <c r="A128" s="21">
        <v>124.550003</v>
      </c>
      <c r="B128" s="21">
        <v>77.900002</v>
      </c>
      <c r="C128" s="21">
        <f t="shared" ref="C128:D128" si="127">LN(A127/A128)</f>
        <v>0.01947982066</v>
      </c>
      <c r="D128" s="21">
        <f t="shared" si="127"/>
        <v>0.00512166276</v>
      </c>
      <c r="E128" s="21">
        <f t="shared" si="3"/>
        <v>0.01230074171</v>
      </c>
    </row>
    <row r="129" ht="14.25" customHeight="1">
      <c r="A129" s="21">
        <v>122.0</v>
      </c>
      <c r="B129" s="21">
        <v>77.550003</v>
      </c>
      <c r="C129" s="21">
        <f t="shared" ref="C129:D129" si="128">LN(A128/A129)</f>
        <v>0.02068622106</v>
      </c>
      <c r="D129" s="21">
        <f t="shared" si="128"/>
        <v>0.004503050243</v>
      </c>
      <c r="E129" s="21">
        <f t="shared" si="3"/>
        <v>0.01259463565</v>
      </c>
    </row>
    <row r="130" ht="14.25" customHeight="1">
      <c r="A130" s="21">
        <v>124.199997</v>
      </c>
      <c r="B130" s="21">
        <v>81.900002</v>
      </c>
      <c r="C130" s="21">
        <f t="shared" ref="C130:D130" si="129">LN(A129/A130)</f>
        <v>-0.01787210061</v>
      </c>
      <c r="D130" s="21">
        <f t="shared" si="129"/>
        <v>-0.05457608697</v>
      </c>
      <c r="E130" s="21">
        <f t="shared" si="3"/>
        <v>-0.03622409379</v>
      </c>
    </row>
    <row r="131" ht="14.25" customHeight="1">
      <c r="A131" s="21">
        <v>124.400002</v>
      </c>
      <c r="B131" s="21">
        <v>81.25</v>
      </c>
      <c r="C131" s="21">
        <f t="shared" ref="C131:D131" si="130">LN(A130/A131)</f>
        <v>-0.001609051037</v>
      </c>
      <c r="D131" s="21">
        <f t="shared" si="130"/>
        <v>0.007968194069</v>
      </c>
      <c r="E131" s="21">
        <f t="shared" si="3"/>
        <v>0.003179571516</v>
      </c>
    </row>
    <row r="132" ht="14.25" customHeight="1">
      <c r="A132" s="21">
        <v>124.449997</v>
      </c>
      <c r="B132" s="21">
        <v>79.150002</v>
      </c>
      <c r="C132" s="21">
        <f t="shared" ref="C132:D132" si="131">LN(A131/A132)</f>
        <v>-0.0004018083253</v>
      </c>
      <c r="D132" s="21">
        <f t="shared" si="131"/>
        <v>0.02618600961</v>
      </c>
      <c r="E132" s="21">
        <f t="shared" si="3"/>
        <v>0.01289210064</v>
      </c>
    </row>
    <row r="133" ht="14.25" customHeight="1">
      <c r="A133" s="21">
        <v>124.949997</v>
      </c>
      <c r="B133" s="21">
        <v>79.199997</v>
      </c>
      <c r="C133" s="21">
        <f t="shared" ref="C133:D133" si="132">LN(A132/A133)</f>
        <v>-0.004009628564</v>
      </c>
      <c r="D133" s="21">
        <f t="shared" si="132"/>
        <v>-0.0006314493461</v>
      </c>
      <c r="E133" s="21">
        <f t="shared" si="3"/>
        <v>-0.002320538955</v>
      </c>
    </row>
    <row r="134" ht="14.25" customHeight="1">
      <c r="A134" s="21">
        <v>124.5</v>
      </c>
      <c r="B134" s="21">
        <v>80.400002</v>
      </c>
      <c r="C134" s="21">
        <f t="shared" ref="C134:D134" si="133">LN(A133/A134)</f>
        <v>0.003607917367</v>
      </c>
      <c r="D134" s="21">
        <f t="shared" si="133"/>
        <v>-0.01503794012</v>
      </c>
      <c r="E134" s="21">
        <f t="shared" si="3"/>
        <v>-0.005715011376</v>
      </c>
    </row>
    <row r="135" ht="14.25" customHeight="1">
      <c r="A135" s="21">
        <v>122.449997</v>
      </c>
      <c r="B135" s="21">
        <v>82.699997</v>
      </c>
      <c r="C135" s="21">
        <f t="shared" ref="C135:D135" si="134">LN(A134/A135)</f>
        <v>0.01660295701</v>
      </c>
      <c r="D135" s="21">
        <f t="shared" si="134"/>
        <v>-0.02820536469</v>
      </c>
      <c r="E135" s="21">
        <f t="shared" si="3"/>
        <v>-0.005801203844</v>
      </c>
    </row>
    <row r="136" ht="14.25" customHeight="1">
      <c r="A136" s="21">
        <v>120.949997</v>
      </c>
      <c r="B136" s="21">
        <v>83.699997</v>
      </c>
      <c r="C136" s="21">
        <f t="shared" ref="C136:D136" si="135">LN(A135/A136)</f>
        <v>0.01232554665</v>
      </c>
      <c r="D136" s="21">
        <f t="shared" si="135"/>
        <v>-0.0120193759</v>
      </c>
      <c r="E136" s="21">
        <f t="shared" si="3"/>
        <v>0.0001530853734</v>
      </c>
    </row>
    <row r="137" ht="14.25" customHeight="1">
      <c r="A137" s="21">
        <v>119.75</v>
      </c>
      <c r="B137" s="21">
        <v>81.800003</v>
      </c>
      <c r="C137" s="21">
        <f t="shared" ref="C137:D137" si="136">LN(A136/A137)</f>
        <v>0.009970975961</v>
      </c>
      <c r="D137" s="21">
        <f t="shared" si="136"/>
        <v>0.02296166137</v>
      </c>
      <c r="E137" s="21">
        <f t="shared" si="3"/>
        <v>0.01646631867</v>
      </c>
    </row>
    <row r="138" ht="14.25" customHeight="1">
      <c r="A138" s="21">
        <v>120.849998</v>
      </c>
      <c r="B138" s="21">
        <v>80.300003</v>
      </c>
      <c r="C138" s="21">
        <f t="shared" ref="C138:D138" si="137">LN(A137/A138)</f>
        <v>-0.009143854309</v>
      </c>
      <c r="D138" s="21">
        <f t="shared" si="137"/>
        <v>0.01850762197</v>
      </c>
      <c r="E138" s="21">
        <f t="shared" si="3"/>
        <v>0.004681883831</v>
      </c>
    </row>
    <row r="139" ht="14.25" customHeight="1">
      <c r="A139" s="21">
        <v>121.449997</v>
      </c>
      <c r="B139" s="21">
        <v>80.199997</v>
      </c>
      <c r="C139" s="21">
        <f t="shared" ref="C139:D139" si="138">LN(A138/A139)</f>
        <v>-0.004952540147</v>
      </c>
      <c r="D139" s="21">
        <f t="shared" si="138"/>
        <v>0.001246180847</v>
      </c>
      <c r="E139" s="21">
        <f t="shared" si="3"/>
        <v>-0.00185317965</v>
      </c>
    </row>
    <row r="140" ht="14.25" customHeight="1">
      <c r="A140" s="21">
        <v>125.0</v>
      </c>
      <c r="B140" s="21">
        <v>81.949997</v>
      </c>
      <c r="C140" s="21">
        <f t="shared" ref="C140:D140" si="139">LN(A139/A140)</f>
        <v>-0.02881110656</v>
      </c>
      <c r="D140" s="21">
        <f t="shared" si="139"/>
        <v>-0.02158579112</v>
      </c>
      <c r="E140" s="21">
        <f t="shared" si="3"/>
        <v>-0.02519844884</v>
      </c>
    </row>
    <row r="141" ht="14.25" customHeight="1">
      <c r="A141" s="21">
        <v>120.400002</v>
      </c>
      <c r="B141" s="21">
        <v>79.599998</v>
      </c>
      <c r="C141" s="21">
        <f t="shared" ref="C141:D141" si="140">LN(A140/A141)</f>
        <v>0.03749418782</v>
      </c>
      <c r="D141" s="21">
        <f t="shared" si="140"/>
        <v>0.02909520086</v>
      </c>
      <c r="E141" s="21">
        <f t="shared" si="3"/>
        <v>0.03329469434</v>
      </c>
    </row>
    <row r="142" ht="14.25" customHeight="1">
      <c r="A142" s="21">
        <v>119.400002</v>
      </c>
      <c r="B142" s="21">
        <v>82.5</v>
      </c>
      <c r="C142" s="21">
        <f t="shared" ref="C142:D142" si="141">LN(A141/A142)</f>
        <v>0.008340331777</v>
      </c>
      <c r="D142" s="21">
        <f t="shared" si="141"/>
        <v>-0.03578422562</v>
      </c>
      <c r="E142" s="21">
        <f t="shared" si="3"/>
        <v>-0.01372194692</v>
      </c>
    </row>
    <row r="143" ht="14.25" customHeight="1">
      <c r="A143" s="21">
        <v>118.650002</v>
      </c>
      <c r="B143" s="21">
        <v>82.599998</v>
      </c>
      <c r="C143" s="21">
        <f t="shared" ref="C143:D143" si="142">LN(A142/A143)</f>
        <v>0.006301217971</v>
      </c>
      <c r="D143" s="21">
        <f t="shared" si="142"/>
        <v>-0.001211362973</v>
      </c>
      <c r="E143" s="21">
        <f t="shared" si="3"/>
        <v>0.002544927499</v>
      </c>
    </row>
    <row r="144" ht="14.25" customHeight="1">
      <c r="A144" s="21">
        <v>119.349998</v>
      </c>
      <c r="B144" s="21">
        <v>81.800003</v>
      </c>
      <c r="C144" s="21">
        <f t="shared" ref="C144:D144" si="143">LN(A143/A144)</f>
        <v>-0.005882336289</v>
      </c>
      <c r="D144" s="21">
        <f t="shared" si="143"/>
        <v>0.00973237603</v>
      </c>
      <c r="E144" s="21">
        <f t="shared" si="3"/>
        <v>0.001925019871</v>
      </c>
    </row>
    <row r="145" ht="14.25" customHeight="1">
      <c r="A145" s="21">
        <v>120.800003</v>
      </c>
      <c r="B145" s="21">
        <v>80.199997</v>
      </c>
      <c r="C145" s="21">
        <f t="shared" ref="C145:D145" si="144">LN(A144/A145)</f>
        <v>-0.01207597431</v>
      </c>
      <c r="D145" s="21">
        <f t="shared" si="144"/>
        <v>0.01975380282</v>
      </c>
      <c r="E145" s="21">
        <f t="shared" si="3"/>
        <v>0.003838914255</v>
      </c>
    </row>
    <row r="146" ht="14.25" customHeight="1">
      <c r="A146" s="21">
        <v>121.75</v>
      </c>
      <c r="B146" s="21">
        <v>79.400002</v>
      </c>
      <c r="C146" s="21">
        <f t="shared" ref="C146:D146" si="145">LN(A145/A146)</f>
        <v>-0.007833451628</v>
      </c>
      <c r="D146" s="21">
        <f t="shared" si="145"/>
        <v>0.01002508402</v>
      </c>
      <c r="E146" s="21">
        <f t="shared" si="3"/>
        <v>0.001095816198</v>
      </c>
    </row>
    <row r="147" ht="14.25" customHeight="1">
      <c r="A147" s="21">
        <v>119.400002</v>
      </c>
      <c r="B147" s="21">
        <v>80.699997</v>
      </c>
      <c r="C147" s="21">
        <f t="shared" ref="C147:D147" si="146">LN(A146/A147)</f>
        <v>0.01949054425</v>
      </c>
      <c r="D147" s="21">
        <f t="shared" si="146"/>
        <v>-0.01624014466</v>
      </c>
      <c r="E147" s="21">
        <f t="shared" si="3"/>
        <v>0.001625199797</v>
      </c>
    </row>
    <row r="148" ht="14.25" customHeight="1">
      <c r="A148" s="21">
        <v>117.400002</v>
      </c>
      <c r="B148" s="21">
        <v>79.5</v>
      </c>
      <c r="C148" s="21">
        <f t="shared" ref="C148:D148" si="147">LN(A147/A148)</f>
        <v>0.01689229328</v>
      </c>
      <c r="D148" s="21">
        <f t="shared" si="147"/>
        <v>0.01498151644</v>
      </c>
      <c r="E148" s="21">
        <f t="shared" si="3"/>
        <v>0.01593690486</v>
      </c>
    </row>
    <row r="149" ht="14.25" customHeight="1">
      <c r="A149" s="21">
        <v>116.550003</v>
      </c>
      <c r="B149" s="21">
        <v>78.699997</v>
      </c>
      <c r="C149" s="21">
        <f t="shared" ref="C149:D149" si="148">LN(A148/A149)</f>
        <v>0.007266533208</v>
      </c>
      <c r="D149" s="21">
        <f t="shared" si="148"/>
        <v>0.01011390436</v>
      </c>
      <c r="E149" s="21">
        <f t="shared" si="3"/>
        <v>0.008690218782</v>
      </c>
    </row>
    <row r="150" ht="14.25" customHeight="1">
      <c r="A150" s="21">
        <v>113.25</v>
      </c>
      <c r="B150" s="21">
        <v>78.449997</v>
      </c>
      <c r="C150" s="21">
        <f t="shared" ref="C150:D150" si="149">LN(A149/A150)</f>
        <v>0.02872262686</v>
      </c>
      <c r="D150" s="21">
        <f t="shared" si="149"/>
        <v>0.003181676366</v>
      </c>
      <c r="E150" s="21">
        <f t="shared" si="3"/>
        <v>0.01595215161</v>
      </c>
    </row>
    <row r="151" ht="14.25" customHeight="1">
      <c r="A151" s="21">
        <v>115.800003</v>
      </c>
      <c r="B151" s="21">
        <v>80.099998</v>
      </c>
      <c r="C151" s="21">
        <f t="shared" ref="C151:D151" si="150">LN(A150/A151)</f>
        <v>-0.02226682668</v>
      </c>
      <c r="D151" s="21">
        <f t="shared" si="150"/>
        <v>-0.02081438817</v>
      </c>
      <c r="E151" s="21">
        <f t="shared" si="3"/>
        <v>-0.02154060742</v>
      </c>
    </row>
    <row r="152" ht="14.25" customHeight="1">
      <c r="A152" s="21">
        <v>116.75</v>
      </c>
      <c r="B152" s="21">
        <v>78.800003</v>
      </c>
      <c r="C152" s="21">
        <f t="shared" ref="C152:D152" si="151">LN(A151/A152)</f>
        <v>-0.008170305503</v>
      </c>
      <c r="D152" s="21">
        <f t="shared" si="151"/>
        <v>0.01636279417</v>
      </c>
      <c r="E152" s="21">
        <f t="shared" si="3"/>
        <v>0.004096244334</v>
      </c>
    </row>
    <row r="153" ht="14.25" customHeight="1">
      <c r="A153" s="21">
        <v>115.599998</v>
      </c>
      <c r="B153" s="21">
        <v>78.199997</v>
      </c>
      <c r="C153" s="21">
        <f t="shared" ref="C153:D153" si="152">LN(A152/A153)</f>
        <v>0.009898957612</v>
      </c>
      <c r="D153" s="21">
        <f t="shared" si="152"/>
        <v>0.007643425747</v>
      </c>
      <c r="E153" s="21">
        <f t="shared" si="3"/>
        <v>0.008771191679</v>
      </c>
    </row>
    <row r="154" ht="14.25" customHeight="1">
      <c r="A154" s="21">
        <v>115.900002</v>
      </c>
      <c r="B154" s="21">
        <v>77.449997</v>
      </c>
      <c r="C154" s="21">
        <f t="shared" ref="C154:D154" si="153">LN(A153/A154)</f>
        <v>-0.002591828665</v>
      </c>
      <c r="D154" s="21">
        <f t="shared" si="153"/>
        <v>0.00963708106</v>
      </c>
      <c r="E154" s="21">
        <f t="shared" si="3"/>
        <v>0.003522626198</v>
      </c>
    </row>
    <row r="155" ht="14.25" customHeight="1">
      <c r="A155" s="21">
        <v>115.199997</v>
      </c>
      <c r="B155" s="21">
        <v>76.300003</v>
      </c>
      <c r="C155" s="21">
        <f t="shared" ref="C155:D155" si="154">LN(A154/A155)</f>
        <v>0.006058045382</v>
      </c>
      <c r="D155" s="21">
        <f t="shared" si="154"/>
        <v>0.01495955052</v>
      </c>
      <c r="E155" s="21">
        <f t="shared" si="3"/>
        <v>0.01050879795</v>
      </c>
    </row>
    <row r="156" ht="14.25" customHeight="1">
      <c r="A156" s="21">
        <v>115.800003</v>
      </c>
      <c r="B156" s="21">
        <v>75.949997</v>
      </c>
      <c r="C156" s="21">
        <f t="shared" ref="C156:D156" si="155">LN(A155/A156)</f>
        <v>-0.005194868826</v>
      </c>
      <c r="D156" s="21">
        <f t="shared" si="155"/>
        <v>0.004597788067</v>
      </c>
      <c r="E156" s="21">
        <f t="shared" si="3"/>
        <v>-0.0002985403794</v>
      </c>
    </row>
    <row r="157" ht="14.25" customHeight="1">
      <c r="A157" s="21">
        <v>116.75</v>
      </c>
      <c r="B157" s="21">
        <v>76.199997</v>
      </c>
      <c r="C157" s="21">
        <f t="shared" ref="C157:D157" si="156">LN(A156/A157)</f>
        <v>-0.008170305503</v>
      </c>
      <c r="D157" s="21">
        <f t="shared" si="156"/>
        <v>-0.00328623378</v>
      </c>
      <c r="E157" s="21">
        <f t="shared" si="3"/>
        <v>-0.005728269642</v>
      </c>
    </row>
    <row r="158" ht="14.25" customHeight="1">
      <c r="A158" s="21">
        <v>117.5</v>
      </c>
      <c r="B158" s="21">
        <v>75.75</v>
      </c>
      <c r="C158" s="21">
        <f t="shared" ref="C158:D158" si="157">LN(A157/A158)</f>
        <v>-0.006403437035</v>
      </c>
      <c r="D158" s="21">
        <f t="shared" si="157"/>
        <v>0.005922978933</v>
      </c>
      <c r="E158" s="21">
        <f t="shared" si="3"/>
        <v>-0.0002402290511</v>
      </c>
    </row>
    <row r="159" ht="14.25" customHeight="1">
      <c r="A159" s="21">
        <v>118.199997</v>
      </c>
      <c r="B159" s="21">
        <v>76.449997</v>
      </c>
      <c r="C159" s="21">
        <f t="shared" ref="C159:D159" si="158">LN(A158/A159)</f>
        <v>-0.005939746007</v>
      </c>
      <c r="D159" s="21">
        <f t="shared" si="158"/>
        <v>-0.009198448744</v>
      </c>
      <c r="E159" s="21">
        <f t="shared" si="3"/>
        <v>-0.007569097376</v>
      </c>
    </row>
    <row r="160" ht="14.25" customHeight="1">
      <c r="A160" s="21">
        <v>118.5</v>
      </c>
      <c r="B160" s="21">
        <v>75.050003</v>
      </c>
      <c r="C160" s="21">
        <f t="shared" ref="C160:D160" si="159">LN(A159/A160)</f>
        <v>-0.002534880984</v>
      </c>
      <c r="D160" s="21">
        <f t="shared" si="159"/>
        <v>0.01848229508</v>
      </c>
      <c r="E160" s="21">
        <f t="shared" si="3"/>
        <v>0.007973707049</v>
      </c>
    </row>
    <row r="161" ht="14.25" customHeight="1">
      <c r="A161" s="21">
        <v>117.25</v>
      </c>
      <c r="B161" s="21">
        <v>73.599998</v>
      </c>
      <c r="C161" s="21">
        <f t="shared" ref="C161:D161" si="160">LN(A160/A161)</f>
        <v>0.01060455325</v>
      </c>
      <c r="D161" s="21">
        <f t="shared" si="160"/>
        <v>0.01950959949</v>
      </c>
      <c r="E161" s="21">
        <f t="shared" si="3"/>
        <v>0.01505707637</v>
      </c>
    </row>
    <row r="162" ht="14.25" customHeight="1">
      <c r="A162" s="21">
        <v>118.199997</v>
      </c>
      <c r="B162" s="21">
        <v>71.099998</v>
      </c>
      <c r="C162" s="21">
        <f t="shared" ref="C162:D162" si="161">LN(A161/A162)</f>
        <v>-0.008069672265</v>
      </c>
      <c r="D162" s="21">
        <f t="shared" si="161"/>
        <v>0.03455768988</v>
      </c>
      <c r="E162" s="21">
        <f t="shared" si="3"/>
        <v>0.01324400881</v>
      </c>
    </row>
    <row r="163" ht="14.25" customHeight="1">
      <c r="A163" s="21">
        <v>117.0</v>
      </c>
      <c r="B163" s="21">
        <v>70.900002</v>
      </c>
      <c r="C163" s="21">
        <f t="shared" ref="C163:D163" si="162">LN(A162/A163)</f>
        <v>0.01020414479</v>
      </c>
      <c r="D163" s="21">
        <f t="shared" si="162"/>
        <v>0.002816846933</v>
      </c>
      <c r="E163" s="21">
        <f t="shared" si="3"/>
        <v>0.006510495863</v>
      </c>
    </row>
    <row r="164" ht="14.25" customHeight="1">
      <c r="A164" s="21">
        <v>115.699997</v>
      </c>
      <c r="B164" s="21">
        <v>70.400002</v>
      </c>
      <c r="C164" s="21">
        <f t="shared" ref="C164:D164" si="163">LN(A163/A164)</f>
        <v>0.01117332653</v>
      </c>
      <c r="D164" s="21">
        <f t="shared" si="163"/>
        <v>0.007077170174</v>
      </c>
      <c r="E164" s="21">
        <f t="shared" si="3"/>
        <v>0.00912524835</v>
      </c>
    </row>
    <row r="165" ht="14.25" customHeight="1">
      <c r="A165" s="21">
        <v>117.300003</v>
      </c>
      <c r="B165" s="21">
        <v>69.0</v>
      </c>
      <c r="C165" s="21">
        <f t="shared" ref="C165:D165" si="164">LN(A164/A165)</f>
        <v>-0.01373417296</v>
      </c>
      <c r="D165" s="21">
        <f t="shared" si="164"/>
        <v>0.02008678698</v>
      </c>
      <c r="E165" s="21">
        <f t="shared" si="3"/>
        <v>0.003176307006</v>
      </c>
    </row>
    <row r="166" ht="14.25" customHeight="1">
      <c r="A166" s="21">
        <v>117.900002</v>
      </c>
      <c r="B166" s="21">
        <v>72.5</v>
      </c>
      <c r="C166" s="21">
        <f t="shared" ref="C166:D166" si="165">LN(A165/A166)</f>
        <v>-0.005102043272</v>
      </c>
      <c r="D166" s="21">
        <f t="shared" si="165"/>
        <v>-0.04948005726</v>
      </c>
      <c r="E166" s="21">
        <f t="shared" si="3"/>
        <v>-0.02729105027</v>
      </c>
    </row>
    <row r="167" ht="14.25" customHeight="1">
      <c r="A167" s="21">
        <v>116.949997</v>
      </c>
      <c r="B167" s="21">
        <v>73.25</v>
      </c>
      <c r="C167" s="21">
        <f t="shared" ref="C167:D167" si="166">LN(A166/A167)</f>
        <v>0.008090357129</v>
      </c>
      <c r="D167" s="21">
        <f t="shared" si="166"/>
        <v>-0.01029168604</v>
      </c>
      <c r="E167" s="21">
        <f t="shared" si="3"/>
        <v>-0.001100664454</v>
      </c>
    </row>
    <row r="168" ht="14.25" customHeight="1">
      <c r="A168" s="21">
        <v>118.349998</v>
      </c>
      <c r="B168" s="21">
        <v>71.0</v>
      </c>
      <c r="C168" s="21">
        <f t="shared" ref="C168:D168" si="167">LN(A167/A168)</f>
        <v>-0.01189985168</v>
      </c>
      <c r="D168" s="21">
        <f t="shared" si="167"/>
        <v>0.03119837086</v>
      </c>
      <c r="E168" s="21">
        <f t="shared" si="3"/>
        <v>0.009649259587</v>
      </c>
    </row>
    <row r="169" ht="14.25" customHeight="1">
      <c r="A169" s="21">
        <v>116.0</v>
      </c>
      <c r="B169" s="21">
        <v>72.25</v>
      </c>
      <c r="C169" s="21">
        <f t="shared" ref="C169:D169" si="168">LN(A168/A169)</f>
        <v>0.02005612795</v>
      </c>
      <c r="D169" s="21">
        <f t="shared" si="168"/>
        <v>-0.01745244995</v>
      </c>
      <c r="E169" s="21">
        <f t="shared" si="3"/>
        <v>0.001301839002</v>
      </c>
    </row>
    <row r="170" ht="14.25" customHeight="1">
      <c r="A170" s="21">
        <v>115.25</v>
      </c>
      <c r="B170" s="21">
        <v>72.650002</v>
      </c>
      <c r="C170" s="21">
        <f t="shared" ref="C170:D170" si="169">LN(A169/A170)</f>
        <v>0.00648650923</v>
      </c>
      <c r="D170" s="21">
        <f t="shared" si="169"/>
        <v>-0.005521090553</v>
      </c>
      <c r="E170" s="21">
        <f t="shared" si="3"/>
        <v>0.0004827093383</v>
      </c>
    </row>
    <row r="171" ht="14.25" customHeight="1">
      <c r="A171" s="21">
        <v>111.75</v>
      </c>
      <c r="B171" s="21">
        <v>69.0</v>
      </c>
      <c r="C171" s="21">
        <f t="shared" ref="C171:D171" si="170">LN(A170/A171)</f>
        <v>0.03083944838</v>
      </c>
      <c r="D171" s="21">
        <f t="shared" si="170"/>
        <v>0.05154691295</v>
      </c>
      <c r="E171" s="21">
        <f t="shared" si="3"/>
        <v>0.04119318067</v>
      </c>
    </row>
    <row r="172" ht="14.25" customHeight="1">
      <c r="A172" s="21">
        <v>112.0</v>
      </c>
      <c r="B172" s="21">
        <v>69.25</v>
      </c>
      <c r="C172" s="21">
        <f t="shared" ref="C172:D172" si="171">LN(A171/A172)</f>
        <v>-0.002234637801</v>
      </c>
      <c r="D172" s="21">
        <f t="shared" si="171"/>
        <v>-0.00361664047</v>
      </c>
      <c r="E172" s="21">
        <f t="shared" si="3"/>
        <v>-0.002925639136</v>
      </c>
    </row>
    <row r="173" ht="14.25" customHeight="1">
      <c r="A173" s="21">
        <v>115.199997</v>
      </c>
      <c r="B173" s="21">
        <v>69.599998</v>
      </c>
      <c r="C173" s="21">
        <f t="shared" ref="C173:D173" si="172">LN(A172/A173)</f>
        <v>-0.02817085093</v>
      </c>
      <c r="D173" s="21">
        <f t="shared" si="172"/>
        <v>-0.005041393537</v>
      </c>
      <c r="E173" s="21">
        <f t="shared" si="3"/>
        <v>-0.01660612223</v>
      </c>
    </row>
    <row r="174" ht="14.25" customHeight="1">
      <c r="A174" s="21">
        <v>117.199997</v>
      </c>
      <c r="B174" s="21">
        <v>72.300003</v>
      </c>
      <c r="C174" s="21">
        <f t="shared" ref="C174:D174" si="173">LN(A173/A174)</f>
        <v>-0.01721212933</v>
      </c>
      <c r="D174" s="21">
        <f t="shared" si="173"/>
        <v>-0.03805963205</v>
      </c>
      <c r="E174" s="21">
        <f t="shared" si="3"/>
        <v>-0.02763588069</v>
      </c>
    </row>
    <row r="175" ht="14.25" customHeight="1">
      <c r="A175" s="21">
        <v>116.25</v>
      </c>
      <c r="B175" s="21">
        <v>74.150002</v>
      </c>
      <c r="C175" s="21">
        <f t="shared" ref="C175:D175" si="174">LN(A174/A175)</f>
        <v>0.008138807078</v>
      </c>
      <c r="D175" s="21">
        <f t="shared" si="174"/>
        <v>-0.0252659249</v>
      </c>
      <c r="E175" s="21">
        <f t="shared" si="3"/>
        <v>-0.00856355891</v>
      </c>
    </row>
    <row r="176" ht="14.25" customHeight="1">
      <c r="A176" s="21">
        <v>117.0</v>
      </c>
      <c r="B176" s="21">
        <v>73.900002</v>
      </c>
      <c r="C176" s="21">
        <f t="shared" ref="C176:D176" si="175">LN(A175/A176)</f>
        <v>-0.00643089033</v>
      </c>
      <c r="D176" s="21">
        <f t="shared" si="175"/>
        <v>0.003377240539</v>
      </c>
      <c r="E176" s="21">
        <f t="shared" si="3"/>
        <v>-0.001526824896</v>
      </c>
    </row>
    <row r="177" ht="14.25" customHeight="1">
      <c r="A177" s="21">
        <v>120.400002</v>
      </c>
      <c r="B177" s="21">
        <v>72.900002</v>
      </c>
      <c r="C177" s="21">
        <f t="shared" ref="C177:D177" si="176">LN(A176/A177)</f>
        <v>-0.02864561469</v>
      </c>
      <c r="D177" s="21">
        <f t="shared" si="176"/>
        <v>0.01362418857</v>
      </c>
      <c r="E177" s="21">
        <f t="shared" si="3"/>
        <v>-0.00751071306</v>
      </c>
    </row>
    <row r="178" ht="14.25" customHeight="1">
      <c r="A178" s="21">
        <v>121.0</v>
      </c>
      <c r="B178" s="21">
        <v>72.5</v>
      </c>
      <c r="C178" s="21">
        <f t="shared" ref="C178:D178" si="177">LN(A177/A178)</f>
        <v>-0.004970996111</v>
      </c>
      <c r="D178" s="21">
        <f t="shared" si="177"/>
        <v>0.005502104589</v>
      </c>
      <c r="E178" s="21">
        <f t="shared" si="3"/>
        <v>0.0002655542391</v>
      </c>
    </row>
    <row r="179" ht="14.25" customHeight="1">
      <c r="A179" s="21">
        <v>122.25</v>
      </c>
      <c r="B179" s="21">
        <v>73.550003</v>
      </c>
      <c r="C179" s="21">
        <f t="shared" ref="C179:D179" si="178">LN(A178/A179)</f>
        <v>-0.01027758276</v>
      </c>
      <c r="D179" s="21">
        <f t="shared" si="178"/>
        <v>-0.01437892598</v>
      </c>
      <c r="E179" s="21">
        <f t="shared" si="3"/>
        <v>-0.01232825437</v>
      </c>
    </row>
    <row r="180" ht="14.25" customHeight="1">
      <c r="A180" s="21">
        <v>120.150002</v>
      </c>
      <c r="B180" s="21">
        <v>73.0</v>
      </c>
      <c r="C180" s="21">
        <f t="shared" ref="C180:D180" si="179">LN(A179/A180)</f>
        <v>0.01732714953</v>
      </c>
      <c r="D180" s="21">
        <f t="shared" si="179"/>
        <v>0.007506046688</v>
      </c>
      <c r="E180" s="21">
        <f t="shared" si="3"/>
        <v>0.01241659811</v>
      </c>
    </row>
    <row r="181" ht="14.25" customHeight="1">
      <c r="A181" s="21">
        <v>123.5</v>
      </c>
      <c r="B181" s="21">
        <v>73.0</v>
      </c>
      <c r="C181" s="21">
        <f t="shared" ref="C181:D181" si="180">LN(A180/A181)</f>
        <v>-0.02750017724</v>
      </c>
      <c r="D181" s="21">
        <f t="shared" si="180"/>
        <v>0</v>
      </c>
      <c r="E181" s="21">
        <f t="shared" si="3"/>
        <v>-0.01375008862</v>
      </c>
    </row>
    <row r="182" ht="14.25" customHeight="1">
      <c r="A182" s="21">
        <v>124.349998</v>
      </c>
      <c r="B182" s="21">
        <v>71.650002</v>
      </c>
      <c r="C182" s="21">
        <f t="shared" ref="C182:D182" si="181">LN(A181/A182)</f>
        <v>-0.006858998098</v>
      </c>
      <c r="D182" s="21">
        <f t="shared" si="181"/>
        <v>0.01866625896</v>
      </c>
      <c r="E182" s="21">
        <f t="shared" si="3"/>
        <v>0.005903630431</v>
      </c>
    </row>
    <row r="183" ht="14.25" customHeight="1">
      <c r="A183" s="21">
        <v>122.75</v>
      </c>
      <c r="B183" s="21">
        <v>71.900002</v>
      </c>
      <c r="C183" s="21">
        <f t="shared" ref="C183:D183" si="182">LN(A182/A183)</f>
        <v>0.01295038749</v>
      </c>
      <c r="D183" s="21">
        <f t="shared" si="182"/>
        <v>-0.003483110356</v>
      </c>
      <c r="E183" s="21">
        <f t="shared" si="3"/>
        <v>0.004733638568</v>
      </c>
    </row>
    <row r="184" ht="14.25" customHeight="1">
      <c r="A184" s="21">
        <v>119.5</v>
      </c>
      <c r="B184" s="21">
        <v>71.0</v>
      </c>
      <c r="C184" s="21">
        <f t="shared" ref="C184:D184" si="183">LN(A183/A184)</f>
        <v>0.0268333953</v>
      </c>
      <c r="D184" s="21">
        <f t="shared" si="183"/>
        <v>0.0125964155</v>
      </c>
      <c r="E184" s="21">
        <f t="shared" si="3"/>
        <v>0.0197149054</v>
      </c>
    </row>
    <row r="185" ht="14.25" customHeight="1">
      <c r="A185" s="21">
        <v>123.800003</v>
      </c>
      <c r="B185" s="21">
        <v>70.349998</v>
      </c>
      <c r="C185" s="21">
        <f t="shared" ref="C185:D185" si="184">LN(A184/A185)</f>
        <v>-0.03535101311</v>
      </c>
      <c r="D185" s="21">
        <f t="shared" si="184"/>
        <v>0.00919712191</v>
      </c>
      <c r="E185" s="21">
        <f t="shared" si="3"/>
        <v>-0.0130769456</v>
      </c>
    </row>
    <row r="186" ht="14.25" customHeight="1">
      <c r="A186" s="21">
        <v>123.400002</v>
      </c>
      <c r="B186" s="21">
        <v>71.199997</v>
      </c>
      <c r="C186" s="21">
        <f t="shared" ref="C186:D186" si="185">LN(A185/A186)</f>
        <v>0.003236256804</v>
      </c>
      <c r="D186" s="21">
        <f t="shared" si="185"/>
        <v>-0.01201002115</v>
      </c>
      <c r="E186" s="21">
        <f t="shared" si="3"/>
        <v>-0.004386882174</v>
      </c>
    </row>
    <row r="187" ht="14.25" customHeight="1">
      <c r="A187" s="21">
        <v>125.400002</v>
      </c>
      <c r="B187" s="21">
        <v>72.599998</v>
      </c>
      <c r="C187" s="21">
        <f t="shared" ref="C187:D187" si="186">LN(A186/A187)</f>
        <v>-0.01607751647</v>
      </c>
      <c r="D187" s="21">
        <f t="shared" si="186"/>
        <v>-0.019472118</v>
      </c>
      <c r="E187" s="21">
        <f t="shared" si="3"/>
        <v>-0.01777481723</v>
      </c>
    </row>
    <row r="188" ht="14.25" customHeight="1">
      <c r="A188" s="21">
        <v>130.699997</v>
      </c>
      <c r="B188" s="21">
        <v>77.400002</v>
      </c>
      <c r="C188" s="21">
        <f t="shared" ref="C188:D188" si="187">LN(A187/A188)</f>
        <v>-0.04139595353</v>
      </c>
      <c r="D188" s="21">
        <f t="shared" si="187"/>
        <v>-0.06402191215</v>
      </c>
      <c r="E188" s="21">
        <f t="shared" si="3"/>
        <v>-0.05270893284</v>
      </c>
    </row>
    <row r="189" ht="14.25" customHeight="1">
      <c r="A189" s="21">
        <v>131.25</v>
      </c>
      <c r="B189" s="21">
        <v>77.349998</v>
      </c>
      <c r="C189" s="21">
        <f t="shared" ref="C189:D189" si="188">LN(A188/A189)</f>
        <v>-0.004199303795</v>
      </c>
      <c r="D189" s="21">
        <f t="shared" si="188"/>
        <v>0.0006462552729</v>
      </c>
      <c r="E189" s="21">
        <f t="shared" si="3"/>
        <v>-0.001776524261</v>
      </c>
    </row>
    <row r="190" ht="14.25" customHeight="1">
      <c r="A190" s="21">
        <v>129.699997</v>
      </c>
      <c r="B190" s="21">
        <v>81.949997</v>
      </c>
      <c r="C190" s="21">
        <f t="shared" ref="C190:D190" si="189">LN(A189/A190)</f>
        <v>0.01187983328</v>
      </c>
      <c r="D190" s="21">
        <f t="shared" si="189"/>
        <v>-0.05776871742</v>
      </c>
      <c r="E190" s="21">
        <f t="shared" si="3"/>
        <v>-0.02294444207</v>
      </c>
    </row>
    <row r="191" ht="14.25" customHeight="1">
      <c r="A191" s="21">
        <v>129.399994</v>
      </c>
      <c r="B191" s="21">
        <v>82.650002</v>
      </c>
      <c r="C191" s="21">
        <f t="shared" ref="C191:D191" si="190">LN(A190/A191)</f>
        <v>0.002315732493</v>
      </c>
      <c r="D191" s="21">
        <f t="shared" si="190"/>
        <v>-0.008505579883</v>
      </c>
      <c r="E191" s="21">
        <f t="shared" si="3"/>
        <v>-0.003094923695</v>
      </c>
    </row>
    <row r="192" ht="14.25" customHeight="1">
      <c r="A192" s="21">
        <v>136.0</v>
      </c>
      <c r="B192" s="21">
        <v>81.0</v>
      </c>
      <c r="C192" s="21">
        <f t="shared" ref="C192:D192" si="191">LN(A191/A192)</f>
        <v>-0.04974655004</v>
      </c>
      <c r="D192" s="21">
        <f t="shared" si="191"/>
        <v>0.02016569379</v>
      </c>
      <c r="E192" s="21">
        <f t="shared" si="3"/>
        <v>-0.01479042812</v>
      </c>
    </row>
    <row r="193" ht="14.25" customHeight="1">
      <c r="A193" s="21">
        <v>135.25</v>
      </c>
      <c r="B193" s="21">
        <v>80.449997</v>
      </c>
      <c r="C193" s="21">
        <f t="shared" ref="C193:D193" si="192">LN(A192/A193)</f>
        <v>0.005529968009</v>
      </c>
      <c r="D193" s="21">
        <f t="shared" si="192"/>
        <v>0.006813318524</v>
      </c>
      <c r="E193" s="21">
        <f t="shared" si="3"/>
        <v>0.006171643267</v>
      </c>
    </row>
    <row r="194" ht="14.25" customHeight="1">
      <c r="A194" s="21">
        <v>138.350006</v>
      </c>
      <c r="B194" s="21">
        <v>79.150002</v>
      </c>
      <c r="C194" s="21">
        <f t="shared" ref="C194:D194" si="193">LN(A193/A194)</f>
        <v>-0.02266183187</v>
      </c>
      <c r="D194" s="21">
        <f t="shared" si="193"/>
        <v>0.01629102455</v>
      </c>
      <c r="E194" s="21">
        <f t="shared" si="3"/>
        <v>-0.003185403661</v>
      </c>
    </row>
    <row r="195" ht="14.25" customHeight="1">
      <c r="A195" s="21">
        <v>139.899994</v>
      </c>
      <c r="B195" s="21">
        <v>78.25</v>
      </c>
      <c r="C195" s="21">
        <f t="shared" ref="C195:D195" si="194">LN(A194/A195)</f>
        <v>-0.01114108918</v>
      </c>
      <c r="D195" s="21">
        <f t="shared" si="194"/>
        <v>0.01143598218</v>
      </c>
      <c r="E195" s="21">
        <f t="shared" si="3"/>
        <v>0.0001474464964</v>
      </c>
    </row>
    <row r="196" ht="14.25" customHeight="1">
      <c r="A196" s="21">
        <v>140.75</v>
      </c>
      <c r="B196" s="21">
        <v>78.75</v>
      </c>
      <c r="C196" s="21">
        <f t="shared" ref="C196:D196" si="195">LN(A195/A196)</f>
        <v>-0.006057428236</v>
      </c>
      <c r="D196" s="21">
        <f t="shared" si="195"/>
        <v>-0.006369448285</v>
      </c>
      <c r="E196" s="21">
        <f t="shared" si="3"/>
        <v>-0.006213438261</v>
      </c>
    </row>
    <row r="197" ht="14.25" customHeight="1">
      <c r="A197" s="21">
        <v>143.600006</v>
      </c>
      <c r="B197" s="21">
        <v>77.699997</v>
      </c>
      <c r="C197" s="21">
        <f t="shared" ref="C197:D197" si="196">LN(A196/A197)</f>
        <v>-0.02004643138</v>
      </c>
      <c r="D197" s="21">
        <f t="shared" si="196"/>
        <v>0.01342305894</v>
      </c>
      <c r="E197" s="21">
        <f t="shared" si="3"/>
        <v>-0.003311686217</v>
      </c>
    </row>
    <row r="198" ht="14.25" customHeight="1">
      <c r="A198" s="21">
        <v>148.800003</v>
      </c>
      <c r="B198" s="21">
        <v>76.75</v>
      </c>
      <c r="C198" s="21">
        <f t="shared" ref="C198:D198" si="197">LN(A197/A198)</f>
        <v>-0.03557144416</v>
      </c>
      <c r="D198" s="21">
        <f t="shared" si="197"/>
        <v>0.0123018323</v>
      </c>
      <c r="E198" s="21">
        <f t="shared" si="3"/>
        <v>-0.01163480593</v>
      </c>
    </row>
    <row r="199" ht="14.25" customHeight="1">
      <c r="A199" s="21">
        <v>146.050003</v>
      </c>
      <c r="B199" s="21">
        <v>76.699997</v>
      </c>
      <c r="C199" s="21">
        <f t="shared" ref="C199:D199" si="198">LN(A198/A199)</f>
        <v>0.01865409319</v>
      </c>
      <c r="D199" s="21">
        <f t="shared" si="198"/>
        <v>0.0006517172075</v>
      </c>
      <c r="E199" s="21">
        <f t="shared" si="3"/>
        <v>0.009652905197</v>
      </c>
    </row>
    <row r="200" ht="14.25" customHeight="1">
      <c r="A200" s="21">
        <v>149.649994</v>
      </c>
      <c r="B200" s="21">
        <v>76.400002</v>
      </c>
      <c r="C200" s="21">
        <f t="shared" ref="C200:D200" si="199">LN(A199/A200)</f>
        <v>-0.02435014483</v>
      </c>
      <c r="D200" s="21">
        <f t="shared" si="199"/>
        <v>0.003918946909</v>
      </c>
      <c r="E200" s="21">
        <f t="shared" si="3"/>
        <v>-0.01021559896</v>
      </c>
    </row>
    <row r="201" ht="14.25" customHeight="1">
      <c r="A201" s="21">
        <v>148.5</v>
      </c>
      <c r="B201" s="21">
        <v>76.099998</v>
      </c>
      <c r="C201" s="21">
        <f t="shared" ref="C201:D201" si="200">LN(A200/A201)</f>
        <v>0.007714235962</v>
      </c>
      <c r="D201" s="21">
        <f t="shared" si="200"/>
        <v>0.003934483764</v>
      </c>
      <c r="E201" s="21">
        <f t="shared" si="3"/>
        <v>0.005824359863</v>
      </c>
    </row>
    <row r="202" ht="14.25" customHeight="1">
      <c r="A202" s="21">
        <v>164.600006</v>
      </c>
      <c r="B202" s="21">
        <v>76.0</v>
      </c>
      <c r="C202" s="21">
        <f t="shared" ref="C202:D202" si="201">LN(A201/A202)</f>
        <v>-0.1029333665</v>
      </c>
      <c r="D202" s="21">
        <f t="shared" si="201"/>
        <v>0.0013148983</v>
      </c>
      <c r="E202" s="21">
        <f t="shared" si="3"/>
        <v>-0.05080923408</v>
      </c>
    </row>
    <row r="203" ht="14.25" customHeight="1">
      <c r="A203" s="21">
        <v>172.75</v>
      </c>
      <c r="B203" s="21">
        <v>76.0</v>
      </c>
      <c r="C203" s="21">
        <f t="shared" ref="C203:D203" si="202">LN(A202/A203)</f>
        <v>-0.04832713795</v>
      </c>
      <c r="D203" s="21">
        <f t="shared" si="202"/>
        <v>0</v>
      </c>
      <c r="E203" s="21">
        <f t="shared" si="3"/>
        <v>-0.02416356898</v>
      </c>
    </row>
    <row r="204" ht="14.25" customHeight="1">
      <c r="A204" s="21">
        <v>170.149994</v>
      </c>
      <c r="B204" s="21">
        <v>75.599998</v>
      </c>
      <c r="C204" s="21">
        <f t="shared" ref="C204:D204" si="203">LN(A203/A204)</f>
        <v>0.01516509696</v>
      </c>
      <c r="D204" s="21">
        <f t="shared" si="203"/>
        <v>0.005277083556</v>
      </c>
      <c r="E204" s="21">
        <f t="shared" si="3"/>
        <v>0.01022109026</v>
      </c>
    </row>
    <row r="205" ht="14.25" customHeight="1">
      <c r="A205" s="21">
        <v>166.600006</v>
      </c>
      <c r="B205" s="21">
        <v>75.449997</v>
      </c>
      <c r="C205" s="21">
        <f t="shared" ref="C205:D205" si="204">LN(A204/A205)</f>
        <v>0.02108459994</v>
      </c>
      <c r="D205" s="21">
        <f t="shared" si="204"/>
        <v>0.001986111278</v>
      </c>
      <c r="E205" s="21">
        <f t="shared" si="3"/>
        <v>0.01153535561</v>
      </c>
    </row>
    <row r="206" ht="14.25" customHeight="1">
      <c r="A206" s="21">
        <v>166.199997</v>
      </c>
      <c r="B206" s="21">
        <v>77.650002</v>
      </c>
      <c r="C206" s="21">
        <f t="shared" ref="C206:D206" si="205">LN(A205/A206)</f>
        <v>0.002403901376</v>
      </c>
      <c r="D206" s="21">
        <f t="shared" si="205"/>
        <v>-0.0287414299</v>
      </c>
      <c r="E206" s="21">
        <f t="shared" si="3"/>
        <v>-0.01316876426</v>
      </c>
    </row>
    <row r="207" ht="14.25" customHeight="1">
      <c r="A207" s="21">
        <v>165.850006</v>
      </c>
      <c r="B207" s="21">
        <v>75.800003</v>
      </c>
      <c r="C207" s="21">
        <f t="shared" ref="C207:D207" si="206">LN(A206/A207)</f>
        <v>0.0021080628</v>
      </c>
      <c r="D207" s="21">
        <f t="shared" si="206"/>
        <v>0.02411324313</v>
      </c>
      <c r="E207" s="21">
        <f t="shared" si="3"/>
        <v>0.01311065296</v>
      </c>
    </row>
    <row r="208" ht="14.25" customHeight="1">
      <c r="A208" s="21">
        <v>163.800003</v>
      </c>
      <c r="B208" s="21">
        <v>79.449997</v>
      </c>
      <c r="C208" s="21">
        <f t="shared" ref="C208:D208" si="207">LN(A207/A208)</f>
        <v>0.01243761184</v>
      </c>
      <c r="D208" s="21">
        <f t="shared" si="207"/>
        <v>-0.047029523</v>
      </c>
      <c r="E208" s="21">
        <f t="shared" si="3"/>
        <v>-0.01729595558</v>
      </c>
    </row>
    <row r="209" ht="14.25" customHeight="1">
      <c r="A209" s="21">
        <v>161.75</v>
      </c>
      <c r="B209" s="21">
        <v>78.199997</v>
      </c>
      <c r="C209" s="21">
        <f t="shared" ref="C209:D209" si="208">LN(A208/A209)</f>
        <v>0.01259425635</v>
      </c>
      <c r="D209" s="21">
        <f t="shared" si="208"/>
        <v>0.01585824604</v>
      </c>
      <c r="E209" s="21">
        <f t="shared" si="3"/>
        <v>0.01422625119</v>
      </c>
    </row>
    <row r="210" ht="14.25" customHeight="1">
      <c r="A210" s="21">
        <v>165.5</v>
      </c>
      <c r="B210" s="21">
        <v>77.25</v>
      </c>
      <c r="C210" s="21">
        <f t="shared" ref="C210:D210" si="209">LN(A209/A210)</f>
        <v>-0.02291926144</v>
      </c>
      <c r="D210" s="21">
        <f t="shared" si="209"/>
        <v>0.01222269341</v>
      </c>
      <c r="E210" s="21">
        <f t="shared" si="3"/>
        <v>-0.005348284013</v>
      </c>
    </row>
    <row r="211" ht="14.25" customHeight="1">
      <c r="A211" s="21">
        <v>163.5</v>
      </c>
      <c r="B211" s="21">
        <v>77.0</v>
      </c>
      <c r="C211" s="21">
        <f t="shared" ref="C211:D211" si="210">LN(A210/A211)</f>
        <v>0.01215820448</v>
      </c>
      <c r="D211" s="21">
        <f t="shared" si="210"/>
        <v>0.003241493924</v>
      </c>
      <c r="E211" s="21">
        <f t="shared" si="3"/>
        <v>0.007699849202</v>
      </c>
    </row>
    <row r="212" ht="14.25" customHeight="1">
      <c r="A212" s="21">
        <v>159.350006</v>
      </c>
      <c r="B212" s="21">
        <v>75.099998</v>
      </c>
      <c r="C212" s="21">
        <f t="shared" ref="C212:D212" si="211">LN(A211/A212)</f>
        <v>0.02570991182</v>
      </c>
      <c r="D212" s="21">
        <f t="shared" si="211"/>
        <v>0.02498488971</v>
      </c>
      <c r="E212" s="21">
        <f t="shared" si="3"/>
        <v>0.02534740077</v>
      </c>
    </row>
    <row r="213" ht="14.25" customHeight="1">
      <c r="A213" s="21">
        <v>160.300003</v>
      </c>
      <c r="B213" s="21">
        <v>74.650002</v>
      </c>
      <c r="C213" s="21">
        <f t="shared" ref="C213:D213" si="212">LN(A212/A213)</f>
        <v>-0.005943999814</v>
      </c>
      <c r="D213" s="21">
        <f t="shared" si="212"/>
        <v>0.006009981362</v>
      </c>
      <c r="E213" s="21">
        <f t="shared" si="3"/>
        <v>0.00003299077397</v>
      </c>
    </row>
    <row r="214" ht="14.25" customHeight="1">
      <c r="A214" s="21">
        <v>158.350006</v>
      </c>
      <c r="B214" s="21">
        <v>76.0</v>
      </c>
      <c r="C214" s="21">
        <f t="shared" ref="C214:D214" si="213">LN(A213/A214)</f>
        <v>0.01223926746</v>
      </c>
      <c r="D214" s="21">
        <f t="shared" si="213"/>
        <v>-0.01792278951</v>
      </c>
      <c r="E214" s="21">
        <f t="shared" si="3"/>
        <v>-0.002841761027</v>
      </c>
    </row>
    <row r="215" ht="14.25" customHeight="1">
      <c r="A215" s="21">
        <v>162.949997</v>
      </c>
      <c r="B215" s="21">
        <v>74.0</v>
      </c>
      <c r="C215" s="21">
        <f t="shared" ref="C215:D215" si="214">LN(A214/A215)</f>
        <v>-0.028635576</v>
      </c>
      <c r="D215" s="21">
        <f t="shared" si="214"/>
        <v>0.02666824708</v>
      </c>
      <c r="E215" s="21">
        <f t="shared" si="3"/>
        <v>-0.0009836644577</v>
      </c>
    </row>
    <row r="216" ht="14.25" customHeight="1">
      <c r="A216" s="21">
        <v>163.949997</v>
      </c>
      <c r="B216" s="21">
        <v>73.349998</v>
      </c>
      <c r="C216" s="21">
        <f t="shared" ref="C216:D216" si="215">LN(A215/A216)</f>
        <v>-0.006118098119</v>
      </c>
      <c r="D216" s="21">
        <f t="shared" si="215"/>
        <v>0.008822615882</v>
      </c>
      <c r="E216" s="21">
        <f t="shared" si="3"/>
        <v>0.001352258881</v>
      </c>
    </row>
    <row r="217" ht="14.25" customHeight="1">
      <c r="A217" s="21">
        <v>163.600006</v>
      </c>
      <c r="B217" s="21">
        <v>73.449997</v>
      </c>
      <c r="C217" s="21">
        <f t="shared" ref="C217:D217" si="216">LN(A216/A217)</f>
        <v>0.002137024149</v>
      </c>
      <c r="D217" s="21">
        <f t="shared" si="216"/>
        <v>-0.001362384453</v>
      </c>
      <c r="E217" s="21">
        <f t="shared" si="3"/>
        <v>0.0003873198478</v>
      </c>
    </row>
    <row r="218" ht="14.25" customHeight="1">
      <c r="A218" s="21">
        <v>156.850006</v>
      </c>
      <c r="B218" s="21">
        <v>73.300003</v>
      </c>
      <c r="C218" s="21">
        <f t="shared" ref="C218:D218" si="217">LN(A217/A218)</f>
        <v>0.04213448795</v>
      </c>
      <c r="D218" s="21">
        <f t="shared" si="217"/>
        <v>0.002044211955</v>
      </c>
      <c r="E218" s="21">
        <f t="shared" si="3"/>
        <v>0.02208934995</v>
      </c>
    </row>
    <row r="219" ht="14.25" customHeight="1">
      <c r="A219" s="21">
        <v>151.850006</v>
      </c>
      <c r="B219" s="21">
        <v>71.949997</v>
      </c>
      <c r="C219" s="21">
        <f t="shared" ref="C219:D219" si="218">LN(A218/A219)</f>
        <v>0.03239674189</v>
      </c>
      <c r="D219" s="21">
        <f t="shared" si="218"/>
        <v>0.01858925818</v>
      </c>
      <c r="E219" s="21">
        <f t="shared" si="3"/>
        <v>0.02549300003</v>
      </c>
    </row>
    <row r="220" ht="14.25" customHeight="1">
      <c r="A220" s="21">
        <v>153.600006</v>
      </c>
      <c r="B220" s="21">
        <v>71.599998</v>
      </c>
      <c r="C220" s="21">
        <f t="shared" ref="C220:D220" si="219">LN(A219/A220)</f>
        <v>-0.01145862877</v>
      </c>
      <c r="D220" s="21">
        <f t="shared" si="219"/>
        <v>0.004876345604</v>
      </c>
      <c r="E220" s="21">
        <f t="shared" si="3"/>
        <v>-0.003291141584</v>
      </c>
    </row>
    <row r="221" ht="14.25" customHeight="1">
      <c r="A221" s="21">
        <v>154.800003</v>
      </c>
      <c r="B221" s="21">
        <v>71.550003</v>
      </c>
      <c r="C221" s="21">
        <f t="shared" ref="C221:D221" si="220">LN(A220/A221)</f>
        <v>-0.007782120759</v>
      </c>
      <c r="D221" s="21">
        <f t="shared" si="220"/>
        <v>0.0006984981025</v>
      </c>
      <c r="E221" s="21">
        <f t="shared" si="3"/>
        <v>-0.003541811328</v>
      </c>
    </row>
    <row r="222" ht="14.25" customHeight="1">
      <c r="A222" s="21">
        <v>154.199997</v>
      </c>
      <c r="B222" s="21">
        <v>71.25</v>
      </c>
      <c r="C222" s="21">
        <f t="shared" ref="C222:D222" si="221">LN(A221/A222)</f>
        <v>0.003883538861</v>
      </c>
      <c r="D222" s="21">
        <f t="shared" si="221"/>
        <v>0.004201728782</v>
      </c>
      <c r="E222" s="21">
        <f t="shared" si="3"/>
        <v>0.004042633822</v>
      </c>
    </row>
    <row r="223" ht="14.25" customHeight="1">
      <c r="A223" s="21">
        <v>152.850006</v>
      </c>
      <c r="B223" s="21">
        <v>70.900002</v>
      </c>
      <c r="C223" s="21">
        <f t="shared" ref="C223:D223" si="222">LN(A222/A223)</f>
        <v>0.008793354083</v>
      </c>
      <c r="D223" s="21">
        <f t="shared" si="222"/>
        <v>0.004924357402</v>
      </c>
      <c r="E223" s="21">
        <f t="shared" si="3"/>
        <v>0.006858855742</v>
      </c>
    </row>
    <row r="224" ht="14.25" customHeight="1">
      <c r="A224" s="21">
        <v>155.550003</v>
      </c>
      <c r="B224" s="21">
        <v>73.199997</v>
      </c>
      <c r="C224" s="21">
        <f t="shared" ref="C224:D224" si="223">LN(A223/A224)</f>
        <v>-0.01751015504</v>
      </c>
      <c r="D224" s="21">
        <f t="shared" si="223"/>
        <v>-0.03192491824</v>
      </c>
      <c r="E224" s="21">
        <f t="shared" si="3"/>
        <v>-0.02471753664</v>
      </c>
    </row>
    <row r="225" ht="14.25" customHeight="1">
      <c r="A225" s="21">
        <v>158.149994</v>
      </c>
      <c r="B225" s="21">
        <v>75.5</v>
      </c>
      <c r="C225" s="21">
        <f t="shared" ref="C225:D225" si="224">LN(A224/A225)</f>
        <v>-0.01657666918</v>
      </c>
      <c r="D225" s="21">
        <f t="shared" si="224"/>
        <v>-0.03093727627</v>
      </c>
      <c r="E225" s="21">
        <f t="shared" si="3"/>
        <v>-0.02375697273</v>
      </c>
    </row>
    <row r="226" ht="14.25" customHeight="1">
      <c r="A226" s="21">
        <v>158.699997</v>
      </c>
      <c r="B226" s="21">
        <v>75.699997</v>
      </c>
      <c r="C226" s="21">
        <f t="shared" ref="C226:D226" si="225">LN(A225/A226)</f>
        <v>-0.003471696816</v>
      </c>
      <c r="D226" s="21">
        <f t="shared" si="225"/>
        <v>-0.002645464558</v>
      </c>
      <c r="E226" s="21">
        <f t="shared" si="3"/>
        <v>-0.003058580687</v>
      </c>
    </row>
    <row r="227" ht="14.25" customHeight="1">
      <c r="A227" s="21">
        <v>156.850006</v>
      </c>
      <c r="B227" s="21">
        <v>74.300003</v>
      </c>
      <c r="C227" s="21">
        <f t="shared" ref="C227:D227" si="226">LN(A226/A227)</f>
        <v>0.01172563574</v>
      </c>
      <c r="D227" s="21">
        <f t="shared" si="226"/>
        <v>0.01866712871</v>
      </c>
      <c r="E227" s="21">
        <f t="shared" si="3"/>
        <v>0.01519638223</v>
      </c>
    </row>
    <row r="228" ht="14.25" customHeight="1">
      <c r="A228" s="21">
        <v>155.600006</v>
      </c>
      <c r="B228" s="21">
        <v>76.0</v>
      </c>
      <c r="C228" s="21">
        <f t="shared" ref="C228:D228" si="227">LN(A227/A228)</f>
        <v>0.008001322585</v>
      </c>
      <c r="D228" s="21">
        <f t="shared" si="227"/>
        <v>-0.02262234819</v>
      </c>
      <c r="E228" s="21">
        <f t="shared" si="3"/>
        <v>-0.0073105128</v>
      </c>
    </row>
    <row r="229" ht="14.25" customHeight="1">
      <c r="A229" s="21">
        <v>162.25</v>
      </c>
      <c r="B229" s="21">
        <v>74.349998</v>
      </c>
      <c r="C229" s="21">
        <f t="shared" ref="C229:D229" si="228">LN(A228/A229)</f>
        <v>-0.04184970528</v>
      </c>
      <c r="D229" s="21">
        <f t="shared" si="228"/>
        <v>0.02194969428</v>
      </c>
      <c r="E229" s="21">
        <f t="shared" si="3"/>
        <v>-0.0099500055</v>
      </c>
    </row>
    <row r="230" ht="14.25" customHeight="1">
      <c r="A230" s="21">
        <v>159.699997</v>
      </c>
      <c r="B230" s="21">
        <v>79.400002</v>
      </c>
      <c r="C230" s="21">
        <f t="shared" ref="C230:D230" si="229">LN(A229/A230)</f>
        <v>0.01584131915</v>
      </c>
      <c r="D230" s="21">
        <f t="shared" si="229"/>
        <v>-0.06571474744</v>
      </c>
      <c r="E230" s="21">
        <f t="shared" si="3"/>
        <v>-0.02493671414</v>
      </c>
    </row>
    <row r="231" ht="14.25" customHeight="1">
      <c r="A231" s="21">
        <v>159.25</v>
      </c>
      <c r="B231" s="21">
        <v>79.349998</v>
      </c>
      <c r="C231" s="21">
        <f t="shared" ref="C231:D231" si="230">LN(A230/A231)</f>
        <v>0.002821741983</v>
      </c>
      <c r="D231" s="21">
        <f t="shared" si="230"/>
        <v>0.0006299716744</v>
      </c>
      <c r="E231" s="21">
        <f t="shared" si="3"/>
        <v>0.001725856829</v>
      </c>
    </row>
    <row r="232" ht="14.25" customHeight="1">
      <c r="A232" s="21">
        <v>157.0</v>
      </c>
      <c r="B232" s="21">
        <v>78.599998</v>
      </c>
      <c r="C232" s="21">
        <f t="shared" ref="C232:D232" si="231">LN(A231/A232)</f>
        <v>0.0142294891</v>
      </c>
      <c r="D232" s="21">
        <f t="shared" si="231"/>
        <v>0.009496747778</v>
      </c>
      <c r="E232" s="21">
        <f t="shared" si="3"/>
        <v>0.01186311844</v>
      </c>
    </row>
    <row r="233" ht="14.25" customHeight="1">
      <c r="A233" s="21">
        <v>153.699997</v>
      </c>
      <c r="B233" s="21">
        <v>80.099998</v>
      </c>
      <c r="C233" s="21">
        <f t="shared" ref="C233:D233" si="232">LN(A232/A233)</f>
        <v>0.02124317432</v>
      </c>
      <c r="D233" s="21">
        <f t="shared" si="232"/>
        <v>-0.01890415512</v>
      </c>
      <c r="E233" s="21">
        <f t="shared" si="3"/>
        <v>0.001169509603</v>
      </c>
    </row>
    <row r="234" ht="14.25" customHeight="1">
      <c r="A234" s="21">
        <v>147.699997</v>
      </c>
      <c r="B234" s="21">
        <v>85.150002</v>
      </c>
      <c r="C234" s="21">
        <f t="shared" ref="C234:D234" si="233">LN(A233/A234)</f>
        <v>0.0398194618</v>
      </c>
      <c r="D234" s="21">
        <f t="shared" si="233"/>
        <v>-0.06113860149</v>
      </c>
      <c r="E234" s="21">
        <f t="shared" si="3"/>
        <v>-0.01065956985</v>
      </c>
    </row>
    <row r="235" ht="14.25" customHeight="1">
      <c r="A235" s="21">
        <v>155.850006</v>
      </c>
      <c r="B235" s="21">
        <v>87.300003</v>
      </c>
      <c r="C235" s="21">
        <f t="shared" ref="C235:D235" si="234">LN(A234/A235)</f>
        <v>-0.05371087549</v>
      </c>
      <c r="D235" s="21">
        <f t="shared" si="234"/>
        <v>-0.02493606661</v>
      </c>
      <c r="E235" s="21">
        <f t="shared" si="3"/>
        <v>-0.03932347105</v>
      </c>
    </row>
    <row r="236" ht="14.25" customHeight="1">
      <c r="A236" s="21">
        <v>156.0</v>
      </c>
      <c r="B236" s="21">
        <v>83.400002</v>
      </c>
      <c r="C236" s="21">
        <f t="shared" ref="C236:D236" si="235">LN(A235/A236)</f>
        <v>-0.0009619625376</v>
      </c>
      <c r="D236" s="21">
        <f t="shared" si="235"/>
        <v>0.04570216386</v>
      </c>
      <c r="E236" s="21">
        <f t="shared" si="3"/>
        <v>0.02237010066</v>
      </c>
    </row>
    <row r="237" ht="14.25" customHeight="1">
      <c r="A237" s="21">
        <v>152.25</v>
      </c>
      <c r="B237" s="21">
        <v>79.400002</v>
      </c>
      <c r="C237" s="21">
        <f t="shared" ref="C237:D237" si="236">LN(A236/A237)</f>
        <v>0.02433210066</v>
      </c>
      <c r="D237" s="21">
        <f t="shared" si="236"/>
        <v>0.0491499399</v>
      </c>
      <c r="E237" s="21">
        <f t="shared" si="3"/>
        <v>0.03674102028</v>
      </c>
    </row>
    <row r="238" ht="14.25" customHeight="1">
      <c r="A238" s="21">
        <v>146.050003</v>
      </c>
      <c r="B238" s="21">
        <v>73.0</v>
      </c>
      <c r="C238" s="21">
        <f t="shared" ref="C238:D238" si="237">LN(A237/A238)</f>
        <v>0.04157485722</v>
      </c>
      <c r="D238" s="21">
        <f t="shared" si="237"/>
        <v>0.08403895229</v>
      </c>
      <c r="E238" s="21">
        <f t="shared" si="3"/>
        <v>0.06280690475</v>
      </c>
    </row>
    <row r="239" ht="14.25" customHeight="1">
      <c r="A239" s="21">
        <v>147.75</v>
      </c>
      <c r="B239" s="21">
        <v>73.25</v>
      </c>
      <c r="C239" s="21">
        <f t="shared" ref="C239:D239" si="238">LN(A238/A239)</f>
        <v>-0.01157260691</v>
      </c>
      <c r="D239" s="21">
        <f t="shared" si="238"/>
        <v>-0.003418806749</v>
      </c>
      <c r="E239" s="21">
        <f t="shared" si="3"/>
        <v>-0.00749570683</v>
      </c>
    </row>
    <row r="240" ht="14.25" customHeight="1">
      <c r="A240" s="21">
        <v>143.649994</v>
      </c>
      <c r="B240" s="21">
        <v>72.150002</v>
      </c>
      <c r="C240" s="21">
        <f t="shared" ref="C240:D240" si="239">LN(A239/A240)</f>
        <v>0.02814191263</v>
      </c>
      <c r="D240" s="21">
        <f t="shared" si="239"/>
        <v>0.01513093496</v>
      </c>
      <c r="E240" s="21">
        <f t="shared" si="3"/>
        <v>0.02163642379</v>
      </c>
    </row>
    <row r="241" ht="14.25" customHeight="1">
      <c r="A241" s="21">
        <v>144.649994</v>
      </c>
      <c r="B241" s="21">
        <v>72.400002</v>
      </c>
      <c r="C241" s="21">
        <f t="shared" ref="C241:D241" si="240">LN(A240/A241)</f>
        <v>-0.006937246286</v>
      </c>
      <c r="D241" s="21">
        <f t="shared" si="240"/>
        <v>-0.003459014076</v>
      </c>
      <c r="E241" s="21">
        <f t="shared" si="3"/>
        <v>-0.005198130181</v>
      </c>
    </row>
    <row r="242" ht="14.25" customHeight="1">
      <c r="A242" s="21">
        <v>146.850006</v>
      </c>
      <c r="B242" s="21">
        <v>72.25</v>
      </c>
      <c r="C242" s="21">
        <f t="shared" ref="C242:D242" si="241">LN(A241/A242)</f>
        <v>-0.01509470856</v>
      </c>
      <c r="D242" s="21">
        <f t="shared" si="241"/>
        <v>0.002074000023</v>
      </c>
      <c r="E242" s="21">
        <f t="shared" si="3"/>
        <v>-0.006510354268</v>
      </c>
    </row>
    <row r="243" ht="14.25" customHeight="1">
      <c r="A243" s="21">
        <v>145.850006</v>
      </c>
      <c r="B243" s="21">
        <v>71.699997</v>
      </c>
      <c r="C243" s="21">
        <f t="shared" ref="C243:D243" si="242">LN(A242/A243)</f>
        <v>0.006832961051</v>
      </c>
      <c r="D243" s="21">
        <f t="shared" si="242"/>
        <v>0.007641621228</v>
      </c>
      <c r="E243" s="21">
        <f t="shared" si="3"/>
        <v>0.007237291139</v>
      </c>
    </row>
    <row r="244" ht="14.25" customHeight="1">
      <c r="A244" s="21">
        <v>146.25</v>
      </c>
      <c r="B244" s="21">
        <v>70.349998</v>
      </c>
      <c r="C244" s="21">
        <f t="shared" ref="C244:D244" si="243">LN(A243/A244)</f>
        <v>-0.00273874866</v>
      </c>
      <c r="D244" s="21">
        <f t="shared" si="243"/>
        <v>0.01900795063</v>
      </c>
      <c r="E244" s="21">
        <f t="shared" si="3"/>
        <v>0.008134600987</v>
      </c>
    </row>
    <row r="245" ht="14.25" customHeight="1">
      <c r="A245" s="21">
        <v>150.350006</v>
      </c>
      <c r="B245" s="21">
        <v>69.300003</v>
      </c>
      <c r="C245" s="21">
        <f t="shared" ref="C245:D245" si="244">LN(A244/A245)</f>
        <v>-0.02764846323</v>
      </c>
      <c r="D245" s="21">
        <f t="shared" si="244"/>
        <v>0.01503780565</v>
      </c>
      <c r="E245" s="21">
        <f t="shared" si="3"/>
        <v>-0.006305328792</v>
      </c>
    </row>
    <row r="246" ht="14.25" customHeight="1">
      <c r="A246" s="21">
        <v>149.899994</v>
      </c>
      <c r="B246" s="21">
        <v>71.650002</v>
      </c>
      <c r="C246" s="21">
        <f t="shared" ref="C246:D246" si="245">LN(A245/A246)</f>
        <v>0.00299758426</v>
      </c>
      <c r="D246" s="21">
        <f t="shared" si="245"/>
        <v>-0.0333482327</v>
      </c>
      <c r="E246" s="21">
        <f t="shared" si="3"/>
        <v>-0.01517532422</v>
      </c>
    </row>
    <row r="247" ht="14.25" customHeight="1">
      <c r="A247" s="21">
        <v>148.0</v>
      </c>
      <c r="B247" s="21">
        <v>70.75</v>
      </c>
      <c r="C247" s="21">
        <f t="shared" ref="C247:D247" si="246">LN(A246/A247)</f>
        <v>0.01275609132</v>
      </c>
      <c r="D247" s="21">
        <f t="shared" si="246"/>
        <v>0.01264064566</v>
      </c>
      <c r="E247" s="21">
        <f t="shared" si="3"/>
        <v>0.01269836849</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I7:L7"/>
    <mergeCell ref="I8:L8"/>
    <mergeCell ref="I9:L9"/>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1.38"/>
    <col customWidth="1" min="2" max="2" width="10.88"/>
    <col customWidth="1" min="3" max="3" width="16.63"/>
    <col customWidth="1" min="4" max="4" width="17.5"/>
    <col customWidth="1" min="5" max="5" width="16.13"/>
    <col customWidth="1" min="6" max="12" width="7.63"/>
    <col customWidth="1" min="13" max="13" width="18.5"/>
    <col customWidth="1" min="14" max="26" width="7.63"/>
  </cols>
  <sheetData>
    <row r="1" ht="14.25" customHeight="1">
      <c r="A1" s="16" t="s">
        <v>60</v>
      </c>
      <c r="B1" s="16" t="s">
        <v>68</v>
      </c>
      <c r="C1" s="18" t="s">
        <v>62</v>
      </c>
      <c r="D1" s="18" t="s">
        <v>69</v>
      </c>
      <c r="E1" s="18" t="s">
        <v>64</v>
      </c>
    </row>
    <row r="2" ht="14.25" customHeight="1">
      <c r="A2" s="21">
        <v>1388.0</v>
      </c>
      <c r="B2" s="21">
        <v>107.900002</v>
      </c>
    </row>
    <row r="3" ht="14.25" customHeight="1">
      <c r="A3" s="21">
        <v>1394.949951</v>
      </c>
      <c r="B3" s="21">
        <v>105.25</v>
      </c>
      <c r="C3" s="21">
        <f t="shared" ref="C3:D3" si="1">LN(A2/A3)</f>
        <v>-0.004994675126</v>
      </c>
      <c r="D3" s="21">
        <f t="shared" si="1"/>
        <v>0.02486641824</v>
      </c>
      <c r="E3" s="21">
        <f t="shared" ref="E3:E247" si="3">0.5*C3+0.5*D3</f>
        <v>0.009935871556</v>
      </c>
    </row>
    <row r="4" ht="14.25" customHeight="1">
      <c r="A4" s="21">
        <v>1416.800049</v>
      </c>
      <c r="B4" s="21">
        <v>107.300003</v>
      </c>
      <c r="C4" s="21">
        <f t="shared" ref="C4:D4" si="2">LN(A3/A4)</f>
        <v>-0.01554230486</v>
      </c>
      <c r="D4" s="21">
        <f t="shared" si="2"/>
        <v>-0.01929020503</v>
      </c>
      <c r="E4" s="21">
        <f t="shared" si="3"/>
        <v>-0.01741625495</v>
      </c>
    </row>
    <row r="5" ht="14.25" customHeight="1">
      <c r="A5" s="21">
        <v>1445.0</v>
      </c>
      <c r="B5" s="21">
        <v>106.25</v>
      </c>
      <c r="C5" s="21">
        <f t="shared" ref="C5:D5" si="4">LN(A4/A5)</f>
        <v>-0.01970847949</v>
      </c>
      <c r="D5" s="21">
        <f t="shared" si="4"/>
        <v>0.009833869791</v>
      </c>
      <c r="E5" s="21">
        <f t="shared" si="3"/>
        <v>-0.004937304851</v>
      </c>
    </row>
    <row r="6" ht="14.25" customHeight="1">
      <c r="A6" s="21">
        <v>1439.699951</v>
      </c>
      <c r="B6" s="21">
        <v>105.0</v>
      </c>
      <c r="C6" s="21">
        <f t="shared" ref="C6:D6" si="5">LN(A5/A6)</f>
        <v>0.003674597049</v>
      </c>
      <c r="D6" s="21">
        <f t="shared" si="5"/>
        <v>0.01183445765</v>
      </c>
      <c r="E6" s="21">
        <f t="shared" si="3"/>
        <v>0.007754527348</v>
      </c>
    </row>
    <row r="7" ht="14.25" customHeight="1">
      <c r="A7" s="21">
        <v>1423.849976</v>
      </c>
      <c r="B7" s="21">
        <v>100.75</v>
      </c>
      <c r="C7" s="21">
        <f t="shared" ref="C7:D7" si="6">LN(A6/A7)</f>
        <v>0.01107027101</v>
      </c>
      <c r="D7" s="21">
        <f t="shared" si="6"/>
        <v>0.04131814933</v>
      </c>
      <c r="E7" s="21">
        <f t="shared" si="3"/>
        <v>0.02619421017</v>
      </c>
    </row>
    <row r="8" ht="14.25" customHeight="1">
      <c r="A8" s="21">
        <v>1384.800049</v>
      </c>
      <c r="B8" s="21">
        <v>90.199997</v>
      </c>
      <c r="C8" s="21">
        <f t="shared" ref="C8:D8" si="7">LN(A7/A8)</f>
        <v>0.02780869324</v>
      </c>
      <c r="D8" s="21">
        <f t="shared" si="7"/>
        <v>0.110612807</v>
      </c>
      <c r="E8" s="21">
        <f t="shared" si="3"/>
        <v>0.06921075013</v>
      </c>
    </row>
    <row r="9" ht="14.25" customHeight="1">
      <c r="A9" s="21">
        <v>1380.949951</v>
      </c>
      <c r="B9" s="21">
        <v>97.75</v>
      </c>
      <c r="C9" s="21">
        <f t="shared" ref="C9:D9" si="8">LN(A8/A9)</f>
        <v>0.002784127623</v>
      </c>
      <c r="D9" s="21">
        <f t="shared" si="8"/>
        <v>-0.08038380506</v>
      </c>
      <c r="E9" s="21">
        <f t="shared" si="3"/>
        <v>-0.03879983872</v>
      </c>
      <c r="I9" s="99" t="s">
        <v>71</v>
      </c>
      <c r="M9" s="100">
        <f>AVERAGE(E3:E247)</f>
        <v>0.0006652173992</v>
      </c>
    </row>
    <row r="10" ht="14.25" customHeight="1">
      <c r="A10" s="21">
        <v>1404.0</v>
      </c>
      <c r="B10" s="21">
        <v>99.449997</v>
      </c>
      <c r="C10" s="21">
        <f t="shared" ref="C10:D10" si="9">LN(A9/A10)</f>
        <v>-0.01655367296</v>
      </c>
      <c r="D10" s="21">
        <f t="shared" si="9"/>
        <v>-0.01724177627</v>
      </c>
      <c r="E10" s="21">
        <f t="shared" si="3"/>
        <v>-0.01689772462</v>
      </c>
      <c r="I10" s="101" t="s">
        <v>72</v>
      </c>
      <c r="M10" s="102">
        <f>VAR(E3:E247)</f>
        <v>0.0002552011646</v>
      </c>
    </row>
    <row r="11" ht="14.25" customHeight="1">
      <c r="A11" s="21">
        <v>1421.0</v>
      </c>
      <c r="B11" s="21">
        <v>97.5</v>
      </c>
      <c r="C11" s="21">
        <f t="shared" ref="C11:D11" si="10">LN(A10/A11)</f>
        <v>-0.01203554351</v>
      </c>
      <c r="D11" s="21">
        <f t="shared" si="10"/>
        <v>0.01980259713</v>
      </c>
      <c r="E11" s="21">
        <f t="shared" si="3"/>
        <v>0.003883526809</v>
      </c>
      <c r="I11" s="105" t="s">
        <v>67</v>
      </c>
      <c r="M11" s="106">
        <f>CORREL(A2:A247,B2:B247)</f>
        <v>-0.08839975281</v>
      </c>
    </row>
    <row r="12" ht="14.25" customHeight="1">
      <c r="A12" s="21">
        <v>1434.75</v>
      </c>
      <c r="B12" s="21">
        <v>97.400002</v>
      </c>
      <c r="C12" s="21">
        <f t="shared" ref="C12:D12" si="11">LN(A11/A12)</f>
        <v>-0.009629768891</v>
      </c>
      <c r="D12" s="21">
        <f t="shared" si="11"/>
        <v>0.001026146821</v>
      </c>
      <c r="E12" s="21">
        <f t="shared" si="3"/>
        <v>-0.004301811035</v>
      </c>
    </row>
    <row r="13" ht="14.25" customHeight="1">
      <c r="A13" s="21">
        <v>1439.900024</v>
      </c>
      <c r="B13" s="21">
        <v>97.449997</v>
      </c>
      <c r="C13" s="21">
        <f t="shared" ref="C13:D13" si="12">LN(A12/A13)</f>
        <v>-0.003583065394</v>
      </c>
      <c r="D13" s="21">
        <f t="shared" si="12"/>
        <v>-0.0005131639862</v>
      </c>
      <c r="E13" s="21">
        <f t="shared" si="3"/>
        <v>-0.00204811469</v>
      </c>
    </row>
    <row r="14" ht="14.25" customHeight="1">
      <c r="A14" s="21">
        <v>1444.0</v>
      </c>
      <c r="B14" s="21">
        <v>96.199997</v>
      </c>
      <c r="C14" s="21">
        <f t="shared" ref="C14:D14" si="13">LN(A13/A14)</f>
        <v>-0.002843357071</v>
      </c>
      <c r="D14" s="21">
        <f t="shared" si="13"/>
        <v>0.01291006868</v>
      </c>
      <c r="E14" s="21">
        <f t="shared" si="3"/>
        <v>0.005033355806</v>
      </c>
    </row>
    <row r="15" ht="14.25" customHeight="1">
      <c r="A15" s="21">
        <v>1443.0</v>
      </c>
      <c r="B15" s="21">
        <v>95.699997</v>
      </c>
      <c r="C15" s="21">
        <f t="shared" ref="C15:D15" si="14">LN(A14/A15)</f>
        <v>0.0006927606789</v>
      </c>
      <c r="D15" s="21">
        <f t="shared" si="14"/>
        <v>0.005211059376</v>
      </c>
      <c r="E15" s="21">
        <f t="shared" si="3"/>
        <v>0.002951910027</v>
      </c>
    </row>
    <row r="16" ht="14.25" customHeight="1">
      <c r="A16" s="21">
        <v>1438.0</v>
      </c>
      <c r="B16" s="21">
        <v>97.199997</v>
      </c>
      <c r="C16" s="21">
        <f t="shared" ref="C16:D16" si="15">LN(A15/A16)</f>
        <v>0.003471020493</v>
      </c>
      <c r="D16" s="21">
        <f t="shared" si="15"/>
        <v>-0.01555241349</v>
      </c>
      <c r="E16" s="21">
        <f t="shared" si="3"/>
        <v>-0.006040696499</v>
      </c>
    </row>
    <row r="17" ht="14.25" customHeight="1">
      <c r="A17" s="21">
        <v>1430.75</v>
      </c>
      <c r="B17" s="21">
        <v>95.349998</v>
      </c>
      <c r="C17" s="21">
        <f t="shared" ref="C17:D17" si="16">LN(A16/A17)</f>
        <v>0.005054476992</v>
      </c>
      <c r="D17" s="21">
        <f t="shared" si="16"/>
        <v>0.01921636953</v>
      </c>
      <c r="E17" s="21">
        <f t="shared" si="3"/>
        <v>0.01213542326</v>
      </c>
    </row>
    <row r="18" ht="14.25" customHeight="1">
      <c r="A18" s="21">
        <v>1440.0</v>
      </c>
      <c r="B18" s="21">
        <v>95.5</v>
      </c>
      <c r="C18" s="21">
        <f t="shared" ref="C18:D18" si="17">LN(A17/A18)</f>
        <v>-0.006444331281</v>
      </c>
      <c r="D18" s="21">
        <f t="shared" si="17"/>
        <v>-0.001571936416</v>
      </c>
      <c r="E18" s="21">
        <f t="shared" si="3"/>
        <v>-0.004008133848</v>
      </c>
    </row>
    <row r="19" ht="14.25" customHeight="1">
      <c r="A19" s="21">
        <v>1432.599976</v>
      </c>
      <c r="B19" s="21">
        <v>95.099998</v>
      </c>
      <c r="C19" s="21">
        <f t="shared" ref="C19:D19" si="18">LN(A18/A19)</f>
        <v>0.005152155142</v>
      </c>
      <c r="D19" s="21">
        <f t="shared" si="18"/>
        <v>0.004197298966</v>
      </c>
      <c r="E19" s="21">
        <f t="shared" si="3"/>
        <v>0.004674727054</v>
      </c>
    </row>
    <row r="20" ht="14.25" customHeight="1">
      <c r="A20" s="21">
        <v>1442.0</v>
      </c>
      <c r="B20" s="21">
        <v>94.949997</v>
      </c>
      <c r="C20" s="21">
        <f t="shared" ref="C20:D20" si="19">LN(A19/A20)</f>
        <v>-0.006540080417</v>
      </c>
      <c r="D20" s="21">
        <f t="shared" si="19"/>
        <v>0.001578542858</v>
      </c>
      <c r="E20" s="21">
        <f t="shared" si="3"/>
        <v>-0.00248076878</v>
      </c>
    </row>
    <row r="21" ht="14.25" customHeight="1">
      <c r="A21" s="21">
        <v>1464.900024</v>
      </c>
      <c r="B21" s="21">
        <v>94.349998</v>
      </c>
      <c r="C21" s="21">
        <f t="shared" ref="C21:D21" si="20">LN(A20/A21)</f>
        <v>-0.01575595827</v>
      </c>
      <c r="D21" s="21">
        <f t="shared" si="20"/>
        <v>0.006339155046</v>
      </c>
      <c r="E21" s="21">
        <f t="shared" si="3"/>
        <v>-0.004708401614</v>
      </c>
    </row>
    <row r="22" ht="14.25" customHeight="1">
      <c r="A22" s="21">
        <v>1487.699951</v>
      </c>
      <c r="B22" s="21">
        <v>95.650002</v>
      </c>
      <c r="C22" s="21">
        <f t="shared" ref="C22:D22" si="21">LN(A21/A22)</f>
        <v>-0.01544427311</v>
      </c>
      <c r="D22" s="21">
        <f t="shared" si="21"/>
        <v>-0.01368446618</v>
      </c>
      <c r="E22" s="21">
        <f t="shared" si="3"/>
        <v>-0.01456436964</v>
      </c>
    </row>
    <row r="23" ht="14.25" customHeight="1">
      <c r="A23" s="21">
        <v>1496.900024</v>
      </c>
      <c r="B23" s="21">
        <v>94.75</v>
      </c>
      <c r="C23" s="21">
        <f t="shared" ref="C23:D23" si="22">LN(A22/A23)</f>
        <v>-0.006165048728</v>
      </c>
      <c r="D23" s="21">
        <f t="shared" si="22"/>
        <v>0.009453872833</v>
      </c>
      <c r="E23" s="21">
        <f t="shared" si="3"/>
        <v>0.001644412053</v>
      </c>
    </row>
    <row r="24" ht="14.25" customHeight="1">
      <c r="A24" s="21">
        <v>1488.0</v>
      </c>
      <c r="B24" s="21">
        <v>92.949997</v>
      </c>
      <c r="C24" s="21">
        <f t="shared" ref="C24:D24" si="23">LN(A23/A24)</f>
        <v>0.005963382561</v>
      </c>
      <c r="D24" s="21">
        <f t="shared" si="23"/>
        <v>0.01918016207</v>
      </c>
      <c r="E24" s="21">
        <f t="shared" si="3"/>
        <v>0.01257177232</v>
      </c>
    </row>
    <row r="25" ht="14.25" customHeight="1">
      <c r="A25" s="21">
        <v>1471.650024</v>
      </c>
      <c r="B25" s="21">
        <v>91.900002</v>
      </c>
      <c r="C25" s="21">
        <f t="shared" ref="C25:D25" si="24">LN(A24/A25)</f>
        <v>0.01104869981</v>
      </c>
      <c r="D25" s="21">
        <f t="shared" si="24"/>
        <v>0.01136063077</v>
      </c>
      <c r="E25" s="21">
        <f t="shared" si="3"/>
        <v>0.01120466529</v>
      </c>
    </row>
    <row r="26" ht="14.25" customHeight="1">
      <c r="A26" s="21">
        <v>1502.849976</v>
      </c>
      <c r="B26" s="21">
        <v>90.5</v>
      </c>
      <c r="C26" s="21">
        <f t="shared" ref="C26:D26" si="25">LN(A25/A26)</f>
        <v>-0.02097905282</v>
      </c>
      <c r="D26" s="21">
        <f t="shared" si="25"/>
        <v>0.01535120042</v>
      </c>
      <c r="E26" s="21">
        <f t="shared" si="3"/>
        <v>-0.0028139262</v>
      </c>
    </row>
    <row r="27" ht="14.25" customHeight="1">
      <c r="A27" s="21">
        <v>1511.650024</v>
      </c>
      <c r="B27" s="21">
        <v>91.199997</v>
      </c>
      <c r="C27" s="21">
        <f t="shared" ref="C27:D27" si="26">LN(A26/A27)</f>
        <v>-0.005838495935</v>
      </c>
      <c r="D27" s="21">
        <f t="shared" si="26"/>
        <v>-0.00770501348</v>
      </c>
      <c r="E27" s="21">
        <f t="shared" si="3"/>
        <v>-0.006771754707</v>
      </c>
    </row>
    <row r="28" ht="14.25" customHeight="1">
      <c r="A28" s="21">
        <v>1501.0</v>
      </c>
      <c r="B28" s="21">
        <v>93.699997</v>
      </c>
      <c r="C28" s="21">
        <f t="shared" ref="C28:D28" si="27">LN(A27/A28)</f>
        <v>0.007070232705</v>
      </c>
      <c r="D28" s="21">
        <f t="shared" si="27"/>
        <v>-0.02704329304</v>
      </c>
      <c r="E28" s="21">
        <f t="shared" si="3"/>
        <v>-0.009986530168</v>
      </c>
    </row>
    <row r="29" ht="14.25" customHeight="1">
      <c r="A29" s="21">
        <v>1494.349976</v>
      </c>
      <c r="B29" s="21">
        <v>93.5</v>
      </c>
      <c r="C29" s="21">
        <f t="shared" ref="C29:D29" si="28">LN(A28/A29)</f>
        <v>0.004440239023</v>
      </c>
      <c r="D29" s="21">
        <f t="shared" si="28"/>
        <v>0.002136720933</v>
      </c>
      <c r="E29" s="21">
        <f t="shared" si="3"/>
        <v>0.003288479978</v>
      </c>
    </row>
    <row r="30" ht="14.25" customHeight="1">
      <c r="A30" s="21">
        <v>1467.900024</v>
      </c>
      <c r="B30" s="21">
        <v>90.150002</v>
      </c>
      <c r="C30" s="21">
        <f t="shared" ref="C30:D30" si="29">LN(A29/A30)</f>
        <v>0.0178584893</v>
      </c>
      <c r="D30" s="21">
        <f t="shared" si="29"/>
        <v>0.03648646446</v>
      </c>
      <c r="E30" s="21">
        <f t="shared" si="3"/>
        <v>0.02717247688</v>
      </c>
    </row>
    <row r="31" ht="14.25" customHeight="1">
      <c r="A31" s="21">
        <v>1481.0</v>
      </c>
      <c r="B31" s="21">
        <v>88.849998</v>
      </c>
      <c r="C31" s="21">
        <f t="shared" ref="C31:D31" si="30">LN(A30/A31)</f>
        <v>-0.008884710955</v>
      </c>
      <c r="D31" s="21">
        <f t="shared" si="30"/>
        <v>0.01452543974</v>
      </c>
      <c r="E31" s="21">
        <f t="shared" si="3"/>
        <v>0.002820364395</v>
      </c>
    </row>
    <row r="32" ht="14.25" customHeight="1">
      <c r="A32" s="21">
        <v>1471.900024</v>
      </c>
      <c r="B32" s="21">
        <v>85.699997</v>
      </c>
      <c r="C32" s="21">
        <f t="shared" ref="C32:D32" si="31">LN(A31/A32)</f>
        <v>0.006163435764</v>
      </c>
      <c r="D32" s="21">
        <f t="shared" si="31"/>
        <v>0.03609674149</v>
      </c>
      <c r="E32" s="21">
        <f t="shared" si="3"/>
        <v>0.02113008863</v>
      </c>
    </row>
    <row r="33" ht="14.25" customHeight="1">
      <c r="A33" s="21">
        <v>1401.300049</v>
      </c>
      <c r="B33" s="21">
        <v>83.800003</v>
      </c>
      <c r="C33" s="21">
        <f t="shared" ref="C33:D33" si="32">LN(A32/A33)</f>
        <v>0.04915368736</v>
      </c>
      <c r="D33" s="21">
        <f t="shared" si="32"/>
        <v>0.02241974731</v>
      </c>
      <c r="E33" s="21">
        <f t="shared" si="3"/>
        <v>0.03578671734</v>
      </c>
    </row>
    <row r="34" ht="14.25" customHeight="1">
      <c r="A34" s="21">
        <v>1408.75</v>
      </c>
      <c r="B34" s="21">
        <v>84.5</v>
      </c>
      <c r="C34" s="21">
        <f t="shared" ref="C34:D34" si="33">LN(A33/A34)</f>
        <v>-0.00530237421</v>
      </c>
      <c r="D34" s="21">
        <f t="shared" si="33"/>
        <v>-0.008318491076</v>
      </c>
      <c r="E34" s="21">
        <f t="shared" si="3"/>
        <v>-0.006810432643</v>
      </c>
    </row>
    <row r="35" ht="14.25" customHeight="1">
      <c r="A35" s="21">
        <v>1482.5</v>
      </c>
      <c r="B35" s="21">
        <v>85.699997</v>
      </c>
      <c r="C35" s="21">
        <f t="shared" ref="C35:D35" si="34">LN(A34/A35)</f>
        <v>-0.05102706552</v>
      </c>
      <c r="D35" s="21">
        <f t="shared" si="34"/>
        <v>-0.01410125623</v>
      </c>
      <c r="E35" s="21">
        <f t="shared" si="3"/>
        <v>-0.03256416088</v>
      </c>
    </row>
    <row r="36" ht="14.25" customHeight="1">
      <c r="A36" s="21">
        <v>1578.5</v>
      </c>
      <c r="B36" s="21">
        <v>87.099998</v>
      </c>
      <c r="C36" s="21">
        <f t="shared" ref="C36:D36" si="35">LN(A35/A36)</f>
        <v>-0.06274517713</v>
      </c>
      <c r="D36" s="21">
        <f t="shared" si="35"/>
        <v>-0.0162040703</v>
      </c>
      <c r="E36" s="21">
        <f t="shared" si="3"/>
        <v>-0.03947462371</v>
      </c>
    </row>
    <row r="37" ht="14.25" customHeight="1">
      <c r="A37" s="21">
        <v>1581.699951</v>
      </c>
      <c r="B37" s="21">
        <v>86.699997</v>
      </c>
      <c r="C37" s="21">
        <f t="shared" ref="C37:D37" si="36">LN(A36/A37)</f>
        <v>-0.002025157992</v>
      </c>
      <c r="D37" s="21">
        <f t="shared" si="36"/>
        <v>0.004603011712</v>
      </c>
      <c r="E37" s="21">
        <f t="shared" si="3"/>
        <v>0.00128892686</v>
      </c>
    </row>
    <row r="38" ht="14.25" customHeight="1">
      <c r="A38" s="21">
        <v>1588.0</v>
      </c>
      <c r="B38" s="21">
        <v>88.199997</v>
      </c>
      <c r="C38" s="21">
        <f t="shared" ref="C38:D38" si="37">LN(A37/A38)</f>
        <v>-0.003975175817</v>
      </c>
      <c r="D38" s="21">
        <f t="shared" si="37"/>
        <v>-0.01715307981</v>
      </c>
      <c r="E38" s="21">
        <f t="shared" si="3"/>
        <v>-0.01056412782</v>
      </c>
    </row>
    <row r="39" ht="14.25" customHeight="1">
      <c r="A39" s="21">
        <v>1618.25</v>
      </c>
      <c r="B39" s="21">
        <v>92.0</v>
      </c>
      <c r="C39" s="21">
        <f t="shared" ref="C39:D39" si="38">LN(A38/A39)</f>
        <v>-0.01886995562</v>
      </c>
      <c r="D39" s="21">
        <f t="shared" si="38"/>
        <v>-0.04218164805</v>
      </c>
      <c r="E39" s="21">
        <f t="shared" si="3"/>
        <v>-0.03052580183</v>
      </c>
    </row>
    <row r="40" ht="14.25" customHeight="1">
      <c r="A40" s="21">
        <v>1631.650024</v>
      </c>
      <c r="B40" s="21">
        <v>90.300003</v>
      </c>
      <c r="C40" s="21">
        <f t="shared" ref="C40:D40" si="39">LN(A39/A40)</f>
        <v>-0.008246469023</v>
      </c>
      <c r="D40" s="21">
        <f t="shared" si="39"/>
        <v>0.0186510834</v>
      </c>
      <c r="E40" s="21">
        <f t="shared" si="3"/>
        <v>0.00520230719</v>
      </c>
    </row>
    <row r="41" ht="14.25" customHeight="1">
      <c r="A41" s="21">
        <v>1628.0</v>
      </c>
      <c r="B41" s="21">
        <v>88.800003</v>
      </c>
      <c r="C41" s="21">
        <f t="shared" ref="C41:D41" si="40">LN(A40/A41)</f>
        <v>0.002239519886</v>
      </c>
      <c r="D41" s="21">
        <f t="shared" si="40"/>
        <v>0.01675080986</v>
      </c>
      <c r="E41" s="21">
        <f t="shared" si="3"/>
        <v>0.009495164875</v>
      </c>
    </row>
    <row r="42" ht="14.25" customHeight="1">
      <c r="A42" s="21">
        <v>1614.849976</v>
      </c>
      <c r="B42" s="21">
        <v>90.400002</v>
      </c>
      <c r="C42" s="21">
        <f t="shared" ref="C42:D42" si="41">LN(A41/A42)</f>
        <v>0.008110209338</v>
      </c>
      <c r="D42" s="21">
        <f t="shared" si="41"/>
        <v>-0.01785760574</v>
      </c>
      <c r="E42" s="21">
        <f t="shared" si="3"/>
        <v>-0.004873698201</v>
      </c>
    </row>
    <row r="43" ht="14.25" customHeight="1">
      <c r="A43" s="21">
        <v>1597.800049</v>
      </c>
      <c r="B43" s="21">
        <v>89.699997</v>
      </c>
      <c r="C43" s="21">
        <f t="shared" ref="C43:D43" si="42">LN(A42/A43)</f>
        <v>0.01061434451</v>
      </c>
      <c r="D43" s="21">
        <f t="shared" si="42"/>
        <v>0.007773553902</v>
      </c>
      <c r="E43" s="21">
        <f t="shared" si="3"/>
        <v>0.009193949206</v>
      </c>
    </row>
    <row r="44" ht="14.25" customHeight="1">
      <c r="A44" s="21">
        <v>1592.5</v>
      </c>
      <c r="B44" s="21">
        <v>93.800003</v>
      </c>
      <c r="C44" s="21">
        <f t="shared" ref="C44:D44" si="43">LN(A43/A44)</f>
        <v>0.003322605269</v>
      </c>
      <c r="D44" s="21">
        <f t="shared" si="43"/>
        <v>-0.04469415238</v>
      </c>
      <c r="E44" s="21">
        <f t="shared" si="3"/>
        <v>-0.02068577355</v>
      </c>
    </row>
    <row r="45" ht="14.25" customHeight="1">
      <c r="A45" s="21">
        <v>1625.0</v>
      </c>
      <c r="B45" s="21">
        <v>91.550003</v>
      </c>
      <c r="C45" s="21">
        <f t="shared" ref="C45:D45" si="44">LN(A44/A45)</f>
        <v>-0.02020270732</v>
      </c>
      <c r="D45" s="21">
        <f t="shared" si="44"/>
        <v>0.02427958411</v>
      </c>
      <c r="E45" s="21">
        <f t="shared" si="3"/>
        <v>0.002038438394</v>
      </c>
    </row>
    <row r="46" ht="14.25" customHeight="1">
      <c r="A46" s="21">
        <v>1641.0</v>
      </c>
      <c r="B46" s="21">
        <v>89.050003</v>
      </c>
      <c r="C46" s="21">
        <f t="shared" ref="C46:D46" si="45">LN(A45/A46)</f>
        <v>-0.009797996326</v>
      </c>
      <c r="D46" s="21">
        <f t="shared" si="45"/>
        <v>0.02768726046</v>
      </c>
      <c r="E46" s="21">
        <f t="shared" si="3"/>
        <v>0.008944632069</v>
      </c>
    </row>
    <row r="47" ht="14.25" customHeight="1">
      <c r="A47" s="21">
        <v>1621.800049</v>
      </c>
      <c r="B47" s="21">
        <v>90.650002</v>
      </c>
      <c r="C47" s="21">
        <f t="shared" ref="C47:D47" si="46">LN(A46/A47)</f>
        <v>0.01176913837</v>
      </c>
      <c r="D47" s="21">
        <f t="shared" si="46"/>
        <v>-0.01780791584</v>
      </c>
      <c r="E47" s="21">
        <f t="shared" si="3"/>
        <v>-0.003019388736</v>
      </c>
    </row>
    <row r="48" ht="14.25" customHeight="1">
      <c r="A48" s="21">
        <v>1605.949951</v>
      </c>
      <c r="B48" s="21">
        <v>89.300003</v>
      </c>
      <c r="C48" s="21">
        <f t="shared" ref="C48:D48" si="47">LN(A47/A48)</f>
        <v>0.009821222464</v>
      </c>
      <c r="D48" s="21">
        <f t="shared" si="47"/>
        <v>0.01500443779</v>
      </c>
      <c r="E48" s="21">
        <f t="shared" si="3"/>
        <v>0.01241283013</v>
      </c>
    </row>
    <row r="49" ht="14.25" customHeight="1">
      <c r="A49" s="21">
        <v>1564.199951</v>
      </c>
      <c r="B49" s="21">
        <v>88.5</v>
      </c>
      <c r="C49" s="21">
        <f t="shared" ref="C49:D49" si="48">LN(A48/A49)</f>
        <v>0.02634097142</v>
      </c>
      <c r="D49" s="21">
        <f t="shared" si="48"/>
        <v>0.008998969463</v>
      </c>
      <c r="E49" s="21">
        <f t="shared" si="3"/>
        <v>0.01766997044</v>
      </c>
    </row>
    <row r="50" ht="14.25" customHeight="1">
      <c r="A50" s="21">
        <v>1573.900024</v>
      </c>
      <c r="B50" s="21">
        <v>86.25</v>
      </c>
      <c r="C50" s="21">
        <f t="shared" ref="C50:D50" si="49">LN(A49/A50)</f>
        <v>-0.006182150965</v>
      </c>
      <c r="D50" s="21">
        <f t="shared" si="49"/>
        <v>0.0257524961</v>
      </c>
      <c r="E50" s="21">
        <f t="shared" si="3"/>
        <v>0.009785172569</v>
      </c>
    </row>
    <row r="51" ht="14.25" customHeight="1">
      <c r="A51" s="21">
        <v>1557.699951</v>
      </c>
      <c r="B51" s="21">
        <v>84.75</v>
      </c>
      <c r="C51" s="21">
        <f t="shared" ref="C51:D51" si="50">LN(A50/A51)</f>
        <v>0.01034628793</v>
      </c>
      <c r="D51" s="21">
        <f t="shared" si="50"/>
        <v>0.01754430965</v>
      </c>
      <c r="E51" s="21">
        <f t="shared" si="3"/>
        <v>0.01394529879</v>
      </c>
    </row>
    <row r="52" ht="14.25" customHeight="1">
      <c r="A52" s="21">
        <v>1613.949951</v>
      </c>
      <c r="B52" s="21">
        <v>85.150002</v>
      </c>
      <c r="C52" s="21">
        <f t="shared" ref="C52:D52" si="51">LN(A51/A52)</f>
        <v>-0.03547421718</v>
      </c>
      <c r="D52" s="21">
        <f t="shared" si="51"/>
        <v>-0.004708684336</v>
      </c>
      <c r="E52" s="21">
        <f t="shared" si="3"/>
        <v>-0.02009145076</v>
      </c>
    </row>
    <row r="53" ht="14.25" customHeight="1">
      <c r="A53" s="21">
        <v>1636.25</v>
      </c>
      <c r="B53" s="21">
        <v>86.699997</v>
      </c>
      <c r="C53" s="21">
        <f t="shared" ref="C53:D53" si="52">LN(A52/A53)</f>
        <v>-0.01372247817</v>
      </c>
      <c r="D53" s="21">
        <f t="shared" si="52"/>
        <v>-0.01803941859</v>
      </c>
      <c r="E53" s="21">
        <f t="shared" si="3"/>
        <v>-0.01588094838</v>
      </c>
    </row>
    <row r="54" ht="14.25" customHeight="1">
      <c r="A54" s="21">
        <v>1588.900024</v>
      </c>
      <c r="B54" s="21">
        <v>84.75</v>
      </c>
      <c r="C54" s="21">
        <f t="shared" ref="C54:D54" si="53">LN(A53/A54)</f>
        <v>0.02936507022</v>
      </c>
      <c r="D54" s="21">
        <f t="shared" si="53"/>
        <v>0.02274810292</v>
      </c>
      <c r="E54" s="21">
        <f t="shared" si="3"/>
        <v>0.02605658657</v>
      </c>
    </row>
    <row r="55" ht="14.25" customHeight="1">
      <c r="A55" s="21">
        <v>1572.550049</v>
      </c>
      <c r="B55" s="21">
        <v>84.949997</v>
      </c>
      <c r="C55" s="21">
        <f t="shared" ref="C55:D55" si="54">LN(A54/A55)</f>
        <v>0.01034343127</v>
      </c>
      <c r="D55" s="21">
        <f t="shared" si="54"/>
        <v>-0.002357066542</v>
      </c>
      <c r="E55" s="21">
        <f t="shared" si="3"/>
        <v>0.003993182363</v>
      </c>
    </row>
    <row r="56" ht="14.25" customHeight="1">
      <c r="A56" s="21">
        <v>1587.5</v>
      </c>
      <c r="B56" s="21">
        <v>84.900002</v>
      </c>
      <c r="C56" s="21">
        <f t="shared" ref="C56:D56" si="55">LN(A55/A56)</f>
        <v>-0.009461915036</v>
      </c>
      <c r="D56" s="21">
        <f t="shared" si="55"/>
        <v>0.0005886959286</v>
      </c>
      <c r="E56" s="21">
        <f t="shared" si="3"/>
        <v>-0.004436609554</v>
      </c>
    </row>
    <row r="57" ht="14.25" customHeight="1">
      <c r="A57" s="21">
        <v>1596.0</v>
      </c>
      <c r="B57" s="21">
        <v>89.800003</v>
      </c>
      <c r="C57" s="21">
        <f t="shared" ref="C57:D57" si="56">LN(A56/A57)</f>
        <v>-0.005340047243</v>
      </c>
      <c r="D57" s="21">
        <f t="shared" si="56"/>
        <v>-0.05611089184</v>
      </c>
      <c r="E57" s="21">
        <f t="shared" si="3"/>
        <v>-0.03072546954</v>
      </c>
    </row>
    <row r="58" ht="14.25" customHeight="1">
      <c r="A58" s="21">
        <v>1571.0</v>
      </c>
      <c r="B58" s="21">
        <v>90.599998</v>
      </c>
      <c r="C58" s="21">
        <f t="shared" ref="C58:D58" si="57">LN(A57/A58)</f>
        <v>0.01578813975</v>
      </c>
      <c r="D58" s="21">
        <f t="shared" si="57"/>
        <v>-0.008869182258</v>
      </c>
      <c r="E58" s="21">
        <f t="shared" si="3"/>
        <v>0.003459478748</v>
      </c>
    </row>
    <row r="59" ht="14.25" customHeight="1">
      <c r="A59" s="21">
        <v>1545.599976</v>
      </c>
      <c r="B59" s="21">
        <v>87.949997</v>
      </c>
      <c r="C59" s="21">
        <f t="shared" ref="C59:D59" si="58">LN(A58/A59)</f>
        <v>0.01630019033</v>
      </c>
      <c r="D59" s="21">
        <f t="shared" si="58"/>
        <v>0.0296857539</v>
      </c>
      <c r="E59" s="21">
        <f t="shared" si="3"/>
        <v>0.02299297211</v>
      </c>
    </row>
    <row r="60" ht="14.25" customHeight="1">
      <c r="A60" s="21">
        <v>1555.0</v>
      </c>
      <c r="B60" s="21">
        <v>86.349998</v>
      </c>
      <c r="C60" s="21">
        <f t="shared" ref="C60:D60" si="59">LN(A59/A60)</f>
        <v>-0.006063376683</v>
      </c>
      <c r="D60" s="21">
        <f t="shared" si="59"/>
        <v>0.01835965564</v>
      </c>
      <c r="E60" s="21">
        <f t="shared" si="3"/>
        <v>0.00614813948</v>
      </c>
    </row>
    <row r="61" ht="14.25" customHeight="1">
      <c r="A61" s="21">
        <v>1565.699951</v>
      </c>
      <c r="B61" s="21">
        <v>85.400002</v>
      </c>
      <c r="C61" s="21">
        <f t="shared" ref="C61:D61" si="60">LN(A60/A61)</f>
        <v>-0.006857431408</v>
      </c>
      <c r="D61" s="21">
        <f t="shared" si="60"/>
        <v>0.01106265722</v>
      </c>
      <c r="E61" s="21">
        <f t="shared" si="3"/>
        <v>0.002102612905</v>
      </c>
    </row>
    <row r="62" ht="14.25" customHeight="1">
      <c r="A62" s="21">
        <v>1575.0</v>
      </c>
      <c r="B62" s="21">
        <v>85.900002</v>
      </c>
      <c r="C62" s="21">
        <f t="shared" ref="C62:D62" si="61">LN(A61/A62)</f>
        <v>-0.005922295238</v>
      </c>
      <c r="D62" s="21">
        <f t="shared" si="61"/>
        <v>-0.005837728059</v>
      </c>
      <c r="E62" s="21">
        <f t="shared" si="3"/>
        <v>-0.005880011649</v>
      </c>
    </row>
    <row r="63" ht="14.25" customHeight="1">
      <c r="A63" s="21">
        <v>1600.0</v>
      </c>
      <c r="B63" s="21">
        <v>84.199997</v>
      </c>
      <c r="C63" s="21">
        <f t="shared" ref="C63:D63" si="62">LN(A62/A63)</f>
        <v>-0.01574835697</v>
      </c>
      <c r="D63" s="21">
        <f t="shared" si="62"/>
        <v>0.01998896665</v>
      </c>
      <c r="E63" s="21">
        <f t="shared" si="3"/>
        <v>0.002120304843</v>
      </c>
    </row>
    <row r="64" ht="14.25" customHeight="1">
      <c r="A64" s="21">
        <v>1548.400024</v>
      </c>
      <c r="B64" s="21">
        <v>83.25</v>
      </c>
      <c r="C64" s="21">
        <f t="shared" ref="C64:D64" si="63">LN(A63/A64)</f>
        <v>0.03278147402</v>
      </c>
      <c r="D64" s="21">
        <f t="shared" si="63"/>
        <v>0.01134675676</v>
      </c>
      <c r="E64" s="21">
        <f t="shared" si="3"/>
        <v>0.02206411539</v>
      </c>
    </row>
    <row r="65" ht="14.25" customHeight="1">
      <c r="A65" s="21">
        <v>1540.400024</v>
      </c>
      <c r="B65" s="21">
        <v>80.599998</v>
      </c>
      <c r="C65" s="21">
        <f t="shared" ref="C65:D65" si="64">LN(A64/A65)</f>
        <v>0.005180016682</v>
      </c>
      <c r="D65" s="21">
        <f t="shared" si="64"/>
        <v>0.03234950416</v>
      </c>
      <c r="E65" s="21">
        <f t="shared" si="3"/>
        <v>0.01876476042</v>
      </c>
    </row>
    <row r="66" ht="14.25" customHeight="1">
      <c r="A66" s="21">
        <v>1539.0</v>
      </c>
      <c r="B66" s="21">
        <v>81.800003</v>
      </c>
      <c r="C66" s="21">
        <f t="shared" ref="C66:D66" si="65">LN(A65/A66)</f>
        <v>0.0009092836822</v>
      </c>
      <c r="D66" s="21">
        <f t="shared" si="65"/>
        <v>-0.01477865558</v>
      </c>
      <c r="E66" s="21">
        <f t="shared" si="3"/>
        <v>-0.006934685951</v>
      </c>
    </row>
    <row r="67" ht="14.25" customHeight="1">
      <c r="A67" s="21">
        <v>1522.050049</v>
      </c>
      <c r="B67" s="21">
        <v>79.0</v>
      </c>
      <c r="C67" s="21">
        <f t="shared" ref="C67:D67" si="66">LN(A66/A67)</f>
        <v>0.01107471225</v>
      </c>
      <c r="D67" s="21">
        <f t="shared" si="66"/>
        <v>0.03482942782</v>
      </c>
      <c r="E67" s="21">
        <f t="shared" si="3"/>
        <v>0.02295207003</v>
      </c>
    </row>
    <row r="68" ht="14.25" customHeight="1">
      <c r="A68" s="21">
        <v>1511.199951</v>
      </c>
      <c r="B68" s="21">
        <v>74.300003</v>
      </c>
      <c r="C68" s="21">
        <f t="shared" ref="C68:D68" si="67">LN(A67/A68)</f>
        <v>0.007154137824</v>
      </c>
      <c r="D68" s="21">
        <f t="shared" si="67"/>
        <v>0.06133686037</v>
      </c>
      <c r="E68" s="21">
        <f t="shared" si="3"/>
        <v>0.0342454991</v>
      </c>
    </row>
    <row r="69" ht="14.25" customHeight="1">
      <c r="A69" s="21">
        <v>1494.900024</v>
      </c>
      <c r="B69" s="21">
        <v>77.0</v>
      </c>
      <c r="C69" s="21">
        <f t="shared" ref="C69:D69" si="68">LN(A68/A69)</f>
        <v>0.01084467375</v>
      </c>
      <c r="D69" s="21">
        <f t="shared" si="68"/>
        <v>-0.03569442975</v>
      </c>
      <c r="E69" s="21">
        <f t="shared" si="3"/>
        <v>-0.012424878</v>
      </c>
    </row>
    <row r="70" ht="14.25" customHeight="1">
      <c r="A70" s="21">
        <v>1507.449951</v>
      </c>
      <c r="B70" s="21">
        <v>77.900002</v>
      </c>
      <c r="C70" s="21">
        <f t="shared" ref="C70:D70" si="69">LN(A69/A70)</f>
        <v>-0.00836011804</v>
      </c>
      <c r="D70" s="21">
        <f t="shared" si="69"/>
        <v>-0.0116205567</v>
      </c>
      <c r="E70" s="21">
        <f t="shared" si="3"/>
        <v>-0.009990337369</v>
      </c>
    </row>
    <row r="71" ht="14.25" customHeight="1">
      <c r="A71" s="21">
        <v>1506.449951</v>
      </c>
      <c r="B71" s="21">
        <v>73.949997</v>
      </c>
      <c r="C71" s="21">
        <f t="shared" ref="C71:D71" si="70">LN(A70/A71)</f>
        <v>0.0006635920696</v>
      </c>
      <c r="D71" s="21">
        <f t="shared" si="70"/>
        <v>0.05203682996</v>
      </c>
      <c r="E71" s="21">
        <f t="shared" si="3"/>
        <v>0.02635021102</v>
      </c>
    </row>
    <row r="72" ht="14.25" customHeight="1">
      <c r="A72" s="21">
        <v>1495.550049</v>
      </c>
      <c r="B72" s="21">
        <v>72.550003</v>
      </c>
      <c r="C72" s="21">
        <f t="shared" ref="C72:D72" si="71">LN(A71/A72)</f>
        <v>0.007261792071</v>
      </c>
      <c r="D72" s="21">
        <f t="shared" si="71"/>
        <v>0.01911312791</v>
      </c>
      <c r="E72" s="21">
        <f t="shared" si="3"/>
        <v>0.01318745999</v>
      </c>
    </row>
    <row r="73" ht="14.25" customHeight="1">
      <c r="A73" s="21">
        <v>1499.0</v>
      </c>
      <c r="B73" s="21">
        <v>70.75</v>
      </c>
      <c r="C73" s="21">
        <f t="shared" ref="C73:D73" si="72">LN(A72/A73)</f>
        <v>-0.002304154193</v>
      </c>
      <c r="D73" s="21">
        <f t="shared" si="72"/>
        <v>0.02512348416</v>
      </c>
      <c r="E73" s="21">
        <f t="shared" si="3"/>
        <v>0.01140966498</v>
      </c>
    </row>
    <row r="74" ht="14.25" customHeight="1">
      <c r="A74" s="21">
        <v>1562.550049</v>
      </c>
      <c r="B74" s="21">
        <v>70.099998</v>
      </c>
      <c r="C74" s="21">
        <f t="shared" ref="C74:D74" si="73">LN(A73/A74)</f>
        <v>-0.04152091435</v>
      </c>
      <c r="D74" s="21">
        <f t="shared" si="73"/>
        <v>0.009229771013</v>
      </c>
      <c r="E74" s="21">
        <f t="shared" si="3"/>
        <v>-0.01614557167</v>
      </c>
    </row>
    <row r="75" ht="14.25" customHeight="1">
      <c r="A75" s="21">
        <v>1548.0</v>
      </c>
      <c r="B75" s="21">
        <v>71.199997</v>
      </c>
      <c r="C75" s="21">
        <f t="shared" ref="C75:D75" si="74">LN(A74/A75)</f>
        <v>0.009355358308</v>
      </c>
      <c r="D75" s="21">
        <f t="shared" si="74"/>
        <v>-0.01557001077</v>
      </c>
      <c r="E75" s="21">
        <f t="shared" si="3"/>
        <v>-0.003107326233</v>
      </c>
    </row>
    <row r="76" ht="14.25" customHeight="1">
      <c r="A76" s="21">
        <v>1499.400024</v>
      </c>
      <c r="B76" s="21">
        <v>72.599998</v>
      </c>
      <c r="C76" s="21">
        <f t="shared" ref="C76:D76" si="75">LN(A75/A76)</f>
        <v>0.03189873107</v>
      </c>
      <c r="D76" s="21">
        <f t="shared" si="75"/>
        <v>-0.019472118</v>
      </c>
      <c r="E76" s="21">
        <f t="shared" si="3"/>
        <v>0.006213306537</v>
      </c>
    </row>
    <row r="77" ht="14.25" customHeight="1">
      <c r="A77" s="21">
        <v>1485.0</v>
      </c>
      <c r="B77" s="21">
        <v>71.199997</v>
      </c>
      <c r="C77" s="21">
        <f t="shared" ref="C77:D77" si="76">LN(A76/A77)</f>
        <v>0.009650271839</v>
      </c>
      <c r="D77" s="21">
        <f t="shared" si="76"/>
        <v>0.019472118</v>
      </c>
      <c r="E77" s="21">
        <f t="shared" si="3"/>
        <v>0.01456119492</v>
      </c>
    </row>
    <row r="78" ht="14.25" customHeight="1">
      <c r="A78" s="21">
        <v>1462.650024</v>
      </c>
      <c r="B78" s="21">
        <v>69.800003</v>
      </c>
      <c r="C78" s="21">
        <f t="shared" ref="C78:D78" si="77">LN(A77/A78)</f>
        <v>0.01516489688</v>
      </c>
      <c r="D78" s="21">
        <f t="shared" si="77"/>
        <v>0.01985872353</v>
      </c>
      <c r="E78" s="21">
        <f t="shared" si="3"/>
        <v>0.01751181021</v>
      </c>
    </row>
    <row r="79" ht="14.25" customHeight="1">
      <c r="A79" s="21">
        <v>1456.699951</v>
      </c>
      <c r="B79" s="21">
        <v>72.400002</v>
      </c>
      <c r="C79" s="21">
        <f t="shared" ref="C79:D79" si="78">LN(A78/A79)</f>
        <v>0.004076305541</v>
      </c>
      <c r="D79" s="21">
        <f t="shared" si="78"/>
        <v>-0.03657227427</v>
      </c>
      <c r="E79" s="21">
        <f t="shared" si="3"/>
        <v>-0.01624798436</v>
      </c>
    </row>
    <row r="80" ht="14.25" customHeight="1">
      <c r="A80" s="21">
        <v>1460.900024</v>
      </c>
      <c r="B80" s="21">
        <v>72.199997</v>
      </c>
      <c r="C80" s="21">
        <f t="shared" ref="C80:D80" si="79">LN(A79/A80)</f>
        <v>-0.002879130749</v>
      </c>
      <c r="D80" s="21">
        <f t="shared" si="79"/>
        <v>0.002766322668</v>
      </c>
      <c r="E80" s="21">
        <f t="shared" si="3"/>
        <v>-0.00005640404051</v>
      </c>
    </row>
    <row r="81" ht="14.25" customHeight="1">
      <c r="A81" s="21">
        <v>1432.800049</v>
      </c>
      <c r="B81" s="21">
        <v>71.449997</v>
      </c>
      <c r="C81" s="21">
        <f t="shared" ref="C81:D81" si="80">LN(A80/A81)</f>
        <v>0.01942209462</v>
      </c>
      <c r="D81" s="21">
        <f t="shared" si="80"/>
        <v>0.01044214196</v>
      </c>
      <c r="E81" s="21">
        <f t="shared" si="3"/>
        <v>0.01493211829</v>
      </c>
    </row>
    <row r="82" ht="14.25" customHeight="1">
      <c r="A82" s="21">
        <v>1399.0</v>
      </c>
      <c r="B82" s="21">
        <v>69.0</v>
      </c>
      <c r="C82" s="21">
        <f t="shared" ref="C82:D82" si="81">LN(A81/A82)</f>
        <v>0.02387291028</v>
      </c>
      <c r="D82" s="21">
        <f t="shared" si="81"/>
        <v>0.03489135779</v>
      </c>
      <c r="E82" s="21">
        <f t="shared" si="3"/>
        <v>0.02938213404</v>
      </c>
    </row>
    <row r="83" ht="14.25" customHeight="1">
      <c r="A83" s="21">
        <v>1406.449951</v>
      </c>
      <c r="B83" s="21">
        <v>70.449997</v>
      </c>
      <c r="C83" s="21">
        <f t="shared" ref="C83:D83" si="82">LN(A82/A83)</f>
        <v>-0.005311068557</v>
      </c>
      <c r="D83" s="21">
        <f t="shared" si="82"/>
        <v>-0.02079669116</v>
      </c>
      <c r="E83" s="21">
        <f t="shared" si="3"/>
        <v>-0.01305387986</v>
      </c>
    </row>
    <row r="84" ht="14.25" customHeight="1">
      <c r="A84" s="21">
        <v>1436.699951</v>
      </c>
      <c r="B84" s="21">
        <v>68.25</v>
      </c>
      <c r="C84" s="21">
        <f t="shared" ref="C84:D84" si="83">LN(A83/A84)</f>
        <v>-0.02128001869</v>
      </c>
      <c r="D84" s="21">
        <f t="shared" si="83"/>
        <v>0.0317257617</v>
      </c>
      <c r="E84" s="21">
        <f t="shared" si="3"/>
        <v>0.005222871504</v>
      </c>
    </row>
    <row r="85" ht="14.25" customHeight="1">
      <c r="A85" s="21">
        <v>1445.0</v>
      </c>
      <c r="B85" s="21">
        <v>68.199997</v>
      </c>
      <c r="C85" s="21">
        <f t="shared" ref="C85:D85" si="84">LN(A84/A85)</f>
        <v>-0.005760538636</v>
      </c>
      <c r="D85" s="21">
        <f t="shared" si="84"/>
        <v>0.0007329132039</v>
      </c>
      <c r="E85" s="21">
        <f t="shared" si="3"/>
        <v>-0.002513812716</v>
      </c>
    </row>
    <row r="86" ht="14.25" customHeight="1">
      <c r="A86" s="21">
        <v>1417.699951</v>
      </c>
      <c r="B86" s="21">
        <v>63.0</v>
      </c>
      <c r="C86" s="21">
        <f t="shared" ref="C86:D86" si="85">LN(A85/A86)</f>
        <v>0.01907351599</v>
      </c>
      <c r="D86" s="21">
        <f t="shared" si="85"/>
        <v>0.07930979447</v>
      </c>
      <c r="E86" s="21">
        <f t="shared" si="3"/>
        <v>0.04919165523</v>
      </c>
    </row>
    <row r="87" ht="14.25" customHeight="1">
      <c r="A87" s="21">
        <v>1426.400024</v>
      </c>
      <c r="B87" s="21">
        <v>63.400002</v>
      </c>
      <c r="C87" s="21">
        <f t="shared" ref="C87:D87" si="86">LN(A86/A87)</f>
        <v>-0.006117998814</v>
      </c>
      <c r="D87" s="21">
        <f t="shared" si="86"/>
        <v>-0.006329166597</v>
      </c>
      <c r="E87" s="21">
        <f t="shared" si="3"/>
        <v>-0.006223582706</v>
      </c>
    </row>
    <row r="88" ht="14.25" customHeight="1">
      <c r="A88" s="21">
        <v>1426.800049</v>
      </c>
      <c r="B88" s="21">
        <v>60.900002</v>
      </c>
      <c r="C88" s="21">
        <f t="shared" ref="C88:D88" si="87">LN(A87/A88)</f>
        <v>-0.0002804044528</v>
      </c>
      <c r="D88" s="21">
        <f t="shared" si="87"/>
        <v>0.04023068543</v>
      </c>
      <c r="E88" s="21">
        <f t="shared" si="3"/>
        <v>0.01997514049</v>
      </c>
    </row>
    <row r="89" ht="14.25" customHeight="1">
      <c r="A89" s="21">
        <v>1434.599976</v>
      </c>
      <c r="B89" s="21">
        <v>61.299999</v>
      </c>
      <c r="C89" s="21">
        <f t="shared" ref="C89:D89" si="88">LN(A88/A89)</f>
        <v>-0.005451839136</v>
      </c>
      <c r="D89" s="21">
        <f t="shared" si="88"/>
        <v>-0.006546619072</v>
      </c>
      <c r="E89" s="21">
        <f t="shared" si="3"/>
        <v>-0.005999229104</v>
      </c>
    </row>
    <row r="90" ht="14.25" customHeight="1">
      <c r="A90" s="21">
        <v>1429.0</v>
      </c>
      <c r="B90" s="21">
        <v>63.650002</v>
      </c>
      <c r="C90" s="21">
        <f t="shared" ref="C90:D90" si="89">LN(A89/A90)</f>
        <v>0.003911149033</v>
      </c>
      <c r="D90" s="21">
        <f t="shared" si="89"/>
        <v>-0.0376195298</v>
      </c>
      <c r="E90" s="21">
        <f t="shared" si="3"/>
        <v>-0.01685419038</v>
      </c>
    </row>
    <row r="91" ht="14.25" customHeight="1">
      <c r="A91" s="21">
        <v>1442.0</v>
      </c>
      <c r="B91" s="21">
        <v>65.0</v>
      </c>
      <c r="C91" s="21">
        <f t="shared" ref="C91:D91" si="90">LN(A90/A91)</f>
        <v>-0.009056139915</v>
      </c>
      <c r="D91" s="21">
        <f t="shared" si="90"/>
        <v>-0.02098791347</v>
      </c>
      <c r="E91" s="21">
        <f t="shared" si="3"/>
        <v>-0.01502202669</v>
      </c>
    </row>
    <row r="92" ht="14.25" customHeight="1">
      <c r="A92" s="21">
        <v>1479.0</v>
      </c>
      <c r="B92" s="21">
        <v>65.949997</v>
      </c>
      <c r="C92" s="21">
        <f t="shared" ref="C92:D92" si="91">LN(A91/A92)</f>
        <v>-0.02533514487</v>
      </c>
      <c r="D92" s="21">
        <f t="shared" si="91"/>
        <v>-0.01450956378</v>
      </c>
      <c r="E92" s="21">
        <f t="shared" si="3"/>
        <v>-0.01992235432</v>
      </c>
    </row>
    <row r="93" ht="14.25" customHeight="1">
      <c r="A93" s="21">
        <v>1503.650024</v>
      </c>
      <c r="B93" s="21">
        <v>66.099998</v>
      </c>
      <c r="C93" s="21">
        <f t="shared" ref="C93:D93" si="92">LN(A92/A93)</f>
        <v>-0.01652931791</v>
      </c>
      <c r="D93" s="21">
        <f t="shared" si="92"/>
        <v>-0.002271882926</v>
      </c>
      <c r="E93" s="21">
        <f t="shared" si="3"/>
        <v>-0.009400600419</v>
      </c>
    </row>
    <row r="94" ht="14.25" customHeight="1">
      <c r="A94" s="21">
        <v>1453.800049</v>
      </c>
      <c r="B94" s="21">
        <v>64.0</v>
      </c>
      <c r="C94" s="21">
        <f t="shared" ref="C94:D94" si="93">LN(A93/A94)</f>
        <v>0.03371464987</v>
      </c>
      <c r="D94" s="21">
        <f t="shared" si="93"/>
        <v>0.03228563324</v>
      </c>
      <c r="E94" s="21">
        <f t="shared" si="3"/>
        <v>0.03300014155</v>
      </c>
    </row>
    <row r="95" ht="14.25" customHeight="1">
      <c r="A95" s="21">
        <v>1421.900024</v>
      </c>
      <c r="B95" s="21">
        <v>62.799999</v>
      </c>
      <c r="C95" s="21">
        <f t="shared" ref="C95:D95" si="94">LN(A94/A95)</f>
        <v>0.02218682947</v>
      </c>
      <c r="D95" s="21">
        <f t="shared" si="94"/>
        <v>0.01892802581</v>
      </c>
      <c r="E95" s="21">
        <f t="shared" si="3"/>
        <v>0.02055742764</v>
      </c>
    </row>
    <row r="96" ht="14.25" customHeight="1">
      <c r="A96" s="21">
        <v>1423.0</v>
      </c>
      <c r="B96" s="21">
        <v>63.299999</v>
      </c>
      <c r="C96" s="21">
        <f t="shared" ref="C96:D96" si="95">LN(A95/A96)</f>
        <v>-0.0007732968087</v>
      </c>
      <c r="D96" s="21">
        <f t="shared" si="95"/>
        <v>-0.007930255802</v>
      </c>
      <c r="E96" s="21">
        <f t="shared" si="3"/>
        <v>-0.004351776305</v>
      </c>
    </row>
    <row r="97" ht="14.25" customHeight="1">
      <c r="A97" s="21">
        <v>1409.599976</v>
      </c>
      <c r="B97" s="21">
        <v>63.599998</v>
      </c>
      <c r="C97" s="21">
        <f t="shared" ref="C97:D97" si="96">LN(A96/A97)</f>
        <v>0.009461359934</v>
      </c>
      <c r="D97" s="21">
        <f t="shared" si="96"/>
        <v>-0.004728125547</v>
      </c>
      <c r="E97" s="21">
        <f t="shared" si="3"/>
        <v>0.002366617193</v>
      </c>
    </row>
    <row r="98" ht="14.25" customHeight="1">
      <c r="A98" s="21">
        <v>1410.800049</v>
      </c>
      <c r="B98" s="21">
        <v>63.5</v>
      </c>
      <c r="C98" s="21">
        <f t="shared" ref="C98:D98" si="97">LN(A97/A98)</f>
        <v>-0.0008509949382</v>
      </c>
      <c r="D98" s="21">
        <f t="shared" si="97"/>
        <v>0.001573533001</v>
      </c>
      <c r="E98" s="21">
        <f t="shared" si="3"/>
        <v>0.0003612690314</v>
      </c>
    </row>
    <row r="99" ht="14.25" customHeight="1">
      <c r="A99" s="21">
        <v>1424.949951</v>
      </c>
      <c r="B99" s="21">
        <v>63.400002</v>
      </c>
      <c r="C99" s="21">
        <f t="shared" ref="C99:D99" si="98">LN(A98/A99)</f>
        <v>-0.009979736887</v>
      </c>
      <c r="D99" s="21">
        <f t="shared" si="98"/>
        <v>0.00157601291</v>
      </c>
      <c r="E99" s="21">
        <f t="shared" si="3"/>
        <v>-0.004201861989</v>
      </c>
    </row>
    <row r="100" ht="14.25" customHeight="1">
      <c r="A100" s="21">
        <v>1430.0</v>
      </c>
      <c r="B100" s="21">
        <v>63.849998</v>
      </c>
      <c r="C100" s="21">
        <f t="shared" ref="C100:D100" si="99">LN(A99/A100)</f>
        <v>-0.003537753273</v>
      </c>
      <c r="D100" s="21">
        <f t="shared" si="99"/>
        <v>-0.007072658166</v>
      </c>
      <c r="E100" s="21">
        <f t="shared" si="3"/>
        <v>-0.00530520572</v>
      </c>
    </row>
    <row r="101" ht="14.25" customHeight="1">
      <c r="A101" s="21">
        <v>1424.199951</v>
      </c>
      <c r="B101" s="21">
        <v>70.199997</v>
      </c>
      <c r="C101" s="21">
        <f t="shared" ref="C101:D101" si="100">LN(A100/A101)</f>
        <v>0.004064226111</v>
      </c>
      <c r="D101" s="21">
        <f t="shared" si="100"/>
        <v>-0.09481171714</v>
      </c>
      <c r="E101" s="21">
        <f t="shared" si="3"/>
        <v>-0.04537374552</v>
      </c>
    </row>
    <row r="102" ht="14.25" customHeight="1">
      <c r="A102" s="21">
        <v>1408.599976</v>
      </c>
      <c r="B102" s="21">
        <v>73.400002</v>
      </c>
      <c r="C102" s="21">
        <f t="shared" ref="C102:D102" si="101">LN(A101/A102)</f>
        <v>0.01101393187</v>
      </c>
      <c r="D102" s="21">
        <f t="shared" si="101"/>
        <v>-0.04457569457</v>
      </c>
      <c r="E102" s="21">
        <f t="shared" si="3"/>
        <v>-0.01678088135</v>
      </c>
    </row>
    <row r="103" ht="14.25" customHeight="1">
      <c r="A103" s="21">
        <v>1398.900024</v>
      </c>
      <c r="B103" s="21">
        <v>73.25</v>
      </c>
      <c r="C103" s="21">
        <f t="shared" ref="C103:D103" si="102">LN(A102/A103)</f>
        <v>0.006910055634</v>
      </c>
      <c r="D103" s="21">
        <f t="shared" si="102"/>
        <v>0.002045714971</v>
      </c>
      <c r="E103" s="21">
        <f t="shared" si="3"/>
        <v>0.004477885303</v>
      </c>
    </row>
    <row r="104" ht="14.25" customHeight="1">
      <c r="A104" s="21">
        <v>1442.599976</v>
      </c>
      <c r="B104" s="21">
        <v>71.400002</v>
      </c>
      <c r="C104" s="21">
        <f t="shared" ref="C104:D104" si="103">LN(A103/A104)</f>
        <v>-0.03076079379</v>
      </c>
      <c r="D104" s="21">
        <f t="shared" si="103"/>
        <v>0.02558035054</v>
      </c>
      <c r="E104" s="21">
        <f t="shared" si="3"/>
        <v>-0.002590221627</v>
      </c>
    </row>
    <row r="105" ht="14.25" customHeight="1">
      <c r="A105" s="21">
        <v>1482.75</v>
      </c>
      <c r="B105" s="21">
        <v>77.349998</v>
      </c>
      <c r="C105" s="21">
        <f t="shared" ref="C105:D105" si="104">LN(A104/A105)</f>
        <v>-0.02745144729</v>
      </c>
      <c r="D105" s="21">
        <f t="shared" si="104"/>
        <v>-0.08004265381</v>
      </c>
      <c r="E105" s="21">
        <f t="shared" si="3"/>
        <v>-0.05374705055</v>
      </c>
    </row>
    <row r="106" ht="14.25" customHeight="1">
      <c r="A106" s="21">
        <v>1478.849976</v>
      </c>
      <c r="B106" s="21">
        <v>78.449997</v>
      </c>
      <c r="C106" s="21">
        <f t="shared" ref="C106:D106" si="105">LN(A105/A106)</f>
        <v>0.002633729259</v>
      </c>
      <c r="D106" s="21">
        <f t="shared" si="105"/>
        <v>-0.01412088978</v>
      </c>
      <c r="E106" s="21">
        <f t="shared" si="3"/>
        <v>-0.005743580259</v>
      </c>
    </row>
    <row r="107" ht="14.25" customHeight="1">
      <c r="A107" s="21">
        <v>1465.900024</v>
      </c>
      <c r="B107" s="21">
        <v>76.550003</v>
      </c>
      <c r="C107" s="21">
        <f t="shared" ref="C107:D107" si="106">LN(A106/A107)</f>
        <v>0.008795337792</v>
      </c>
      <c r="D107" s="21">
        <f t="shared" si="106"/>
        <v>0.02451727964</v>
      </c>
      <c r="E107" s="21">
        <f t="shared" si="3"/>
        <v>0.01665630872</v>
      </c>
    </row>
    <row r="108" ht="14.25" customHeight="1">
      <c r="A108" s="21">
        <v>1501.900024</v>
      </c>
      <c r="B108" s="21">
        <v>77.199997</v>
      </c>
      <c r="C108" s="21">
        <f t="shared" ref="C108:D108" si="107">LN(A107/A108)</f>
        <v>-0.02426158452</v>
      </c>
      <c r="D108" s="21">
        <f t="shared" si="107"/>
        <v>-0.008455256877</v>
      </c>
      <c r="E108" s="21">
        <f t="shared" si="3"/>
        <v>-0.0163584207</v>
      </c>
    </row>
    <row r="109" ht="14.25" customHeight="1">
      <c r="A109" s="21">
        <v>1520.449951</v>
      </c>
      <c r="B109" s="21">
        <v>82.150002</v>
      </c>
      <c r="C109" s="21">
        <f t="shared" ref="C109:D109" si="108">LN(A108/A109)</f>
        <v>-0.01227532224</v>
      </c>
      <c r="D109" s="21">
        <f t="shared" si="108"/>
        <v>-0.06214745066</v>
      </c>
      <c r="E109" s="21">
        <f t="shared" si="3"/>
        <v>-0.03721138645</v>
      </c>
    </row>
    <row r="110" ht="14.25" customHeight="1">
      <c r="A110" s="21">
        <v>1513.75</v>
      </c>
      <c r="B110" s="21">
        <v>83.900002</v>
      </c>
      <c r="C110" s="21">
        <f t="shared" ref="C110:D110" si="109">LN(A109/A110)</f>
        <v>0.004416295562</v>
      </c>
      <c r="D110" s="21">
        <f t="shared" si="109"/>
        <v>-0.02107876848</v>
      </c>
      <c r="E110" s="21">
        <f t="shared" si="3"/>
        <v>-0.00833123646</v>
      </c>
    </row>
    <row r="111" ht="14.25" customHeight="1">
      <c r="A111" s="21">
        <v>1487.0</v>
      </c>
      <c r="B111" s="21">
        <v>83.300003</v>
      </c>
      <c r="C111" s="21">
        <f t="shared" ref="C111:D111" si="110">LN(A110/A111)</f>
        <v>0.01782934841</v>
      </c>
      <c r="D111" s="21">
        <f t="shared" si="110"/>
        <v>0.007177052124</v>
      </c>
      <c r="E111" s="21">
        <f t="shared" si="3"/>
        <v>0.01250320027</v>
      </c>
    </row>
    <row r="112" ht="14.25" customHeight="1">
      <c r="A112" s="21">
        <v>1489.0</v>
      </c>
      <c r="B112" s="21">
        <v>81.900002</v>
      </c>
      <c r="C112" s="21">
        <f t="shared" ref="C112:D112" si="111">LN(A111/A112)</f>
        <v>-0.001344086224</v>
      </c>
      <c r="D112" s="21">
        <f t="shared" si="111"/>
        <v>0.01694956991</v>
      </c>
      <c r="E112" s="21">
        <f t="shared" si="3"/>
        <v>0.007802741842</v>
      </c>
    </row>
    <row r="113" ht="14.25" customHeight="1">
      <c r="A113" s="21">
        <v>1513.0</v>
      </c>
      <c r="B113" s="21">
        <v>80.75</v>
      </c>
      <c r="C113" s="21">
        <f t="shared" ref="C113:D113" si="112">LN(A112/A113)</f>
        <v>-0.0159896811</v>
      </c>
      <c r="D113" s="21">
        <f t="shared" si="112"/>
        <v>0.01414105318</v>
      </c>
      <c r="E113" s="21">
        <f t="shared" si="3"/>
        <v>-0.000924313964</v>
      </c>
    </row>
    <row r="114" ht="14.25" customHeight="1">
      <c r="A114" s="21">
        <v>1519.5</v>
      </c>
      <c r="B114" s="21">
        <v>81.849998</v>
      </c>
      <c r="C114" s="21">
        <f t="shared" ref="C114:D114" si="113">LN(A113/A114)</f>
        <v>-0.004286898568</v>
      </c>
      <c r="D114" s="21">
        <f t="shared" si="113"/>
        <v>-0.01353031728</v>
      </c>
      <c r="E114" s="21">
        <f t="shared" si="3"/>
        <v>-0.008908607924</v>
      </c>
    </row>
    <row r="115" ht="14.25" customHeight="1">
      <c r="A115" s="21">
        <v>1527.0</v>
      </c>
      <c r="B115" s="21">
        <v>80.0</v>
      </c>
      <c r="C115" s="21">
        <f t="shared" ref="C115:D115" si="114">LN(A114/A115)</f>
        <v>-0.004923692862</v>
      </c>
      <c r="D115" s="21">
        <f t="shared" si="114"/>
        <v>0.02286164471</v>
      </c>
      <c r="E115" s="21">
        <f t="shared" si="3"/>
        <v>0.008968975923</v>
      </c>
    </row>
    <row r="116" ht="14.25" customHeight="1">
      <c r="A116" s="21">
        <v>1510.199951</v>
      </c>
      <c r="B116" s="21">
        <v>77.400002</v>
      </c>
      <c r="C116" s="21">
        <f t="shared" ref="C116:D116" si="115">LN(A115/A116)</f>
        <v>0.0110629663</v>
      </c>
      <c r="D116" s="21">
        <f t="shared" si="115"/>
        <v>0.03303982824</v>
      </c>
      <c r="E116" s="21">
        <f t="shared" si="3"/>
        <v>0.02205139727</v>
      </c>
    </row>
    <row r="117" ht="14.25" customHeight="1">
      <c r="A117" s="21">
        <v>1524.949951</v>
      </c>
      <c r="B117" s="21">
        <v>78.599998</v>
      </c>
      <c r="C117" s="21">
        <f t="shared" ref="C117:D117" si="116">LN(A116/A117)</f>
        <v>-0.009719530563</v>
      </c>
      <c r="D117" s="21">
        <f t="shared" si="116"/>
        <v>-0.01538486755</v>
      </c>
      <c r="E117" s="21">
        <f t="shared" si="3"/>
        <v>-0.01255219906</v>
      </c>
    </row>
    <row r="118" ht="14.25" customHeight="1">
      <c r="A118" s="21">
        <v>1520.650024</v>
      </c>
      <c r="B118" s="21">
        <v>81.0</v>
      </c>
      <c r="C118" s="21">
        <f t="shared" ref="C118:D118" si="117">LN(A117/A118)</f>
        <v>0.002823699693</v>
      </c>
      <c r="D118" s="21">
        <f t="shared" si="117"/>
        <v>-0.03007748068</v>
      </c>
      <c r="E118" s="21">
        <f t="shared" si="3"/>
        <v>-0.01362689049</v>
      </c>
    </row>
    <row r="119" ht="14.25" customHeight="1">
      <c r="A119" s="21">
        <v>1514.0</v>
      </c>
      <c r="B119" s="21">
        <v>81.699997</v>
      </c>
      <c r="C119" s="21">
        <f t="shared" ref="C119:D119" si="118">LN(A118/A119)</f>
        <v>0.004382735796</v>
      </c>
      <c r="D119" s="21">
        <f t="shared" si="118"/>
        <v>-0.008604810474</v>
      </c>
      <c r="E119" s="21">
        <f t="shared" si="3"/>
        <v>-0.002111037339</v>
      </c>
    </row>
    <row r="120" ht="14.25" customHeight="1">
      <c r="A120" s="21">
        <v>1501.300049</v>
      </c>
      <c r="B120" s="21">
        <v>81.449997</v>
      </c>
      <c r="C120" s="21">
        <f t="shared" ref="C120:D120" si="119">LN(A119/A120)</f>
        <v>0.008423722941</v>
      </c>
      <c r="D120" s="21">
        <f t="shared" si="119"/>
        <v>0.003064666931</v>
      </c>
      <c r="E120" s="21">
        <f t="shared" si="3"/>
        <v>0.005744194936</v>
      </c>
    </row>
    <row r="121" ht="14.25" customHeight="1">
      <c r="A121" s="21">
        <v>1502.0</v>
      </c>
      <c r="B121" s="21">
        <v>83.0</v>
      </c>
      <c r="C121" s="21">
        <f t="shared" ref="C121:D121" si="120">LN(A120/A121)</f>
        <v>-0.0004661212674</v>
      </c>
      <c r="D121" s="21">
        <f t="shared" si="120"/>
        <v>-0.01885130958</v>
      </c>
      <c r="E121" s="21">
        <f t="shared" si="3"/>
        <v>-0.009658715424</v>
      </c>
    </row>
    <row r="122" ht="14.25" customHeight="1">
      <c r="A122" s="21">
        <v>1489.0</v>
      </c>
      <c r="B122" s="21">
        <v>80.650002</v>
      </c>
      <c r="C122" s="21">
        <f t="shared" ref="C122:D122" si="121">LN(A121/A122)</f>
        <v>0.00869279964</v>
      </c>
      <c r="D122" s="21">
        <f t="shared" si="121"/>
        <v>0.02872177843</v>
      </c>
      <c r="E122" s="21">
        <f t="shared" si="3"/>
        <v>0.01870728903</v>
      </c>
    </row>
    <row r="123" ht="14.25" customHeight="1">
      <c r="A123" s="21">
        <v>1496.550049</v>
      </c>
      <c r="B123" s="21">
        <v>81.199997</v>
      </c>
      <c r="C123" s="21">
        <f t="shared" ref="C123:D123" si="122">LN(A122/A123)</f>
        <v>-0.005057738086</v>
      </c>
      <c r="D123" s="21">
        <f t="shared" si="122"/>
        <v>-0.006796380852</v>
      </c>
      <c r="E123" s="21">
        <f t="shared" si="3"/>
        <v>-0.005927059469</v>
      </c>
    </row>
    <row r="124" ht="14.25" customHeight="1">
      <c r="A124" s="21">
        <v>1486.0</v>
      </c>
      <c r="B124" s="21">
        <v>80.400002</v>
      </c>
      <c r="C124" s="21">
        <f t="shared" ref="C124:D124" si="123">LN(A123/A124)</f>
        <v>0.007074545492</v>
      </c>
      <c r="D124" s="21">
        <f t="shared" si="123"/>
        <v>0.009901009161</v>
      </c>
      <c r="E124" s="21">
        <f t="shared" si="3"/>
        <v>0.008487777327</v>
      </c>
    </row>
    <row r="125" ht="14.25" customHeight="1">
      <c r="A125" s="21">
        <v>1496.0</v>
      </c>
      <c r="B125" s="21">
        <v>79.75</v>
      </c>
      <c r="C125" s="21">
        <f t="shared" ref="C125:D125" si="124">LN(A124/A125)</f>
        <v>-0.006706933257</v>
      </c>
      <c r="D125" s="21">
        <f t="shared" si="124"/>
        <v>0.008117459396</v>
      </c>
      <c r="E125" s="21">
        <f t="shared" si="3"/>
        <v>0.0007052630694</v>
      </c>
    </row>
    <row r="126" ht="14.25" customHeight="1">
      <c r="A126" s="21">
        <v>1494.0</v>
      </c>
      <c r="B126" s="21">
        <v>79.150002</v>
      </c>
      <c r="C126" s="21">
        <f t="shared" ref="C126:D126" si="125">LN(A125/A126)</f>
        <v>0.001337792842</v>
      </c>
      <c r="D126" s="21">
        <f t="shared" si="125"/>
        <v>0.007551930069</v>
      </c>
      <c r="E126" s="21">
        <f t="shared" si="3"/>
        <v>0.004444861456</v>
      </c>
    </row>
    <row r="127" ht="14.25" customHeight="1">
      <c r="A127" s="21">
        <v>1478.75</v>
      </c>
      <c r="B127" s="21">
        <v>78.300003</v>
      </c>
      <c r="C127" s="21">
        <f t="shared" ref="C127:D127" si="126">LN(A126/A127)</f>
        <v>0.0102599504</v>
      </c>
      <c r="D127" s="21">
        <f t="shared" si="126"/>
        <v>0.01079717028</v>
      </c>
      <c r="E127" s="21">
        <f t="shared" si="3"/>
        <v>0.01052856034</v>
      </c>
    </row>
    <row r="128" ht="14.25" customHeight="1">
      <c r="A128" s="21">
        <v>1490.0</v>
      </c>
      <c r="B128" s="21">
        <v>77.900002</v>
      </c>
      <c r="C128" s="21">
        <f t="shared" ref="C128:D128" si="127">LN(A127/A128)</f>
        <v>-0.007578983647</v>
      </c>
      <c r="D128" s="21">
        <f t="shared" si="127"/>
        <v>0.00512166276</v>
      </c>
      <c r="E128" s="21">
        <f t="shared" si="3"/>
        <v>-0.001228660443</v>
      </c>
    </row>
    <row r="129" ht="14.25" customHeight="1">
      <c r="A129" s="21">
        <v>1491.800049</v>
      </c>
      <c r="B129" s="21">
        <v>77.550003</v>
      </c>
      <c r="C129" s="21">
        <f t="shared" ref="C129:D129" si="128">LN(A128/A129)</f>
        <v>-0.001207357428</v>
      </c>
      <c r="D129" s="21">
        <f t="shared" si="128"/>
        <v>0.004503050243</v>
      </c>
      <c r="E129" s="21">
        <f t="shared" si="3"/>
        <v>0.001647846408</v>
      </c>
    </row>
    <row r="130" ht="14.25" customHeight="1">
      <c r="A130" s="21">
        <v>1508.0</v>
      </c>
      <c r="B130" s="21">
        <v>81.900002</v>
      </c>
      <c r="C130" s="21">
        <f t="shared" ref="C130:D130" si="129">LN(A129/A130)</f>
        <v>-0.0108007922</v>
      </c>
      <c r="D130" s="21">
        <f t="shared" si="129"/>
        <v>-0.05457608697</v>
      </c>
      <c r="E130" s="21">
        <f t="shared" si="3"/>
        <v>-0.03268843959</v>
      </c>
    </row>
    <row r="131" ht="14.25" customHeight="1">
      <c r="A131" s="21">
        <v>1497.800049</v>
      </c>
      <c r="B131" s="21">
        <v>81.25</v>
      </c>
      <c r="C131" s="21">
        <f t="shared" ref="C131:D131" si="130">LN(A130/A131)</f>
        <v>0.006786872038</v>
      </c>
      <c r="D131" s="21">
        <f t="shared" si="130"/>
        <v>0.007968194069</v>
      </c>
      <c r="E131" s="21">
        <f t="shared" si="3"/>
        <v>0.007377533054</v>
      </c>
    </row>
    <row r="132" ht="14.25" customHeight="1">
      <c r="A132" s="21">
        <v>1513.449951</v>
      </c>
      <c r="B132" s="21">
        <v>79.150002</v>
      </c>
      <c r="C132" s="21">
        <f t="shared" ref="C132:D132" si="131">LN(A131/A132)</f>
        <v>-0.010394383</v>
      </c>
      <c r="D132" s="21">
        <f t="shared" si="131"/>
        <v>0.02618600961</v>
      </c>
      <c r="E132" s="21">
        <f t="shared" si="3"/>
        <v>0.007895813307</v>
      </c>
    </row>
    <row r="133" ht="14.25" customHeight="1">
      <c r="A133" s="21">
        <v>1522.0</v>
      </c>
      <c r="B133" s="21">
        <v>79.199997</v>
      </c>
      <c r="C133" s="21">
        <f t="shared" ref="C133:D133" si="132">LN(A132/A133)</f>
        <v>-0.005633478891</v>
      </c>
      <c r="D133" s="21">
        <f t="shared" si="132"/>
        <v>-0.0006314493461</v>
      </c>
      <c r="E133" s="21">
        <f t="shared" si="3"/>
        <v>-0.003132464119</v>
      </c>
    </row>
    <row r="134" ht="14.25" customHeight="1">
      <c r="A134" s="21">
        <v>1523.0</v>
      </c>
      <c r="B134" s="21">
        <v>80.400002</v>
      </c>
      <c r="C134" s="21">
        <f t="shared" ref="C134:D134" si="133">LN(A133/A134)</f>
        <v>-0.0006568144735</v>
      </c>
      <c r="D134" s="21">
        <f t="shared" si="133"/>
        <v>-0.01503794012</v>
      </c>
      <c r="E134" s="21">
        <f t="shared" si="3"/>
        <v>-0.007847377296</v>
      </c>
    </row>
    <row r="135" ht="14.25" customHeight="1">
      <c r="A135" s="21">
        <v>1508.199951</v>
      </c>
      <c r="B135" s="21">
        <v>82.699997</v>
      </c>
      <c r="C135" s="21">
        <f t="shared" ref="C135:D135" si="134">LN(A134/A135)</f>
        <v>0.009765219616</v>
      </c>
      <c r="D135" s="21">
        <f t="shared" si="134"/>
        <v>-0.02820536469</v>
      </c>
      <c r="E135" s="21">
        <f t="shared" si="3"/>
        <v>-0.009220072539</v>
      </c>
    </row>
    <row r="136" ht="14.25" customHeight="1">
      <c r="A136" s="21">
        <v>1509.0</v>
      </c>
      <c r="B136" s="21">
        <v>83.699997</v>
      </c>
      <c r="C136" s="21">
        <f t="shared" ref="C136:D136" si="135">LN(A135/A136)</f>
        <v>-0.0005303254884</v>
      </c>
      <c r="D136" s="21">
        <f t="shared" si="135"/>
        <v>-0.0120193759</v>
      </c>
      <c r="E136" s="21">
        <f t="shared" si="3"/>
        <v>-0.006274850694</v>
      </c>
    </row>
    <row r="137" ht="14.25" customHeight="1">
      <c r="A137" s="21">
        <v>1502.0</v>
      </c>
      <c r="B137" s="21">
        <v>81.800003</v>
      </c>
      <c r="C137" s="21">
        <f t="shared" ref="C137:D137" si="136">LN(A136/A137)</f>
        <v>0.004649626444</v>
      </c>
      <c r="D137" s="21">
        <f t="shared" si="136"/>
        <v>0.02296166137</v>
      </c>
      <c r="E137" s="21">
        <f t="shared" si="3"/>
        <v>0.01380564391</v>
      </c>
    </row>
    <row r="138" ht="14.25" customHeight="1">
      <c r="A138" s="21">
        <v>1489.25</v>
      </c>
      <c r="B138" s="21">
        <v>80.300003</v>
      </c>
      <c r="C138" s="21">
        <f t="shared" ref="C138:D138" si="137">LN(A137/A138)</f>
        <v>0.008524915815</v>
      </c>
      <c r="D138" s="21">
        <f t="shared" si="137"/>
        <v>0.01850762197</v>
      </c>
      <c r="E138" s="21">
        <f t="shared" si="3"/>
        <v>0.01351626889</v>
      </c>
    </row>
    <row r="139" ht="14.25" customHeight="1">
      <c r="A139" s="21">
        <v>1504.5</v>
      </c>
      <c r="B139" s="21">
        <v>80.199997</v>
      </c>
      <c r="C139" s="21">
        <f t="shared" ref="C139:D139" si="138">LN(A138/A139)</f>
        <v>-0.01018797956</v>
      </c>
      <c r="D139" s="21">
        <f t="shared" si="138"/>
        <v>0.001246180847</v>
      </c>
      <c r="E139" s="21">
        <f t="shared" si="3"/>
        <v>-0.004470899357</v>
      </c>
    </row>
    <row r="140" ht="14.25" customHeight="1">
      <c r="A140" s="21">
        <v>1540.0</v>
      </c>
      <c r="B140" s="21">
        <v>81.949997</v>
      </c>
      <c r="C140" s="21">
        <f t="shared" ref="C140:D140" si="139">LN(A139/A140)</f>
        <v>-0.02332179934</v>
      </c>
      <c r="D140" s="21">
        <f t="shared" si="139"/>
        <v>-0.02158579112</v>
      </c>
      <c r="E140" s="21">
        <f t="shared" si="3"/>
        <v>-0.02245379523</v>
      </c>
    </row>
    <row r="141" ht="14.25" customHeight="1">
      <c r="A141" s="21">
        <v>1545.349976</v>
      </c>
      <c r="B141" s="21">
        <v>79.599998</v>
      </c>
      <c r="C141" s="21">
        <f t="shared" ref="C141:D141" si="140">LN(A140/A141)</f>
        <v>-0.003467989955</v>
      </c>
      <c r="D141" s="21">
        <f t="shared" si="140"/>
        <v>0.02909520086</v>
      </c>
      <c r="E141" s="21">
        <f t="shared" si="3"/>
        <v>0.01281360545</v>
      </c>
    </row>
    <row r="142" ht="14.25" customHeight="1">
      <c r="A142" s="21">
        <v>1537.699951</v>
      </c>
      <c r="B142" s="21">
        <v>82.5</v>
      </c>
      <c r="C142" s="21">
        <f t="shared" ref="C142:D142" si="141">LN(A141/A142)</f>
        <v>0.004962644707</v>
      </c>
      <c r="D142" s="21">
        <f t="shared" si="141"/>
        <v>-0.03578422562</v>
      </c>
      <c r="E142" s="21">
        <f t="shared" si="3"/>
        <v>-0.01541079045</v>
      </c>
    </row>
    <row r="143" ht="14.25" customHeight="1">
      <c r="A143" s="21">
        <v>1516.0</v>
      </c>
      <c r="B143" s="21">
        <v>82.599998</v>
      </c>
      <c r="C143" s="21">
        <f t="shared" ref="C143:D143" si="142">LN(A142/A143)</f>
        <v>0.01421247445</v>
      </c>
      <c r="D143" s="21">
        <f t="shared" si="142"/>
        <v>-0.001211362973</v>
      </c>
      <c r="E143" s="21">
        <f t="shared" si="3"/>
        <v>0.00650055574</v>
      </c>
    </row>
    <row r="144" ht="14.25" customHeight="1">
      <c r="A144" s="21">
        <v>1502.0</v>
      </c>
      <c r="B144" s="21">
        <v>81.800003</v>
      </c>
      <c r="C144" s="21">
        <f t="shared" ref="C144:D144" si="143">LN(A143/A144)</f>
        <v>0.009277733878</v>
      </c>
      <c r="D144" s="21">
        <f t="shared" si="143"/>
        <v>0.00973237603</v>
      </c>
      <c r="E144" s="21">
        <f t="shared" si="3"/>
        <v>0.009505054954</v>
      </c>
    </row>
    <row r="145" ht="14.25" customHeight="1">
      <c r="A145" s="21">
        <v>1506.099976</v>
      </c>
      <c r="B145" s="21">
        <v>80.199997</v>
      </c>
      <c r="C145" s="21">
        <f t="shared" ref="C145:D145" si="144">LN(A144/A145)</f>
        <v>-0.002725958959</v>
      </c>
      <c r="D145" s="21">
        <f t="shared" si="144"/>
        <v>0.01975380282</v>
      </c>
      <c r="E145" s="21">
        <f t="shared" si="3"/>
        <v>0.00851392193</v>
      </c>
    </row>
    <row r="146" ht="14.25" customHeight="1">
      <c r="A146" s="21">
        <v>1507.349976</v>
      </c>
      <c r="B146" s="21">
        <v>79.400002</v>
      </c>
      <c r="C146" s="21">
        <f t="shared" ref="C146:D146" si="145">LN(A145/A146)</f>
        <v>-0.0008296139585</v>
      </c>
      <c r="D146" s="21">
        <f t="shared" si="145"/>
        <v>0.01002508402</v>
      </c>
      <c r="E146" s="21">
        <f t="shared" si="3"/>
        <v>0.004597735033</v>
      </c>
    </row>
    <row r="147" ht="14.25" customHeight="1">
      <c r="A147" s="21">
        <v>1526.75</v>
      </c>
      <c r="B147" s="21">
        <v>80.699997</v>
      </c>
      <c r="C147" s="21">
        <f t="shared" ref="C147:D147" si="146">LN(A146/A147)</f>
        <v>-0.01278816686</v>
      </c>
      <c r="D147" s="21">
        <f t="shared" si="146"/>
        <v>-0.01624014466</v>
      </c>
      <c r="E147" s="21">
        <f t="shared" si="3"/>
        <v>-0.01451415576</v>
      </c>
    </row>
    <row r="148" ht="14.25" customHeight="1">
      <c r="A148" s="21">
        <v>1529.949951</v>
      </c>
      <c r="B148" s="21">
        <v>79.5</v>
      </c>
      <c r="C148" s="21">
        <f t="shared" ref="C148:D148" si="147">LN(A147/A148)</f>
        <v>-0.002093729983</v>
      </c>
      <c r="D148" s="21">
        <f t="shared" si="147"/>
        <v>0.01498151644</v>
      </c>
      <c r="E148" s="21">
        <f t="shared" si="3"/>
        <v>0.006443893229</v>
      </c>
    </row>
    <row r="149" ht="14.25" customHeight="1">
      <c r="A149" s="21">
        <v>1488.849976</v>
      </c>
      <c r="B149" s="21">
        <v>78.699997</v>
      </c>
      <c r="C149" s="21">
        <f t="shared" ref="C149:D149" si="148">LN(A148/A149)</f>
        <v>0.02723102935</v>
      </c>
      <c r="D149" s="21">
        <f t="shared" si="148"/>
        <v>0.01011390436</v>
      </c>
      <c r="E149" s="21">
        <f t="shared" si="3"/>
        <v>0.01867246685</v>
      </c>
    </row>
    <row r="150" ht="14.25" customHeight="1">
      <c r="A150" s="21">
        <v>1454.0</v>
      </c>
      <c r="B150" s="21">
        <v>78.449997</v>
      </c>
      <c r="C150" s="21">
        <f t="shared" ref="C150:D150" si="149">LN(A149/A150)</f>
        <v>0.02368561465</v>
      </c>
      <c r="D150" s="21">
        <f t="shared" si="149"/>
        <v>0.003181676366</v>
      </c>
      <c r="E150" s="21">
        <f t="shared" si="3"/>
        <v>0.01343364551</v>
      </c>
    </row>
    <row r="151" ht="14.25" customHeight="1">
      <c r="A151" s="21">
        <v>1468.5</v>
      </c>
      <c r="B151" s="21">
        <v>80.099998</v>
      </c>
      <c r="C151" s="21">
        <f t="shared" ref="C151:D151" si="150">LN(A150/A151)</f>
        <v>-0.009923092545</v>
      </c>
      <c r="D151" s="21">
        <f t="shared" si="150"/>
        <v>-0.02081438817</v>
      </c>
      <c r="E151" s="21">
        <f t="shared" si="3"/>
        <v>-0.01536874036</v>
      </c>
    </row>
    <row r="152" ht="14.25" customHeight="1">
      <c r="A152" s="21">
        <v>1457.449951</v>
      </c>
      <c r="B152" s="21">
        <v>78.800003</v>
      </c>
      <c r="C152" s="21">
        <f t="shared" ref="C152:D152" si="151">LN(A151/A152)</f>
        <v>0.00755317194</v>
      </c>
      <c r="D152" s="21">
        <f t="shared" si="151"/>
        <v>0.01636279417</v>
      </c>
      <c r="E152" s="21">
        <f t="shared" si="3"/>
        <v>0.01195798306</v>
      </c>
    </row>
    <row r="153" ht="14.25" customHeight="1">
      <c r="A153" s="21">
        <v>1444.0</v>
      </c>
      <c r="B153" s="21">
        <v>78.199997</v>
      </c>
      <c r="C153" s="21">
        <f t="shared" ref="C153:D153" si="152">LN(A152/A153)</f>
        <v>0.009271259246</v>
      </c>
      <c r="D153" s="21">
        <f t="shared" si="152"/>
        <v>0.007643425747</v>
      </c>
      <c r="E153" s="21">
        <f t="shared" si="3"/>
        <v>0.008457342496</v>
      </c>
    </row>
    <row r="154" ht="14.25" customHeight="1">
      <c r="A154" s="21">
        <v>1449.900024</v>
      </c>
      <c r="B154" s="21">
        <v>77.449997</v>
      </c>
      <c r="C154" s="21">
        <f t="shared" ref="C154:D154" si="153">LN(A153/A154)</f>
        <v>-0.004077564619</v>
      </c>
      <c r="D154" s="21">
        <f t="shared" si="153"/>
        <v>0.00963708106</v>
      </c>
      <c r="E154" s="21">
        <f t="shared" si="3"/>
        <v>0.00277975822</v>
      </c>
    </row>
    <row r="155" ht="14.25" customHeight="1">
      <c r="A155" s="21">
        <v>1438.699951</v>
      </c>
      <c r="B155" s="21">
        <v>76.300003</v>
      </c>
      <c r="C155" s="21">
        <f t="shared" ref="C155:D155" si="154">LN(A154/A155)</f>
        <v>0.007754711088</v>
      </c>
      <c r="D155" s="21">
        <f t="shared" si="154"/>
        <v>0.01495955052</v>
      </c>
      <c r="E155" s="21">
        <f t="shared" si="3"/>
        <v>0.0113571308</v>
      </c>
    </row>
    <row r="156" ht="14.25" customHeight="1">
      <c r="A156" s="21">
        <v>1429.949951</v>
      </c>
      <c r="B156" s="21">
        <v>75.949997</v>
      </c>
      <c r="C156" s="21">
        <f t="shared" ref="C156:D156" si="155">LN(A155/A156)</f>
        <v>0.006100449644</v>
      </c>
      <c r="D156" s="21">
        <f t="shared" si="155"/>
        <v>0.004597788067</v>
      </c>
      <c r="E156" s="21">
        <f t="shared" si="3"/>
        <v>0.005349118855</v>
      </c>
    </row>
    <row r="157" ht="14.25" customHeight="1">
      <c r="A157" s="21">
        <v>1431.75</v>
      </c>
      <c r="B157" s="21">
        <v>76.199997</v>
      </c>
      <c r="C157" s="21">
        <f t="shared" ref="C157:D157" si="156">LN(A156/A157)</f>
        <v>-0.001258027933</v>
      </c>
      <c r="D157" s="21">
        <f t="shared" si="156"/>
        <v>-0.00328623378</v>
      </c>
      <c r="E157" s="21">
        <f t="shared" si="3"/>
        <v>-0.002272130857</v>
      </c>
    </row>
    <row r="158" ht="14.25" customHeight="1">
      <c r="A158" s="21">
        <v>1435.0</v>
      </c>
      <c r="B158" s="21">
        <v>75.75</v>
      </c>
      <c r="C158" s="21">
        <f t="shared" ref="C158:D158" si="157">LN(A157/A158)</f>
        <v>-0.00226737692</v>
      </c>
      <c r="D158" s="21">
        <f t="shared" si="157"/>
        <v>0.005922978933</v>
      </c>
      <c r="E158" s="21">
        <f t="shared" si="3"/>
        <v>0.001827801007</v>
      </c>
    </row>
    <row r="159" ht="14.25" customHeight="1">
      <c r="A159" s="21">
        <v>1439.900024</v>
      </c>
      <c r="B159" s="21">
        <v>76.449997</v>
      </c>
      <c r="C159" s="21">
        <f t="shared" ref="C159:D159" si="158">LN(A158/A159)</f>
        <v>-0.003408834188</v>
      </c>
      <c r="D159" s="21">
        <f t="shared" si="158"/>
        <v>-0.009198448744</v>
      </c>
      <c r="E159" s="21">
        <f t="shared" si="3"/>
        <v>-0.006303641466</v>
      </c>
    </row>
    <row r="160" ht="14.25" customHeight="1">
      <c r="A160" s="21">
        <v>1474.5</v>
      </c>
      <c r="B160" s="21">
        <v>75.050003</v>
      </c>
      <c r="C160" s="21">
        <f t="shared" ref="C160:D160" si="159">LN(A159/A160)</f>
        <v>-0.02374526587</v>
      </c>
      <c r="D160" s="21">
        <f t="shared" si="159"/>
        <v>0.01848229508</v>
      </c>
      <c r="E160" s="21">
        <f t="shared" si="3"/>
        <v>-0.002631485396</v>
      </c>
    </row>
    <row r="161" ht="14.25" customHeight="1">
      <c r="A161" s="21">
        <v>1507.050049</v>
      </c>
      <c r="B161" s="21">
        <v>73.599998</v>
      </c>
      <c r="C161" s="21">
        <f t="shared" ref="C161:D161" si="160">LN(A160/A161)</f>
        <v>-0.02183518083</v>
      </c>
      <c r="D161" s="21">
        <f t="shared" si="160"/>
        <v>0.01950959949</v>
      </c>
      <c r="E161" s="21">
        <f t="shared" si="3"/>
        <v>-0.001162790672</v>
      </c>
    </row>
    <row r="162" ht="14.25" customHeight="1">
      <c r="A162" s="21">
        <v>1500.0</v>
      </c>
      <c r="B162" s="21">
        <v>71.099998</v>
      </c>
      <c r="C162" s="21">
        <f t="shared" ref="C162:D162" si="161">LN(A161/A162)</f>
        <v>0.004689022</v>
      </c>
      <c r="D162" s="21">
        <f t="shared" si="161"/>
        <v>0.03455768988</v>
      </c>
      <c r="E162" s="21">
        <f t="shared" si="3"/>
        <v>0.01962335594</v>
      </c>
    </row>
    <row r="163" ht="14.25" customHeight="1">
      <c r="A163" s="21">
        <v>1507.349976</v>
      </c>
      <c r="B163" s="21">
        <v>70.900002</v>
      </c>
      <c r="C163" s="21">
        <f t="shared" ref="C163:D163" si="162">LN(A162/A163)</f>
        <v>-0.004888018151</v>
      </c>
      <c r="D163" s="21">
        <f t="shared" si="162"/>
        <v>0.002816846933</v>
      </c>
      <c r="E163" s="21">
        <f t="shared" si="3"/>
        <v>-0.001035585609</v>
      </c>
    </row>
    <row r="164" ht="14.25" customHeight="1">
      <c r="A164" s="21">
        <v>1519.75</v>
      </c>
      <c r="B164" s="21">
        <v>70.400002</v>
      </c>
      <c r="C164" s="21">
        <f t="shared" ref="C164:D164" si="163">LN(A163/A164)</f>
        <v>-0.008192721388</v>
      </c>
      <c r="D164" s="21">
        <f t="shared" si="163"/>
        <v>0.007077170174</v>
      </c>
      <c r="E164" s="21">
        <f t="shared" si="3"/>
        <v>-0.000557775607</v>
      </c>
    </row>
    <row r="165" ht="14.25" customHeight="1">
      <c r="A165" s="21">
        <v>1518.849976</v>
      </c>
      <c r="B165" s="21">
        <v>69.0</v>
      </c>
      <c r="C165" s="21">
        <f t="shared" ref="C165:D165" si="164">LN(A164/A165)</f>
        <v>0.0005923938876</v>
      </c>
      <c r="D165" s="21">
        <f t="shared" si="164"/>
        <v>0.02008678698</v>
      </c>
      <c r="E165" s="21">
        <f t="shared" si="3"/>
        <v>0.01033959043</v>
      </c>
    </row>
    <row r="166" ht="14.25" customHeight="1">
      <c r="A166" s="21">
        <v>1507.599976</v>
      </c>
      <c r="B166" s="21">
        <v>72.5</v>
      </c>
      <c r="C166" s="21">
        <f t="shared" ref="C166:D166" si="165">LN(A165/A166)</f>
        <v>0.007434487268</v>
      </c>
      <c r="D166" s="21">
        <f t="shared" si="165"/>
        <v>-0.04948005726</v>
      </c>
      <c r="E166" s="21">
        <f t="shared" si="3"/>
        <v>-0.021022785</v>
      </c>
    </row>
    <row r="167" ht="14.25" customHeight="1">
      <c r="A167" s="21">
        <v>1531.0</v>
      </c>
      <c r="B167" s="21">
        <v>73.25</v>
      </c>
      <c r="C167" s="21">
        <f t="shared" ref="C167:D167" si="166">LN(A166/A167)</f>
        <v>-0.01540215018</v>
      </c>
      <c r="D167" s="21">
        <f t="shared" si="166"/>
        <v>-0.01029168604</v>
      </c>
      <c r="E167" s="21">
        <f t="shared" si="3"/>
        <v>-0.01284691811</v>
      </c>
    </row>
    <row r="168" ht="14.25" customHeight="1">
      <c r="A168" s="21">
        <v>1535.0</v>
      </c>
      <c r="B168" s="21">
        <v>71.0</v>
      </c>
      <c r="C168" s="21">
        <f t="shared" ref="C168:D168" si="167">LN(A167/A168)</f>
        <v>-0.002609264364</v>
      </c>
      <c r="D168" s="21">
        <f t="shared" si="167"/>
        <v>0.03119837086</v>
      </c>
      <c r="E168" s="21">
        <f t="shared" si="3"/>
        <v>0.01429455325</v>
      </c>
    </row>
    <row r="169" ht="14.25" customHeight="1">
      <c r="A169" s="21">
        <v>1524.0</v>
      </c>
      <c r="B169" s="21">
        <v>72.25</v>
      </c>
      <c r="C169" s="21">
        <f t="shared" ref="C169:D169" si="168">LN(A168/A169)</f>
        <v>0.007191923775</v>
      </c>
      <c r="D169" s="21">
        <f t="shared" si="168"/>
        <v>-0.01745244995</v>
      </c>
      <c r="E169" s="21">
        <f t="shared" si="3"/>
        <v>-0.005130263088</v>
      </c>
    </row>
    <row r="170" ht="14.25" customHeight="1">
      <c r="A170" s="21">
        <v>1565.349976</v>
      </c>
      <c r="B170" s="21">
        <v>72.650002</v>
      </c>
      <c r="C170" s="21">
        <f t="shared" ref="C170:D170" si="169">LN(A169/A170)</f>
        <v>-0.02677096856</v>
      </c>
      <c r="D170" s="21">
        <f t="shared" si="169"/>
        <v>-0.005521090553</v>
      </c>
      <c r="E170" s="21">
        <f t="shared" si="3"/>
        <v>-0.01614602956</v>
      </c>
    </row>
    <row r="171" ht="14.25" customHeight="1">
      <c r="A171" s="21">
        <v>1519.800049</v>
      </c>
      <c r="B171" s="21">
        <v>69.0</v>
      </c>
      <c r="C171" s="21">
        <f t="shared" ref="C171:D171" si="170">LN(A170/A171)</f>
        <v>0.02953064633</v>
      </c>
      <c r="D171" s="21">
        <f t="shared" si="170"/>
        <v>0.05154691295</v>
      </c>
      <c r="E171" s="21">
        <f t="shared" si="3"/>
        <v>0.04053877964</v>
      </c>
    </row>
    <row r="172" ht="14.25" customHeight="1">
      <c r="A172" s="21">
        <v>1533.150024</v>
      </c>
      <c r="B172" s="21">
        <v>69.25</v>
      </c>
      <c r="C172" s="21">
        <f t="shared" ref="C172:D172" si="171">LN(A171/A172)</f>
        <v>-0.00874567862</v>
      </c>
      <c r="D172" s="21">
        <f t="shared" si="171"/>
        <v>-0.00361664047</v>
      </c>
      <c r="E172" s="21">
        <f t="shared" si="3"/>
        <v>-0.006181159545</v>
      </c>
    </row>
    <row r="173" ht="14.25" customHeight="1">
      <c r="A173" s="21">
        <v>1564.5</v>
      </c>
      <c r="B173" s="21">
        <v>69.599998</v>
      </c>
      <c r="C173" s="21">
        <f t="shared" ref="C173:D173" si="172">LN(A172/A173)</f>
        <v>-0.02024182601</v>
      </c>
      <c r="D173" s="21">
        <f t="shared" si="172"/>
        <v>-0.005041393537</v>
      </c>
      <c r="E173" s="21">
        <f t="shared" si="3"/>
        <v>-0.01264160977</v>
      </c>
    </row>
    <row r="174" ht="14.25" customHeight="1">
      <c r="A174" s="21">
        <v>1564.800049</v>
      </c>
      <c r="B174" s="21">
        <v>72.300003</v>
      </c>
      <c r="C174" s="21">
        <f t="shared" ref="C174:D174" si="173">LN(A173/A174)</f>
        <v>-0.0001917674855</v>
      </c>
      <c r="D174" s="21">
        <f t="shared" si="173"/>
        <v>-0.03805963205</v>
      </c>
      <c r="E174" s="21">
        <f t="shared" si="3"/>
        <v>-0.01912569977</v>
      </c>
    </row>
    <row r="175" ht="14.25" customHeight="1">
      <c r="A175" s="21">
        <v>1571.0</v>
      </c>
      <c r="B175" s="21">
        <v>74.150002</v>
      </c>
      <c r="C175" s="21">
        <f t="shared" ref="C175:D175" si="174">LN(A174/A175)</f>
        <v>-0.003954307661</v>
      </c>
      <c r="D175" s="21">
        <f t="shared" si="174"/>
        <v>-0.0252659249</v>
      </c>
      <c r="E175" s="21">
        <f t="shared" si="3"/>
        <v>-0.01461011628</v>
      </c>
    </row>
    <row r="176" ht="14.25" customHeight="1">
      <c r="A176" s="21">
        <v>1558.650024</v>
      </c>
      <c r="B176" s="21">
        <v>73.900002</v>
      </c>
      <c r="C176" s="21">
        <f t="shared" ref="C176:D176" si="175">LN(A175/A176)</f>
        <v>0.007892281891</v>
      </c>
      <c r="D176" s="21">
        <f t="shared" si="175"/>
        <v>0.003377240539</v>
      </c>
      <c r="E176" s="21">
        <f t="shared" si="3"/>
        <v>0.005634761215</v>
      </c>
    </row>
    <row r="177" ht="14.25" customHeight="1">
      <c r="A177" s="21">
        <v>1570.0</v>
      </c>
      <c r="B177" s="21">
        <v>72.900002</v>
      </c>
      <c r="C177" s="21">
        <f t="shared" ref="C177:D177" si="176">LN(A176/A177)</f>
        <v>-0.007255541978</v>
      </c>
      <c r="D177" s="21">
        <f t="shared" si="176"/>
        <v>0.01362418857</v>
      </c>
      <c r="E177" s="21">
        <f t="shared" si="3"/>
        <v>0.003184323295</v>
      </c>
    </row>
    <row r="178" ht="14.25" customHeight="1">
      <c r="A178" s="21">
        <v>1583.349976</v>
      </c>
      <c r="B178" s="21">
        <v>72.5</v>
      </c>
      <c r="C178" s="21">
        <f t="shared" ref="C178:D178" si="177">LN(A177/A178)</f>
        <v>-0.008467221121</v>
      </c>
      <c r="D178" s="21">
        <f t="shared" si="177"/>
        <v>0.005502104589</v>
      </c>
      <c r="E178" s="21">
        <f t="shared" si="3"/>
        <v>-0.001482558266</v>
      </c>
    </row>
    <row r="179" ht="14.25" customHeight="1">
      <c r="A179" s="21">
        <v>1598.0</v>
      </c>
      <c r="B179" s="21">
        <v>73.550003</v>
      </c>
      <c r="C179" s="21">
        <f t="shared" ref="C179:D179" si="178">LN(A178/A179)</f>
        <v>-0.009210006863</v>
      </c>
      <c r="D179" s="21">
        <f t="shared" si="178"/>
        <v>-0.01437892598</v>
      </c>
      <c r="E179" s="21">
        <f t="shared" si="3"/>
        <v>-0.01179446642</v>
      </c>
    </row>
    <row r="180" ht="14.25" customHeight="1">
      <c r="A180" s="21">
        <v>1592.0</v>
      </c>
      <c r="B180" s="21">
        <v>73.0</v>
      </c>
      <c r="C180" s="21">
        <f t="shared" ref="C180:D180" si="179">LN(A179/A180)</f>
        <v>0.003761759922</v>
      </c>
      <c r="D180" s="21">
        <f t="shared" si="179"/>
        <v>0.007506046688</v>
      </c>
      <c r="E180" s="21">
        <f t="shared" si="3"/>
        <v>0.005633903305</v>
      </c>
    </row>
    <row r="181" ht="14.25" customHeight="1">
      <c r="A181" s="21">
        <v>1598.0</v>
      </c>
      <c r="B181" s="21">
        <v>73.0</v>
      </c>
      <c r="C181" s="21">
        <f t="shared" ref="C181:D181" si="180">LN(A180/A181)</f>
        <v>-0.003761759922</v>
      </c>
      <c r="D181" s="21">
        <f t="shared" si="180"/>
        <v>0</v>
      </c>
      <c r="E181" s="21">
        <f t="shared" si="3"/>
        <v>-0.001880879961</v>
      </c>
    </row>
    <row r="182" ht="14.25" customHeight="1">
      <c r="A182" s="21">
        <v>1580.949951</v>
      </c>
      <c r="B182" s="21">
        <v>71.650002</v>
      </c>
      <c r="C182" s="21">
        <f t="shared" ref="C182:D182" si="181">LN(A181/A182)</f>
        <v>0.01072694616</v>
      </c>
      <c r="D182" s="21">
        <f t="shared" si="181"/>
        <v>0.01866625896</v>
      </c>
      <c r="E182" s="21">
        <f t="shared" si="3"/>
        <v>0.01469660256</v>
      </c>
    </row>
    <row r="183" ht="14.25" customHeight="1">
      <c r="A183" s="21">
        <v>1582.0</v>
      </c>
      <c r="B183" s="21">
        <v>71.900002</v>
      </c>
      <c r="C183" s="21">
        <f t="shared" ref="C183:D183" si="182">LN(A182/A183)</f>
        <v>-0.0006639681657</v>
      </c>
      <c r="D183" s="21">
        <f t="shared" si="182"/>
        <v>-0.003483110356</v>
      </c>
      <c r="E183" s="21">
        <f t="shared" si="3"/>
        <v>-0.002073539261</v>
      </c>
    </row>
    <row r="184" ht="14.25" customHeight="1">
      <c r="A184" s="21">
        <v>1580.5</v>
      </c>
      <c r="B184" s="21">
        <v>71.0</v>
      </c>
      <c r="C184" s="21">
        <f t="shared" ref="C184:D184" si="183">LN(A183/A184)</f>
        <v>0.0009486166719</v>
      </c>
      <c r="D184" s="21">
        <f t="shared" si="183"/>
        <v>0.0125964155</v>
      </c>
      <c r="E184" s="21">
        <f t="shared" si="3"/>
        <v>0.006772516087</v>
      </c>
    </row>
    <row r="185" ht="14.25" customHeight="1">
      <c r="A185" s="21">
        <v>1579.449951</v>
      </c>
      <c r="B185" s="21">
        <v>70.349998</v>
      </c>
      <c r="C185" s="21">
        <f t="shared" ref="C185:D185" si="184">LN(A184/A185)</f>
        <v>0.0006645985253</v>
      </c>
      <c r="D185" s="21">
        <f t="shared" si="184"/>
        <v>0.00919712191</v>
      </c>
      <c r="E185" s="21">
        <f t="shared" si="3"/>
        <v>0.004930860218</v>
      </c>
    </row>
    <row r="186" ht="14.25" customHeight="1">
      <c r="A186" s="21">
        <v>1584.0</v>
      </c>
      <c r="B186" s="21">
        <v>71.199997</v>
      </c>
      <c r="C186" s="21">
        <f t="shared" ref="C186:D186" si="185">LN(A185/A186)</f>
        <v>-0.002876639244</v>
      </c>
      <c r="D186" s="21">
        <f t="shared" si="185"/>
        <v>-0.01201002115</v>
      </c>
      <c r="E186" s="21">
        <f t="shared" si="3"/>
        <v>-0.007443330198</v>
      </c>
    </row>
    <row r="187" ht="14.25" customHeight="1">
      <c r="A187" s="21">
        <v>1564.5</v>
      </c>
      <c r="B187" s="21">
        <v>72.599998</v>
      </c>
      <c r="C187" s="21">
        <f t="shared" ref="C187:D187" si="186">LN(A186/A187)</f>
        <v>0.01238700927</v>
      </c>
      <c r="D187" s="21">
        <f t="shared" si="186"/>
        <v>-0.019472118</v>
      </c>
      <c r="E187" s="21">
        <f t="shared" si="3"/>
        <v>-0.003542554367</v>
      </c>
    </row>
    <row r="188" ht="14.25" customHeight="1">
      <c r="A188" s="21">
        <v>1554.800049</v>
      </c>
      <c r="B188" s="21">
        <v>77.400002</v>
      </c>
      <c r="C188" s="21">
        <f t="shared" ref="C188:D188" si="187">LN(A187/A188)</f>
        <v>0.006219332616</v>
      </c>
      <c r="D188" s="21">
        <f t="shared" si="187"/>
        <v>-0.06402191215</v>
      </c>
      <c r="E188" s="21">
        <f t="shared" si="3"/>
        <v>-0.02890128977</v>
      </c>
    </row>
    <row r="189" ht="14.25" customHeight="1">
      <c r="A189" s="21">
        <v>1564.300049</v>
      </c>
      <c r="B189" s="21">
        <v>77.349998</v>
      </c>
      <c r="C189" s="21">
        <f t="shared" ref="C189:D189" si="188">LN(A188/A189)</f>
        <v>-0.006091519398</v>
      </c>
      <c r="D189" s="21">
        <f t="shared" si="188"/>
        <v>0.0006462552729</v>
      </c>
      <c r="E189" s="21">
        <f t="shared" si="3"/>
        <v>-0.002722632063</v>
      </c>
    </row>
    <row r="190" ht="14.25" customHeight="1">
      <c r="A190" s="21">
        <v>1589.0</v>
      </c>
      <c r="B190" s="21">
        <v>81.949997</v>
      </c>
      <c r="C190" s="21">
        <f t="shared" ref="C190:D190" si="189">LN(A189/A190)</f>
        <v>-0.01566641665</v>
      </c>
      <c r="D190" s="21">
        <f t="shared" si="189"/>
        <v>-0.05776871742</v>
      </c>
      <c r="E190" s="21">
        <f t="shared" si="3"/>
        <v>-0.03671756703</v>
      </c>
    </row>
    <row r="191" ht="14.25" customHeight="1">
      <c r="A191" s="21">
        <v>1581.699951</v>
      </c>
      <c r="B191" s="21">
        <v>82.650002</v>
      </c>
      <c r="C191" s="21">
        <f t="shared" ref="C191:D191" si="190">LN(A190/A191)</f>
        <v>0.004604700547</v>
      </c>
      <c r="D191" s="21">
        <f t="shared" si="190"/>
        <v>-0.008505579883</v>
      </c>
      <c r="E191" s="21">
        <f t="shared" si="3"/>
        <v>-0.001950439668</v>
      </c>
    </row>
    <row r="192" ht="14.25" customHeight="1">
      <c r="A192" s="21">
        <v>1568.650024</v>
      </c>
      <c r="B192" s="21">
        <v>81.0</v>
      </c>
      <c r="C192" s="21">
        <f t="shared" ref="C192:D192" si="191">LN(A191/A192)</f>
        <v>0.008284794862</v>
      </c>
      <c r="D192" s="21">
        <f t="shared" si="191"/>
        <v>0.02016569379</v>
      </c>
      <c r="E192" s="21">
        <f t="shared" si="3"/>
        <v>0.01422524433</v>
      </c>
    </row>
    <row r="193" ht="14.25" customHeight="1">
      <c r="A193" s="21">
        <v>1550.150024</v>
      </c>
      <c r="B193" s="21">
        <v>80.449997</v>
      </c>
      <c r="C193" s="21">
        <f t="shared" ref="C193:D193" si="192">LN(A192/A193)</f>
        <v>0.01186367622</v>
      </c>
      <c r="D193" s="21">
        <f t="shared" si="192"/>
        <v>0.006813318524</v>
      </c>
      <c r="E193" s="21">
        <f t="shared" si="3"/>
        <v>0.009338497373</v>
      </c>
    </row>
    <row r="194" ht="14.25" customHeight="1">
      <c r="A194" s="21">
        <v>1572.0</v>
      </c>
      <c r="B194" s="21">
        <v>79.150002</v>
      </c>
      <c r="C194" s="21">
        <f t="shared" ref="C194:D194" si="193">LN(A193/A194)</f>
        <v>-0.01399697808</v>
      </c>
      <c r="D194" s="21">
        <f t="shared" si="193"/>
        <v>0.01629102455</v>
      </c>
      <c r="E194" s="21">
        <f t="shared" si="3"/>
        <v>0.001147023235</v>
      </c>
    </row>
    <row r="195" ht="14.25" customHeight="1">
      <c r="A195" s="21">
        <v>1607.949951</v>
      </c>
      <c r="B195" s="21">
        <v>78.25</v>
      </c>
      <c r="C195" s="21">
        <f t="shared" ref="C195:D195" si="194">LN(A194/A195)</f>
        <v>-0.02261135127</v>
      </c>
      <c r="D195" s="21">
        <f t="shared" si="194"/>
        <v>0.01143598218</v>
      </c>
      <c r="E195" s="21">
        <f t="shared" si="3"/>
        <v>-0.005587684545</v>
      </c>
    </row>
    <row r="196" ht="14.25" customHeight="1">
      <c r="A196" s="21">
        <v>1635.5</v>
      </c>
      <c r="B196" s="21">
        <v>78.75</v>
      </c>
      <c r="C196" s="21">
        <f t="shared" ref="C196:D196" si="195">LN(A195/A196)</f>
        <v>-0.01698852272</v>
      </c>
      <c r="D196" s="21">
        <f t="shared" si="195"/>
        <v>-0.006369448285</v>
      </c>
      <c r="E196" s="21">
        <f t="shared" si="3"/>
        <v>-0.0116789855</v>
      </c>
    </row>
    <row r="197" ht="14.25" customHeight="1">
      <c r="A197" s="21">
        <v>1632.0</v>
      </c>
      <c r="B197" s="21">
        <v>77.699997</v>
      </c>
      <c r="C197" s="21">
        <f t="shared" ref="C197:D197" si="196">LN(A196/A197)</f>
        <v>0.002142311454</v>
      </c>
      <c r="D197" s="21">
        <f t="shared" si="196"/>
        <v>0.01342305894</v>
      </c>
      <c r="E197" s="21">
        <f t="shared" si="3"/>
        <v>0.007782685198</v>
      </c>
    </row>
    <row r="198" ht="14.25" customHeight="1">
      <c r="A198" s="21">
        <v>1606.599976</v>
      </c>
      <c r="B198" s="21">
        <v>76.75</v>
      </c>
      <c r="C198" s="21">
        <f t="shared" ref="C198:D198" si="197">LN(A197/A198)</f>
        <v>0.01568612672</v>
      </c>
      <c r="D198" s="21">
        <f t="shared" si="197"/>
        <v>0.0123018323</v>
      </c>
      <c r="E198" s="21">
        <f t="shared" si="3"/>
        <v>0.01399397951</v>
      </c>
    </row>
    <row r="199" ht="14.25" customHeight="1">
      <c r="A199" s="21">
        <v>1606.349976</v>
      </c>
      <c r="B199" s="21">
        <v>76.699997</v>
      </c>
      <c r="C199" s="21">
        <f t="shared" ref="C199:D199" si="198">LN(A198/A199)</f>
        <v>0.000155620227</v>
      </c>
      <c r="D199" s="21">
        <f t="shared" si="198"/>
        <v>0.0006517172075</v>
      </c>
      <c r="E199" s="21">
        <f t="shared" si="3"/>
        <v>0.0004036687173</v>
      </c>
    </row>
    <row r="200" ht="14.25" customHeight="1">
      <c r="A200" s="21">
        <v>1589.0</v>
      </c>
      <c r="B200" s="21">
        <v>76.400002</v>
      </c>
      <c r="C200" s="21">
        <f t="shared" ref="C200:D200" si="199">LN(A199/A200)</f>
        <v>0.01085962204</v>
      </c>
      <c r="D200" s="21">
        <f t="shared" si="199"/>
        <v>0.003918946909</v>
      </c>
      <c r="E200" s="21">
        <f t="shared" si="3"/>
        <v>0.007389284473</v>
      </c>
    </row>
    <row r="201" ht="14.25" customHeight="1">
      <c r="A201" s="21">
        <v>1601.349976</v>
      </c>
      <c r="B201" s="21">
        <v>76.099998</v>
      </c>
      <c r="C201" s="21">
        <f t="shared" ref="C201:D201" si="200">LN(A200/A201)</f>
        <v>-0.007742120947</v>
      </c>
      <c r="D201" s="21">
        <f t="shared" si="200"/>
        <v>0.003934483764</v>
      </c>
      <c r="E201" s="21">
        <f t="shared" si="3"/>
        <v>-0.001903818591</v>
      </c>
    </row>
    <row r="202" ht="14.25" customHeight="1">
      <c r="A202" s="21">
        <v>1597.5</v>
      </c>
      <c r="B202" s="21">
        <v>76.0</v>
      </c>
      <c r="C202" s="21">
        <f t="shared" ref="C202:D202" si="201">LN(A201/A202)</f>
        <v>0.002407101232</v>
      </c>
      <c r="D202" s="21">
        <f t="shared" si="201"/>
        <v>0.0013148983</v>
      </c>
      <c r="E202" s="21">
        <f t="shared" si="3"/>
        <v>0.001860999766</v>
      </c>
    </row>
    <row r="203" ht="14.25" customHeight="1">
      <c r="A203" s="21">
        <v>1626.849976</v>
      </c>
      <c r="B203" s="21">
        <v>76.0</v>
      </c>
      <c r="C203" s="21">
        <f t="shared" ref="C203:D203" si="202">LN(A202/A203)</f>
        <v>-0.01820570774</v>
      </c>
      <c r="D203" s="21">
        <f t="shared" si="202"/>
        <v>0</v>
      </c>
      <c r="E203" s="21">
        <f t="shared" si="3"/>
        <v>-0.009102853871</v>
      </c>
    </row>
    <row r="204" ht="14.25" customHeight="1">
      <c r="A204" s="21">
        <v>1627.699951</v>
      </c>
      <c r="B204" s="21">
        <v>75.599998</v>
      </c>
      <c r="C204" s="21">
        <f t="shared" ref="C204:D204" si="203">LN(A203/A204)</f>
        <v>-0.0005223302997</v>
      </c>
      <c r="D204" s="21">
        <f t="shared" si="203"/>
        <v>0.005277083556</v>
      </c>
      <c r="E204" s="21">
        <f t="shared" si="3"/>
        <v>0.002377376628</v>
      </c>
    </row>
    <row r="205" ht="14.25" customHeight="1">
      <c r="A205" s="21">
        <v>1622.0</v>
      </c>
      <c r="B205" s="21">
        <v>75.449997</v>
      </c>
      <c r="C205" s="21">
        <f t="shared" ref="C205:D205" si="204">LN(A204/A205)</f>
        <v>0.003507989618</v>
      </c>
      <c r="D205" s="21">
        <f t="shared" si="204"/>
        <v>0.001986111278</v>
      </c>
      <c r="E205" s="21">
        <f t="shared" si="3"/>
        <v>0.002747050448</v>
      </c>
    </row>
    <row r="206" ht="14.25" customHeight="1">
      <c r="A206" s="21">
        <v>1645.0</v>
      </c>
      <c r="B206" s="21">
        <v>77.650002</v>
      </c>
      <c r="C206" s="21">
        <f t="shared" ref="C206:D206" si="205">LN(A205/A206)</f>
        <v>-0.01408042852</v>
      </c>
      <c r="D206" s="21">
        <f t="shared" si="205"/>
        <v>-0.0287414299</v>
      </c>
      <c r="E206" s="21">
        <f t="shared" si="3"/>
        <v>-0.02141092921</v>
      </c>
    </row>
    <row r="207" ht="14.25" customHeight="1">
      <c r="A207" s="21">
        <v>1641.550049</v>
      </c>
      <c r="B207" s="21">
        <v>75.800003</v>
      </c>
      <c r="C207" s="21">
        <f t="shared" ref="C207:D207" si="206">LN(A206/A207)</f>
        <v>0.002099436927</v>
      </c>
      <c r="D207" s="21">
        <f t="shared" si="206"/>
        <v>0.02411324313</v>
      </c>
      <c r="E207" s="21">
        <f t="shared" si="3"/>
        <v>0.01310634003</v>
      </c>
    </row>
    <row r="208" ht="14.25" customHeight="1">
      <c r="A208" s="21">
        <v>1648.0</v>
      </c>
      <c r="B208" s="21">
        <v>79.449997</v>
      </c>
      <c r="C208" s="21">
        <f t="shared" ref="C208:D208" si="207">LN(A207/A208)</f>
        <v>-0.003921484197</v>
      </c>
      <c r="D208" s="21">
        <f t="shared" si="207"/>
        <v>-0.047029523</v>
      </c>
      <c r="E208" s="21">
        <f t="shared" si="3"/>
        <v>-0.0254755036</v>
      </c>
    </row>
    <row r="209" ht="14.25" customHeight="1">
      <c r="A209" s="21">
        <v>1690.0</v>
      </c>
      <c r="B209" s="21">
        <v>78.199997</v>
      </c>
      <c r="C209" s="21">
        <f t="shared" ref="C209:D209" si="208">LN(A208/A209)</f>
        <v>-0.02516609745</v>
      </c>
      <c r="D209" s="21">
        <f t="shared" si="208"/>
        <v>0.01585824604</v>
      </c>
      <c r="E209" s="21">
        <f t="shared" si="3"/>
        <v>-0.004653925706</v>
      </c>
    </row>
    <row r="210" ht="14.25" customHeight="1">
      <c r="A210" s="21">
        <v>1725.0</v>
      </c>
      <c r="B210" s="21">
        <v>77.25</v>
      </c>
      <c r="C210" s="21">
        <f t="shared" ref="C210:D210" si="209">LN(A209/A210)</f>
        <v>-0.02049852155</v>
      </c>
      <c r="D210" s="21">
        <f t="shared" si="209"/>
        <v>0.01222269341</v>
      </c>
      <c r="E210" s="21">
        <f t="shared" si="3"/>
        <v>-0.004137914069</v>
      </c>
    </row>
    <row r="211" ht="14.25" customHeight="1">
      <c r="A211" s="21">
        <v>1692.449951</v>
      </c>
      <c r="B211" s="21">
        <v>77.0</v>
      </c>
      <c r="C211" s="21">
        <f t="shared" ref="C211:D211" si="210">LN(A210/A211)</f>
        <v>0.01904989617</v>
      </c>
      <c r="D211" s="21">
        <f t="shared" si="210"/>
        <v>0.003241493924</v>
      </c>
      <c r="E211" s="21">
        <f t="shared" si="3"/>
        <v>0.01114569504</v>
      </c>
    </row>
    <row r="212" ht="14.25" customHeight="1">
      <c r="A212" s="21">
        <v>1698.75</v>
      </c>
      <c r="B212" s="21">
        <v>75.099998</v>
      </c>
      <c r="C212" s="21">
        <f t="shared" ref="C212:D212" si="211">LN(A211/A212)</f>
        <v>-0.003715532165</v>
      </c>
      <c r="D212" s="21">
        <f t="shared" si="211"/>
        <v>0.02498488971</v>
      </c>
      <c r="E212" s="21">
        <f t="shared" si="3"/>
        <v>0.01063467877</v>
      </c>
    </row>
    <row r="213" ht="14.25" customHeight="1">
      <c r="A213" s="21">
        <v>1681.949951</v>
      </c>
      <c r="B213" s="21">
        <v>74.650002</v>
      </c>
      <c r="C213" s="21">
        <f t="shared" ref="C213:D213" si="212">LN(A212/A213)</f>
        <v>0.009938881023</v>
      </c>
      <c r="D213" s="21">
        <f t="shared" si="212"/>
        <v>0.006009981362</v>
      </c>
      <c r="E213" s="21">
        <f t="shared" si="3"/>
        <v>0.007974431193</v>
      </c>
    </row>
    <row r="214" ht="14.25" customHeight="1">
      <c r="A214" s="21">
        <v>1708.0</v>
      </c>
      <c r="B214" s="21">
        <v>76.0</v>
      </c>
      <c r="C214" s="21">
        <f t="shared" ref="C214:D214" si="213">LN(A213/A214)</f>
        <v>-0.01536928991</v>
      </c>
      <c r="D214" s="21">
        <f t="shared" si="213"/>
        <v>-0.01792278951</v>
      </c>
      <c r="E214" s="21">
        <f t="shared" si="3"/>
        <v>-0.01664603971</v>
      </c>
    </row>
    <row r="215" ht="14.25" customHeight="1">
      <c r="A215" s="21">
        <v>1690.0</v>
      </c>
      <c r="B215" s="21">
        <v>74.0</v>
      </c>
      <c r="C215" s="21">
        <f t="shared" ref="C215:D215" si="214">LN(A214/A215)</f>
        <v>0.01059456643</v>
      </c>
      <c r="D215" s="21">
        <f t="shared" si="214"/>
        <v>0.02666824708</v>
      </c>
      <c r="E215" s="21">
        <f t="shared" si="3"/>
        <v>0.01863140676</v>
      </c>
    </row>
    <row r="216" ht="14.25" customHeight="1">
      <c r="A216" s="21">
        <v>1673.849976</v>
      </c>
      <c r="B216" s="21">
        <v>73.349998</v>
      </c>
      <c r="C216" s="21">
        <f t="shared" ref="C216:D216" si="215">LN(A215/A216)</f>
        <v>0.009602180956</v>
      </c>
      <c r="D216" s="21">
        <f t="shared" si="215"/>
        <v>0.008822615882</v>
      </c>
      <c r="E216" s="21">
        <f t="shared" si="3"/>
        <v>0.009212398419</v>
      </c>
    </row>
    <row r="217" ht="14.25" customHeight="1">
      <c r="A217" s="21">
        <v>1665.050049</v>
      </c>
      <c r="B217" s="21">
        <v>73.449997</v>
      </c>
      <c r="C217" s="21">
        <f t="shared" ref="C217:D217" si="216">LN(A216/A217)</f>
        <v>0.005271165539</v>
      </c>
      <c r="D217" s="21">
        <f t="shared" si="216"/>
        <v>-0.001362384453</v>
      </c>
      <c r="E217" s="21">
        <f t="shared" si="3"/>
        <v>0.001954390543</v>
      </c>
    </row>
    <row r="218" ht="14.25" customHeight="1">
      <c r="A218" s="21">
        <v>1650.0</v>
      </c>
      <c r="B218" s="21">
        <v>73.300003</v>
      </c>
      <c r="C218" s="21">
        <f t="shared" ref="C218:D218" si="217">LN(A217/A218)</f>
        <v>0.009079894528</v>
      </c>
      <c r="D218" s="21">
        <f t="shared" si="217"/>
        <v>0.002044211955</v>
      </c>
      <c r="E218" s="21">
        <f t="shared" si="3"/>
        <v>0.005562053242</v>
      </c>
    </row>
    <row r="219" ht="14.25" customHeight="1">
      <c r="A219" s="21">
        <v>1602.0</v>
      </c>
      <c r="B219" s="21">
        <v>71.949997</v>
      </c>
      <c r="C219" s="21">
        <f t="shared" ref="C219:D219" si="218">LN(A218/A219)</f>
        <v>0.02952243927</v>
      </c>
      <c r="D219" s="21">
        <f t="shared" si="218"/>
        <v>0.01858925818</v>
      </c>
      <c r="E219" s="21">
        <f t="shared" si="3"/>
        <v>0.02405584872</v>
      </c>
    </row>
    <row r="220" ht="14.25" customHeight="1">
      <c r="A220" s="21">
        <v>1611.0</v>
      </c>
      <c r="B220" s="21">
        <v>71.599998</v>
      </c>
      <c r="C220" s="21">
        <f t="shared" ref="C220:D220" si="219">LN(A219/A220)</f>
        <v>-0.005602255549</v>
      </c>
      <c r="D220" s="21">
        <f t="shared" si="219"/>
        <v>0.004876345604</v>
      </c>
      <c r="E220" s="21">
        <f t="shared" si="3"/>
        <v>-0.0003629549723</v>
      </c>
    </row>
    <row r="221" ht="14.25" customHeight="1">
      <c r="A221" s="21">
        <v>1622.0</v>
      </c>
      <c r="B221" s="21">
        <v>71.550003</v>
      </c>
      <c r="C221" s="21">
        <f t="shared" ref="C221:D221" si="220">LN(A220/A221)</f>
        <v>-0.006804851498</v>
      </c>
      <c r="D221" s="21">
        <f t="shared" si="220"/>
        <v>0.0006984981025</v>
      </c>
      <c r="E221" s="21">
        <f t="shared" si="3"/>
        <v>-0.003053176698</v>
      </c>
    </row>
    <row r="222" ht="14.25" customHeight="1">
      <c r="A222" s="21">
        <v>1609.900024</v>
      </c>
      <c r="B222" s="21">
        <v>71.25</v>
      </c>
      <c r="C222" s="21">
        <f t="shared" ref="C222:D222" si="221">LN(A221/A222)</f>
        <v>0.007487875519</v>
      </c>
      <c r="D222" s="21">
        <f t="shared" si="221"/>
        <v>0.004201728782</v>
      </c>
      <c r="E222" s="21">
        <f t="shared" si="3"/>
        <v>0.005844802151</v>
      </c>
    </row>
    <row r="223" ht="14.25" customHeight="1">
      <c r="A223" s="21">
        <v>1597.849976</v>
      </c>
      <c r="B223" s="21">
        <v>70.900002</v>
      </c>
      <c r="C223" s="21">
        <f t="shared" ref="C223:D223" si="222">LN(A222/A223)</f>
        <v>0.00751311959</v>
      </c>
      <c r="D223" s="21">
        <f t="shared" si="222"/>
        <v>0.004924357402</v>
      </c>
      <c r="E223" s="21">
        <f t="shared" si="3"/>
        <v>0.006218738496</v>
      </c>
    </row>
    <row r="224" ht="14.25" customHeight="1">
      <c r="A224" s="21">
        <v>1604.699951</v>
      </c>
      <c r="B224" s="21">
        <v>73.199997</v>
      </c>
      <c r="C224" s="21">
        <f t="shared" ref="C224:D224" si="223">LN(A223/A224)</f>
        <v>-0.004277832104</v>
      </c>
      <c r="D224" s="21">
        <f t="shared" si="223"/>
        <v>-0.03192491824</v>
      </c>
      <c r="E224" s="21">
        <f t="shared" si="3"/>
        <v>-0.01810137517</v>
      </c>
    </row>
    <row r="225" ht="14.25" customHeight="1">
      <c r="A225" s="21">
        <v>1594.599976</v>
      </c>
      <c r="B225" s="21">
        <v>75.5</v>
      </c>
      <c r="C225" s="21">
        <f t="shared" ref="C225:D225" si="224">LN(A224/A225)</f>
        <v>0.006313886652</v>
      </c>
      <c r="D225" s="21">
        <f t="shared" si="224"/>
        <v>-0.03093727627</v>
      </c>
      <c r="E225" s="21">
        <f t="shared" si="3"/>
        <v>-0.01231169481</v>
      </c>
    </row>
    <row r="226" ht="14.25" customHeight="1">
      <c r="A226" s="21">
        <v>1569.0</v>
      </c>
      <c r="B226" s="21">
        <v>75.699997</v>
      </c>
      <c r="C226" s="21">
        <f t="shared" ref="C226:D226" si="225">LN(A225/A226)</f>
        <v>0.01618443228</v>
      </c>
      <c r="D226" s="21">
        <f t="shared" si="225"/>
        <v>-0.002645464558</v>
      </c>
      <c r="E226" s="21">
        <f t="shared" si="3"/>
        <v>0.006769483863</v>
      </c>
    </row>
    <row r="227" ht="14.25" customHeight="1">
      <c r="A227" s="21">
        <v>1554.900024</v>
      </c>
      <c r="B227" s="21">
        <v>74.300003</v>
      </c>
      <c r="C227" s="21">
        <f t="shared" ref="C227:D227" si="226">LN(A226/A227)</f>
        <v>0.009027223434</v>
      </c>
      <c r="D227" s="21">
        <f t="shared" si="226"/>
        <v>0.01866712871</v>
      </c>
      <c r="E227" s="21">
        <f t="shared" si="3"/>
        <v>0.01384717607</v>
      </c>
    </row>
    <row r="228" ht="14.25" customHeight="1">
      <c r="A228" s="21">
        <v>1559.050049</v>
      </c>
      <c r="B228" s="21">
        <v>76.0</v>
      </c>
      <c r="C228" s="21">
        <f t="shared" ref="C228:D228" si="227">LN(A227/A228)</f>
        <v>-0.002665442515</v>
      </c>
      <c r="D228" s="21">
        <f t="shared" si="227"/>
        <v>-0.02262234819</v>
      </c>
      <c r="E228" s="21">
        <f t="shared" si="3"/>
        <v>-0.01264389535</v>
      </c>
    </row>
    <row r="229" ht="14.25" customHeight="1">
      <c r="A229" s="21">
        <v>1571.849976</v>
      </c>
      <c r="B229" s="21">
        <v>74.349998</v>
      </c>
      <c r="C229" s="21">
        <f t="shared" ref="C229:D229" si="228">LN(A228/A229)</f>
        <v>-0.008176561507</v>
      </c>
      <c r="D229" s="21">
        <f t="shared" si="228"/>
        <v>0.02194969428</v>
      </c>
      <c r="E229" s="21">
        <f t="shared" si="3"/>
        <v>0.006886566387</v>
      </c>
    </row>
    <row r="230" ht="14.25" customHeight="1">
      <c r="A230" s="21">
        <v>1557.199951</v>
      </c>
      <c r="B230" s="21">
        <v>79.400002</v>
      </c>
      <c r="C230" s="21">
        <f t="shared" ref="C230:D230" si="229">LN(A229/A230)</f>
        <v>0.009363949051</v>
      </c>
      <c r="D230" s="21">
        <f t="shared" si="229"/>
        <v>-0.06571474744</v>
      </c>
      <c r="E230" s="21">
        <f t="shared" si="3"/>
        <v>-0.02817539919</v>
      </c>
    </row>
    <row r="231" ht="14.25" customHeight="1">
      <c r="A231" s="21">
        <v>1544.0</v>
      </c>
      <c r="B231" s="21">
        <v>79.349998</v>
      </c>
      <c r="C231" s="21">
        <f t="shared" ref="C231:D231" si="230">LN(A230/A231)</f>
        <v>0.008512853685</v>
      </c>
      <c r="D231" s="21">
        <f t="shared" si="230"/>
        <v>0.0006299716744</v>
      </c>
      <c r="E231" s="21">
        <f t="shared" si="3"/>
        <v>0.00457141268</v>
      </c>
    </row>
    <row r="232" ht="14.25" customHeight="1">
      <c r="A232" s="21">
        <v>1543.5</v>
      </c>
      <c r="B232" s="21">
        <v>78.599998</v>
      </c>
      <c r="C232" s="21">
        <f t="shared" ref="C232:D232" si="231">LN(A231/A232)</f>
        <v>0.0003238866425</v>
      </c>
      <c r="D232" s="21">
        <f t="shared" si="231"/>
        <v>0.009496747778</v>
      </c>
      <c r="E232" s="21">
        <f t="shared" si="3"/>
        <v>0.00491031721</v>
      </c>
    </row>
    <row r="233" ht="14.25" customHeight="1">
      <c r="A233" s="21">
        <v>1552.699951</v>
      </c>
      <c r="B233" s="21">
        <v>80.099998</v>
      </c>
      <c r="C233" s="21">
        <f t="shared" ref="C233:D233" si="232">LN(A232/A233)</f>
        <v>-0.005942754487</v>
      </c>
      <c r="D233" s="21">
        <f t="shared" si="232"/>
        <v>-0.01890415512</v>
      </c>
      <c r="E233" s="21">
        <f t="shared" si="3"/>
        <v>-0.0124234548</v>
      </c>
    </row>
    <row r="234" ht="14.25" customHeight="1">
      <c r="A234" s="21">
        <v>1527.800049</v>
      </c>
      <c r="B234" s="21">
        <v>85.150002</v>
      </c>
      <c r="C234" s="21">
        <f t="shared" ref="C234:D234" si="233">LN(A233/A234)</f>
        <v>0.01616649525</v>
      </c>
      <c r="D234" s="21">
        <f t="shared" si="233"/>
        <v>-0.06113860149</v>
      </c>
      <c r="E234" s="21">
        <f t="shared" si="3"/>
        <v>-0.02248605312</v>
      </c>
    </row>
    <row r="235" ht="14.25" customHeight="1">
      <c r="A235" s="21">
        <v>1536.349976</v>
      </c>
      <c r="B235" s="21">
        <v>87.300003</v>
      </c>
      <c r="C235" s="21">
        <f t="shared" ref="C235:D235" si="234">LN(A234/A235)</f>
        <v>-0.005580633533</v>
      </c>
      <c r="D235" s="21">
        <f t="shared" si="234"/>
        <v>-0.02493606661</v>
      </c>
      <c r="E235" s="21">
        <f t="shared" si="3"/>
        <v>-0.01525835007</v>
      </c>
    </row>
    <row r="236" ht="14.25" customHeight="1">
      <c r="A236" s="21">
        <v>1533.300049</v>
      </c>
      <c r="B236" s="21">
        <v>83.400002</v>
      </c>
      <c r="C236" s="21">
        <f t="shared" ref="C236:D236" si="235">LN(A235/A236)</f>
        <v>0.001987150313</v>
      </c>
      <c r="D236" s="21">
        <f t="shared" si="235"/>
        <v>0.04570216386</v>
      </c>
      <c r="E236" s="21">
        <f t="shared" si="3"/>
        <v>0.02384465709</v>
      </c>
    </row>
    <row r="237" ht="14.25" customHeight="1">
      <c r="A237" s="21">
        <v>1506.699951</v>
      </c>
      <c r="B237" s="21">
        <v>79.400002</v>
      </c>
      <c r="C237" s="21">
        <f t="shared" ref="C237:D237" si="236">LN(A236/A237)</f>
        <v>0.01750051111</v>
      </c>
      <c r="D237" s="21">
        <f t="shared" si="236"/>
        <v>0.0491499399</v>
      </c>
      <c r="E237" s="21">
        <f t="shared" si="3"/>
        <v>0.03332522551</v>
      </c>
    </row>
    <row r="238" ht="14.25" customHeight="1">
      <c r="A238" s="21">
        <v>1507.650024</v>
      </c>
      <c r="B238" s="21">
        <v>73.0</v>
      </c>
      <c r="C238" s="21">
        <f t="shared" ref="C238:D238" si="237">LN(A237/A238)</f>
        <v>-0.0006303667718</v>
      </c>
      <c r="D238" s="21">
        <f t="shared" si="237"/>
        <v>0.08403895229</v>
      </c>
      <c r="E238" s="21">
        <f t="shared" si="3"/>
        <v>0.04170429276</v>
      </c>
    </row>
    <row r="239" ht="14.25" customHeight="1">
      <c r="A239" s="21">
        <v>1529.0</v>
      </c>
      <c r="B239" s="21">
        <v>73.25</v>
      </c>
      <c r="C239" s="21">
        <f t="shared" ref="C239:D239" si="238">LN(A238/A239)</f>
        <v>-0.01406176387</v>
      </c>
      <c r="D239" s="21">
        <f t="shared" si="238"/>
        <v>-0.003418806749</v>
      </c>
      <c r="E239" s="21">
        <f t="shared" si="3"/>
        <v>-0.00874028531</v>
      </c>
    </row>
    <row r="240" ht="14.25" customHeight="1">
      <c r="A240" s="21">
        <v>1507.050049</v>
      </c>
      <c r="B240" s="21">
        <v>72.150002</v>
      </c>
      <c r="C240" s="21">
        <f t="shared" ref="C240:D240" si="239">LN(A239/A240)</f>
        <v>0.01445979684</v>
      </c>
      <c r="D240" s="21">
        <f t="shared" si="239"/>
        <v>0.01513093496</v>
      </c>
      <c r="E240" s="21">
        <f t="shared" si="3"/>
        <v>0.0147953659</v>
      </c>
    </row>
    <row r="241" ht="14.25" customHeight="1">
      <c r="A241" s="21">
        <v>1528.800049</v>
      </c>
      <c r="B241" s="21">
        <v>72.400002</v>
      </c>
      <c r="C241" s="21">
        <f t="shared" ref="C241:D241" si="240">LN(A240/A241)</f>
        <v>-0.01432901589</v>
      </c>
      <c r="D241" s="21">
        <f t="shared" si="240"/>
        <v>-0.003459014076</v>
      </c>
      <c r="E241" s="21">
        <f t="shared" si="3"/>
        <v>-0.008894014982</v>
      </c>
    </row>
    <row r="242" ht="14.25" customHeight="1">
      <c r="A242" s="21">
        <v>1535.949951</v>
      </c>
      <c r="B242" s="21">
        <v>72.25</v>
      </c>
      <c r="C242" s="21">
        <f t="shared" ref="C242:D242" si="241">LN(A241/A242)</f>
        <v>-0.004665904215</v>
      </c>
      <c r="D242" s="21">
        <f t="shared" si="241"/>
        <v>0.002074000023</v>
      </c>
      <c r="E242" s="21">
        <f t="shared" si="3"/>
        <v>-0.001295952096</v>
      </c>
    </row>
    <row r="243" ht="14.25" customHeight="1">
      <c r="A243" s="21">
        <v>1518.800049</v>
      </c>
      <c r="B243" s="21">
        <v>71.699997</v>
      </c>
      <c r="C243" s="21">
        <f t="shared" ref="C243:D243" si="242">LN(A242/A243)</f>
        <v>0.01122846857</v>
      </c>
      <c r="D243" s="21">
        <f t="shared" si="242"/>
        <v>0.007641621228</v>
      </c>
      <c r="E243" s="21">
        <f t="shared" si="3"/>
        <v>0.0094350449</v>
      </c>
    </row>
    <row r="244" ht="14.25" customHeight="1">
      <c r="A244" s="21">
        <v>1532.0</v>
      </c>
      <c r="B244" s="21">
        <v>70.349998</v>
      </c>
      <c r="C244" s="21">
        <f t="shared" ref="C244:D244" si="243">LN(A243/A244)</f>
        <v>-0.008653489681</v>
      </c>
      <c r="D244" s="21">
        <f t="shared" si="243"/>
        <v>0.01900795063</v>
      </c>
      <c r="E244" s="21">
        <f t="shared" si="3"/>
        <v>0.005177230476</v>
      </c>
    </row>
    <row r="245" ht="14.25" customHeight="1">
      <c r="A245" s="21">
        <v>1555.050049</v>
      </c>
      <c r="B245" s="21">
        <v>69.300003</v>
      </c>
      <c r="C245" s="21">
        <f t="shared" ref="C245:D245" si="244">LN(A244/A245)</f>
        <v>-0.01493365965</v>
      </c>
      <c r="D245" s="21">
        <f t="shared" si="244"/>
        <v>0.01503780565</v>
      </c>
      <c r="E245" s="21">
        <f t="shared" si="3"/>
        <v>0.00005207299914</v>
      </c>
    </row>
    <row r="246" ht="14.25" customHeight="1">
      <c r="A246" s="21">
        <v>1554.699951</v>
      </c>
      <c r="B246" s="21">
        <v>71.650002</v>
      </c>
      <c r="C246" s="21">
        <f t="shared" ref="C246:D246" si="245">LN(A245/A246)</f>
        <v>0.0002251615091</v>
      </c>
      <c r="D246" s="21">
        <f t="shared" si="245"/>
        <v>-0.0333482327</v>
      </c>
      <c r="E246" s="21">
        <f t="shared" si="3"/>
        <v>-0.0165615356</v>
      </c>
    </row>
    <row r="247" ht="14.25" customHeight="1">
      <c r="A247" s="21">
        <v>1528.0</v>
      </c>
      <c r="B247" s="21">
        <v>70.75</v>
      </c>
      <c r="C247" s="21">
        <f t="shared" ref="C247:D247" si="246">LN(A246/A247)</f>
        <v>0.01732287871</v>
      </c>
      <c r="D247" s="21">
        <f t="shared" si="246"/>
        <v>0.01264064566</v>
      </c>
      <c r="E247" s="21">
        <f t="shared" si="3"/>
        <v>0.01498176219</v>
      </c>
    </row>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I8:L8"/>
    <mergeCell ref="I9:L9"/>
    <mergeCell ref="I10:L10"/>
    <mergeCell ref="I11:L1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2021-12-12T15:38:31Z</dcterms:created>
  <dc:creator>ASUS</dc:creator>
</cp:coreProperties>
</file>