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<sst xmlns="http://schemas.openxmlformats.org/spreadsheetml/2006/main" count="28" uniqueCount="28">
  <si>
    <t>Movie</t>
  </si>
  <si>
    <t>Budget ($)</t>
  </si>
  <si>
    <t>World Gross ($)</t>
  </si>
  <si>
    <t>Profit ($)</t>
  </si>
  <si>
    <t>Tickets Sold</t>
  </si>
  <si>
    <t>Average ticket price ($)</t>
  </si>
  <si>
    <t>Spider-Man 3</t>
  </si>
  <si>
    <t>King Kong (2005)</t>
  </si>
  <si>
    <t>Superman Returns</t>
  </si>
  <si>
    <t>Spider-Man 2</t>
  </si>
  <si>
    <t>Titanic</t>
  </si>
  <si>
    <t>Chronicles of Narnia, The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</si>
  <si>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</si>
  <si>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</si>
  <si>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</si>
  <si>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</si>
  <si>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</si>
  <si>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</si>
  <si>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</si>
  <si>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</si>
  <si>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</si>
  <si>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</si>
  <si>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</si>
  <si>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</si>
  <si>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</si>
  <si>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</si>
  <si>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Highest</t>
  </si>
  <si>
    <t>Lowest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</si>
</sst>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4">
    <font>
      <sz val="10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DDDDD"/>
        <bgColor rgb="FFDDDDDD"/>
      </patternFill>
    </fill>
    <fill>
      <patternFill patternType="solid">
        <fgColor rgb="FFFFFFCC"/>
        <bgColor rgb="FFFFFFCC"/>
      </patternFill>
    </fill>
  </fills>
  <borders count="13">
    <border/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right"/>
    </xf>
    <xf borderId="3" fillId="2" fontId="1" numFmtId="0" xfId="0" applyAlignment="1" applyBorder="1" applyFont="1">
      <alignment horizontal="right"/>
    </xf>
    <xf borderId="4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center"/>
    </xf>
    <xf borderId="5" fillId="3" fontId="2" numFmtId="0" xfId="0" applyBorder="1" applyFill="1" applyFont="1"/>
    <xf borderId="6" fillId="0" fontId="2" numFmtId="3" xfId="0" applyBorder="1" applyFont="1" applyNumberFormat="1"/>
    <xf borderId="0" fillId="0" fontId="2" numFmtId="3" xfId="0" applyAlignment="1" applyFont="1" applyNumberFormat="1">
      <alignment horizontal="right"/>
    </xf>
    <xf borderId="6" fillId="0" fontId="2" numFmtId="164" xfId="0" applyAlignment="1" applyBorder="1" applyFont="1" applyNumberFormat="1">
      <alignment horizontal="right"/>
    </xf>
    <xf borderId="7" fillId="0" fontId="2" numFmtId="164" xfId="0" applyAlignment="1" applyBorder="1" applyFont="1" applyNumberFormat="1">
      <alignment horizontal="right"/>
    </xf>
    <xf borderId="8" fillId="0" fontId="2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9" fillId="3" fontId="2" numFmtId="0" xfId="0" applyBorder="1" applyFont="1"/>
    <xf borderId="8" fillId="0" fontId="2" numFmtId="3" xfId="0" applyBorder="1" applyFont="1" applyNumberFormat="1"/>
    <xf borderId="10" fillId="0" fontId="2" numFmtId="3" xfId="0" applyAlignment="1" applyBorder="1" applyFont="1" applyNumberFormat="1">
      <alignment horizontal="right"/>
    </xf>
    <xf borderId="11" fillId="0" fontId="2" numFmtId="164" xfId="0" applyAlignment="1" applyBorder="1" applyFont="1" applyNumberFormat="1">
      <alignment horizontal="right"/>
    </xf>
    <xf borderId="1" fillId="3" fontId="2" numFmtId="0" xfId="0" applyAlignment="1" applyBorder="1" applyFont="1">
      <alignment horizontal="right"/>
    </xf>
    <xf borderId="12" fillId="4" fontId="2" numFmtId="3" xfId="0" applyBorder="1" applyFill="1" applyFont="1" applyNumberFormat="1"/>
    <xf borderId="0" fillId="0" fontId="3" numFmtId="3" xfId="0" applyAlignment="1" applyFont="1" applyNumberFormat="1">
      <alignment readingOrder="0"/>
    </xf>
    <xf borderId="9" fillId="3" fontId="2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5.29"/>
    <col customWidth="1" min="2" max="2" width="38.86"/>
    <col customWidth="1" min="3" max="3" width="14.14"/>
    <col customWidth="1" min="4" max="4" width="16.14"/>
    <col customWidth="1" min="5" max="5" width="14.0"/>
    <col customWidth="1" min="6" max="6" width="14.86"/>
    <col customWidth="1" min="7" max="7" width="4.57"/>
    <col customWidth="1" min="8" max="8" width="21.86"/>
    <col customWidth="1" min="9" max="26" width="8.71"/>
  </cols>
  <sheetData>
    <row r="2">
      <c r="B2" s="1" t="s">
        <v>0</v>
      </c>
      <c r="C2" s="2" t="s">
        <v>1</v>
      </c>
      <c r="D2" s="3" t="s">
        <v>2</v>
      </c>
      <c r="E2" s="2" t="s">
        <v>3</v>
      </c>
      <c r="F2" s="4" t="s">
        <v>4</v>
      </c>
      <c r="H2" s="5" t="s">
        <v>5</v>
      </c>
    </row>
    <row r="3">
      <c r="B3" s="6" t="s">
        <v>6</v>
      </c>
      <c r="C3" s="7">
        <v>2.58E8</v>
      </c>
      <c r="D3" s="8">
        <v>8.87436184E8</v>
      </c>
      <c r="E3" s="9">
        <f t="shared" ref="E3:E22" si="1">D3-C3</f>
        <v>629436184</v>
      </c>
      <c r="F3" s="10">
        <f>DIVIDE(E3,H3)</f>
        <v>125887236.8</v>
      </c>
      <c r="H3" s="11">
        <v>5.0</v>
      </c>
    </row>
    <row r="4">
      <c r="B4" s="6" t="s">
        <v>7</v>
      </c>
      <c r="C4" s="7">
        <v>2.07E8</v>
      </c>
      <c r="D4" s="8">
        <v>5.53080025E8</v>
      </c>
      <c r="E4" s="9">
        <f t="shared" si="1"/>
        <v>346080025</v>
      </c>
      <c r="F4" s="10">
        <f>DIVIDE(E4,H3)</f>
        <v>69216005</v>
      </c>
    </row>
    <row r="5">
      <c r="B5" s="6" t="s">
        <v>8</v>
      </c>
      <c r="C5" s="7">
        <v>2.04E8</v>
      </c>
      <c r="D5" s="8">
        <v>3.91081192E8</v>
      </c>
      <c r="E5" s="9">
        <f t="shared" si="1"/>
        <v>187081192</v>
      </c>
      <c r="F5" s="12">
        <v>3.7416238E7</v>
      </c>
    </row>
    <row r="6">
      <c r="B6" s="6" t="s">
        <v>9</v>
      </c>
      <c r="C6" s="7">
        <v>2.0E8</v>
      </c>
      <c r="D6" s="8">
        <v>7.84024485E8</v>
      </c>
      <c r="E6" s="9">
        <f t="shared" si="1"/>
        <v>584024485</v>
      </c>
      <c r="F6" s="10">
        <f>DIVIDE(D6,H3)</f>
        <v>156804897</v>
      </c>
    </row>
    <row r="7">
      <c r="B7" s="6" t="s">
        <v>10</v>
      </c>
      <c r="C7" s="7">
        <v>2.0E8</v>
      </c>
      <c r="D7" s="8">
        <v>1.8354E9</v>
      </c>
      <c r="E7" s="9">
        <f t="shared" si="1"/>
        <v>1635400000</v>
      </c>
      <c r="F7" s="10">
        <f>DIVIDE(D7,H3)</f>
        <v>367080000</v>
      </c>
    </row>
    <row r="8">
      <c r="B8" s="6" t="s">
        <v>11</v>
      </c>
      <c r="C8" s="7">
        <v>1.8E8</v>
      </c>
      <c r="D8" s="8">
        <v>7.48806957E8</v>
      </c>
      <c r="E8" s="9">
        <f t="shared" si="1"/>
        <v>568806957</v>
      </c>
      <c r="F8" s="10">
        <f>DIVIDE(D8,H3)</f>
        <v>149761391.4</v>
      </c>
    </row>
    <row r="9">
      <c r="B9" s="6" t="s">
        <v>12</v>
      </c>
      <c r="C9" s="7">
        <v>1.75E8</v>
      </c>
      <c r="D9" s="8">
        <v>2.177E8</v>
      </c>
      <c r="E9" s="9">
        <f t="shared" si="1"/>
        <v>42700000</v>
      </c>
      <c r="F9" s="10">
        <f>DIVIDE(D9,H3)</f>
        <v>43540000</v>
      </c>
    </row>
    <row r="10">
      <c r="B10" s="6" t="s">
        <v>13</v>
      </c>
      <c r="C10" s="7">
        <v>1.75E8</v>
      </c>
      <c r="D10" s="8">
        <v>1.2069889E8</v>
      </c>
      <c r="E10" s="9">
        <f t="shared" si="1"/>
        <v>-54301110</v>
      </c>
      <c r="F10" s="10">
        <f>DIVIDE(D10,H3)</f>
        <v>24139778</v>
      </c>
    </row>
    <row r="11">
      <c r="B11" s="6" t="s">
        <v>14</v>
      </c>
      <c r="C11" s="7">
        <v>1.75E8</v>
      </c>
      <c r="D11" s="8">
        <v>2.6424622E8</v>
      </c>
      <c r="E11" s="9">
        <f t="shared" si="1"/>
        <v>89246220</v>
      </c>
      <c r="F11" s="10">
        <f>DIVIDE(D11,H3)</f>
        <v>52849244</v>
      </c>
    </row>
    <row r="12">
      <c r="B12" s="6" t="s">
        <v>15</v>
      </c>
      <c r="C12" s="7">
        <v>1.7E8</v>
      </c>
      <c r="D12" s="8">
        <v>4.33058296E8</v>
      </c>
      <c r="E12" s="9">
        <f t="shared" si="1"/>
        <v>263058296</v>
      </c>
      <c r="F12" s="10">
        <f>DIVIDE(D12,H3)</f>
        <v>86611659.2</v>
      </c>
    </row>
    <row r="13">
      <c r="B13" s="6" t="s">
        <v>16</v>
      </c>
      <c r="C13" s="7">
        <v>1.7E8</v>
      </c>
      <c r="D13" s="8">
        <v>2.96596043E8</v>
      </c>
      <c r="E13" s="9">
        <f t="shared" si="1"/>
        <v>126596043</v>
      </c>
      <c r="F13" s="10">
        <f>DIVIDE(D13,H3)</f>
        <v>59319208.6</v>
      </c>
    </row>
    <row r="14">
      <c r="B14" s="6" t="s">
        <v>17</v>
      </c>
      <c r="C14" s="7">
        <v>1.7E8</v>
      </c>
      <c r="D14" s="8">
        <v>3.00150546E8</v>
      </c>
      <c r="E14" s="9">
        <f t="shared" si="1"/>
        <v>130150546</v>
      </c>
      <c r="F14" s="10">
        <f>DIVIDE(D14,H3)</f>
        <v>60030109.2</v>
      </c>
    </row>
    <row r="15">
      <c r="B15" s="6" t="s">
        <v>18</v>
      </c>
      <c r="C15" s="7">
        <v>1.6E8</v>
      </c>
      <c r="D15" s="8">
        <v>7.33012359E8</v>
      </c>
      <c r="E15" s="9">
        <f t="shared" si="1"/>
        <v>573012359</v>
      </c>
      <c r="F15" s="10">
        <f>DIVIDE(D15,H3)</f>
        <v>146602471.8</v>
      </c>
    </row>
    <row r="16">
      <c r="B16" s="6" t="s">
        <v>19</v>
      </c>
      <c r="C16" s="7">
        <v>1.6E8</v>
      </c>
      <c r="D16" s="8">
        <v>1.81674817E8</v>
      </c>
      <c r="E16" s="9">
        <f t="shared" si="1"/>
        <v>21674817</v>
      </c>
      <c r="F16" s="10">
        <f>DIVIDE(D16,H3)</f>
        <v>36334963.4</v>
      </c>
    </row>
    <row r="17">
      <c r="B17" s="6" t="s">
        <v>20</v>
      </c>
      <c r="C17" s="7">
        <v>1.55E8</v>
      </c>
      <c r="D17" s="8">
        <v>1.67297191E8</v>
      </c>
      <c r="E17" s="9">
        <f t="shared" si="1"/>
        <v>12297191</v>
      </c>
      <c r="F17" s="10">
        <f>DIVIDE(D17,H3)</f>
        <v>33459438.2</v>
      </c>
    </row>
    <row r="18">
      <c r="B18" s="6" t="s">
        <v>21</v>
      </c>
      <c r="C18" s="7">
        <v>1.515E8</v>
      </c>
      <c r="D18" s="8">
        <v>4.505E8</v>
      </c>
      <c r="E18" s="9">
        <f t="shared" si="1"/>
        <v>299000000</v>
      </c>
      <c r="F18" s="10">
        <f>DIVIDE(D18,H3)</f>
        <v>90100000</v>
      </c>
    </row>
    <row r="19">
      <c r="B19" s="6" t="s">
        <v>22</v>
      </c>
      <c r="C19" s="7">
        <v>1.5E8</v>
      </c>
      <c r="D19" s="8">
        <v>8.92213036E8</v>
      </c>
      <c r="E19" s="9">
        <f t="shared" si="1"/>
        <v>742213036</v>
      </c>
      <c r="F19" s="10">
        <f>DIVIDE(D19,H3)</f>
        <v>178442607.2</v>
      </c>
    </row>
    <row r="20">
      <c r="B20" s="6" t="s">
        <v>23</v>
      </c>
      <c r="C20" s="7">
        <v>1.5E8</v>
      </c>
      <c r="D20" s="8">
        <v>8.22828538E8</v>
      </c>
      <c r="E20" s="9">
        <f t="shared" si="1"/>
        <v>672828538</v>
      </c>
      <c r="F20" s="10">
        <f>DIVIDE(D20,H3)</f>
        <v>164565707.6</v>
      </c>
    </row>
    <row r="21">
      <c r="B21" s="6" t="s">
        <v>24</v>
      </c>
      <c r="C21" s="7">
        <v>1.5E8</v>
      </c>
      <c r="D21" s="8">
        <v>3.97501348E8</v>
      </c>
      <c r="E21" s="9">
        <f t="shared" si="1"/>
        <v>247501348</v>
      </c>
      <c r="F21" s="10">
        <f>DIVIDE(D21,H3)</f>
        <v>79500269.6</v>
      </c>
    </row>
    <row r="22">
      <c r="B22" s="13" t="s">
        <v>25</v>
      </c>
      <c r="C22" s="14">
        <v>1.5E8</v>
      </c>
      <c r="D22" s="15">
        <v>4.97298577E8</v>
      </c>
      <c r="E22" s="9">
        <f t="shared" si="1"/>
        <v>347298577</v>
      </c>
      <c r="F22" s="16">
        <f>DIVIDE(D22,H3)</f>
        <v>99459715.4</v>
      </c>
    </row>
    <row r="23"/>
    <row r="24">
      <c r="D24" s="17" t="s">
        <v>26</v>
      </c>
      <c r="E24" s="18">
        <f>MAX(E3:E22)</f>
        <v>1635400000</v>
      </c>
      <c r="F24" s="19">
        <v>3.6708E8</v>
      </c>
    </row>
    <row r="25">
      <c r="D25" s="20" t="s">
        <v>27</v>
      </c>
      <c r="E25" s="18">
        <f t="shared" ref="E25:F25" si="2">MIN(E3:E22)</f>
        <v>-54301110</v>
      </c>
      <c r="F25" s="18">
        <f t="shared" si="2"/>
        <v>24139778</v>
      </c>
    </row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