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tables/table2.xml" ContentType="application/vnd.openxmlformats-officedocument.spreadsheetml.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tables/table3.xml" ContentType="application/vnd.openxmlformats-officedocument.spreadsheetml.tab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tables/table4.xml" ContentType="application/vnd.openxmlformats-officedocument.spreadsheetml.table+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C:\Users\mpsh2\Desktop\"/>
    </mc:Choice>
  </mc:AlternateContent>
  <xr:revisionPtr revIDLastSave="0" documentId="13_ncr:1_{72BEB7CB-3F2A-4037-AEDE-6B9CC5DFFB79}" xr6:coauthVersionLast="46" xr6:coauthVersionMax="46" xr10:uidLastSave="{00000000-0000-0000-0000-000000000000}"/>
  <bookViews>
    <workbookView xWindow="-108" yWindow="-108" windowWidth="23256" windowHeight="12576" activeTab="4" xr2:uid="{CD30359C-EB7D-4D1F-81CA-7461B96402FA}"/>
  </bookViews>
  <sheets>
    <sheet name="Data" sheetId="1" r:id="rId1"/>
    <sheet name="Night Curfew" sheetId="5" r:id="rId2"/>
    <sheet name="Normal" sheetId="7" r:id="rId3"/>
    <sheet name="Partial Lockdown" sheetId="6" r:id="rId4"/>
    <sheet name="report" sheetId="8"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9" i="7" l="1"/>
  <c r="F20" i="7"/>
  <c r="F21" i="7"/>
  <c r="F22" i="7"/>
  <c r="F23" i="7"/>
  <c r="F24" i="7"/>
  <c r="F25" i="7"/>
  <c r="F26" i="7"/>
  <c r="F27" i="7"/>
  <c r="F28" i="7"/>
  <c r="F29" i="7"/>
  <c r="F30" i="7"/>
  <c r="F31" i="7"/>
  <c r="F32" i="7"/>
  <c r="F33" i="7"/>
  <c r="F34" i="7"/>
  <c r="F35" i="7"/>
  <c r="F36" i="7"/>
  <c r="F37" i="7"/>
  <c r="F38" i="7"/>
  <c r="F39" i="7"/>
  <c r="F40" i="7"/>
  <c r="F41" i="7"/>
  <c r="F42" i="7"/>
  <c r="F43" i="7"/>
  <c r="F44" i="7"/>
  <c r="F45" i="7"/>
  <c r="F46" i="7"/>
  <c r="F47" i="7"/>
  <c r="F48" i="7"/>
  <c r="F49" i="7"/>
  <c r="F50" i="7"/>
  <c r="F51" i="7"/>
  <c r="F18" i="7"/>
  <c r="F4" i="7"/>
  <c r="F5" i="7"/>
  <c r="F6" i="7"/>
  <c r="F7" i="7"/>
  <c r="F8" i="7"/>
  <c r="F9" i="7"/>
  <c r="F10" i="7"/>
  <c r="F11" i="7"/>
  <c r="F12" i="7"/>
  <c r="F13" i="7"/>
  <c r="F14" i="7"/>
  <c r="F15" i="7"/>
  <c r="F16" i="7"/>
  <c r="F17" i="7"/>
  <c r="F3" i="7"/>
  <c r="F15" i="5"/>
  <c r="F16" i="5"/>
  <c r="F17" i="5"/>
  <c r="F18" i="5"/>
  <c r="F19" i="5"/>
  <c r="F20" i="5"/>
  <c r="F21" i="5"/>
  <c r="F22" i="5"/>
  <c r="F23" i="5"/>
  <c r="F24" i="5"/>
  <c r="F25" i="5"/>
  <c r="F26" i="5"/>
  <c r="F27" i="5"/>
  <c r="F28" i="5"/>
  <c r="F29" i="5"/>
  <c r="F30" i="5"/>
  <c r="F31" i="5"/>
  <c r="F32" i="5"/>
  <c r="F33" i="5"/>
  <c r="F34" i="5"/>
  <c r="F35" i="5"/>
  <c r="F17" i="6"/>
  <c r="F18" i="6"/>
  <c r="F19" i="6"/>
  <c r="F20" i="6"/>
  <c r="F21" i="6"/>
  <c r="F22" i="6"/>
  <c r="F23" i="6"/>
  <c r="F4" i="6"/>
  <c r="F5" i="6"/>
  <c r="F6" i="6"/>
  <c r="F7" i="6"/>
  <c r="F8" i="6"/>
  <c r="F9" i="6"/>
  <c r="F10" i="6"/>
  <c r="F11" i="6"/>
  <c r="F12" i="6"/>
  <c r="F13" i="6"/>
  <c r="F14" i="6"/>
  <c r="F15" i="6"/>
  <c r="F16" i="6"/>
  <c r="F3" i="6"/>
  <c r="F4" i="5"/>
  <c r="F5" i="5"/>
  <c r="F6" i="5"/>
  <c r="F7" i="5"/>
  <c r="F8" i="5"/>
  <c r="F9" i="5"/>
  <c r="F10" i="5"/>
  <c r="F11" i="5"/>
  <c r="F12" i="5"/>
  <c r="F13" i="5"/>
  <c r="F14" i="5"/>
  <c r="F3" i="5"/>
  <c r="E7" i="1" l="1"/>
  <c r="F7" i="1" s="1"/>
  <c r="E8" i="1"/>
  <c r="F8" i="1" s="1"/>
  <c r="E9" i="1"/>
  <c r="F9" i="1" s="1"/>
  <c r="E10" i="1"/>
  <c r="F10" i="1" s="1"/>
  <c r="E11" i="1"/>
  <c r="F11" i="1" s="1"/>
  <c r="E12" i="1"/>
  <c r="F12" i="1" s="1"/>
  <c r="E13" i="1"/>
  <c r="F13" i="1" s="1"/>
  <c r="E14" i="1"/>
  <c r="F14" i="1" s="1"/>
  <c r="E15" i="1"/>
  <c r="F15" i="1" s="1"/>
  <c r="E16" i="1"/>
  <c r="F16" i="1" s="1"/>
  <c r="E17" i="1"/>
  <c r="F17" i="1" s="1"/>
  <c r="E18" i="1"/>
  <c r="F18" i="1" s="1"/>
  <c r="E19" i="1"/>
  <c r="F19" i="1" s="1"/>
  <c r="E20" i="1"/>
  <c r="F20" i="1" s="1"/>
  <c r="E21" i="1"/>
  <c r="F21" i="1" s="1"/>
  <c r="E22" i="1"/>
  <c r="F22" i="1" s="1"/>
  <c r="E23" i="1"/>
  <c r="F23" i="1" s="1"/>
  <c r="E24" i="1"/>
  <c r="F24" i="1" s="1"/>
  <c r="E25" i="1"/>
  <c r="F25" i="1" s="1"/>
  <c r="E26" i="1"/>
  <c r="F26" i="1" s="1"/>
  <c r="E27" i="1"/>
  <c r="F27" i="1" s="1"/>
  <c r="E28" i="1"/>
  <c r="F28" i="1" s="1"/>
  <c r="E29" i="1"/>
  <c r="F29" i="1" s="1"/>
  <c r="E30" i="1"/>
  <c r="F30" i="1" s="1"/>
  <c r="E31" i="1"/>
  <c r="F31" i="1" s="1"/>
  <c r="E32" i="1"/>
  <c r="F32" i="1" s="1"/>
  <c r="E33" i="1"/>
  <c r="F33" i="1" s="1"/>
  <c r="E34" i="1"/>
  <c r="F34" i="1" s="1"/>
  <c r="E35" i="1"/>
  <c r="F35" i="1" s="1"/>
  <c r="E36" i="1"/>
  <c r="F36" i="1" s="1"/>
  <c r="E37" i="1"/>
  <c r="F37" i="1" s="1"/>
  <c r="E38" i="1"/>
  <c r="F38" i="1" s="1"/>
  <c r="E39" i="1"/>
  <c r="F39" i="1" s="1"/>
  <c r="E40" i="1"/>
  <c r="F40" i="1" s="1"/>
  <c r="E41" i="1"/>
  <c r="F41" i="1" s="1"/>
  <c r="E42" i="1"/>
  <c r="F42" i="1" s="1"/>
  <c r="E43" i="1"/>
  <c r="F43" i="1" s="1"/>
  <c r="E44" i="1"/>
  <c r="F44" i="1" s="1"/>
  <c r="E45" i="1"/>
  <c r="F45" i="1" s="1"/>
  <c r="E46" i="1"/>
  <c r="F46" i="1" s="1"/>
  <c r="E47" i="1"/>
  <c r="F47" i="1" s="1"/>
  <c r="E48" i="1"/>
  <c r="F48" i="1" s="1"/>
  <c r="E49" i="1"/>
  <c r="F49" i="1" s="1"/>
  <c r="E50" i="1"/>
  <c r="F50" i="1" s="1"/>
  <c r="E51" i="1"/>
  <c r="F51" i="1" s="1"/>
  <c r="E52" i="1"/>
  <c r="F52" i="1" s="1"/>
  <c r="E53" i="1"/>
  <c r="F53" i="1" s="1"/>
  <c r="E54" i="1"/>
  <c r="F54" i="1" s="1"/>
  <c r="E55" i="1"/>
  <c r="F55" i="1" s="1"/>
  <c r="E56" i="1"/>
  <c r="F56" i="1" s="1"/>
  <c r="E57" i="1"/>
  <c r="F57" i="1" s="1"/>
  <c r="E58" i="1"/>
  <c r="F58" i="1" s="1"/>
  <c r="E59" i="1"/>
  <c r="F59" i="1" s="1"/>
  <c r="E60" i="1"/>
  <c r="F60" i="1" s="1"/>
  <c r="E61" i="1"/>
  <c r="F61" i="1" s="1"/>
  <c r="E62" i="1"/>
  <c r="F62" i="1" s="1"/>
  <c r="E63" i="1"/>
  <c r="F63" i="1" s="1"/>
  <c r="E64" i="1"/>
  <c r="F64" i="1" s="1"/>
  <c r="E65" i="1"/>
  <c r="F65" i="1" s="1"/>
  <c r="E66" i="1"/>
  <c r="F66" i="1" s="1"/>
  <c r="E67" i="1"/>
  <c r="F67" i="1" s="1"/>
  <c r="E68" i="1"/>
  <c r="F68" i="1" s="1"/>
  <c r="E69" i="1"/>
  <c r="F69" i="1" s="1"/>
  <c r="E70" i="1"/>
  <c r="F70" i="1" s="1"/>
  <c r="E71" i="1"/>
  <c r="F71" i="1" s="1"/>
  <c r="E72" i="1"/>
  <c r="F72" i="1" s="1"/>
  <c r="E73" i="1"/>
  <c r="F73" i="1" s="1"/>
  <c r="E74" i="1"/>
  <c r="F74" i="1" s="1"/>
  <c r="E75" i="1"/>
  <c r="F75" i="1" s="1"/>
  <c r="E76" i="1"/>
  <c r="F76" i="1" s="1"/>
  <c r="E77" i="1"/>
  <c r="F77" i="1" s="1"/>
  <c r="E78" i="1"/>
  <c r="F78" i="1" s="1"/>
  <c r="E79" i="1"/>
  <c r="F79" i="1" s="1"/>
  <c r="E80" i="1"/>
  <c r="F80" i="1" s="1"/>
  <c r="E81" i="1"/>
  <c r="F81" i="1" s="1"/>
  <c r="E82" i="1"/>
  <c r="F82" i="1" s="1"/>
  <c r="E83" i="1"/>
  <c r="F83" i="1" s="1"/>
  <c r="E84" i="1"/>
  <c r="F84" i="1" s="1"/>
  <c r="E85" i="1"/>
  <c r="F85" i="1" s="1"/>
  <c r="E86" i="1"/>
  <c r="F86" i="1" s="1"/>
  <c r="E87" i="1"/>
  <c r="F87" i="1" s="1"/>
  <c r="E88" i="1"/>
  <c r="F88" i="1" s="1"/>
  <c r="E89" i="1"/>
  <c r="F89" i="1" s="1"/>
  <c r="E90" i="1"/>
  <c r="F90" i="1" s="1"/>
  <c r="E91" i="1"/>
  <c r="F91" i="1" s="1"/>
  <c r="E92" i="1"/>
  <c r="F92" i="1" s="1"/>
  <c r="E93" i="1"/>
  <c r="F93" i="1" s="1"/>
  <c r="E94" i="1"/>
  <c r="F94" i="1" s="1"/>
  <c r="E95" i="1"/>
  <c r="F95" i="1" s="1"/>
  <c r="E96" i="1"/>
  <c r="F96" i="1" s="1"/>
  <c r="E97" i="1"/>
  <c r="F97" i="1" s="1"/>
  <c r="E98" i="1"/>
  <c r="F98" i="1" s="1"/>
  <c r="E99" i="1"/>
  <c r="F99" i="1" s="1"/>
  <c r="E100" i="1"/>
  <c r="F100" i="1" s="1"/>
  <c r="E101" i="1"/>
  <c r="F101" i="1" s="1"/>
  <c r="E102" i="1"/>
  <c r="F102" i="1" s="1"/>
  <c r="E103" i="1"/>
  <c r="F103" i="1" s="1"/>
  <c r="E104" i="1"/>
  <c r="F104" i="1" s="1"/>
  <c r="E105" i="1"/>
  <c r="F105" i="1" s="1"/>
  <c r="E106" i="1"/>
  <c r="F106" i="1" s="1"/>
  <c r="E107" i="1"/>
  <c r="F107" i="1" s="1"/>
  <c r="E108" i="1"/>
  <c r="F108" i="1" s="1"/>
  <c r="E109" i="1"/>
  <c r="F109" i="1" s="1"/>
  <c r="E110" i="1"/>
  <c r="F110" i="1" s="1"/>
  <c r="E6" i="1"/>
  <c r="F6" i="1" s="1"/>
  <c r="G63" i="1" l="1"/>
  <c r="G103" i="1"/>
  <c r="G99" i="1"/>
  <c r="G71" i="1"/>
  <c r="G87" i="1"/>
  <c r="G59" i="1"/>
  <c r="G51" i="1"/>
  <c r="G104" i="1"/>
  <c r="G96" i="1"/>
  <c r="G88" i="1"/>
  <c r="G80" i="1"/>
  <c r="G72" i="1"/>
  <c r="G64" i="1"/>
  <c r="G56" i="1"/>
  <c r="G48" i="1"/>
  <c r="G40" i="1"/>
  <c r="G32" i="1"/>
  <c r="G24" i="1"/>
  <c r="G16" i="1"/>
  <c r="G95" i="1"/>
  <c r="G108" i="1"/>
  <c r="G100" i="1"/>
  <c r="G92" i="1"/>
  <c r="G84" i="1"/>
  <c r="G76" i="1"/>
  <c r="G68" i="1"/>
  <c r="G60" i="1"/>
  <c r="G52" i="1"/>
  <c r="G44" i="1"/>
  <c r="G36" i="1"/>
  <c r="G28" i="1"/>
  <c r="G20" i="1"/>
  <c r="G12" i="1"/>
  <c r="G27" i="1"/>
  <c r="G107" i="1"/>
  <c r="G75" i="1"/>
  <c r="G35" i="1"/>
  <c r="G11" i="1"/>
  <c r="G91" i="1"/>
  <c r="G67" i="1"/>
  <c r="G43" i="1"/>
  <c r="G19" i="1"/>
  <c r="G83" i="1"/>
  <c r="G79" i="1"/>
  <c r="G106" i="1"/>
  <c r="G98" i="1"/>
  <c r="G90" i="1"/>
  <c r="G82" i="1"/>
  <c r="G74" i="1"/>
  <c r="G66" i="1"/>
  <c r="G58" i="1"/>
  <c r="G50" i="1"/>
  <c r="G42" i="1"/>
  <c r="G34" i="1"/>
  <c r="G26" i="1"/>
  <c r="G18" i="1"/>
  <c r="G10" i="1"/>
  <c r="G8" i="1"/>
  <c r="G105" i="1"/>
  <c r="G97" i="1"/>
  <c r="G89" i="1"/>
  <c r="G81" i="1"/>
  <c r="G73" i="1"/>
  <c r="G65" i="1"/>
  <c r="G57" i="1"/>
  <c r="G49" i="1"/>
  <c r="G41" i="1"/>
  <c r="G33" i="1"/>
  <c r="G25" i="1"/>
  <c r="G17" i="1"/>
  <c r="G9" i="1"/>
  <c r="G55" i="1"/>
  <c r="G47" i="1"/>
  <c r="G39" i="1"/>
  <c r="G31" i="1"/>
  <c r="G23" i="1"/>
  <c r="G15" i="1"/>
  <c r="G102" i="1"/>
  <c r="G94" i="1"/>
  <c r="G86" i="1"/>
  <c r="G78" i="1"/>
  <c r="G70" i="1"/>
  <c r="G62" i="1"/>
  <c r="G54" i="1"/>
  <c r="G46" i="1"/>
  <c r="G38" i="1"/>
  <c r="G30" i="1"/>
  <c r="G22" i="1"/>
  <c r="G14" i="1"/>
  <c r="G101" i="1"/>
  <c r="G93" i="1"/>
  <c r="G85" i="1"/>
  <c r="G77" i="1"/>
  <c r="G69" i="1"/>
  <c r="G61" i="1"/>
  <c r="G53" i="1"/>
  <c r="G45" i="1"/>
  <c r="G37" i="1"/>
  <c r="G29" i="1"/>
  <c r="G21" i="1"/>
  <c r="G13" i="1"/>
</calcChain>
</file>

<file path=xl/sharedStrings.xml><?xml version="1.0" encoding="utf-8"?>
<sst xmlns="http://schemas.openxmlformats.org/spreadsheetml/2006/main" count="107" uniqueCount="46">
  <si>
    <t>Date</t>
  </si>
  <si>
    <t>normal</t>
  </si>
  <si>
    <t>partial lockdown</t>
  </si>
  <si>
    <t>night curfew</t>
  </si>
  <si>
    <t>change in number of cases</t>
  </si>
  <si>
    <t xml:space="preserve">rate of change </t>
  </si>
  <si>
    <t>5 daily moving avg</t>
  </si>
  <si>
    <t>SUMMARY OUTPUT</t>
  </si>
  <si>
    <t>Regression Statistics</t>
  </si>
  <si>
    <t>Multiple R</t>
  </si>
  <si>
    <t>R Square</t>
  </si>
  <si>
    <t>Adjusted R Square</t>
  </si>
  <si>
    <t>Standard Error</t>
  </si>
  <si>
    <t>Observations</t>
  </si>
  <si>
    <t>ANOVA</t>
  </si>
  <si>
    <t>Regression</t>
  </si>
  <si>
    <t>Residual</t>
  </si>
  <si>
    <t>Total</t>
  </si>
  <si>
    <t>Intercept</t>
  </si>
  <si>
    <t>df</t>
  </si>
  <si>
    <t>SS</t>
  </si>
  <si>
    <t>MS</t>
  </si>
  <si>
    <t>F</t>
  </si>
  <si>
    <t>Significance F</t>
  </si>
  <si>
    <t>Coefficients</t>
  </si>
  <si>
    <t>t Stat</t>
  </si>
  <si>
    <t>P-value</t>
  </si>
  <si>
    <t>Lower 95%</t>
  </si>
  <si>
    <t>Upper 95%</t>
  </si>
  <si>
    <t>Lower 95.0%</t>
  </si>
  <si>
    <t>Upper 95.0%</t>
  </si>
  <si>
    <t>senario</t>
  </si>
  <si>
    <t>date</t>
  </si>
  <si>
    <t xml:space="preserve">case count </t>
  </si>
  <si>
    <t>day number</t>
  </si>
  <si>
    <t>simulated covid case count</t>
  </si>
  <si>
    <t>Regression Analysis</t>
  </si>
  <si>
    <t>RegressionAnalysis</t>
  </si>
  <si>
    <t>Number of active cases ( cummulative)</t>
  </si>
  <si>
    <t>Raw Data From 29th december 2020 to 13th april 2021</t>
  </si>
  <si>
    <t>Senario</t>
  </si>
  <si>
    <t>Case Count</t>
  </si>
  <si>
    <t>Day count</t>
  </si>
  <si>
    <t>Simulated number of cases</t>
  </si>
  <si>
    <t>Simulated Case Count</t>
  </si>
  <si>
    <r>
      <rPr>
        <b/>
        <sz val="20"/>
        <color theme="4"/>
        <rFont val="Calibri"/>
        <family val="2"/>
        <scheme val="minor"/>
      </rPr>
      <t>REPORT</t>
    </r>
    <r>
      <rPr>
        <sz val="14"/>
        <color theme="1"/>
        <rFont val="Calibri"/>
        <family val="2"/>
        <scheme val="minor"/>
      </rPr>
      <t xml:space="preserve">
The model created by us uses the raw data for daily covid19 cases in Mumbai till 13 April 2021 collected from the below mentioned source. 
Then a few of us did some research and found out times when  various measures (night curfew, partial lockdown, normal) taken by the governments were in force from 29th dec 2020 to 13th apr 2021.
After which we carefully cleaned and sorted the data using excel.
We observed that there was a highly positive correlation between daily cases and the number of days. Therefore, we decided to use simple regression. And with the help of the data analysis tool in excel we predicted the following results.
</t>
    </r>
    <r>
      <rPr>
        <b/>
        <sz val="14"/>
        <color theme="1"/>
        <rFont val="Calibri"/>
        <family val="2"/>
        <scheme val="minor"/>
      </rPr>
      <t>Predicted covid19 cases on 21 April 2021 in different scenarios</t>
    </r>
    <r>
      <rPr>
        <sz val="14"/>
        <color theme="1"/>
        <rFont val="Calibri"/>
        <family val="2"/>
        <scheme val="minor"/>
      </rPr>
      <t xml:space="preserve">
</t>
    </r>
    <r>
      <rPr>
        <b/>
        <sz val="14"/>
        <color theme="1"/>
        <rFont val="Calibri"/>
        <family val="2"/>
        <scheme val="minor"/>
      </rPr>
      <t xml:space="preserve">Night curfew:  </t>
    </r>
    <r>
      <rPr>
        <sz val="14"/>
        <color theme="1"/>
        <rFont val="Calibri"/>
        <family val="2"/>
        <scheme val="minor"/>
      </rPr>
      <t xml:space="preserve">         114149.132
</t>
    </r>
    <r>
      <rPr>
        <b/>
        <sz val="14"/>
        <color theme="1"/>
        <rFont val="Calibri"/>
        <family val="2"/>
        <scheme val="minor"/>
      </rPr>
      <t>Normal:</t>
    </r>
    <r>
      <rPr>
        <sz val="14"/>
        <color theme="1"/>
        <rFont val="Calibri"/>
        <family val="2"/>
        <scheme val="minor"/>
      </rPr>
      <t xml:space="preserve">                     37544.252
</t>
    </r>
    <r>
      <rPr>
        <b/>
        <sz val="14"/>
        <color theme="1"/>
        <rFont val="Calibri"/>
        <family val="2"/>
        <scheme val="minor"/>
      </rPr>
      <t xml:space="preserve">Partial Lockdown: </t>
    </r>
    <r>
      <rPr>
        <sz val="14"/>
        <color theme="1"/>
        <rFont val="Calibri"/>
        <family val="2"/>
        <scheme val="minor"/>
      </rPr>
      <t xml:space="preserve"> 122755.923
</t>
    </r>
    <r>
      <rPr>
        <b/>
        <sz val="14"/>
        <color theme="1"/>
        <rFont val="Calibri"/>
        <family val="2"/>
        <scheme val="minor"/>
      </rPr>
      <t>The alternate options we had tried before deciding on regression</t>
    </r>
    <r>
      <rPr>
        <sz val="14"/>
        <color theme="1"/>
        <rFont val="Calibri"/>
        <family val="2"/>
        <scheme val="minor"/>
      </rPr>
      <t xml:space="preserve">
1. extrapolation by binomial expansion
2. fitting an exponential or parabolic trend to the data
</t>
    </r>
    <r>
      <rPr>
        <b/>
        <sz val="14"/>
        <color theme="1"/>
        <rFont val="Calibri"/>
        <family val="2"/>
        <scheme val="minor"/>
      </rPr>
      <t>Assignment by-</t>
    </r>
    <r>
      <rPr>
        <sz val="14"/>
        <color theme="1"/>
        <rFont val="Calibri"/>
        <family val="2"/>
        <scheme val="minor"/>
      </rPr>
      <t xml:space="preserve">
1. Abhinav Sharma -research on various methods to model, regression analysis for normal senario 
2. Aryan singh- regression analysis for normal senario  , report compiling, research on various methods to model
3. Dixit Jain- research on various methods to model, regression analysis for night curfew
4. Simran- help in finding out the period of various measures taken, research on various methods to modelresearch on various methods to model
5. Trikshit- research on various methods to model, regression analysis for night curfew 
6. Tushar- research on various methods to model, regression analysis for partial lockdown
7. Veetrag - not attended one meet also
8. Shriya- data, regression analysis partial lockdown, excel completion ,research on various methods to model
9. Sannidhya -data, regression analysis for nightcurfew, report compiling, research on various methods to model
</t>
    </r>
    <r>
      <rPr>
        <b/>
        <sz val="14"/>
        <color theme="1"/>
        <rFont val="Calibri"/>
        <family val="2"/>
        <scheme val="minor"/>
      </rPr>
      <t>Bibliography</t>
    </r>
    <r>
      <rPr>
        <sz val="14"/>
        <color theme="1"/>
        <rFont val="Calibri"/>
        <family val="2"/>
        <scheme val="minor"/>
      </rPr>
      <t xml:space="preserve">
•https://stopcoronavirus.mcgm.gov.in/assets/docs/Dashboard.pdf
•https://youtu.be/apRkIy73sxg
•https://medium.com/swlh/predictive-modelling-using-linear-regression-e0e399dc4745#:~:text=Linear%20regression%20is%20one%20of,given%20predictor%20variable(s)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</si>
</sst>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rgb="FF000000"/>
      <name val="Calibri"/>
      <family val="2"/>
    </font>
    <font>
      <i/>
      <sz val="11"/>
      <color theme="1"/>
      <name val="Calibri"/>
      <family val="2"/>
      <scheme val="minor"/>
    </font>
    <font>
      <b/>
      <sz val="11"/>
      <color theme="0"/>
      <name val="Calibri"/>
      <family val="2"/>
      <scheme val="minor"/>
    </font>
    <font>
      <b/>
      <sz val="20"/>
      <color theme="0"/>
      <name val="Calibri"/>
      <family val="2"/>
      <scheme val="minor"/>
    </font>
    <font>
      <b/>
      <sz val="22"/>
      <color theme="0"/>
      <name val="Calibri"/>
      <family val="2"/>
      <scheme val="minor"/>
    </font>
    <font>
      <sz val="12"/>
      <color theme="1"/>
      <name val="Calibri"/>
      <family val="2"/>
      <scheme val="minor"/>
    </font>
    <font>
      <sz val="14"/>
      <color theme="1"/>
      <name val="Calibri"/>
      <family val="2"/>
      <scheme val="minor"/>
    </font>
    <font>
      <b/>
      <sz val="14"/>
      <color theme="0"/>
      <name val="Calibri"/>
      <family val="2"/>
      <scheme val="minor"/>
    </font>
    <font>
      <b/>
      <sz val="14"/>
      <color theme="1"/>
      <name val="Calibri"/>
      <family val="2"/>
      <scheme val="minor"/>
    </font>
    <font>
      <b/>
      <sz val="20"/>
      <color theme="4"/>
      <name val="Calibri"/>
      <family val="2"/>
      <scheme val="minor"/>
    </font>
  </fonts>
  <fills count="6">
    <fill>
      <patternFill patternType="none"/>
    </fill>
    <fill>
      <patternFill patternType="gray125"/>
    </fill>
    <fill>
      <patternFill patternType="solid">
        <fgColor rgb="FF92D050"/>
        <bgColor indexed="64"/>
      </patternFill>
    </fill>
    <fill>
      <patternFill patternType="solid">
        <fgColor rgb="FFFF0000"/>
        <bgColor indexed="64"/>
      </patternFill>
    </fill>
    <fill>
      <patternFill patternType="solid">
        <fgColor rgb="FFFFFF00"/>
        <bgColor indexed="64"/>
      </patternFill>
    </fill>
    <fill>
      <patternFill patternType="solid">
        <fgColor theme="4"/>
        <bgColor theme="4"/>
      </patternFill>
    </fill>
  </fills>
  <borders count="21">
    <border>
      <left/>
      <right/>
      <top/>
      <bottom/>
      <diagonal/>
    </border>
    <border>
      <left/>
      <right/>
      <top/>
      <bottom style="medium">
        <color indexed="64"/>
      </bottom>
      <diagonal/>
    </border>
    <border>
      <left/>
      <right/>
      <top style="medium">
        <color indexed="64"/>
      </top>
      <bottom style="thin">
        <color indexed="64"/>
      </bottom>
      <diagonal/>
    </border>
    <border>
      <left/>
      <right/>
      <top/>
      <bottom style="thick">
        <color theme="4"/>
      </bottom>
      <diagonal/>
    </border>
    <border>
      <left/>
      <right/>
      <top/>
      <bottom style="thin">
        <color indexed="64"/>
      </bottom>
      <diagonal/>
    </border>
    <border>
      <left/>
      <right/>
      <top style="thin">
        <color theme="4"/>
      </top>
      <bottom/>
      <diagonal/>
    </border>
    <border>
      <left/>
      <right style="thin">
        <color theme="4"/>
      </right>
      <top style="thin">
        <color theme="4"/>
      </top>
      <bottom/>
      <diagonal/>
    </border>
    <border>
      <left/>
      <right style="thin">
        <color theme="4"/>
      </right>
      <top/>
      <bottom/>
      <diagonal/>
    </border>
    <border>
      <left style="thick">
        <color theme="4"/>
      </left>
      <right/>
      <top style="thick">
        <color theme="4"/>
      </top>
      <bottom/>
      <diagonal/>
    </border>
    <border>
      <left/>
      <right/>
      <top style="thick">
        <color theme="4"/>
      </top>
      <bottom/>
      <diagonal/>
    </border>
    <border>
      <left/>
      <right style="thick">
        <color theme="4"/>
      </right>
      <top style="thick">
        <color theme="4"/>
      </top>
      <bottom/>
      <diagonal/>
    </border>
    <border>
      <left style="thick">
        <color theme="4"/>
      </left>
      <right/>
      <top/>
      <bottom/>
      <diagonal/>
    </border>
    <border>
      <left/>
      <right style="thick">
        <color theme="4"/>
      </right>
      <top/>
      <bottom/>
      <diagonal/>
    </border>
    <border>
      <left style="thick">
        <color theme="4"/>
      </left>
      <right/>
      <top style="medium">
        <color indexed="64"/>
      </top>
      <bottom style="thin">
        <color indexed="64"/>
      </bottom>
      <diagonal/>
    </border>
    <border>
      <left style="thick">
        <color theme="4"/>
      </left>
      <right/>
      <top/>
      <bottom style="medium">
        <color indexed="64"/>
      </bottom>
      <diagonal/>
    </border>
    <border>
      <left style="thick">
        <color theme="4"/>
      </left>
      <right/>
      <top/>
      <bottom style="thick">
        <color theme="4"/>
      </bottom>
      <diagonal/>
    </border>
    <border>
      <left/>
      <right style="thick">
        <color theme="4"/>
      </right>
      <top/>
      <bottom style="thick">
        <color theme="4"/>
      </bottom>
      <diagonal/>
    </border>
    <border>
      <left/>
      <right/>
      <top/>
      <bottom style="thin">
        <color theme="4"/>
      </bottom>
      <diagonal/>
    </border>
    <border>
      <left style="thick">
        <color theme="4"/>
      </left>
      <right/>
      <top style="thick">
        <color theme="4"/>
      </top>
      <bottom style="thick">
        <color theme="4"/>
      </bottom>
      <diagonal/>
    </border>
    <border>
      <left/>
      <right/>
      <top style="thick">
        <color theme="4"/>
      </top>
      <bottom style="thick">
        <color theme="4"/>
      </bottom>
      <diagonal/>
    </border>
    <border>
      <left/>
      <right style="thick">
        <color theme="4"/>
      </right>
      <top style="thick">
        <color theme="4"/>
      </top>
      <bottom style="thick">
        <color theme="4"/>
      </bottom>
      <diagonal/>
    </border>
  </borders>
  <cellStyleXfs count="2">
    <xf numFmtId="0" fontId="0" fillId="0" borderId="0"/>
    <xf numFmtId="0" fontId="1" fillId="0" borderId="0"/>
  </cellStyleXfs>
  <cellXfs count="77">
    <xf numFmtId="0" fontId="0" fillId="0" borderId="0" xfId="0"/>
    <xf numFmtId="0" fontId="0" fillId="0" borderId="0" xfId="0" applyBorder="1"/>
    <xf numFmtId="15" fontId="1" fillId="0" borderId="0" xfId="1" applyNumberFormat="1" applyFont="1" applyBorder="1"/>
    <xf numFmtId="0" fontId="1" fillId="0" borderId="0" xfId="1" applyFont="1" applyBorder="1" applyAlignment="1"/>
    <xf numFmtId="15" fontId="1" fillId="2" borderId="0" xfId="1" applyNumberFormat="1" applyFont="1" applyFill="1" applyBorder="1"/>
    <xf numFmtId="0" fontId="1" fillId="2" borderId="0" xfId="1" applyFont="1" applyFill="1" applyBorder="1" applyAlignment="1"/>
    <xf numFmtId="15" fontId="1" fillId="3" borderId="0" xfId="1" applyNumberFormat="1" applyFont="1" applyFill="1" applyBorder="1"/>
    <xf numFmtId="0" fontId="1" fillId="3" borderId="0" xfId="1" applyFont="1" applyFill="1" applyBorder="1" applyAlignment="1"/>
    <xf numFmtId="15" fontId="1" fillId="4" borderId="0" xfId="1" applyNumberFormat="1" applyFont="1" applyFill="1" applyBorder="1"/>
    <xf numFmtId="0" fontId="1" fillId="4" borderId="0" xfId="1" applyFont="1" applyFill="1" applyBorder="1" applyAlignment="1"/>
    <xf numFmtId="0" fontId="0" fillId="0" borderId="0" xfId="0" applyFill="1" applyBorder="1" applyAlignment="1"/>
    <xf numFmtId="0" fontId="0" fillId="0" borderId="1" xfId="0" applyFill="1" applyBorder="1" applyAlignment="1"/>
    <xf numFmtId="0" fontId="2" fillId="0" borderId="2" xfId="0" applyFont="1" applyFill="1" applyBorder="1" applyAlignment="1">
      <alignment horizontal="center"/>
    </xf>
    <xf numFmtId="0" fontId="2" fillId="0" borderId="2" xfId="0" applyFont="1" applyFill="1" applyBorder="1" applyAlignment="1">
      <alignment horizontal="centerContinuous"/>
    </xf>
    <xf numFmtId="15" fontId="1" fillId="0" borderId="0" xfId="1" applyNumberFormat="1" applyFont="1" applyFill="1" applyBorder="1"/>
    <xf numFmtId="0" fontId="1" fillId="0" borderId="0" xfId="1" applyFont="1" applyFill="1" applyBorder="1" applyAlignment="1"/>
    <xf numFmtId="0" fontId="0" fillId="0" borderId="8" xfId="0" applyBorder="1"/>
    <xf numFmtId="0" fontId="0" fillId="0" borderId="9" xfId="0" applyBorder="1"/>
    <xf numFmtId="0" fontId="0" fillId="0" borderId="11" xfId="0" applyBorder="1"/>
    <xf numFmtId="0" fontId="0" fillId="0" borderId="12" xfId="0" applyBorder="1"/>
    <xf numFmtId="0" fontId="2" fillId="0" borderId="13" xfId="0" applyFont="1" applyFill="1" applyBorder="1" applyAlignment="1">
      <alignment horizontal="centerContinuous"/>
    </xf>
    <xf numFmtId="0" fontId="0" fillId="0" borderId="11" xfId="0" applyFill="1" applyBorder="1" applyAlignment="1"/>
    <xf numFmtId="0" fontId="0" fillId="0" borderId="14" xfId="0" applyFill="1" applyBorder="1" applyAlignment="1"/>
    <xf numFmtId="0" fontId="2" fillId="0" borderId="13" xfId="0" applyFont="1" applyFill="1" applyBorder="1" applyAlignment="1">
      <alignment horizontal="center"/>
    </xf>
    <xf numFmtId="0" fontId="0" fillId="0" borderId="15" xfId="0" applyBorder="1"/>
    <xf numFmtId="0" fontId="0" fillId="0" borderId="3" xfId="0" applyBorder="1"/>
    <xf numFmtId="0" fontId="0" fillId="0" borderId="16" xfId="0" applyBorder="1"/>
    <xf numFmtId="0" fontId="0" fillId="0" borderId="15" xfId="0" applyFill="1" applyBorder="1" applyAlignment="1"/>
    <xf numFmtId="0" fontId="0" fillId="0" borderId="3" xfId="0" applyFill="1" applyBorder="1" applyAlignment="1"/>
    <xf numFmtId="0" fontId="2" fillId="0" borderId="4" xfId="0" applyFont="1" applyFill="1" applyBorder="1" applyAlignment="1">
      <alignment horizontal="center"/>
    </xf>
    <xf numFmtId="0" fontId="0" fillId="0" borderId="1" xfId="0" applyBorder="1"/>
    <xf numFmtId="0" fontId="0" fillId="0" borderId="0" xfId="0" applyFill="1" applyBorder="1"/>
    <xf numFmtId="0" fontId="0" fillId="0" borderId="0" xfId="0" applyFill="1" applyBorder="1" applyAlignment="1">
      <alignment wrapText="1"/>
    </xf>
    <xf numFmtId="0" fontId="0" fillId="0" borderId="11" xfId="0" applyFill="1" applyBorder="1"/>
    <xf numFmtId="0" fontId="0" fillId="0" borderId="15" xfId="0" applyFill="1" applyBorder="1"/>
    <xf numFmtId="15" fontId="1" fillId="0" borderId="3" xfId="1" applyNumberFormat="1" applyFont="1" applyFill="1" applyBorder="1"/>
    <xf numFmtId="0" fontId="0" fillId="0" borderId="3" xfId="0" applyFill="1" applyBorder="1"/>
    <xf numFmtId="0" fontId="6" fillId="0" borderId="0" xfId="0" applyFont="1" applyBorder="1"/>
    <xf numFmtId="0" fontId="6" fillId="0" borderId="0" xfId="0" applyFont="1" applyBorder="1" applyAlignment="1">
      <alignment wrapText="1"/>
    </xf>
    <xf numFmtId="15" fontId="0" fillId="0" borderId="0" xfId="0" applyNumberFormat="1" applyBorder="1"/>
    <xf numFmtId="0" fontId="7" fillId="0" borderId="8" xfId="0" applyFont="1" applyBorder="1"/>
    <xf numFmtId="0" fontId="7" fillId="0" borderId="9" xfId="0" applyFont="1" applyBorder="1"/>
    <xf numFmtId="0" fontId="7" fillId="0" borderId="10" xfId="0" applyFont="1" applyBorder="1" applyAlignment="1">
      <alignment wrapText="1"/>
    </xf>
    <xf numFmtId="0" fontId="7" fillId="0" borderId="0" xfId="0" applyFont="1" applyBorder="1"/>
    <xf numFmtId="0" fontId="7" fillId="0" borderId="0" xfId="0" applyFont="1" applyBorder="1" applyAlignment="1">
      <alignment wrapText="1"/>
    </xf>
    <xf numFmtId="15" fontId="1" fillId="0" borderId="17" xfId="1" applyNumberFormat="1" applyFont="1" applyBorder="1"/>
    <xf numFmtId="0" fontId="1" fillId="0" borderId="17" xfId="1" applyFont="1" applyBorder="1" applyAlignment="1"/>
    <xf numFmtId="0" fontId="0" fillId="0" borderId="17" xfId="0" applyBorder="1"/>
    <xf numFmtId="0" fontId="0" fillId="4" borderId="0" xfId="0" applyFill="1" applyBorder="1"/>
    <xf numFmtId="0" fontId="0" fillId="3" borderId="0" xfId="0" applyFill="1" applyBorder="1"/>
    <xf numFmtId="0" fontId="0" fillId="2" borderId="0" xfId="0" applyFill="1" applyBorder="1"/>
    <xf numFmtId="0" fontId="0" fillId="2" borderId="0" xfId="0" applyFill="1" applyBorder="1" applyAlignment="1">
      <alignment wrapText="1"/>
    </xf>
    <xf numFmtId="0" fontId="7" fillId="0" borderId="18" xfId="0" applyFont="1" applyBorder="1"/>
    <xf numFmtId="0" fontId="7" fillId="0" borderId="19" xfId="0" applyFont="1" applyBorder="1" applyAlignment="1">
      <alignment wrapText="1"/>
    </xf>
    <xf numFmtId="0" fontId="7" fillId="0" borderId="20" xfId="0" applyFont="1" applyBorder="1"/>
    <xf numFmtId="0" fontId="0" fillId="0" borderId="0" xfId="0" applyAlignment="1">
      <alignment vertical="top"/>
    </xf>
    <xf numFmtId="0" fontId="4" fillId="5" borderId="5" xfId="0" applyFont="1" applyFill="1" applyBorder="1" applyAlignment="1">
      <alignment horizontal="center" wrapText="1"/>
    </xf>
    <xf numFmtId="0" fontId="8" fillId="5" borderId="5" xfId="0" applyFont="1" applyFill="1" applyBorder="1" applyAlignment="1">
      <alignment horizontal="center" wrapText="1"/>
    </xf>
    <xf numFmtId="0" fontId="8" fillId="5" borderId="0" xfId="0" applyFont="1" applyFill="1" applyBorder="1" applyAlignment="1">
      <alignment horizontal="center" wrapText="1"/>
    </xf>
    <xf numFmtId="0" fontId="5" fillId="5" borderId="9" xfId="0" applyFont="1" applyFill="1" applyBorder="1" applyAlignment="1">
      <alignment horizontal="center"/>
    </xf>
    <xf numFmtId="0" fontId="3" fillId="5" borderId="9" xfId="0" applyFont="1" applyFill="1" applyBorder="1" applyAlignment="1">
      <alignment horizontal="center"/>
    </xf>
    <xf numFmtId="0" fontId="3" fillId="5" borderId="10" xfId="0" applyFont="1" applyFill="1" applyBorder="1" applyAlignment="1">
      <alignment horizontal="center"/>
    </xf>
    <xf numFmtId="0" fontId="3" fillId="5" borderId="0" xfId="0" applyFont="1" applyFill="1" applyBorder="1" applyAlignment="1">
      <alignment horizontal="center"/>
    </xf>
    <xf numFmtId="0" fontId="3" fillId="5" borderId="12" xfId="0" applyFont="1" applyFill="1" applyBorder="1" applyAlignment="1">
      <alignment horizontal="center"/>
    </xf>
    <xf numFmtId="0" fontId="4" fillId="5" borderId="5" xfId="0" applyFont="1" applyFill="1" applyBorder="1" applyAlignment="1">
      <alignment horizontal="center"/>
    </xf>
    <xf numFmtId="0" fontId="3" fillId="5" borderId="5" xfId="0" applyFont="1" applyFill="1" applyBorder="1" applyAlignment="1">
      <alignment horizontal="center"/>
    </xf>
    <xf numFmtId="0" fontId="3" fillId="5" borderId="6" xfId="0" applyFont="1" applyFill="1" applyBorder="1" applyAlignment="1">
      <alignment horizontal="center"/>
    </xf>
    <xf numFmtId="0" fontId="3" fillId="5" borderId="7" xfId="0" applyFont="1" applyFill="1" applyBorder="1" applyAlignment="1">
      <alignment horizontal="center"/>
    </xf>
    <xf numFmtId="0" fontId="7" fillId="0" borderId="8" xfId="0" applyFont="1" applyBorder="1" applyAlignment="1">
      <alignment vertical="center" wrapText="1"/>
    </xf>
    <xf numFmtId="0" fontId="7" fillId="0" borderId="9" xfId="0" applyFont="1" applyBorder="1" applyAlignment="1">
      <alignment vertical="center" wrapText="1"/>
    </xf>
    <xf numFmtId="0" fontId="7" fillId="0" borderId="10" xfId="0" applyFont="1" applyBorder="1" applyAlignment="1">
      <alignment vertical="center" wrapText="1"/>
    </xf>
    <xf numFmtId="0" fontId="7" fillId="0" borderId="11" xfId="0" applyFont="1" applyBorder="1" applyAlignment="1">
      <alignment vertical="center" wrapText="1"/>
    </xf>
    <xf numFmtId="0" fontId="7" fillId="0" borderId="0" xfId="0" applyFont="1" applyBorder="1" applyAlignment="1">
      <alignment vertical="center" wrapText="1"/>
    </xf>
    <xf numFmtId="0" fontId="7" fillId="0" borderId="12" xfId="0" applyFont="1" applyBorder="1" applyAlignment="1">
      <alignment vertical="center" wrapText="1"/>
    </xf>
    <xf numFmtId="0" fontId="7" fillId="0" borderId="15" xfId="0" applyFont="1" applyBorder="1" applyAlignment="1">
      <alignment vertical="center" wrapText="1"/>
    </xf>
    <xf numFmtId="0" fontId="7" fillId="0" borderId="3" xfId="0" applyFont="1" applyBorder="1" applyAlignment="1">
      <alignment vertical="center" wrapText="1"/>
    </xf>
    <xf numFmtId="0" fontId="7" fillId="0" borderId="16" xfId="0" applyFont="1" applyBorder="1" applyAlignment="1">
      <alignment vertical="center" wrapText="1"/>
    </xf>
  </cellXfs>
  <cellStyles count="2">
    <cellStyle name="Normal" xfId="0" builtinId="0"/>
    <cellStyle name="Normal 2" xfId="1" xr:uid="{01486F3C-4635-4190-8256-0F2242BD1843}"/>
  </cellStyles>
  <dxfs count="16">
    <dxf>
      <fill>
        <patternFill patternType="none">
          <fgColor indexed="64"/>
          <bgColor indexed="65"/>
        </patternFill>
      </fill>
    </dxf>
    <dxf>
      <font>
        <b val="0"/>
        <i val="0"/>
        <strike val="0"/>
        <condense val="0"/>
        <extend val="0"/>
        <outline val="0"/>
        <shadow val="0"/>
        <u val="none"/>
        <vertAlign val="baseline"/>
        <sz val="11"/>
        <color rgb="FF000000"/>
        <name val="Calibri"/>
        <family val="2"/>
        <scheme val="none"/>
      </font>
      <numFmt numFmtId="20" formatCode="dd/mmm/yy"/>
      <fill>
        <patternFill patternType="none">
          <fgColor indexed="64"/>
          <bgColor indexed="65"/>
        </patternFill>
      </fill>
    </dxf>
    <dxf>
      <fill>
        <patternFill patternType="none">
          <fgColor indexed="64"/>
          <bgColor indexed="65"/>
        </patternFill>
      </fill>
    </dxf>
    <dxf>
      <border diagonalUp="0" diagonalDown="0">
        <left style="thick">
          <color theme="4"/>
        </left>
        <right style="thick">
          <color theme="4"/>
        </right>
        <top style="thick">
          <color theme="4"/>
        </top>
        <bottom style="thick">
          <color theme="4"/>
        </bottom>
      </border>
    </dxf>
    <dxf>
      <font>
        <strike val="0"/>
        <outline val="0"/>
        <shadow val="0"/>
        <u val="none"/>
        <vertAlign val="baseline"/>
        <sz val="14"/>
        <color theme="1"/>
        <name val="Calibri"/>
        <family val="2"/>
        <scheme val="minor"/>
      </font>
    </dxf>
    <dxf>
      <fill>
        <patternFill patternType="none">
          <fgColor indexed="64"/>
          <bgColor indexed="65"/>
        </patternFill>
      </fill>
    </dxf>
    <dxf>
      <font>
        <b val="0"/>
        <i val="0"/>
        <strike val="0"/>
        <condense val="0"/>
        <extend val="0"/>
        <outline val="0"/>
        <shadow val="0"/>
        <u val="none"/>
        <vertAlign val="baseline"/>
        <sz val="11"/>
        <color rgb="FF000000"/>
        <name val="Calibri"/>
        <family val="2"/>
        <scheme val="none"/>
      </font>
      <numFmt numFmtId="20" formatCode="dd/mmm/yy"/>
      <fill>
        <patternFill patternType="none">
          <fgColor indexed="64"/>
          <bgColor indexed="65"/>
        </patternFill>
      </fill>
    </dxf>
    <dxf>
      <fill>
        <patternFill patternType="none">
          <fgColor indexed="64"/>
          <bgColor indexed="65"/>
        </patternFill>
      </fill>
    </dxf>
    <dxf>
      <font>
        <strike val="0"/>
        <outline val="0"/>
        <shadow val="0"/>
        <u val="none"/>
        <vertAlign val="baseline"/>
        <sz val="14"/>
        <color theme="1"/>
        <name val="Calibri"/>
        <family val="2"/>
        <scheme val="minor"/>
      </font>
    </dxf>
    <dxf>
      <numFmt numFmtId="20" formatCode="dd/mmm/yy"/>
    </dxf>
    <dxf>
      <border diagonalUp="0" diagonalDown="0">
        <left style="thick">
          <color theme="4"/>
        </left>
        <right style="thick">
          <color theme="4"/>
        </right>
        <top style="thick">
          <color theme="4"/>
        </top>
        <bottom style="thick">
          <color theme="4"/>
        </bottom>
      </border>
    </dxf>
    <dxf>
      <font>
        <strike val="0"/>
        <outline val="0"/>
        <shadow val="0"/>
        <u val="none"/>
        <vertAlign val="baseline"/>
        <sz val="12"/>
        <color theme="1"/>
        <name val="Calibri"/>
        <family val="2"/>
        <scheme val="minor"/>
      </font>
    </dxf>
    <dxf>
      <font>
        <b val="0"/>
        <i val="0"/>
        <strike val="0"/>
        <condense val="0"/>
        <extend val="0"/>
        <outline val="0"/>
        <shadow val="0"/>
        <u val="none"/>
        <vertAlign val="baseline"/>
        <sz val="11"/>
        <color rgb="FF000000"/>
        <name val="Calibri"/>
        <family val="2"/>
        <scheme val="none"/>
      </font>
      <numFmt numFmtId="20" formatCode="dd/mmm/yy"/>
    </dxf>
    <dxf>
      <border diagonalUp="0" diagonalDown="0">
        <left style="thick">
          <color theme="4"/>
        </left>
        <right style="thick">
          <color theme="4"/>
        </right>
        <top style="thick">
          <color theme="4"/>
        </top>
        <bottom style="thick">
          <color theme="4"/>
        </bottom>
      </border>
    </dxf>
    <dxf>
      <border>
        <bottom style="thick">
          <color theme="4"/>
        </bottom>
      </border>
    </dxf>
    <dxf>
      <font>
        <strike val="0"/>
        <outline val="0"/>
        <shadow val="0"/>
        <u val="none"/>
        <vertAlign val="baseline"/>
        <sz val="14"/>
        <color theme="1"/>
        <name val="Calibri"/>
        <family val="2"/>
        <scheme val="minor"/>
      </font>
      <border diagonalUp="0" diagonalDown="0">
        <left/>
        <right/>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baseline="0">
                <a:solidFill>
                  <a:schemeClr val="tx1">
                    <a:lumMod val="65000"/>
                    <a:lumOff val="35000"/>
                  </a:schemeClr>
                </a:solidFill>
                <a:latin typeface="+mn-lt"/>
                <a:ea typeface="+mn-ea"/>
                <a:cs typeface="+mn-cs"/>
              </a:defRPr>
            </a:pPr>
            <a:r>
              <a:rPr lang="en-IN"/>
              <a:t>5</a:t>
            </a:r>
            <a:r>
              <a:rPr lang="en-IN" baseline="0"/>
              <a:t> daily moving average</a:t>
            </a:r>
          </a:p>
        </c:rich>
      </c:tx>
      <c:overlay val="0"/>
      <c:spPr>
        <a:noFill/>
        <a:ln>
          <a:noFill/>
        </a:ln>
        <a:effectLst/>
      </c:spPr>
      <c:txPr>
        <a:bodyPr rot="0" spcFirstLastPara="1" vertOverflow="ellipsis" vert="horz" wrap="square" anchor="ctr" anchorCtr="1"/>
        <a:lstStyle/>
        <a:p>
          <a:pPr>
            <a:defRPr sz="1400" b="0" i="0" u="none" strike="noStrike"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trendline>
            <c:spPr>
              <a:ln w="19050" cap="rnd">
                <a:solidFill>
                  <a:schemeClr val="accent1"/>
                </a:solidFill>
                <a:prstDash val="sysDash"/>
              </a:ln>
              <a:effectLst/>
            </c:spPr>
            <c:trendlineType val="linear"/>
            <c:dispRSqr val="0"/>
            <c:dispEq val="0"/>
          </c:trendline>
          <c:cat>
            <c:numRef>
              <c:f>Data!$C$5:$C$110</c:f>
              <c:numCache>
                <c:formatCode>d\-mmm\-yy</c:formatCode>
                <c:ptCount val="106"/>
                <c:pt idx="0">
                  <c:v>44194</c:v>
                </c:pt>
                <c:pt idx="1">
                  <c:v>44195</c:v>
                </c:pt>
                <c:pt idx="2">
                  <c:v>44196</c:v>
                </c:pt>
                <c:pt idx="3">
                  <c:v>44197</c:v>
                </c:pt>
                <c:pt idx="4">
                  <c:v>44198</c:v>
                </c:pt>
                <c:pt idx="5">
                  <c:v>44199</c:v>
                </c:pt>
                <c:pt idx="6">
                  <c:v>44200</c:v>
                </c:pt>
                <c:pt idx="7">
                  <c:v>44201</c:v>
                </c:pt>
                <c:pt idx="8">
                  <c:v>44202</c:v>
                </c:pt>
                <c:pt idx="9">
                  <c:v>44203</c:v>
                </c:pt>
                <c:pt idx="10">
                  <c:v>44204</c:v>
                </c:pt>
                <c:pt idx="11">
                  <c:v>44205</c:v>
                </c:pt>
                <c:pt idx="12">
                  <c:v>44206</c:v>
                </c:pt>
                <c:pt idx="13">
                  <c:v>44207</c:v>
                </c:pt>
                <c:pt idx="14">
                  <c:v>44208</c:v>
                </c:pt>
                <c:pt idx="15">
                  <c:v>44209</c:v>
                </c:pt>
                <c:pt idx="16">
                  <c:v>44210</c:v>
                </c:pt>
                <c:pt idx="17">
                  <c:v>44211</c:v>
                </c:pt>
                <c:pt idx="18">
                  <c:v>44212</c:v>
                </c:pt>
                <c:pt idx="19">
                  <c:v>44213</c:v>
                </c:pt>
                <c:pt idx="20">
                  <c:v>44214</c:v>
                </c:pt>
                <c:pt idx="21">
                  <c:v>44215</c:v>
                </c:pt>
                <c:pt idx="22">
                  <c:v>44216</c:v>
                </c:pt>
                <c:pt idx="23">
                  <c:v>44217</c:v>
                </c:pt>
                <c:pt idx="24">
                  <c:v>44218</c:v>
                </c:pt>
                <c:pt idx="25">
                  <c:v>44219</c:v>
                </c:pt>
                <c:pt idx="26">
                  <c:v>44220</c:v>
                </c:pt>
                <c:pt idx="27">
                  <c:v>44221</c:v>
                </c:pt>
                <c:pt idx="28">
                  <c:v>44222</c:v>
                </c:pt>
                <c:pt idx="29">
                  <c:v>44223</c:v>
                </c:pt>
                <c:pt idx="30">
                  <c:v>44224</c:v>
                </c:pt>
                <c:pt idx="31">
                  <c:v>44225</c:v>
                </c:pt>
                <c:pt idx="32">
                  <c:v>44226</c:v>
                </c:pt>
                <c:pt idx="33">
                  <c:v>44227</c:v>
                </c:pt>
                <c:pt idx="34">
                  <c:v>44228</c:v>
                </c:pt>
                <c:pt idx="35">
                  <c:v>44229</c:v>
                </c:pt>
                <c:pt idx="36">
                  <c:v>44230</c:v>
                </c:pt>
                <c:pt idx="37">
                  <c:v>44231</c:v>
                </c:pt>
                <c:pt idx="38">
                  <c:v>44232</c:v>
                </c:pt>
                <c:pt idx="39">
                  <c:v>44233</c:v>
                </c:pt>
                <c:pt idx="40">
                  <c:v>44234</c:v>
                </c:pt>
                <c:pt idx="41">
                  <c:v>44235</c:v>
                </c:pt>
                <c:pt idx="42">
                  <c:v>44236</c:v>
                </c:pt>
                <c:pt idx="43">
                  <c:v>44237</c:v>
                </c:pt>
                <c:pt idx="44">
                  <c:v>44238</c:v>
                </c:pt>
                <c:pt idx="45">
                  <c:v>44239</c:v>
                </c:pt>
                <c:pt idx="46">
                  <c:v>44240</c:v>
                </c:pt>
                <c:pt idx="47">
                  <c:v>44241</c:v>
                </c:pt>
                <c:pt idx="48">
                  <c:v>44242</c:v>
                </c:pt>
                <c:pt idx="49">
                  <c:v>44243</c:v>
                </c:pt>
                <c:pt idx="50">
                  <c:v>44244</c:v>
                </c:pt>
                <c:pt idx="51">
                  <c:v>44245</c:v>
                </c:pt>
                <c:pt idx="52">
                  <c:v>44246</c:v>
                </c:pt>
                <c:pt idx="53">
                  <c:v>44247</c:v>
                </c:pt>
                <c:pt idx="54">
                  <c:v>44248</c:v>
                </c:pt>
                <c:pt idx="55">
                  <c:v>44249</c:v>
                </c:pt>
                <c:pt idx="56">
                  <c:v>44250</c:v>
                </c:pt>
                <c:pt idx="57">
                  <c:v>44251</c:v>
                </c:pt>
                <c:pt idx="58">
                  <c:v>44252</c:v>
                </c:pt>
                <c:pt idx="59">
                  <c:v>44253</c:v>
                </c:pt>
                <c:pt idx="60">
                  <c:v>44254</c:v>
                </c:pt>
                <c:pt idx="61">
                  <c:v>44255</c:v>
                </c:pt>
                <c:pt idx="62">
                  <c:v>44256</c:v>
                </c:pt>
                <c:pt idx="63">
                  <c:v>44257</c:v>
                </c:pt>
                <c:pt idx="64">
                  <c:v>44258</c:v>
                </c:pt>
                <c:pt idx="65">
                  <c:v>44259</c:v>
                </c:pt>
                <c:pt idx="66">
                  <c:v>44260</c:v>
                </c:pt>
                <c:pt idx="67">
                  <c:v>44261</c:v>
                </c:pt>
                <c:pt idx="68">
                  <c:v>44262</c:v>
                </c:pt>
                <c:pt idx="69">
                  <c:v>44263</c:v>
                </c:pt>
                <c:pt idx="70">
                  <c:v>44264</c:v>
                </c:pt>
                <c:pt idx="71">
                  <c:v>44265</c:v>
                </c:pt>
                <c:pt idx="72">
                  <c:v>44266</c:v>
                </c:pt>
                <c:pt idx="73">
                  <c:v>44267</c:v>
                </c:pt>
                <c:pt idx="74">
                  <c:v>44268</c:v>
                </c:pt>
                <c:pt idx="75">
                  <c:v>44269</c:v>
                </c:pt>
                <c:pt idx="76">
                  <c:v>44270</c:v>
                </c:pt>
                <c:pt idx="77">
                  <c:v>44271</c:v>
                </c:pt>
                <c:pt idx="78">
                  <c:v>44272</c:v>
                </c:pt>
                <c:pt idx="79">
                  <c:v>44273</c:v>
                </c:pt>
                <c:pt idx="80">
                  <c:v>44274</c:v>
                </c:pt>
                <c:pt idx="81">
                  <c:v>44275</c:v>
                </c:pt>
                <c:pt idx="82">
                  <c:v>44276</c:v>
                </c:pt>
                <c:pt idx="83">
                  <c:v>44277</c:v>
                </c:pt>
                <c:pt idx="84">
                  <c:v>44278</c:v>
                </c:pt>
                <c:pt idx="85">
                  <c:v>44279</c:v>
                </c:pt>
                <c:pt idx="86">
                  <c:v>44280</c:v>
                </c:pt>
                <c:pt idx="87">
                  <c:v>44281</c:v>
                </c:pt>
                <c:pt idx="88">
                  <c:v>44282</c:v>
                </c:pt>
                <c:pt idx="89">
                  <c:v>44283</c:v>
                </c:pt>
                <c:pt idx="90">
                  <c:v>44284</c:v>
                </c:pt>
                <c:pt idx="91">
                  <c:v>44285</c:v>
                </c:pt>
                <c:pt idx="92">
                  <c:v>44286</c:v>
                </c:pt>
                <c:pt idx="93">
                  <c:v>44287</c:v>
                </c:pt>
                <c:pt idx="94">
                  <c:v>44288</c:v>
                </c:pt>
                <c:pt idx="95">
                  <c:v>44289</c:v>
                </c:pt>
                <c:pt idx="96">
                  <c:v>44290</c:v>
                </c:pt>
                <c:pt idx="97">
                  <c:v>44291</c:v>
                </c:pt>
                <c:pt idx="98">
                  <c:v>44292</c:v>
                </c:pt>
                <c:pt idx="99">
                  <c:v>44293</c:v>
                </c:pt>
                <c:pt idx="100">
                  <c:v>44294</c:v>
                </c:pt>
                <c:pt idx="101">
                  <c:v>44295</c:v>
                </c:pt>
                <c:pt idx="102">
                  <c:v>44296</c:v>
                </c:pt>
                <c:pt idx="103">
                  <c:v>44297</c:v>
                </c:pt>
                <c:pt idx="104">
                  <c:v>44298</c:v>
                </c:pt>
                <c:pt idx="105">
                  <c:v>44299</c:v>
                </c:pt>
              </c:numCache>
            </c:numRef>
          </c:cat>
          <c:val>
            <c:numRef>
              <c:f>Data!$G$5:$G$110</c:f>
              <c:numCache>
                <c:formatCode>General</c:formatCode>
                <c:ptCount val="106"/>
                <c:pt idx="3">
                  <c:v>-5.114854702261554</c:v>
                </c:pt>
                <c:pt idx="4">
                  <c:v>-17.064747779830768</c:v>
                </c:pt>
                <c:pt idx="5">
                  <c:v>-11.537266370499365</c:v>
                </c:pt>
                <c:pt idx="6">
                  <c:v>-5.9837449709243771</c:v>
                </c:pt>
                <c:pt idx="7">
                  <c:v>-0.88228765981868484</c:v>
                </c:pt>
                <c:pt idx="8">
                  <c:v>2.8556552293187614</c:v>
                </c:pt>
                <c:pt idx="9">
                  <c:v>10.369491472491061</c:v>
                </c:pt>
                <c:pt idx="10">
                  <c:v>1.7085750240109601</c:v>
                </c:pt>
                <c:pt idx="11">
                  <c:v>-1.1699688119271348</c:v>
                </c:pt>
                <c:pt idx="12">
                  <c:v>-4.5067393998719556</c:v>
                </c:pt>
                <c:pt idx="13">
                  <c:v>-4.8846911501778001</c:v>
                </c:pt>
                <c:pt idx="14">
                  <c:v>-4.3083120899240814</c:v>
                </c:pt>
                <c:pt idx="15">
                  <c:v>-0.93190431188245615</c:v>
                </c:pt>
                <c:pt idx="16">
                  <c:v>-5.451222550734121</c:v>
                </c:pt>
                <c:pt idx="17">
                  <c:v>-8.5752893813565443</c:v>
                </c:pt>
                <c:pt idx="18">
                  <c:v>-11.819684234956538</c:v>
                </c:pt>
                <c:pt idx="19">
                  <c:v>-9.5844388276961361</c:v>
                </c:pt>
                <c:pt idx="20">
                  <c:v>-6.4747825265504746</c:v>
                </c:pt>
                <c:pt idx="21">
                  <c:v>-4.3227671771162788</c:v>
                </c:pt>
                <c:pt idx="22">
                  <c:v>-4.9266005891786264</c:v>
                </c:pt>
                <c:pt idx="23">
                  <c:v>-4.7508490560747507</c:v>
                </c:pt>
                <c:pt idx="24">
                  <c:v>-4.9557335475571884</c:v>
                </c:pt>
                <c:pt idx="25">
                  <c:v>-7.6264035854838639</c:v>
                </c:pt>
                <c:pt idx="26">
                  <c:v>-15.01450088267195</c:v>
                </c:pt>
                <c:pt idx="27">
                  <c:v>-12.89929173760086</c:v>
                </c:pt>
                <c:pt idx="28">
                  <c:v>-13.854464768237204</c:v>
                </c:pt>
                <c:pt idx="29">
                  <c:v>-15.185983659844529</c:v>
                </c:pt>
                <c:pt idx="30">
                  <c:v>-9.7462532564018858</c:v>
                </c:pt>
                <c:pt idx="31">
                  <c:v>1.5779619678834331</c:v>
                </c:pt>
                <c:pt idx="32">
                  <c:v>0.4052915161295334</c:v>
                </c:pt>
                <c:pt idx="33">
                  <c:v>0.33923145259559062</c:v>
                </c:pt>
                <c:pt idx="34">
                  <c:v>3.9598768100905053</c:v>
                </c:pt>
                <c:pt idx="35">
                  <c:v>-1.226961333203241</c:v>
                </c:pt>
                <c:pt idx="36">
                  <c:v>-3.3908789589408608</c:v>
                </c:pt>
                <c:pt idx="37">
                  <c:v>1.0246188947264652</c:v>
                </c:pt>
                <c:pt idx="38">
                  <c:v>-1.3899430640222183</c:v>
                </c:pt>
                <c:pt idx="39">
                  <c:v>-5.0928176845735287</c:v>
                </c:pt>
                <c:pt idx="40">
                  <c:v>-3.4810380323815058</c:v>
                </c:pt>
                <c:pt idx="41">
                  <c:v>-3.9935830840047144</c:v>
                </c:pt>
                <c:pt idx="42">
                  <c:v>-8.1559651280000907</c:v>
                </c:pt>
                <c:pt idx="43">
                  <c:v>-2.6405436327483076</c:v>
                </c:pt>
                <c:pt idx="44">
                  <c:v>-1.0700158452381254</c:v>
                </c:pt>
                <c:pt idx="45">
                  <c:v>6.028628224244521</c:v>
                </c:pt>
                <c:pt idx="46">
                  <c:v>3.2005632528129313</c:v>
                </c:pt>
                <c:pt idx="47">
                  <c:v>7.5131697677980256</c:v>
                </c:pt>
                <c:pt idx="48">
                  <c:v>11.87985464903994</c:v>
                </c:pt>
                <c:pt idx="49">
                  <c:v>16.598739950643846</c:v>
                </c:pt>
                <c:pt idx="50">
                  <c:v>16.369632145756793</c:v>
                </c:pt>
                <c:pt idx="51">
                  <c:v>22.653724334048807</c:v>
                </c:pt>
                <c:pt idx="52">
                  <c:v>25.969569936830492</c:v>
                </c:pt>
                <c:pt idx="53">
                  <c:v>22.428110619545574</c:v>
                </c:pt>
                <c:pt idx="54">
                  <c:v>19.966009014443106</c:v>
                </c:pt>
                <c:pt idx="55">
                  <c:v>24.30586790303412</c:v>
                </c:pt>
                <c:pt idx="56">
                  <c:v>27.531833461916477</c:v>
                </c:pt>
                <c:pt idx="57">
                  <c:v>25.617069603432245</c:v>
                </c:pt>
                <c:pt idx="58">
                  <c:v>25.897170476987078</c:v>
                </c:pt>
                <c:pt idx="59">
                  <c:v>26.324264488892677</c:v>
                </c:pt>
                <c:pt idx="60">
                  <c:v>15.663533441734442</c:v>
                </c:pt>
                <c:pt idx="61">
                  <c:v>6.9382789168475636</c:v>
                </c:pt>
                <c:pt idx="62">
                  <c:v>7.3173976424326543</c:v>
                </c:pt>
                <c:pt idx="63">
                  <c:v>9.7898795352044026</c:v>
                </c:pt>
                <c:pt idx="64">
                  <c:v>7.6462936283057417</c:v>
                </c:pt>
                <c:pt idx="65">
                  <c:v>7.2254348882872357</c:v>
                </c:pt>
                <c:pt idx="66">
                  <c:v>11.016209132202921</c:v>
                </c:pt>
                <c:pt idx="67">
                  <c:v>7.5498811113378732</c:v>
                </c:pt>
                <c:pt idx="68">
                  <c:v>2.7353728623737377</c:v>
                </c:pt>
                <c:pt idx="69">
                  <c:v>8.5619197963955926</c:v>
                </c:pt>
                <c:pt idx="70">
                  <c:v>14.425102449635249</c:v>
                </c:pt>
                <c:pt idx="71">
                  <c:v>15.550410437760178</c:v>
                </c:pt>
                <c:pt idx="72">
                  <c:v>21.189438012179817</c:v>
                </c:pt>
                <c:pt idx="73">
                  <c:v>26.819734986648086</c:v>
                </c:pt>
                <c:pt idx="74">
                  <c:v>25.435991692521885</c:v>
                </c:pt>
                <c:pt idx="75">
                  <c:v>24.921143068917097</c:v>
                </c:pt>
                <c:pt idx="76">
                  <c:v>30.342362500646232</c:v>
                </c:pt>
                <c:pt idx="77">
                  <c:v>34.243496152690739</c:v>
                </c:pt>
                <c:pt idx="78">
                  <c:v>38.326061352896154</c:v>
                </c:pt>
                <c:pt idx="79">
                  <c:v>39.654075155845099</c:v>
                </c:pt>
                <c:pt idx="80">
                  <c:v>44.88784764252388</c:v>
                </c:pt>
                <c:pt idx="81">
                  <c:v>43.344171924526499</c:v>
                </c:pt>
                <c:pt idx="82">
                  <c:v>42.421819635653051</c:v>
                </c:pt>
                <c:pt idx="83">
                  <c:v>44.267175888172332</c:v>
                </c:pt>
                <c:pt idx="84">
                  <c:v>48.740082059924546</c:v>
                </c:pt>
                <c:pt idx="85">
                  <c:v>50.15208950692049</c:v>
                </c:pt>
                <c:pt idx="86">
                  <c:v>52.011771334368504</c:v>
                </c:pt>
                <c:pt idx="87">
                  <c:v>51.432805012660168</c:v>
                </c:pt>
                <c:pt idx="88">
                  <c:v>45.397568903561151</c:v>
                </c:pt>
                <c:pt idx="89">
                  <c:v>38.603192018645636</c:v>
                </c:pt>
                <c:pt idx="90">
                  <c:v>31.851307668899373</c:v>
                </c:pt>
                <c:pt idx="91">
                  <c:v>28.776957019755201</c:v>
                </c:pt>
                <c:pt idx="92">
                  <c:v>26.562969271947576</c:v>
                </c:pt>
                <c:pt idx="93">
                  <c:v>27.823309042301354</c:v>
                </c:pt>
                <c:pt idx="94">
                  <c:v>33.642545623535725</c:v>
                </c:pt>
                <c:pt idx="95">
                  <c:v>38.585944260055555</c:v>
                </c:pt>
                <c:pt idx="96">
                  <c:v>35.584648371429743</c:v>
                </c:pt>
                <c:pt idx="97">
                  <c:v>34.97866330589784</c:v>
                </c:pt>
                <c:pt idx="98">
                  <c:v>33.959040470315465</c:v>
                </c:pt>
                <c:pt idx="99">
                  <c:v>29.226518861380008</c:v>
                </c:pt>
                <c:pt idx="100">
                  <c:v>20.577020116026794</c:v>
                </c:pt>
                <c:pt idx="101">
                  <c:v>18.075937679106374</c:v>
                </c:pt>
                <c:pt idx="102">
                  <c:v>10.033705796058719</c:v>
                </c:pt>
                <c:pt idx="103">
                  <c:v>0.90121903134172587</c:v>
                </c:pt>
              </c:numCache>
            </c:numRef>
          </c:val>
          <c:extLst>
            <c:ext xmlns:c16="http://schemas.microsoft.com/office/drawing/2014/chart" uri="{C3380CC4-5D6E-409C-BE32-E72D297353CC}">
              <c16:uniqueId val="{00000000-E8E8-4298-ABEF-C6687808A538}"/>
            </c:ext>
          </c:extLst>
        </c:ser>
        <c:dLbls>
          <c:showLegendKey val="0"/>
          <c:showVal val="0"/>
          <c:showCatName val="0"/>
          <c:showSerName val="0"/>
          <c:showPercent val="0"/>
          <c:showBubbleSize val="0"/>
        </c:dLbls>
        <c:gapWidth val="0"/>
        <c:axId val="1790534495"/>
        <c:axId val="1790534911"/>
      </c:barChart>
      <c:dateAx>
        <c:axId val="1790534495"/>
        <c:scaling>
          <c:orientation val="minMax"/>
        </c:scaling>
        <c:delete val="0"/>
        <c:axPos val="b"/>
        <c:title>
          <c:tx>
            <c:rich>
              <a:bodyPr rot="0" spcFirstLastPara="1" vertOverflow="ellipsis" vert="horz" wrap="square" anchor="ctr" anchorCtr="1"/>
              <a:lstStyle/>
              <a:p>
                <a:pPr>
                  <a:defRPr sz="900" b="0" i="0" u="none" strike="noStrike" baseline="0">
                    <a:solidFill>
                      <a:schemeClr val="tx1">
                        <a:lumMod val="65000"/>
                        <a:lumOff val="35000"/>
                      </a:schemeClr>
                    </a:solidFill>
                    <a:latin typeface="+mn-lt"/>
                    <a:ea typeface="+mn-ea"/>
                    <a:cs typeface="+mn-cs"/>
                  </a:defRPr>
                </a:pPr>
                <a:r>
                  <a:rPr lang="en-IN"/>
                  <a:t>Date</a:t>
                </a:r>
              </a:p>
            </c:rich>
          </c:tx>
          <c:overlay val="0"/>
          <c:spPr>
            <a:noFill/>
            <a:ln>
              <a:noFill/>
            </a:ln>
            <a:effectLst/>
          </c:spPr>
          <c:txPr>
            <a:bodyPr rot="0" spcFirstLastPara="1" vertOverflow="ellipsis" vert="horz" wrap="square" anchor="ctr" anchorCtr="1"/>
            <a:lstStyle/>
            <a:p>
              <a:pPr>
                <a:defRPr sz="900" b="0" i="0" u="none" strike="noStrike" baseline="0">
                  <a:solidFill>
                    <a:schemeClr val="tx1">
                      <a:lumMod val="65000"/>
                      <a:lumOff val="35000"/>
                    </a:schemeClr>
                  </a:solidFill>
                  <a:latin typeface="+mn-lt"/>
                  <a:ea typeface="+mn-ea"/>
                  <a:cs typeface="+mn-cs"/>
                </a:defRPr>
              </a:pPr>
              <a:endParaRPr lang="en-US"/>
            </a:p>
          </c:txPr>
        </c:title>
        <c:numFmt formatCode="d\-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baseline="0">
                <a:solidFill>
                  <a:schemeClr val="tx1">
                    <a:lumMod val="65000"/>
                    <a:lumOff val="35000"/>
                  </a:schemeClr>
                </a:solidFill>
                <a:latin typeface="+mn-lt"/>
                <a:ea typeface="+mn-ea"/>
                <a:cs typeface="+mn-cs"/>
              </a:defRPr>
            </a:pPr>
            <a:endParaRPr lang="en-US"/>
          </a:p>
        </c:txPr>
        <c:crossAx val="1790534911"/>
        <c:crosses val="autoZero"/>
        <c:auto val="1"/>
        <c:lblOffset val="100"/>
        <c:baseTimeUnit val="days"/>
      </c:dateAx>
      <c:valAx>
        <c:axId val="179053491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baseline="0">
                    <a:solidFill>
                      <a:schemeClr val="tx1">
                        <a:lumMod val="65000"/>
                        <a:lumOff val="35000"/>
                      </a:schemeClr>
                    </a:solidFill>
                    <a:latin typeface="+mn-lt"/>
                    <a:ea typeface="+mn-ea"/>
                    <a:cs typeface="+mn-cs"/>
                  </a:defRPr>
                </a:pPr>
                <a:r>
                  <a:rPr lang="en-IN"/>
                  <a:t>Number of cases</a:t>
                </a:r>
              </a:p>
            </c:rich>
          </c:tx>
          <c:overlay val="0"/>
          <c:spPr>
            <a:noFill/>
            <a:ln>
              <a:noFill/>
            </a:ln>
            <a:effectLst/>
          </c:spPr>
          <c:txPr>
            <a:bodyPr rot="-5400000" spcFirstLastPara="1" vertOverflow="ellipsis" vert="horz" wrap="square" anchor="ctr" anchorCtr="1"/>
            <a:lstStyle/>
            <a:p>
              <a:pPr>
                <a:defRPr sz="900" b="0" i="0" u="none" strike="noStrike"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baseline="0">
                <a:solidFill>
                  <a:schemeClr val="tx1">
                    <a:lumMod val="65000"/>
                    <a:lumOff val="35000"/>
                  </a:schemeClr>
                </a:solidFill>
                <a:latin typeface="+mn-lt"/>
                <a:ea typeface="+mn-ea"/>
                <a:cs typeface="+mn-cs"/>
              </a:defRPr>
            </a:pPr>
            <a:endParaRPr lang="en-US"/>
          </a:p>
        </c:txPr>
        <c:crossAx val="1790534495"/>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8575" cap="flat" cmpd="sng" algn="ctr">
      <a:solidFill>
        <a:schemeClr val="accent1"/>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N"/>
              <a:t>case count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'Night Curfew'!$D$2</c:f>
              <c:strCache>
                <c:ptCount val="1"/>
                <c:pt idx="0">
                  <c:v>case count </c:v>
                </c:pt>
              </c:strCache>
            </c:strRef>
          </c:tx>
          <c:spPr>
            <a:ln w="19050" cap="rnd">
              <a:noFill/>
              <a:round/>
            </a:ln>
            <a:effectLst/>
          </c:spPr>
          <c:marker>
            <c:symbol val="circle"/>
            <c:size val="5"/>
            <c:spPr>
              <a:solidFill>
                <a:schemeClr val="accent1"/>
              </a:solidFill>
              <a:ln w="9525">
                <a:solidFill>
                  <a:schemeClr val="accent1"/>
                </a:solidFill>
              </a:ln>
              <a:effectLst/>
            </c:spPr>
          </c:marker>
          <c:xVal>
            <c:numRef>
              <c:f>'Night Curfew'!$C$3:$C$35</c:f>
              <c:numCache>
                <c:formatCode>d\-mmm\-yy</c:formatCode>
                <c:ptCount val="33"/>
                <c:pt idx="0">
                  <c:v>44275</c:v>
                </c:pt>
                <c:pt idx="1">
                  <c:v>44276</c:v>
                </c:pt>
                <c:pt idx="2">
                  <c:v>44277</c:v>
                </c:pt>
                <c:pt idx="3">
                  <c:v>44278</c:v>
                </c:pt>
                <c:pt idx="4">
                  <c:v>44279</c:v>
                </c:pt>
                <c:pt idx="5">
                  <c:v>44280</c:v>
                </c:pt>
                <c:pt idx="6">
                  <c:v>44281</c:v>
                </c:pt>
                <c:pt idx="7">
                  <c:v>44282</c:v>
                </c:pt>
                <c:pt idx="8">
                  <c:v>44283</c:v>
                </c:pt>
                <c:pt idx="9">
                  <c:v>44284</c:v>
                </c:pt>
                <c:pt idx="10">
                  <c:v>44285</c:v>
                </c:pt>
                <c:pt idx="11">
                  <c:v>44286</c:v>
                </c:pt>
                <c:pt idx="12">
                  <c:v>44287</c:v>
                </c:pt>
                <c:pt idx="13">
                  <c:v>44288</c:v>
                </c:pt>
                <c:pt idx="14">
                  <c:v>44289</c:v>
                </c:pt>
                <c:pt idx="15">
                  <c:v>44290</c:v>
                </c:pt>
                <c:pt idx="16">
                  <c:v>44291</c:v>
                </c:pt>
                <c:pt idx="17">
                  <c:v>44292</c:v>
                </c:pt>
                <c:pt idx="18">
                  <c:v>44293</c:v>
                </c:pt>
                <c:pt idx="19">
                  <c:v>44294</c:v>
                </c:pt>
                <c:pt idx="20">
                  <c:v>44295</c:v>
                </c:pt>
                <c:pt idx="21">
                  <c:v>44296</c:v>
                </c:pt>
                <c:pt idx="22">
                  <c:v>44297</c:v>
                </c:pt>
                <c:pt idx="23">
                  <c:v>44298</c:v>
                </c:pt>
                <c:pt idx="24">
                  <c:v>44299</c:v>
                </c:pt>
                <c:pt idx="25">
                  <c:v>44300</c:v>
                </c:pt>
                <c:pt idx="26">
                  <c:v>44301</c:v>
                </c:pt>
                <c:pt idx="27">
                  <c:v>44302</c:v>
                </c:pt>
                <c:pt idx="28">
                  <c:v>44303</c:v>
                </c:pt>
                <c:pt idx="29">
                  <c:v>44304</c:v>
                </c:pt>
                <c:pt idx="30">
                  <c:v>44305</c:v>
                </c:pt>
                <c:pt idx="31">
                  <c:v>44306</c:v>
                </c:pt>
                <c:pt idx="32">
                  <c:v>44307</c:v>
                </c:pt>
              </c:numCache>
            </c:numRef>
          </c:xVal>
          <c:yVal>
            <c:numRef>
              <c:f>'Night Curfew'!$D$3:$D$35</c:f>
              <c:numCache>
                <c:formatCode>General</c:formatCode>
                <c:ptCount val="33"/>
                <c:pt idx="0">
                  <c:v>21335</c:v>
                </c:pt>
                <c:pt idx="1">
                  <c:v>23448</c:v>
                </c:pt>
                <c:pt idx="2">
                  <c:v>25372</c:v>
                </c:pt>
                <c:pt idx="3">
                  <c:v>27672</c:v>
                </c:pt>
                <c:pt idx="4">
                  <c:v>30760</c:v>
                </c:pt>
                <c:pt idx="5">
                  <c:v>33961</c:v>
                </c:pt>
                <c:pt idx="6">
                  <c:v>37804</c:v>
                </c:pt>
                <c:pt idx="7">
                  <c:v>41609</c:v>
                </c:pt>
                <c:pt idx="8">
                  <c:v>45140</c:v>
                </c:pt>
                <c:pt idx="9">
                  <c:v>47453</c:v>
                </c:pt>
                <c:pt idx="10">
                  <c:v>49167</c:v>
                </c:pt>
                <c:pt idx="11">
                  <c:v>51411</c:v>
                </c:pt>
              </c:numCache>
            </c:numRef>
          </c:yVal>
          <c:smooth val="0"/>
          <c:extLst>
            <c:ext xmlns:c16="http://schemas.microsoft.com/office/drawing/2014/chart" uri="{C3380CC4-5D6E-409C-BE32-E72D297353CC}">
              <c16:uniqueId val="{00000000-B608-4099-912D-0A38B21E92D7}"/>
            </c:ext>
          </c:extLst>
        </c:ser>
        <c:ser>
          <c:idx val="1"/>
          <c:order val="1"/>
          <c:tx>
            <c:strRef>
              <c:f>'Night Curfew'!$F$2</c:f>
              <c:strCache>
                <c:ptCount val="1"/>
                <c:pt idx="0">
                  <c:v>simulated covid case count</c:v>
                </c:pt>
              </c:strCache>
            </c:strRef>
          </c:tx>
          <c:spPr>
            <a:ln w="1905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linear"/>
            <c:dispRSqr val="0"/>
            <c:dispEq val="0"/>
          </c:trendline>
          <c:xVal>
            <c:numRef>
              <c:f>'Night Curfew'!$C$3:$C$35</c:f>
              <c:numCache>
                <c:formatCode>d\-mmm\-yy</c:formatCode>
                <c:ptCount val="33"/>
                <c:pt idx="0">
                  <c:v>44275</c:v>
                </c:pt>
                <c:pt idx="1">
                  <c:v>44276</c:v>
                </c:pt>
                <c:pt idx="2">
                  <c:v>44277</c:v>
                </c:pt>
                <c:pt idx="3">
                  <c:v>44278</c:v>
                </c:pt>
                <c:pt idx="4">
                  <c:v>44279</c:v>
                </c:pt>
                <c:pt idx="5">
                  <c:v>44280</c:v>
                </c:pt>
                <c:pt idx="6">
                  <c:v>44281</c:v>
                </c:pt>
                <c:pt idx="7">
                  <c:v>44282</c:v>
                </c:pt>
                <c:pt idx="8">
                  <c:v>44283</c:v>
                </c:pt>
                <c:pt idx="9">
                  <c:v>44284</c:v>
                </c:pt>
                <c:pt idx="10">
                  <c:v>44285</c:v>
                </c:pt>
                <c:pt idx="11">
                  <c:v>44286</c:v>
                </c:pt>
                <c:pt idx="12">
                  <c:v>44287</c:v>
                </c:pt>
                <c:pt idx="13">
                  <c:v>44288</c:v>
                </c:pt>
                <c:pt idx="14">
                  <c:v>44289</c:v>
                </c:pt>
                <c:pt idx="15">
                  <c:v>44290</c:v>
                </c:pt>
                <c:pt idx="16">
                  <c:v>44291</c:v>
                </c:pt>
                <c:pt idx="17">
                  <c:v>44292</c:v>
                </c:pt>
                <c:pt idx="18">
                  <c:v>44293</c:v>
                </c:pt>
                <c:pt idx="19">
                  <c:v>44294</c:v>
                </c:pt>
                <c:pt idx="20">
                  <c:v>44295</c:v>
                </c:pt>
                <c:pt idx="21">
                  <c:v>44296</c:v>
                </c:pt>
                <c:pt idx="22">
                  <c:v>44297</c:v>
                </c:pt>
                <c:pt idx="23">
                  <c:v>44298</c:v>
                </c:pt>
                <c:pt idx="24">
                  <c:v>44299</c:v>
                </c:pt>
                <c:pt idx="25">
                  <c:v>44300</c:v>
                </c:pt>
                <c:pt idx="26">
                  <c:v>44301</c:v>
                </c:pt>
                <c:pt idx="27">
                  <c:v>44302</c:v>
                </c:pt>
                <c:pt idx="28">
                  <c:v>44303</c:v>
                </c:pt>
                <c:pt idx="29">
                  <c:v>44304</c:v>
                </c:pt>
                <c:pt idx="30">
                  <c:v>44305</c:v>
                </c:pt>
                <c:pt idx="31">
                  <c:v>44306</c:v>
                </c:pt>
                <c:pt idx="32">
                  <c:v>44307</c:v>
                </c:pt>
              </c:numCache>
            </c:numRef>
          </c:xVal>
          <c:yVal>
            <c:numRef>
              <c:f>'Night Curfew'!$F$3:$F$35</c:f>
              <c:numCache>
                <c:formatCode>General</c:formatCode>
                <c:ptCount val="33"/>
                <c:pt idx="0">
                  <c:v>20095.538461538465</c:v>
                </c:pt>
                <c:pt idx="1">
                  <c:v>23034.71328671329</c:v>
                </c:pt>
                <c:pt idx="2">
                  <c:v>25973.888111888115</c:v>
                </c:pt>
                <c:pt idx="3">
                  <c:v>28913.062937062939</c:v>
                </c:pt>
                <c:pt idx="4">
                  <c:v>31852.237762237761</c:v>
                </c:pt>
                <c:pt idx="5">
                  <c:v>34791.412587412589</c:v>
                </c:pt>
                <c:pt idx="6">
                  <c:v>37730.587412587411</c:v>
                </c:pt>
                <c:pt idx="7">
                  <c:v>40669.762237762232</c:v>
                </c:pt>
                <c:pt idx="8">
                  <c:v>43608.937062937061</c:v>
                </c:pt>
                <c:pt idx="9">
                  <c:v>46548.111888111889</c:v>
                </c:pt>
                <c:pt idx="10">
                  <c:v>49487.28671328671</c:v>
                </c:pt>
                <c:pt idx="11">
                  <c:v>52426.461538461532</c:v>
                </c:pt>
                <c:pt idx="12">
                  <c:v>55365.636363636353</c:v>
                </c:pt>
                <c:pt idx="13">
                  <c:v>58304.811188811189</c:v>
                </c:pt>
                <c:pt idx="14">
                  <c:v>61243.98601398601</c:v>
                </c:pt>
                <c:pt idx="15">
                  <c:v>64183.160839160832</c:v>
                </c:pt>
                <c:pt idx="16">
                  <c:v>67122.335664335653</c:v>
                </c:pt>
                <c:pt idx="17">
                  <c:v>70061.510489510474</c:v>
                </c:pt>
                <c:pt idx="18">
                  <c:v>73000.68531468531</c:v>
                </c:pt>
                <c:pt idx="19">
                  <c:v>75939.860139860131</c:v>
                </c:pt>
                <c:pt idx="20">
                  <c:v>78879.034965034953</c:v>
                </c:pt>
                <c:pt idx="21">
                  <c:v>81818.209790209774</c:v>
                </c:pt>
                <c:pt idx="22">
                  <c:v>84757.38461538461</c:v>
                </c:pt>
                <c:pt idx="23">
                  <c:v>87696.559440559431</c:v>
                </c:pt>
                <c:pt idx="24">
                  <c:v>90635.734265734252</c:v>
                </c:pt>
                <c:pt idx="25">
                  <c:v>93574.909090909074</c:v>
                </c:pt>
                <c:pt idx="26">
                  <c:v>96514.08391608391</c:v>
                </c:pt>
                <c:pt idx="27">
                  <c:v>99453.258741258731</c:v>
                </c:pt>
                <c:pt idx="28">
                  <c:v>102392.43356643355</c:v>
                </c:pt>
                <c:pt idx="29">
                  <c:v>105331.60839160837</c:v>
                </c:pt>
                <c:pt idx="30">
                  <c:v>108270.78321678321</c:v>
                </c:pt>
                <c:pt idx="31">
                  <c:v>111209.95804195803</c:v>
                </c:pt>
                <c:pt idx="32">
                  <c:v>114149.13286713285</c:v>
                </c:pt>
              </c:numCache>
            </c:numRef>
          </c:yVal>
          <c:smooth val="0"/>
          <c:extLst>
            <c:ext xmlns:c16="http://schemas.microsoft.com/office/drawing/2014/chart" uri="{C3380CC4-5D6E-409C-BE32-E72D297353CC}">
              <c16:uniqueId val="{00000001-B608-4099-912D-0A38B21E92D7}"/>
            </c:ext>
          </c:extLst>
        </c:ser>
        <c:dLbls>
          <c:showLegendKey val="0"/>
          <c:showVal val="0"/>
          <c:showCatName val="0"/>
          <c:showSerName val="0"/>
          <c:showPercent val="0"/>
          <c:showBubbleSize val="0"/>
        </c:dLbls>
        <c:axId val="490935680"/>
        <c:axId val="651241392"/>
      </c:scatterChart>
      <c:valAx>
        <c:axId val="490935680"/>
        <c:scaling>
          <c:orientation val="minMax"/>
        </c:scaling>
        <c:delete val="0"/>
        <c:axPos val="b"/>
        <c:majorGridlines>
          <c:spPr>
            <a:ln w="9525" cap="flat" cmpd="sng" algn="ctr">
              <a:solidFill>
                <a:schemeClr val="tx1">
                  <a:lumMod val="15000"/>
                  <a:lumOff val="85000"/>
                </a:schemeClr>
              </a:solidFill>
              <a:round/>
            </a:ln>
            <a:effectLst/>
          </c:spPr>
        </c:majorGridlines>
        <c:numFmt formatCode="d\-mmm\-yy"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1241392"/>
        <c:crosses val="autoZero"/>
        <c:crossBetween val="midCat"/>
      </c:valAx>
      <c:valAx>
        <c:axId val="65124139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093568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8575" cap="flat" cmpd="sng" algn="ctr">
      <a:solidFill>
        <a:schemeClr val="accent1"/>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Normal!$F$2</c:f>
              <c:strCache>
                <c:ptCount val="1"/>
                <c:pt idx="0">
                  <c:v>Simulated number of cases</c:v>
                </c:pt>
              </c:strCache>
            </c:strRef>
          </c:tx>
          <c:spPr>
            <a:ln w="19050" cap="rnd">
              <a:noFill/>
              <a:round/>
            </a:ln>
            <a:effectLst/>
          </c:spPr>
          <c:marker>
            <c:symbol val="circle"/>
            <c:size val="5"/>
            <c:spPr>
              <a:solidFill>
                <a:schemeClr val="accent1"/>
              </a:solidFill>
              <a:ln w="9525">
                <a:solidFill>
                  <a:schemeClr val="accent1"/>
                </a:solidFill>
              </a:ln>
              <a:effectLst/>
            </c:spPr>
          </c:marker>
          <c:xVal>
            <c:numRef>
              <c:f>Normal!$C$3:$C$51</c:f>
              <c:numCache>
                <c:formatCode>d\-mmm\-yy</c:formatCode>
                <c:ptCount val="49"/>
                <c:pt idx="0">
                  <c:v>44259</c:v>
                </c:pt>
                <c:pt idx="1">
                  <c:v>44260</c:v>
                </c:pt>
                <c:pt idx="2">
                  <c:v>44261</c:v>
                </c:pt>
                <c:pt idx="3">
                  <c:v>44262</c:v>
                </c:pt>
                <c:pt idx="4">
                  <c:v>44263</c:v>
                </c:pt>
                <c:pt idx="5">
                  <c:v>44264</c:v>
                </c:pt>
                <c:pt idx="6">
                  <c:v>44265</c:v>
                </c:pt>
                <c:pt idx="7">
                  <c:v>44266</c:v>
                </c:pt>
                <c:pt idx="8">
                  <c:v>44267</c:v>
                </c:pt>
                <c:pt idx="9">
                  <c:v>44268</c:v>
                </c:pt>
                <c:pt idx="10">
                  <c:v>44269</c:v>
                </c:pt>
                <c:pt idx="11">
                  <c:v>44270</c:v>
                </c:pt>
                <c:pt idx="12">
                  <c:v>44271</c:v>
                </c:pt>
                <c:pt idx="13">
                  <c:v>44272</c:v>
                </c:pt>
                <c:pt idx="14">
                  <c:v>44273</c:v>
                </c:pt>
                <c:pt idx="15">
                  <c:v>44274</c:v>
                </c:pt>
                <c:pt idx="16">
                  <c:v>44275</c:v>
                </c:pt>
                <c:pt idx="17">
                  <c:v>44276</c:v>
                </c:pt>
                <c:pt idx="18">
                  <c:v>44277</c:v>
                </c:pt>
                <c:pt idx="19">
                  <c:v>44278</c:v>
                </c:pt>
                <c:pt idx="20">
                  <c:v>44279</c:v>
                </c:pt>
                <c:pt idx="21">
                  <c:v>44280</c:v>
                </c:pt>
                <c:pt idx="22">
                  <c:v>44281</c:v>
                </c:pt>
                <c:pt idx="23">
                  <c:v>44282</c:v>
                </c:pt>
                <c:pt idx="24">
                  <c:v>44283</c:v>
                </c:pt>
                <c:pt idx="25">
                  <c:v>44284</c:v>
                </c:pt>
                <c:pt idx="26">
                  <c:v>44285</c:v>
                </c:pt>
                <c:pt idx="27">
                  <c:v>44286</c:v>
                </c:pt>
                <c:pt idx="28">
                  <c:v>44287</c:v>
                </c:pt>
                <c:pt idx="29">
                  <c:v>44288</c:v>
                </c:pt>
                <c:pt idx="30">
                  <c:v>44289</c:v>
                </c:pt>
                <c:pt idx="31">
                  <c:v>44290</c:v>
                </c:pt>
                <c:pt idx="32">
                  <c:v>44291</c:v>
                </c:pt>
                <c:pt idx="33">
                  <c:v>44292</c:v>
                </c:pt>
                <c:pt idx="34">
                  <c:v>44293</c:v>
                </c:pt>
                <c:pt idx="35">
                  <c:v>44294</c:v>
                </c:pt>
                <c:pt idx="36">
                  <c:v>44295</c:v>
                </c:pt>
                <c:pt idx="37">
                  <c:v>44296</c:v>
                </c:pt>
                <c:pt idx="38">
                  <c:v>44297</c:v>
                </c:pt>
                <c:pt idx="39">
                  <c:v>44298</c:v>
                </c:pt>
                <c:pt idx="40">
                  <c:v>44299</c:v>
                </c:pt>
                <c:pt idx="41">
                  <c:v>44300</c:v>
                </c:pt>
                <c:pt idx="42">
                  <c:v>44301</c:v>
                </c:pt>
                <c:pt idx="43">
                  <c:v>44302</c:v>
                </c:pt>
                <c:pt idx="44">
                  <c:v>44303</c:v>
                </c:pt>
                <c:pt idx="45">
                  <c:v>44304</c:v>
                </c:pt>
                <c:pt idx="46">
                  <c:v>44305</c:v>
                </c:pt>
                <c:pt idx="47">
                  <c:v>44306</c:v>
                </c:pt>
                <c:pt idx="48">
                  <c:v>44307</c:v>
                </c:pt>
              </c:numCache>
            </c:numRef>
          </c:xVal>
          <c:yVal>
            <c:numRef>
              <c:f>Normal!$F$3:$F$51</c:f>
              <c:numCache>
                <c:formatCode>General</c:formatCode>
                <c:ptCount val="49"/>
                <c:pt idx="0">
                  <c:v>8732.3235294117658</c:v>
                </c:pt>
                <c:pt idx="1">
                  <c:v>9332.5720588235308</c:v>
                </c:pt>
                <c:pt idx="2">
                  <c:v>9932.8205882352959</c:v>
                </c:pt>
                <c:pt idx="3">
                  <c:v>10533.069117647059</c:v>
                </c:pt>
                <c:pt idx="4">
                  <c:v>11133.317647058824</c:v>
                </c:pt>
                <c:pt idx="5">
                  <c:v>11733.566176470589</c:v>
                </c:pt>
                <c:pt idx="6">
                  <c:v>12333.814705882352</c:v>
                </c:pt>
                <c:pt idx="7">
                  <c:v>12934.063235294117</c:v>
                </c:pt>
                <c:pt idx="8">
                  <c:v>13534.311764705883</c:v>
                </c:pt>
                <c:pt idx="9">
                  <c:v>14134.560294117648</c:v>
                </c:pt>
                <c:pt idx="10">
                  <c:v>14734.808823529413</c:v>
                </c:pt>
                <c:pt idx="11">
                  <c:v>15335.057352941176</c:v>
                </c:pt>
                <c:pt idx="12">
                  <c:v>15935.305882352941</c:v>
                </c:pt>
                <c:pt idx="13">
                  <c:v>16535.554411764708</c:v>
                </c:pt>
                <c:pt idx="14">
                  <c:v>17135.802941176469</c:v>
                </c:pt>
                <c:pt idx="15">
                  <c:v>17736.051470588234</c:v>
                </c:pt>
                <c:pt idx="16">
                  <c:v>18336.3</c:v>
                </c:pt>
                <c:pt idx="17">
                  <c:v>18936.548529411764</c:v>
                </c:pt>
                <c:pt idx="18">
                  <c:v>19536.797058823529</c:v>
                </c:pt>
                <c:pt idx="19">
                  <c:v>20137.045588235291</c:v>
                </c:pt>
                <c:pt idx="20">
                  <c:v>20737.294117647056</c:v>
                </c:pt>
                <c:pt idx="21">
                  <c:v>21337.542647058821</c:v>
                </c:pt>
                <c:pt idx="22">
                  <c:v>21937.791176470586</c:v>
                </c:pt>
                <c:pt idx="23">
                  <c:v>22538.039705882351</c:v>
                </c:pt>
                <c:pt idx="24">
                  <c:v>23138.288235294116</c:v>
                </c:pt>
                <c:pt idx="25">
                  <c:v>23738.536764705881</c:v>
                </c:pt>
                <c:pt idx="26">
                  <c:v>24338.785294117646</c:v>
                </c:pt>
                <c:pt idx="27">
                  <c:v>24939.033823529411</c:v>
                </c:pt>
                <c:pt idx="28">
                  <c:v>25539.282352941173</c:v>
                </c:pt>
                <c:pt idx="29">
                  <c:v>26139.530882352938</c:v>
                </c:pt>
                <c:pt idx="30">
                  <c:v>26739.779411764703</c:v>
                </c:pt>
                <c:pt idx="31">
                  <c:v>27340.027941176468</c:v>
                </c:pt>
                <c:pt idx="32">
                  <c:v>27940.276470588233</c:v>
                </c:pt>
                <c:pt idx="33">
                  <c:v>28540.524999999998</c:v>
                </c:pt>
                <c:pt idx="34">
                  <c:v>29140.773529411763</c:v>
                </c:pt>
                <c:pt idx="35">
                  <c:v>29741.022058823528</c:v>
                </c:pt>
                <c:pt idx="36">
                  <c:v>30341.270588235293</c:v>
                </c:pt>
                <c:pt idx="37">
                  <c:v>30941.519117647054</c:v>
                </c:pt>
                <c:pt idx="38">
                  <c:v>31541.767647058819</c:v>
                </c:pt>
                <c:pt idx="39">
                  <c:v>32142.016176470584</c:v>
                </c:pt>
                <c:pt idx="40">
                  <c:v>32742.26470588235</c:v>
                </c:pt>
                <c:pt idx="41">
                  <c:v>33342.513235294115</c:v>
                </c:pt>
                <c:pt idx="42">
                  <c:v>33942.76176470588</c:v>
                </c:pt>
                <c:pt idx="43">
                  <c:v>34543.010294117645</c:v>
                </c:pt>
                <c:pt idx="44">
                  <c:v>35143.25882352941</c:v>
                </c:pt>
                <c:pt idx="45">
                  <c:v>35743.507352941175</c:v>
                </c:pt>
                <c:pt idx="46">
                  <c:v>36343.75588235294</c:v>
                </c:pt>
                <c:pt idx="47">
                  <c:v>36944.004411764705</c:v>
                </c:pt>
                <c:pt idx="48">
                  <c:v>37544.25294117647</c:v>
                </c:pt>
              </c:numCache>
            </c:numRef>
          </c:yVal>
          <c:smooth val="0"/>
          <c:extLst>
            <c:ext xmlns:c16="http://schemas.microsoft.com/office/drawing/2014/chart" uri="{C3380CC4-5D6E-409C-BE32-E72D297353CC}">
              <c16:uniqueId val="{00000000-414D-4DE3-9704-E7F6C2535B44}"/>
            </c:ext>
          </c:extLst>
        </c:ser>
        <c:dLbls>
          <c:showLegendKey val="0"/>
          <c:showVal val="0"/>
          <c:showCatName val="0"/>
          <c:showSerName val="0"/>
          <c:showPercent val="0"/>
          <c:showBubbleSize val="0"/>
        </c:dLbls>
        <c:axId val="663031168"/>
        <c:axId val="663033664"/>
      </c:scatterChart>
      <c:valAx>
        <c:axId val="663031168"/>
        <c:scaling>
          <c:orientation val="minMax"/>
        </c:scaling>
        <c:delete val="0"/>
        <c:axPos val="b"/>
        <c:majorGridlines>
          <c:spPr>
            <a:ln w="9525" cap="flat" cmpd="sng" algn="ctr">
              <a:solidFill>
                <a:schemeClr val="tx1">
                  <a:lumMod val="15000"/>
                  <a:lumOff val="85000"/>
                </a:schemeClr>
              </a:solidFill>
              <a:round/>
            </a:ln>
            <a:effectLst/>
          </c:spPr>
        </c:majorGridlines>
        <c:numFmt formatCode="d\-mmm\-yy"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3033664"/>
        <c:crosses val="autoZero"/>
        <c:crossBetween val="midCat"/>
      </c:valAx>
      <c:valAx>
        <c:axId val="66303366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3031168"/>
        <c:crosses val="autoZero"/>
        <c:crossBetween val="midCat"/>
      </c:valAx>
      <c:spPr>
        <a:noFill/>
        <a:ln w="28575">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8575" cap="flat" cmpd="sng" algn="ctr">
      <a:solidFill>
        <a:schemeClr val="accent1"/>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case count</a:t>
            </a:r>
          </a:p>
        </c:rich>
      </c:tx>
      <c:layout>
        <c:manualLayout>
          <c:xMode val="edge"/>
          <c:yMode val="edge"/>
          <c:x val="0.4128263342082239"/>
          <c:y val="5.0925925925925923E-2"/>
        </c:manualLayout>
      </c:layout>
      <c:overlay val="0"/>
      <c:spPr>
        <a:noFill/>
        <a:ln>
          <a:noFill/>
        </a:ln>
        <a:effectLst/>
      </c:spPr>
    </c:title>
    <c:autoTitleDeleted val="0"/>
    <c:plotArea>
      <c:layout/>
      <c:scatterChart>
        <c:scatterStyle val="lineMarker"/>
        <c:varyColors val="0"/>
        <c:ser>
          <c:idx val="2"/>
          <c:order val="0"/>
          <c:tx>
            <c:strRef>
              <c:f>'Partial Lockdown'!$D$2</c:f>
              <c:strCache>
                <c:ptCount val="1"/>
                <c:pt idx="0">
                  <c:v>Case Count</c:v>
                </c:pt>
              </c:strCache>
            </c:strRef>
          </c:tx>
          <c:spPr>
            <a:ln w="19050">
              <a:noFill/>
            </a:ln>
          </c:spPr>
          <c:xVal>
            <c:numRef>
              <c:f>'Partial Lockdown'!$C$3:$C$23</c:f>
              <c:numCache>
                <c:formatCode>d\-mmm\-yy</c:formatCode>
                <c:ptCount val="21"/>
                <c:pt idx="0">
                  <c:v>44287</c:v>
                </c:pt>
                <c:pt idx="1">
                  <c:v>44288</c:v>
                </c:pt>
                <c:pt idx="2">
                  <c:v>44289</c:v>
                </c:pt>
                <c:pt idx="3">
                  <c:v>44290</c:v>
                </c:pt>
                <c:pt idx="4">
                  <c:v>44291</c:v>
                </c:pt>
                <c:pt idx="5">
                  <c:v>44292</c:v>
                </c:pt>
                <c:pt idx="6">
                  <c:v>44293</c:v>
                </c:pt>
                <c:pt idx="7">
                  <c:v>44294</c:v>
                </c:pt>
                <c:pt idx="8">
                  <c:v>44295</c:v>
                </c:pt>
                <c:pt idx="9">
                  <c:v>44296</c:v>
                </c:pt>
                <c:pt idx="10">
                  <c:v>44297</c:v>
                </c:pt>
                <c:pt idx="11">
                  <c:v>44298</c:v>
                </c:pt>
                <c:pt idx="12">
                  <c:v>44299</c:v>
                </c:pt>
                <c:pt idx="13">
                  <c:v>44300</c:v>
                </c:pt>
                <c:pt idx="14">
                  <c:v>44301</c:v>
                </c:pt>
                <c:pt idx="15">
                  <c:v>44302</c:v>
                </c:pt>
                <c:pt idx="16">
                  <c:v>44303</c:v>
                </c:pt>
                <c:pt idx="17">
                  <c:v>44304</c:v>
                </c:pt>
                <c:pt idx="18">
                  <c:v>44305</c:v>
                </c:pt>
                <c:pt idx="19">
                  <c:v>44306</c:v>
                </c:pt>
                <c:pt idx="20">
                  <c:v>44307</c:v>
                </c:pt>
              </c:numCache>
            </c:numRef>
          </c:xVal>
          <c:yVal>
            <c:numRef>
              <c:f>'Partial Lockdown'!$D$3:$D$23</c:f>
              <c:numCache>
                <c:formatCode>General</c:formatCode>
                <c:ptCount val="21"/>
                <c:pt idx="0">
                  <c:v>55005</c:v>
                </c:pt>
                <c:pt idx="1">
                  <c:v>58455</c:v>
                </c:pt>
                <c:pt idx="2">
                  <c:v>62187</c:v>
                </c:pt>
                <c:pt idx="3">
                  <c:v>68052</c:v>
                </c:pt>
                <c:pt idx="4">
                  <c:v>74522</c:v>
                </c:pt>
                <c:pt idx="5">
                  <c:v>77495</c:v>
                </c:pt>
                <c:pt idx="6">
                  <c:v>81886</c:v>
                </c:pt>
                <c:pt idx="7">
                  <c:v>86279</c:v>
                </c:pt>
                <c:pt idx="8">
                  <c:v>90333</c:v>
                </c:pt>
                <c:pt idx="9">
                  <c:v>91108</c:v>
                </c:pt>
                <c:pt idx="10">
                  <c:v>92464</c:v>
                </c:pt>
                <c:pt idx="11">
                  <c:v>90267</c:v>
                </c:pt>
                <c:pt idx="12">
                  <c:v>86866</c:v>
                </c:pt>
                <c:pt idx="13">
                  <c:v>87443</c:v>
                </c:pt>
              </c:numCache>
            </c:numRef>
          </c:yVal>
          <c:smooth val="0"/>
          <c:extLst>
            <c:ext xmlns:c16="http://schemas.microsoft.com/office/drawing/2014/chart" uri="{C3380CC4-5D6E-409C-BE32-E72D297353CC}">
              <c16:uniqueId val="{00000007-9B8E-4277-9451-64A593D960AE}"/>
            </c:ext>
          </c:extLst>
        </c:ser>
        <c:ser>
          <c:idx val="3"/>
          <c:order val="1"/>
          <c:tx>
            <c:strRef>
              <c:f>'Partial Lockdown'!$F$2</c:f>
              <c:strCache>
                <c:ptCount val="1"/>
                <c:pt idx="0">
                  <c:v>Simulated Case Count</c:v>
                </c:pt>
              </c:strCache>
            </c:strRef>
          </c:tx>
          <c:spPr>
            <a:ln w="19050">
              <a:noFill/>
            </a:ln>
          </c:spPr>
          <c:xVal>
            <c:numRef>
              <c:f>'Partial Lockdown'!$C$3:$C$23</c:f>
              <c:numCache>
                <c:formatCode>d\-mmm\-yy</c:formatCode>
                <c:ptCount val="21"/>
                <c:pt idx="0">
                  <c:v>44287</c:v>
                </c:pt>
                <c:pt idx="1">
                  <c:v>44288</c:v>
                </c:pt>
                <c:pt idx="2">
                  <c:v>44289</c:v>
                </c:pt>
                <c:pt idx="3">
                  <c:v>44290</c:v>
                </c:pt>
                <c:pt idx="4">
                  <c:v>44291</c:v>
                </c:pt>
                <c:pt idx="5">
                  <c:v>44292</c:v>
                </c:pt>
                <c:pt idx="6">
                  <c:v>44293</c:v>
                </c:pt>
                <c:pt idx="7">
                  <c:v>44294</c:v>
                </c:pt>
                <c:pt idx="8">
                  <c:v>44295</c:v>
                </c:pt>
                <c:pt idx="9">
                  <c:v>44296</c:v>
                </c:pt>
                <c:pt idx="10">
                  <c:v>44297</c:v>
                </c:pt>
                <c:pt idx="11">
                  <c:v>44298</c:v>
                </c:pt>
                <c:pt idx="12">
                  <c:v>44299</c:v>
                </c:pt>
                <c:pt idx="13">
                  <c:v>44300</c:v>
                </c:pt>
                <c:pt idx="14">
                  <c:v>44301</c:v>
                </c:pt>
                <c:pt idx="15">
                  <c:v>44302</c:v>
                </c:pt>
                <c:pt idx="16">
                  <c:v>44303</c:v>
                </c:pt>
                <c:pt idx="17">
                  <c:v>44304</c:v>
                </c:pt>
                <c:pt idx="18">
                  <c:v>44305</c:v>
                </c:pt>
                <c:pt idx="19">
                  <c:v>44306</c:v>
                </c:pt>
                <c:pt idx="20">
                  <c:v>44307</c:v>
                </c:pt>
              </c:numCache>
            </c:numRef>
          </c:xVal>
          <c:yVal>
            <c:numRef>
              <c:f>'Partial Lockdown'!$F$3:$F$23</c:f>
              <c:numCache>
                <c:formatCode>General</c:formatCode>
                <c:ptCount val="21"/>
                <c:pt idx="0">
                  <c:v>58919.879120879115</c:v>
                </c:pt>
                <c:pt idx="1">
                  <c:v>62111.681318681316</c:v>
                </c:pt>
                <c:pt idx="2">
                  <c:v>65303.483516483517</c:v>
                </c:pt>
                <c:pt idx="3">
                  <c:v>68495.28571428571</c:v>
                </c:pt>
                <c:pt idx="4">
                  <c:v>71687.087912087911</c:v>
                </c:pt>
                <c:pt idx="5">
                  <c:v>74878.890109890111</c:v>
                </c:pt>
                <c:pt idx="6">
                  <c:v>78070.692307692312</c:v>
                </c:pt>
                <c:pt idx="7">
                  <c:v>81262.494505494513</c:v>
                </c:pt>
                <c:pt idx="8">
                  <c:v>84454.296703296714</c:v>
                </c:pt>
                <c:pt idx="9">
                  <c:v>87646.098901098914</c:v>
                </c:pt>
                <c:pt idx="10">
                  <c:v>90837.901098901115</c:v>
                </c:pt>
                <c:pt idx="11">
                  <c:v>94029.703296703316</c:v>
                </c:pt>
                <c:pt idx="12">
                  <c:v>97221.505494505516</c:v>
                </c:pt>
                <c:pt idx="13">
                  <c:v>100413.30769230772</c:v>
                </c:pt>
                <c:pt idx="14">
                  <c:v>103605.1098901099</c:v>
                </c:pt>
                <c:pt idx="15">
                  <c:v>106796.9120879121</c:v>
                </c:pt>
                <c:pt idx="16">
                  <c:v>109988.7142857143</c:v>
                </c:pt>
                <c:pt idx="17">
                  <c:v>113180.51648351651</c:v>
                </c:pt>
                <c:pt idx="18">
                  <c:v>116372.31868131871</c:v>
                </c:pt>
                <c:pt idx="19">
                  <c:v>119564.12087912089</c:v>
                </c:pt>
                <c:pt idx="20">
                  <c:v>122755.92307692309</c:v>
                </c:pt>
              </c:numCache>
            </c:numRef>
          </c:yVal>
          <c:smooth val="0"/>
          <c:extLst>
            <c:ext xmlns:c16="http://schemas.microsoft.com/office/drawing/2014/chart" uri="{C3380CC4-5D6E-409C-BE32-E72D297353CC}">
              <c16:uniqueId val="{00000008-9B8E-4277-9451-64A593D960AE}"/>
            </c:ext>
          </c:extLst>
        </c:ser>
        <c:ser>
          <c:idx val="0"/>
          <c:order val="2"/>
          <c:tx>
            <c:strRef>
              <c:f>'Partial Lockdown'!$D$2</c:f>
              <c:strCache>
                <c:ptCount val="1"/>
                <c:pt idx="0">
                  <c:v>Case Count</c:v>
                </c:pt>
              </c:strCache>
            </c:strRef>
          </c:tx>
          <c:spPr>
            <a:ln w="19050" cap="rnd">
              <a:noFill/>
              <a:round/>
            </a:ln>
            <a:effectLst/>
          </c:spPr>
          <c:marker>
            <c:symbol val="circle"/>
            <c:size val="5"/>
            <c:spPr>
              <a:solidFill>
                <a:schemeClr val="accent1"/>
              </a:solidFill>
              <a:ln w="9525">
                <a:solidFill>
                  <a:schemeClr val="accent1"/>
                </a:solidFill>
              </a:ln>
              <a:effectLst/>
            </c:spPr>
          </c:marker>
          <c:xVal>
            <c:numRef>
              <c:f>'Partial Lockdown'!$C$3:$C$23</c:f>
              <c:numCache>
                <c:formatCode>d\-mmm\-yy</c:formatCode>
                <c:ptCount val="21"/>
                <c:pt idx="0">
                  <c:v>44287</c:v>
                </c:pt>
                <c:pt idx="1">
                  <c:v>44288</c:v>
                </c:pt>
                <c:pt idx="2">
                  <c:v>44289</c:v>
                </c:pt>
                <c:pt idx="3">
                  <c:v>44290</c:v>
                </c:pt>
                <c:pt idx="4">
                  <c:v>44291</c:v>
                </c:pt>
                <c:pt idx="5">
                  <c:v>44292</c:v>
                </c:pt>
                <c:pt idx="6">
                  <c:v>44293</c:v>
                </c:pt>
                <c:pt idx="7">
                  <c:v>44294</c:v>
                </c:pt>
                <c:pt idx="8">
                  <c:v>44295</c:v>
                </c:pt>
                <c:pt idx="9">
                  <c:v>44296</c:v>
                </c:pt>
                <c:pt idx="10">
                  <c:v>44297</c:v>
                </c:pt>
                <c:pt idx="11">
                  <c:v>44298</c:v>
                </c:pt>
                <c:pt idx="12">
                  <c:v>44299</c:v>
                </c:pt>
                <c:pt idx="13">
                  <c:v>44300</c:v>
                </c:pt>
                <c:pt idx="14">
                  <c:v>44301</c:v>
                </c:pt>
                <c:pt idx="15">
                  <c:v>44302</c:v>
                </c:pt>
                <c:pt idx="16">
                  <c:v>44303</c:v>
                </c:pt>
                <c:pt idx="17">
                  <c:v>44304</c:v>
                </c:pt>
                <c:pt idx="18">
                  <c:v>44305</c:v>
                </c:pt>
                <c:pt idx="19">
                  <c:v>44306</c:v>
                </c:pt>
                <c:pt idx="20">
                  <c:v>44307</c:v>
                </c:pt>
              </c:numCache>
            </c:numRef>
          </c:xVal>
          <c:yVal>
            <c:numRef>
              <c:f>'Partial Lockdown'!$D$3:$D$23</c:f>
              <c:numCache>
                <c:formatCode>General</c:formatCode>
                <c:ptCount val="21"/>
                <c:pt idx="0">
                  <c:v>55005</c:v>
                </c:pt>
                <c:pt idx="1">
                  <c:v>58455</c:v>
                </c:pt>
                <c:pt idx="2">
                  <c:v>62187</c:v>
                </c:pt>
                <c:pt idx="3">
                  <c:v>68052</c:v>
                </c:pt>
                <c:pt idx="4">
                  <c:v>74522</c:v>
                </c:pt>
                <c:pt idx="5">
                  <c:v>77495</c:v>
                </c:pt>
                <c:pt idx="6">
                  <c:v>81886</c:v>
                </c:pt>
                <c:pt idx="7">
                  <c:v>86279</c:v>
                </c:pt>
                <c:pt idx="8">
                  <c:v>90333</c:v>
                </c:pt>
                <c:pt idx="9">
                  <c:v>91108</c:v>
                </c:pt>
                <c:pt idx="10">
                  <c:v>92464</c:v>
                </c:pt>
                <c:pt idx="11">
                  <c:v>90267</c:v>
                </c:pt>
                <c:pt idx="12">
                  <c:v>86866</c:v>
                </c:pt>
                <c:pt idx="13">
                  <c:v>87443</c:v>
                </c:pt>
              </c:numCache>
            </c:numRef>
          </c:yVal>
          <c:smooth val="0"/>
          <c:extLst>
            <c:ext xmlns:c16="http://schemas.microsoft.com/office/drawing/2014/chart" uri="{C3380CC4-5D6E-409C-BE32-E72D297353CC}">
              <c16:uniqueId val="{00000004-9B8E-4277-9451-64A593D960AE}"/>
            </c:ext>
          </c:extLst>
        </c:ser>
        <c:ser>
          <c:idx val="1"/>
          <c:order val="3"/>
          <c:tx>
            <c:strRef>
              <c:f>'Partial Lockdown'!$F$2</c:f>
              <c:strCache>
                <c:ptCount val="1"/>
                <c:pt idx="0">
                  <c:v>Simulated Case Count</c:v>
                </c:pt>
              </c:strCache>
            </c:strRef>
          </c:tx>
          <c:spPr>
            <a:ln w="19050" cap="rnd">
              <a:noFill/>
              <a:round/>
            </a:ln>
            <a:effectLst/>
          </c:spPr>
          <c:marker>
            <c:symbol val="circle"/>
            <c:size val="5"/>
            <c:spPr>
              <a:solidFill>
                <a:schemeClr val="accent2"/>
              </a:solidFill>
              <a:ln w="9525">
                <a:solidFill>
                  <a:schemeClr val="accent2"/>
                </a:solidFill>
              </a:ln>
              <a:effectLst/>
            </c:spPr>
          </c:marker>
          <c:xVal>
            <c:numRef>
              <c:f>'Partial Lockdown'!$C$3:$C$23</c:f>
              <c:numCache>
                <c:formatCode>d\-mmm\-yy</c:formatCode>
                <c:ptCount val="21"/>
                <c:pt idx="0">
                  <c:v>44287</c:v>
                </c:pt>
                <c:pt idx="1">
                  <c:v>44288</c:v>
                </c:pt>
                <c:pt idx="2">
                  <c:v>44289</c:v>
                </c:pt>
                <c:pt idx="3">
                  <c:v>44290</c:v>
                </c:pt>
                <c:pt idx="4">
                  <c:v>44291</c:v>
                </c:pt>
                <c:pt idx="5">
                  <c:v>44292</c:v>
                </c:pt>
                <c:pt idx="6">
                  <c:v>44293</c:v>
                </c:pt>
                <c:pt idx="7">
                  <c:v>44294</c:v>
                </c:pt>
                <c:pt idx="8">
                  <c:v>44295</c:v>
                </c:pt>
                <c:pt idx="9">
                  <c:v>44296</c:v>
                </c:pt>
                <c:pt idx="10">
                  <c:v>44297</c:v>
                </c:pt>
                <c:pt idx="11">
                  <c:v>44298</c:v>
                </c:pt>
                <c:pt idx="12">
                  <c:v>44299</c:v>
                </c:pt>
                <c:pt idx="13">
                  <c:v>44300</c:v>
                </c:pt>
                <c:pt idx="14">
                  <c:v>44301</c:v>
                </c:pt>
                <c:pt idx="15">
                  <c:v>44302</c:v>
                </c:pt>
                <c:pt idx="16">
                  <c:v>44303</c:v>
                </c:pt>
                <c:pt idx="17">
                  <c:v>44304</c:v>
                </c:pt>
                <c:pt idx="18">
                  <c:v>44305</c:v>
                </c:pt>
                <c:pt idx="19">
                  <c:v>44306</c:v>
                </c:pt>
                <c:pt idx="20">
                  <c:v>44307</c:v>
                </c:pt>
              </c:numCache>
            </c:numRef>
          </c:xVal>
          <c:yVal>
            <c:numRef>
              <c:f>'Partial Lockdown'!$F$3:$F$23</c:f>
              <c:numCache>
                <c:formatCode>General</c:formatCode>
                <c:ptCount val="21"/>
                <c:pt idx="0">
                  <c:v>58919.879120879115</c:v>
                </c:pt>
                <c:pt idx="1">
                  <c:v>62111.681318681316</c:v>
                </c:pt>
                <c:pt idx="2">
                  <c:v>65303.483516483517</c:v>
                </c:pt>
                <c:pt idx="3">
                  <c:v>68495.28571428571</c:v>
                </c:pt>
                <c:pt idx="4">
                  <c:v>71687.087912087911</c:v>
                </c:pt>
                <c:pt idx="5">
                  <c:v>74878.890109890111</c:v>
                </c:pt>
                <c:pt idx="6">
                  <c:v>78070.692307692312</c:v>
                </c:pt>
                <c:pt idx="7">
                  <c:v>81262.494505494513</c:v>
                </c:pt>
                <c:pt idx="8">
                  <c:v>84454.296703296714</c:v>
                </c:pt>
                <c:pt idx="9">
                  <c:v>87646.098901098914</c:v>
                </c:pt>
                <c:pt idx="10">
                  <c:v>90837.901098901115</c:v>
                </c:pt>
                <c:pt idx="11">
                  <c:v>94029.703296703316</c:v>
                </c:pt>
                <c:pt idx="12">
                  <c:v>97221.505494505516</c:v>
                </c:pt>
                <c:pt idx="13">
                  <c:v>100413.30769230772</c:v>
                </c:pt>
                <c:pt idx="14">
                  <c:v>103605.1098901099</c:v>
                </c:pt>
                <c:pt idx="15">
                  <c:v>106796.9120879121</c:v>
                </c:pt>
                <c:pt idx="16">
                  <c:v>109988.7142857143</c:v>
                </c:pt>
                <c:pt idx="17">
                  <c:v>113180.51648351651</c:v>
                </c:pt>
                <c:pt idx="18">
                  <c:v>116372.31868131871</c:v>
                </c:pt>
                <c:pt idx="19">
                  <c:v>119564.12087912089</c:v>
                </c:pt>
                <c:pt idx="20">
                  <c:v>122755.92307692309</c:v>
                </c:pt>
              </c:numCache>
            </c:numRef>
          </c:yVal>
          <c:smooth val="0"/>
          <c:extLst>
            <c:ext xmlns:c16="http://schemas.microsoft.com/office/drawing/2014/chart" uri="{C3380CC4-5D6E-409C-BE32-E72D297353CC}">
              <c16:uniqueId val="{00000006-9B8E-4277-9451-64A593D960AE}"/>
            </c:ext>
          </c:extLst>
        </c:ser>
        <c:dLbls>
          <c:showLegendKey val="0"/>
          <c:showVal val="0"/>
          <c:showCatName val="0"/>
          <c:showSerName val="0"/>
          <c:showPercent val="0"/>
          <c:showBubbleSize val="0"/>
        </c:dLbls>
        <c:axId val="797131344"/>
        <c:axId val="575440256"/>
      </c:scatterChart>
      <c:valAx>
        <c:axId val="797131344"/>
        <c:scaling>
          <c:orientation val="minMax"/>
        </c:scaling>
        <c:delete val="0"/>
        <c:axPos val="b"/>
        <c:majorGridlines>
          <c:spPr>
            <a:ln w="9525" cap="flat" cmpd="sng" algn="ctr">
              <a:solidFill>
                <a:schemeClr val="tx1">
                  <a:lumMod val="15000"/>
                  <a:lumOff val="85000"/>
                </a:schemeClr>
              </a:solidFill>
              <a:round/>
            </a:ln>
            <a:effectLst/>
          </c:spPr>
        </c:majorGridlines>
        <c:numFmt formatCode="d\-mmm\-yy"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5440256"/>
        <c:crosses val="autoZero"/>
        <c:crossBetween val="midCat"/>
      </c:valAx>
      <c:valAx>
        <c:axId val="57544025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7131344"/>
        <c:crosses val="autoZero"/>
        <c:crossBetween val="midCat"/>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ln w="28575">
      <a:solidFill>
        <a:schemeClr val="accent1"/>
      </a:solidFill>
    </a:ln>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8</xdr:col>
      <xdr:colOff>121920</xdr:colOff>
      <xdr:row>3</xdr:row>
      <xdr:rowOff>144780</xdr:rowOff>
    </xdr:from>
    <xdr:to>
      <xdr:col>18</xdr:col>
      <xdr:colOff>579120</xdr:colOff>
      <xdr:row>22</xdr:row>
      <xdr:rowOff>152400</xdr:rowOff>
    </xdr:to>
    <xdr:graphicFrame macro="">
      <xdr:nvGraphicFramePr>
        <xdr:cNvPr id="4" name="Chart 3">
          <a:extLst>
            <a:ext uri="{FF2B5EF4-FFF2-40B4-BE49-F238E27FC236}">
              <a16:creationId xmlns:a16="http://schemas.microsoft.com/office/drawing/2014/main" id="{0F94861C-BE7A-4B50-92A4-2509FE611DE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76200</xdr:colOff>
      <xdr:row>22</xdr:row>
      <xdr:rowOff>167640</xdr:rowOff>
    </xdr:from>
    <xdr:to>
      <xdr:col>15</xdr:col>
      <xdr:colOff>312420</xdr:colOff>
      <xdr:row>40</xdr:row>
      <xdr:rowOff>167640</xdr:rowOff>
    </xdr:to>
    <xdr:graphicFrame macro="">
      <xdr:nvGraphicFramePr>
        <xdr:cNvPr id="3" name="Chart 2">
          <a:extLst>
            <a:ext uri="{FF2B5EF4-FFF2-40B4-BE49-F238E27FC236}">
              <a16:creationId xmlns:a16="http://schemas.microsoft.com/office/drawing/2014/main" id="{385B8DB9-FD98-41B7-8242-794B0416A5B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579120</xdr:colOff>
      <xdr:row>22</xdr:row>
      <xdr:rowOff>60960</xdr:rowOff>
    </xdr:from>
    <xdr:to>
      <xdr:col>15</xdr:col>
      <xdr:colOff>274320</xdr:colOff>
      <xdr:row>37</xdr:row>
      <xdr:rowOff>60960</xdr:rowOff>
    </xdr:to>
    <xdr:graphicFrame macro="">
      <xdr:nvGraphicFramePr>
        <xdr:cNvPr id="3" name="Chart 2">
          <a:extLst>
            <a:ext uri="{FF2B5EF4-FFF2-40B4-BE49-F238E27FC236}">
              <a16:creationId xmlns:a16="http://schemas.microsoft.com/office/drawing/2014/main" id="{AF386EAC-6E74-45E3-AE0A-E2DB16CB1C4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144780</xdr:colOff>
      <xdr:row>21</xdr:row>
      <xdr:rowOff>152400</xdr:rowOff>
    </xdr:from>
    <xdr:to>
      <xdr:col>14</xdr:col>
      <xdr:colOff>449580</xdr:colOff>
      <xdr:row>36</xdr:row>
      <xdr:rowOff>144780</xdr:rowOff>
    </xdr:to>
    <xdr:graphicFrame macro="">
      <xdr:nvGraphicFramePr>
        <xdr:cNvPr id="2" name="Chart 1">
          <a:extLst>
            <a:ext uri="{FF2B5EF4-FFF2-40B4-BE49-F238E27FC236}">
              <a16:creationId xmlns:a16="http://schemas.microsoft.com/office/drawing/2014/main" id="{15053055-7149-406C-BCD7-E43BA5399BE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6D16EBD-BEB4-428D-A995-363693F01239}" name="Table4" displayName="Table4" ref="B4:G110" totalsRowShown="0" headerRowDxfId="15" headerRowBorderDxfId="14" tableBorderDxfId="13">
  <autoFilter ref="B4:G110" xr:uid="{C7E28B7F-5EB3-4D0F-A67C-BC6A70AC5206}"/>
  <tableColumns count="6">
    <tableColumn id="1" xr3:uid="{7B06C6FE-3F3C-4580-8C4E-2A2DC438BD59}" name="senario"/>
    <tableColumn id="2" xr3:uid="{A77C3842-5958-4630-BF9A-4F739981AAF2}" name="Date" dataDxfId="12" dataCellStyle="Normal 2"/>
    <tableColumn id="3" xr3:uid="{27DCB5BC-FEB4-4321-81F2-CBF0D98046EE}" name="Number of active cases ( cummulative)"/>
    <tableColumn id="4" xr3:uid="{98B73AA6-4C71-46F2-B5AF-D80F650E19EA}" name="change in number of cases"/>
    <tableColumn id="5" xr3:uid="{B7347112-4E00-48C7-A312-D578AEB720EF}" name="rate of change "/>
    <tableColumn id="6" xr3:uid="{083A769A-50D6-4B5F-A1F4-2BDA1DB50C3A}" name="5 daily moving avg"/>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EB9477F-DCA6-45AD-A5E3-D5D07C58EDA3}" name="Table1" displayName="Table1" ref="B2:F35" totalsRowShown="0" headerRowDxfId="11" tableBorderDxfId="10">
  <autoFilter ref="B2:F35" xr:uid="{35E40C1E-F9E5-464C-B793-A5221A9EC644}"/>
  <tableColumns count="5">
    <tableColumn id="1" xr3:uid="{2883AAEA-D575-4F1F-848C-6E5D711C7FBB}" name="senario"/>
    <tableColumn id="2" xr3:uid="{02DBDA59-1053-4612-AA97-F718989415B8}" name="date" dataDxfId="9"/>
    <tableColumn id="3" xr3:uid="{CBCC545F-B0D5-494E-A021-43AEFC289479}" name="case count "/>
    <tableColumn id="4" xr3:uid="{7233CF1B-083E-476E-A469-633DFB8F2E5C}" name="day number"/>
    <tableColumn id="5" xr3:uid="{E1B93467-F2E8-4E33-8FF7-0ABAC6BE64B7}" name="simulated covid case count"/>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BC3621D-07CB-427D-A475-4B68747783AD}" name="Table2" displayName="Table2" ref="B2:F51" totalsRowShown="0" headerRowDxfId="8">
  <autoFilter ref="B2:F51" xr:uid="{C6E54FA1-E073-459D-A714-EB063FE44CB9}"/>
  <tableColumns count="5">
    <tableColumn id="1" xr3:uid="{DF37D111-8CFA-4CB8-9B31-D46EA74FBCD8}" name="Senario" dataDxfId="7"/>
    <tableColumn id="2" xr3:uid="{182510EC-F30C-4234-9166-00DB1FA789B9}" name="Date" dataDxfId="6" dataCellStyle="Normal 2"/>
    <tableColumn id="3" xr3:uid="{79D5AFB9-8CB1-4C4F-82D3-BE9789AA2BDC}" name="Case Count" dataDxfId="5"/>
    <tableColumn id="4" xr3:uid="{C95E0B80-985A-4ACC-ACA0-3CB5D7EDE26E}" name="Day count"/>
    <tableColumn id="5" xr3:uid="{AC711505-8A9F-4E17-B762-B15F6C1696DA}" name="Simulated number of cases">
      <calculatedColumnFormula>$I$19+$I$20*E3</calculatedColumnFormula>
    </tableColumn>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444AC44-D85B-409E-93A7-2511E465D61C}" name="Table3" displayName="Table3" ref="B2:F23" totalsRowShown="0" headerRowDxfId="4" tableBorderDxfId="3">
  <autoFilter ref="B2:F23" xr:uid="{37F2A7D3-9B55-4BDF-93C6-D7D37E4163FC}"/>
  <tableColumns count="5">
    <tableColumn id="1" xr3:uid="{1FAFA62D-62CB-4218-AC69-A575AC71C1DE}" name="Senario" dataDxfId="2"/>
    <tableColumn id="2" xr3:uid="{54D0FEDF-326D-4CC0-9096-5FF471B944AD}" name="Date" dataDxfId="1" dataCellStyle="Normal 2"/>
    <tableColumn id="3" xr3:uid="{98B577D9-4B6A-431C-B641-00B7A91017BD}" name="Case Count" dataDxfId="0"/>
    <tableColumn id="4" xr3:uid="{2E8F9844-09A8-40CF-BE22-EB85FF6EDEA9}" name="Day count"/>
    <tableColumn id="5" xr3:uid="{2EE9D7E4-22D6-436D-9209-FFEE1FBC63C0}" name="Simulated Case Count">
      <calculatedColumnFormula>$I$19+$I$20*(E3)</calculatedColumnFormula>
    </tableColumn>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F4B5C-9D70-458D-A08A-9A9DB8DFF6A3}">
  <dimension ref="B1:G222"/>
  <sheetViews>
    <sheetView topLeftCell="A4" workbookViewId="0">
      <selection activeCell="U4" sqref="U4"/>
    </sheetView>
  </sheetViews>
  <sheetFormatPr defaultRowHeight="14.4" x14ac:dyDescent="0.3"/>
  <cols>
    <col min="2" max="2" width="14.6640625" customWidth="1"/>
    <col min="3" max="3" width="25.6640625" customWidth="1"/>
    <col min="4" max="4" width="27.6640625" customWidth="1"/>
    <col min="5" max="5" width="24.33203125" customWidth="1"/>
    <col min="6" max="6" width="18" customWidth="1"/>
    <col min="7" max="7" width="23.109375" bestFit="1" customWidth="1"/>
  </cols>
  <sheetData>
    <row r="1" spans="2:7" ht="40.799999999999997" customHeight="1" x14ac:dyDescent="0.3">
      <c r="C1" s="56" t="s">
        <v>39</v>
      </c>
      <c r="D1" s="57"/>
      <c r="E1" s="57"/>
      <c r="F1" s="57"/>
    </row>
    <row r="2" spans="2:7" ht="18" hidden="1" customHeight="1" x14ac:dyDescent="0.3">
      <c r="C2" s="58"/>
      <c r="D2" s="58"/>
      <c r="E2" s="58"/>
      <c r="F2" s="58"/>
    </row>
    <row r="3" spans="2:7" ht="15" thickBot="1" x14ac:dyDescent="0.35"/>
    <row r="4" spans="2:7" ht="37.200000000000003" thickTop="1" thickBot="1" x14ac:dyDescent="0.4">
      <c r="B4" s="52" t="s">
        <v>31</v>
      </c>
      <c r="C4" s="53" t="s">
        <v>0</v>
      </c>
      <c r="D4" s="53" t="s">
        <v>38</v>
      </c>
      <c r="E4" s="53" t="s">
        <v>4</v>
      </c>
      <c r="F4" s="53" t="s">
        <v>5</v>
      </c>
      <c r="G4" s="54" t="s">
        <v>6</v>
      </c>
    </row>
    <row r="5" spans="2:7" ht="15" thickTop="1" x14ac:dyDescent="0.3">
      <c r="B5" s="1"/>
      <c r="C5" s="2">
        <v>44194</v>
      </c>
      <c r="D5" s="3">
        <v>8186</v>
      </c>
      <c r="E5" s="1"/>
      <c r="F5" s="1"/>
      <c r="G5" s="1"/>
    </row>
    <row r="6" spans="2:7" x14ac:dyDescent="0.3">
      <c r="B6" s="1"/>
      <c r="C6" s="2">
        <v>44195</v>
      </c>
      <c r="D6" s="3">
        <v>8292</v>
      </c>
      <c r="E6" s="1">
        <f>D6-D5</f>
        <v>106</v>
      </c>
      <c r="F6" s="1">
        <f>E6/D5*100</f>
        <v>1.294893720987051</v>
      </c>
      <c r="G6" s="1"/>
    </row>
    <row r="7" spans="2:7" x14ac:dyDescent="0.3">
      <c r="B7" s="1"/>
      <c r="C7" s="2">
        <v>44196</v>
      </c>
      <c r="D7" s="3">
        <v>8014</v>
      </c>
      <c r="E7" s="1">
        <f t="shared" ref="E7:E70" si="0">D7-D6</f>
        <v>-278</v>
      </c>
      <c r="F7" s="1">
        <f t="shared" ref="F7:F70" si="1">E7/D6*100</f>
        <v>-3.3526290400385914</v>
      </c>
      <c r="G7" s="1"/>
    </row>
    <row r="8" spans="2:7" x14ac:dyDescent="0.3">
      <c r="B8" s="1"/>
      <c r="C8" s="2">
        <v>44197</v>
      </c>
      <c r="D8" s="3">
        <v>8005</v>
      </c>
      <c r="E8" s="1">
        <f t="shared" si="0"/>
        <v>-9</v>
      </c>
      <c r="F8" s="1">
        <f t="shared" si="1"/>
        <v>-0.1123034689293736</v>
      </c>
      <c r="G8" s="1">
        <f>F6+F7+F8+F9+F10</f>
        <v>-5.114854702261554</v>
      </c>
    </row>
    <row r="9" spans="2:7" x14ac:dyDescent="0.3">
      <c r="B9" s="1"/>
      <c r="C9" s="2">
        <v>44198</v>
      </c>
      <c r="D9" s="3">
        <v>7892</v>
      </c>
      <c r="E9" s="1">
        <f t="shared" si="0"/>
        <v>-113</v>
      </c>
      <c r="F9" s="1">
        <f t="shared" si="1"/>
        <v>-1.4116177389131794</v>
      </c>
      <c r="G9" s="1">
        <f t="shared" ref="G9:G72" si="2">F7+F8+F9+F10+F11</f>
        <v>-17.064747779830768</v>
      </c>
    </row>
    <row r="10" spans="2:7" x14ac:dyDescent="0.3">
      <c r="B10" s="1"/>
      <c r="C10" s="2">
        <v>44199</v>
      </c>
      <c r="D10" s="3">
        <v>7771</v>
      </c>
      <c r="E10" s="1">
        <f t="shared" si="0"/>
        <v>-121</v>
      </c>
      <c r="F10" s="1">
        <f t="shared" si="1"/>
        <v>-1.5331981753674606</v>
      </c>
      <c r="G10" s="1">
        <f t="shared" si="2"/>
        <v>-11.537266370499365</v>
      </c>
    </row>
    <row r="11" spans="2:7" x14ac:dyDescent="0.3">
      <c r="B11" s="1"/>
      <c r="C11" s="2">
        <v>44200</v>
      </c>
      <c r="D11" s="3">
        <v>6943</v>
      </c>
      <c r="E11" s="1">
        <f t="shared" si="0"/>
        <v>-828</v>
      </c>
      <c r="F11" s="1">
        <f t="shared" si="1"/>
        <v>-10.654999356582165</v>
      </c>
      <c r="G11" s="1">
        <f t="shared" si="2"/>
        <v>-5.9837449709243771</v>
      </c>
    </row>
    <row r="12" spans="2:7" x14ac:dyDescent="0.3">
      <c r="B12" s="1"/>
      <c r="C12" s="2">
        <v>44201</v>
      </c>
      <c r="D12" s="3">
        <v>7094</v>
      </c>
      <c r="E12" s="1">
        <f t="shared" si="0"/>
        <v>151</v>
      </c>
      <c r="F12" s="1">
        <f t="shared" si="1"/>
        <v>2.1748523692928132</v>
      </c>
      <c r="G12" s="1">
        <f t="shared" si="2"/>
        <v>-0.88228765981868484</v>
      </c>
    </row>
    <row r="13" spans="2:7" x14ac:dyDescent="0.3">
      <c r="B13" s="1"/>
      <c r="C13" s="2">
        <v>44202</v>
      </c>
      <c r="D13" s="3">
        <v>7480</v>
      </c>
      <c r="E13" s="1">
        <f t="shared" si="0"/>
        <v>386</v>
      </c>
      <c r="F13" s="1">
        <f t="shared" si="1"/>
        <v>5.4412179306456157</v>
      </c>
      <c r="G13" s="1">
        <f t="shared" si="2"/>
        <v>2.8556552293187614</v>
      </c>
    </row>
    <row r="14" spans="2:7" x14ac:dyDescent="0.3">
      <c r="B14" s="1"/>
      <c r="C14" s="2">
        <v>44203</v>
      </c>
      <c r="D14" s="3">
        <v>7756</v>
      </c>
      <c r="E14" s="1">
        <f t="shared" si="0"/>
        <v>276</v>
      </c>
      <c r="F14" s="1">
        <f t="shared" si="1"/>
        <v>3.689839572192513</v>
      </c>
      <c r="G14" s="1">
        <f t="shared" si="2"/>
        <v>10.369491472491061</v>
      </c>
    </row>
    <row r="15" spans="2:7" x14ac:dyDescent="0.3">
      <c r="B15" s="1"/>
      <c r="C15" s="2">
        <v>44204</v>
      </c>
      <c r="D15" s="3">
        <v>7927</v>
      </c>
      <c r="E15" s="1">
        <f t="shared" si="0"/>
        <v>171</v>
      </c>
      <c r="F15" s="1">
        <f t="shared" si="1"/>
        <v>2.2047447137699847</v>
      </c>
      <c r="G15" s="1">
        <f t="shared" si="2"/>
        <v>1.7085750240109601</v>
      </c>
    </row>
    <row r="16" spans="2:7" x14ac:dyDescent="0.3">
      <c r="B16" s="47"/>
      <c r="C16" s="45">
        <v>44205</v>
      </c>
      <c r="D16" s="46">
        <v>7678</v>
      </c>
      <c r="E16" s="47">
        <f t="shared" si="0"/>
        <v>-249</v>
      </c>
      <c r="F16" s="47">
        <f t="shared" si="1"/>
        <v>-3.1411631134098652</v>
      </c>
      <c r="G16" s="47">
        <f t="shared" si="2"/>
        <v>-1.1699688119271348</v>
      </c>
    </row>
    <row r="17" spans="2:7" x14ac:dyDescent="0.3">
      <c r="B17" s="1"/>
      <c r="C17" s="2">
        <v>44206</v>
      </c>
      <c r="D17" s="3">
        <v>7180</v>
      </c>
      <c r="E17" s="1">
        <f t="shared" si="0"/>
        <v>-498</v>
      </c>
      <c r="F17" s="1">
        <f t="shared" si="1"/>
        <v>-6.4860640791872886</v>
      </c>
      <c r="G17" s="1">
        <f t="shared" si="2"/>
        <v>-4.5067393998719556</v>
      </c>
    </row>
    <row r="18" spans="2:7" x14ac:dyDescent="0.3">
      <c r="B18" s="1"/>
      <c r="C18" s="2">
        <v>44207</v>
      </c>
      <c r="D18" s="3">
        <v>7364</v>
      </c>
      <c r="E18" s="1">
        <f t="shared" si="0"/>
        <v>184</v>
      </c>
      <c r="F18" s="1">
        <f t="shared" si="1"/>
        <v>2.5626740947075208</v>
      </c>
      <c r="G18" s="1">
        <f t="shared" si="2"/>
        <v>-4.8846911501778001</v>
      </c>
    </row>
    <row r="19" spans="2:7" x14ac:dyDescent="0.3">
      <c r="B19" s="1"/>
      <c r="C19" s="2">
        <v>44208</v>
      </c>
      <c r="D19" s="3">
        <v>7390</v>
      </c>
      <c r="E19" s="1">
        <f t="shared" si="0"/>
        <v>26</v>
      </c>
      <c r="F19" s="1">
        <f t="shared" si="1"/>
        <v>0.35306898424769145</v>
      </c>
      <c r="G19" s="1">
        <f t="shared" si="2"/>
        <v>-4.3083120899240814</v>
      </c>
    </row>
    <row r="20" spans="2:7" x14ac:dyDescent="0.3">
      <c r="B20" s="1"/>
      <c r="C20" s="2">
        <v>44209</v>
      </c>
      <c r="D20" s="3">
        <v>7525</v>
      </c>
      <c r="E20" s="1">
        <f t="shared" si="0"/>
        <v>135</v>
      </c>
      <c r="F20" s="1">
        <f t="shared" si="1"/>
        <v>1.8267929634641407</v>
      </c>
      <c r="G20" s="1">
        <f t="shared" si="2"/>
        <v>-0.93190431188245615</v>
      </c>
    </row>
    <row r="21" spans="2:7" x14ac:dyDescent="0.3">
      <c r="B21" s="1"/>
      <c r="C21" s="2">
        <v>44210</v>
      </c>
      <c r="D21" s="3">
        <v>7332</v>
      </c>
      <c r="E21" s="1">
        <f t="shared" si="0"/>
        <v>-193</v>
      </c>
      <c r="F21" s="1">
        <f t="shared" si="1"/>
        <v>-2.5647840531561461</v>
      </c>
      <c r="G21" s="1">
        <f t="shared" si="2"/>
        <v>-5.451222550734121</v>
      </c>
    </row>
    <row r="22" spans="2:7" x14ac:dyDescent="0.3">
      <c r="B22" s="1"/>
      <c r="C22" s="2">
        <v>44211</v>
      </c>
      <c r="D22" s="3">
        <v>7104</v>
      </c>
      <c r="E22" s="1">
        <f t="shared" si="0"/>
        <v>-228</v>
      </c>
      <c r="F22" s="1">
        <f t="shared" si="1"/>
        <v>-3.1096563011456628</v>
      </c>
      <c r="G22" s="1">
        <f t="shared" si="2"/>
        <v>-8.5752893813565443</v>
      </c>
    </row>
    <row r="23" spans="2:7" x14ac:dyDescent="0.3">
      <c r="B23" s="1"/>
      <c r="C23" s="2">
        <v>44212</v>
      </c>
      <c r="D23" s="3">
        <v>6965</v>
      </c>
      <c r="E23" s="1">
        <f t="shared" si="0"/>
        <v>-139</v>
      </c>
      <c r="F23" s="1">
        <f t="shared" si="1"/>
        <v>-1.9566441441441442</v>
      </c>
      <c r="G23" s="1">
        <f t="shared" si="2"/>
        <v>-11.819684234956538</v>
      </c>
    </row>
    <row r="24" spans="2:7" x14ac:dyDescent="0.3">
      <c r="B24" s="1"/>
      <c r="C24" s="2">
        <v>44213</v>
      </c>
      <c r="D24" s="3">
        <v>6772</v>
      </c>
      <c r="E24" s="1">
        <f t="shared" si="0"/>
        <v>-193</v>
      </c>
      <c r="F24" s="1">
        <f t="shared" si="1"/>
        <v>-2.7709978463747307</v>
      </c>
      <c r="G24" s="1">
        <f t="shared" si="2"/>
        <v>-9.5844388276961361</v>
      </c>
    </row>
    <row r="25" spans="2:7" x14ac:dyDescent="0.3">
      <c r="B25" s="1"/>
      <c r="C25" s="2">
        <v>44214</v>
      </c>
      <c r="D25" s="3">
        <v>6676</v>
      </c>
      <c r="E25" s="1">
        <f t="shared" si="0"/>
        <v>-96</v>
      </c>
      <c r="F25" s="1">
        <f t="shared" si="1"/>
        <v>-1.4176018901358536</v>
      </c>
      <c r="G25" s="1">
        <f t="shared" si="2"/>
        <v>-6.4747825265504746</v>
      </c>
    </row>
    <row r="26" spans="2:7" x14ac:dyDescent="0.3">
      <c r="B26" s="1"/>
      <c r="C26" s="2">
        <v>44215</v>
      </c>
      <c r="D26" s="3">
        <v>6654</v>
      </c>
      <c r="E26" s="1">
        <f t="shared" si="0"/>
        <v>-22</v>
      </c>
      <c r="F26" s="1">
        <f t="shared" si="1"/>
        <v>-0.329538645895746</v>
      </c>
      <c r="G26" s="1">
        <f t="shared" si="2"/>
        <v>-4.3227671771162788</v>
      </c>
    </row>
    <row r="27" spans="2:7" x14ac:dyDescent="0.3">
      <c r="B27" s="1"/>
      <c r="C27" s="2">
        <v>44216</v>
      </c>
      <c r="D27" s="3">
        <v>6654</v>
      </c>
      <c r="E27" s="1">
        <f t="shared" si="0"/>
        <v>0</v>
      </c>
      <c r="F27" s="1">
        <f t="shared" si="1"/>
        <v>0</v>
      </c>
      <c r="G27" s="1">
        <f t="shared" si="2"/>
        <v>-4.9266005891786264</v>
      </c>
    </row>
    <row r="28" spans="2:7" x14ac:dyDescent="0.3">
      <c r="B28" s="1"/>
      <c r="C28" s="2">
        <v>44217</v>
      </c>
      <c r="D28" s="3">
        <v>6667</v>
      </c>
      <c r="E28" s="1">
        <f t="shared" si="0"/>
        <v>13</v>
      </c>
      <c r="F28" s="1">
        <f t="shared" si="1"/>
        <v>0.19537120529005111</v>
      </c>
      <c r="G28" s="1">
        <f t="shared" si="2"/>
        <v>-4.7508490560747507</v>
      </c>
    </row>
    <row r="29" spans="2:7" x14ac:dyDescent="0.3">
      <c r="B29" s="1"/>
      <c r="C29" s="2">
        <v>44218</v>
      </c>
      <c r="D29" s="3">
        <v>6442</v>
      </c>
      <c r="E29" s="1">
        <f t="shared" si="0"/>
        <v>-225</v>
      </c>
      <c r="F29" s="1">
        <f t="shared" si="1"/>
        <v>-3.3748312584370783</v>
      </c>
      <c r="G29" s="1">
        <f t="shared" si="2"/>
        <v>-4.9557335475571884</v>
      </c>
    </row>
    <row r="30" spans="2:7" x14ac:dyDescent="0.3">
      <c r="B30" s="1"/>
      <c r="C30" s="2">
        <v>44219</v>
      </c>
      <c r="D30" s="3">
        <v>6362</v>
      </c>
      <c r="E30" s="1">
        <f t="shared" si="0"/>
        <v>-80</v>
      </c>
      <c r="F30" s="1">
        <f t="shared" si="1"/>
        <v>-1.2418503570319777</v>
      </c>
      <c r="G30" s="1">
        <f t="shared" si="2"/>
        <v>-7.6264035854838639</v>
      </c>
    </row>
    <row r="31" spans="2:7" x14ac:dyDescent="0.3">
      <c r="B31" s="1"/>
      <c r="C31" s="2">
        <v>44220</v>
      </c>
      <c r="D31" s="3">
        <v>6328</v>
      </c>
      <c r="E31" s="1">
        <f t="shared" si="0"/>
        <v>-34</v>
      </c>
      <c r="F31" s="1">
        <f t="shared" si="1"/>
        <v>-0.53442313737818292</v>
      </c>
      <c r="G31" s="1">
        <f t="shared" si="2"/>
        <v>-15.01450088267195</v>
      </c>
    </row>
    <row r="32" spans="2:7" x14ac:dyDescent="0.3">
      <c r="B32" s="1"/>
      <c r="C32" s="2">
        <v>44221</v>
      </c>
      <c r="D32" s="3">
        <v>6159</v>
      </c>
      <c r="E32" s="1">
        <f t="shared" si="0"/>
        <v>-169</v>
      </c>
      <c r="F32" s="1">
        <f t="shared" si="1"/>
        <v>-2.670670037926675</v>
      </c>
      <c r="G32" s="1">
        <f t="shared" si="2"/>
        <v>-12.89929173760086</v>
      </c>
    </row>
    <row r="33" spans="2:7" x14ac:dyDescent="0.3">
      <c r="B33" s="1"/>
      <c r="C33" s="2">
        <v>44222</v>
      </c>
      <c r="D33" s="3">
        <v>5716</v>
      </c>
      <c r="E33" s="1">
        <f t="shared" si="0"/>
        <v>-443</v>
      </c>
      <c r="F33" s="1">
        <f t="shared" si="1"/>
        <v>-7.1927260918980354</v>
      </c>
      <c r="G33" s="1">
        <f t="shared" si="2"/>
        <v>-13.854464768237204</v>
      </c>
    </row>
    <row r="34" spans="2:7" x14ac:dyDescent="0.3">
      <c r="B34" s="1"/>
      <c r="C34" s="2">
        <v>44223</v>
      </c>
      <c r="D34" s="3">
        <v>5644</v>
      </c>
      <c r="E34" s="1">
        <f t="shared" si="0"/>
        <v>-72</v>
      </c>
      <c r="F34" s="1">
        <f t="shared" si="1"/>
        <v>-1.2596221133659902</v>
      </c>
      <c r="G34" s="1">
        <f t="shared" si="2"/>
        <v>-15.185983659844529</v>
      </c>
    </row>
    <row r="35" spans="2:7" x14ac:dyDescent="0.3">
      <c r="B35" s="1"/>
      <c r="C35" s="2">
        <v>44224</v>
      </c>
      <c r="D35" s="3">
        <v>5520</v>
      </c>
      <c r="E35" s="1">
        <f t="shared" si="0"/>
        <v>-124</v>
      </c>
      <c r="F35" s="1">
        <f t="shared" si="1"/>
        <v>-2.1970233876683203</v>
      </c>
      <c r="G35" s="1">
        <f t="shared" si="2"/>
        <v>-9.7462532564018858</v>
      </c>
    </row>
    <row r="36" spans="2:7" x14ac:dyDescent="0.3">
      <c r="B36" s="1"/>
      <c r="C36" s="2">
        <v>44225</v>
      </c>
      <c r="D36" s="3">
        <v>5417</v>
      </c>
      <c r="E36" s="1">
        <f t="shared" si="0"/>
        <v>-103</v>
      </c>
      <c r="F36" s="1">
        <f t="shared" si="1"/>
        <v>-1.8659420289855073</v>
      </c>
      <c r="G36" s="1">
        <f t="shared" si="2"/>
        <v>1.5779619678834331</v>
      </c>
    </row>
    <row r="37" spans="2:7" x14ac:dyDescent="0.3">
      <c r="B37" s="1"/>
      <c r="C37" s="2">
        <v>44226</v>
      </c>
      <c r="D37" s="3">
        <v>5567</v>
      </c>
      <c r="E37" s="1">
        <f t="shared" si="0"/>
        <v>150</v>
      </c>
      <c r="F37" s="1">
        <f t="shared" si="1"/>
        <v>2.7690603655159682</v>
      </c>
      <c r="G37" s="1">
        <f t="shared" si="2"/>
        <v>0.4052915161295334</v>
      </c>
    </row>
    <row r="38" spans="2:7" x14ac:dyDescent="0.3">
      <c r="B38" s="1"/>
      <c r="C38" s="2">
        <v>44227</v>
      </c>
      <c r="D38" s="3">
        <v>5797</v>
      </c>
      <c r="E38" s="1">
        <f t="shared" si="0"/>
        <v>230</v>
      </c>
      <c r="F38" s="1">
        <f t="shared" si="1"/>
        <v>4.1314891323872827</v>
      </c>
      <c r="G38" s="1">
        <f t="shared" si="2"/>
        <v>0.33923145259559062</v>
      </c>
    </row>
    <row r="39" spans="2:7" x14ac:dyDescent="0.3">
      <c r="B39" s="1"/>
      <c r="C39" s="2">
        <v>44228</v>
      </c>
      <c r="D39" s="3">
        <v>5656</v>
      </c>
      <c r="E39" s="1">
        <f t="shared" si="0"/>
        <v>-141</v>
      </c>
      <c r="F39" s="1">
        <f t="shared" si="1"/>
        <v>-2.4322925651198894</v>
      </c>
      <c r="G39" s="1">
        <f t="shared" si="2"/>
        <v>3.9598768100905053</v>
      </c>
    </row>
    <row r="40" spans="2:7" x14ac:dyDescent="0.3">
      <c r="B40" s="1"/>
      <c r="C40" s="2">
        <v>44229</v>
      </c>
      <c r="D40" s="3">
        <v>5528</v>
      </c>
      <c r="E40" s="1">
        <f t="shared" si="0"/>
        <v>-128</v>
      </c>
      <c r="F40" s="1">
        <f t="shared" si="1"/>
        <v>-2.2630834512022631</v>
      </c>
      <c r="G40" s="1">
        <f t="shared" si="2"/>
        <v>-1.226961333203241</v>
      </c>
    </row>
    <row r="41" spans="2:7" x14ac:dyDescent="0.3">
      <c r="B41" s="1"/>
      <c r="C41" s="2">
        <v>44230</v>
      </c>
      <c r="D41" s="3">
        <v>5625</v>
      </c>
      <c r="E41" s="1">
        <f t="shared" si="0"/>
        <v>97</v>
      </c>
      <c r="F41" s="1">
        <f t="shared" si="1"/>
        <v>1.7547033285094067</v>
      </c>
      <c r="G41" s="1">
        <f t="shared" si="2"/>
        <v>-3.3908789589408608</v>
      </c>
    </row>
    <row r="42" spans="2:7" x14ac:dyDescent="0.3">
      <c r="B42" s="1"/>
      <c r="C42" s="2">
        <v>44231</v>
      </c>
      <c r="D42" s="3">
        <v>5489</v>
      </c>
      <c r="E42" s="1">
        <f t="shared" si="0"/>
        <v>-136</v>
      </c>
      <c r="F42" s="1">
        <f t="shared" si="1"/>
        <v>-2.4177777777777778</v>
      </c>
      <c r="G42" s="1">
        <f t="shared" si="2"/>
        <v>1.0246188947264652</v>
      </c>
    </row>
    <row r="43" spans="2:7" x14ac:dyDescent="0.3">
      <c r="B43" s="1"/>
      <c r="C43" s="2">
        <v>44232</v>
      </c>
      <c r="D43" s="3">
        <v>5597</v>
      </c>
      <c r="E43" s="1">
        <f t="shared" si="0"/>
        <v>108</v>
      </c>
      <c r="F43" s="1">
        <f t="shared" si="1"/>
        <v>1.9675715066496631</v>
      </c>
      <c r="G43" s="1">
        <f t="shared" si="2"/>
        <v>-1.3899430640222183</v>
      </c>
    </row>
    <row r="44" spans="2:7" x14ac:dyDescent="0.3">
      <c r="B44" s="1"/>
      <c r="C44" s="2">
        <v>44233</v>
      </c>
      <c r="D44" s="3">
        <v>5708</v>
      </c>
      <c r="E44" s="1">
        <f t="shared" si="0"/>
        <v>111</v>
      </c>
      <c r="F44" s="1">
        <f t="shared" si="1"/>
        <v>1.9832052885474361</v>
      </c>
      <c r="G44" s="1">
        <f t="shared" si="2"/>
        <v>-5.0928176845735287</v>
      </c>
    </row>
    <row r="45" spans="2:7" x14ac:dyDescent="0.3">
      <c r="B45" s="1"/>
      <c r="C45" s="2">
        <v>44234</v>
      </c>
      <c r="D45" s="3">
        <v>5441</v>
      </c>
      <c r="E45" s="1">
        <f t="shared" si="0"/>
        <v>-267</v>
      </c>
      <c r="F45" s="1">
        <f t="shared" si="1"/>
        <v>-4.6776454099509461</v>
      </c>
      <c r="G45" s="1">
        <f t="shared" si="2"/>
        <v>-3.4810380323815058</v>
      </c>
    </row>
    <row r="46" spans="2:7" x14ac:dyDescent="0.3">
      <c r="B46" s="1"/>
      <c r="C46" s="2">
        <v>44235</v>
      </c>
      <c r="D46" s="3">
        <v>5335</v>
      </c>
      <c r="E46" s="1">
        <f t="shared" si="0"/>
        <v>-106</v>
      </c>
      <c r="F46" s="1">
        <f t="shared" si="1"/>
        <v>-1.9481712920419041</v>
      </c>
      <c r="G46" s="1">
        <f t="shared" si="2"/>
        <v>-3.9935830840047144</v>
      </c>
    </row>
    <row r="47" spans="2:7" x14ac:dyDescent="0.3">
      <c r="B47" s="1"/>
      <c r="C47" s="2">
        <v>44236</v>
      </c>
      <c r="D47" s="3">
        <v>5292</v>
      </c>
      <c r="E47" s="1">
        <f t="shared" si="0"/>
        <v>-43</v>
      </c>
      <c r="F47" s="1">
        <f t="shared" si="1"/>
        <v>-0.80599812558575445</v>
      </c>
      <c r="G47" s="1">
        <f t="shared" si="2"/>
        <v>-8.1559651280000907</v>
      </c>
    </row>
    <row r="48" spans="2:7" x14ac:dyDescent="0.3">
      <c r="B48" s="1"/>
      <c r="C48" s="2">
        <v>44237</v>
      </c>
      <c r="D48" s="3">
        <v>5369</v>
      </c>
      <c r="E48" s="1">
        <f t="shared" si="0"/>
        <v>77</v>
      </c>
      <c r="F48" s="1">
        <f t="shared" si="1"/>
        <v>1.4550264550264549</v>
      </c>
      <c r="G48" s="1">
        <f t="shared" si="2"/>
        <v>-2.6405436327483076</v>
      </c>
    </row>
    <row r="49" spans="2:7" x14ac:dyDescent="0.3">
      <c r="B49" s="1"/>
      <c r="C49" s="2">
        <v>44238</v>
      </c>
      <c r="D49" s="3">
        <v>5252</v>
      </c>
      <c r="E49" s="1">
        <f t="shared" si="0"/>
        <v>-117</v>
      </c>
      <c r="F49" s="1">
        <f t="shared" si="1"/>
        <v>-2.1791767554479415</v>
      </c>
      <c r="G49" s="1">
        <f t="shared" si="2"/>
        <v>-1.0700158452381254</v>
      </c>
    </row>
    <row r="50" spans="2:7" x14ac:dyDescent="0.3">
      <c r="B50" s="1"/>
      <c r="C50" s="2">
        <v>44239</v>
      </c>
      <c r="D50" s="3">
        <v>5296</v>
      </c>
      <c r="E50" s="1">
        <f t="shared" si="0"/>
        <v>44</v>
      </c>
      <c r="F50" s="1">
        <f t="shared" si="1"/>
        <v>0.83777608530083769</v>
      </c>
      <c r="G50" s="1">
        <f t="shared" si="2"/>
        <v>6.028628224244521</v>
      </c>
    </row>
    <row r="51" spans="2:7" x14ac:dyDescent="0.3">
      <c r="B51" s="1"/>
      <c r="C51" s="2">
        <v>44240</v>
      </c>
      <c r="D51" s="3">
        <v>5276</v>
      </c>
      <c r="E51" s="1">
        <f t="shared" si="0"/>
        <v>-20</v>
      </c>
      <c r="F51" s="1">
        <f t="shared" si="1"/>
        <v>-0.37764350453172207</v>
      </c>
      <c r="G51" s="1">
        <f t="shared" si="2"/>
        <v>3.2005632528129313</v>
      </c>
    </row>
    <row r="52" spans="2:7" x14ac:dyDescent="0.3">
      <c r="B52" s="1"/>
      <c r="C52" s="2">
        <v>44241</v>
      </c>
      <c r="D52" s="3">
        <v>5608</v>
      </c>
      <c r="E52" s="1">
        <f t="shared" si="0"/>
        <v>332</v>
      </c>
      <c r="F52" s="1">
        <f t="shared" si="1"/>
        <v>6.2926459438968925</v>
      </c>
      <c r="G52" s="1">
        <f t="shared" si="2"/>
        <v>7.5131697677980256</v>
      </c>
    </row>
    <row r="53" spans="2:7" x14ac:dyDescent="0.3">
      <c r="B53" s="1"/>
      <c r="C53" s="2">
        <v>44242</v>
      </c>
      <c r="D53" s="3">
        <v>5531</v>
      </c>
      <c r="E53" s="1">
        <f t="shared" si="0"/>
        <v>-77</v>
      </c>
      <c r="F53" s="1">
        <f t="shared" si="1"/>
        <v>-1.3730385164051355</v>
      </c>
      <c r="G53" s="1">
        <f t="shared" si="2"/>
        <v>11.87985464903994</v>
      </c>
    </row>
    <row r="54" spans="2:7" x14ac:dyDescent="0.3">
      <c r="B54" s="1"/>
      <c r="C54" s="2">
        <v>44243</v>
      </c>
      <c r="D54" s="3">
        <v>5649</v>
      </c>
      <c r="E54" s="1">
        <f t="shared" si="0"/>
        <v>118</v>
      </c>
      <c r="F54" s="1">
        <f t="shared" si="1"/>
        <v>2.1334297595371541</v>
      </c>
      <c r="G54" s="1">
        <f t="shared" si="2"/>
        <v>16.598739950643846</v>
      </c>
    </row>
    <row r="55" spans="2:7" x14ac:dyDescent="0.3">
      <c r="B55" s="1"/>
      <c r="C55" s="2">
        <v>44244</v>
      </c>
      <c r="D55" s="3">
        <v>5943</v>
      </c>
      <c r="E55" s="1">
        <f t="shared" si="0"/>
        <v>294</v>
      </c>
      <c r="F55" s="1">
        <f t="shared" si="1"/>
        <v>5.2044609665427508</v>
      </c>
      <c r="G55" s="1">
        <f t="shared" si="2"/>
        <v>16.369632145756793</v>
      </c>
    </row>
    <row r="56" spans="2:7" x14ac:dyDescent="0.3">
      <c r="B56" s="1"/>
      <c r="C56" s="2">
        <v>44245</v>
      </c>
      <c r="D56" s="3">
        <v>6201</v>
      </c>
      <c r="E56" s="1">
        <f t="shared" si="0"/>
        <v>258</v>
      </c>
      <c r="F56" s="1">
        <f t="shared" si="1"/>
        <v>4.3412417970721862</v>
      </c>
      <c r="G56" s="1">
        <f t="shared" si="2"/>
        <v>22.653724334048807</v>
      </c>
    </row>
    <row r="57" spans="2:7" x14ac:dyDescent="0.3">
      <c r="B57" s="1"/>
      <c r="C57" s="2">
        <v>44246</v>
      </c>
      <c r="D57" s="3">
        <v>6577</v>
      </c>
      <c r="E57" s="1">
        <f t="shared" si="0"/>
        <v>376</v>
      </c>
      <c r="F57" s="1">
        <f t="shared" si="1"/>
        <v>6.0635381390098368</v>
      </c>
      <c r="G57" s="1">
        <f t="shared" si="2"/>
        <v>25.969569936830492</v>
      </c>
    </row>
    <row r="58" spans="2:7" x14ac:dyDescent="0.3">
      <c r="B58" s="1"/>
      <c r="C58" s="2">
        <v>44247</v>
      </c>
      <c r="D58" s="3">
        <v>6900</v>
      </c>
      <c r="E58" s="1">
        <f t="shared" si="0"/>
        <v>323</v>
      </c>
      <c r="F58" s="1">
        <f t="shared" si="1"/>
        <v>4.9110536718868785</v>
      </c>
      <c r="G58" s="1">
        <f t="shared" si="2"/>
        <v>22.428110619545574</v>
      </c>
    </row>
    <row r="59" spans="2:7" x14ac:dyDescent="0.3">
      <c r="B59" s="1"/>
      <c r="C59" s="2">
        <v>44248</v>
      </c>
      <c r="D59" s="3">
        <v>7276</v>
      </c>
      <c r="E59" s="1">
        <f t="shared" si="0"/>
        <v>376</v>
      </c>
      <c r="F59" s="1">
        <f t="shared" si="1"/>
        <v>5.4492753623188408</v>
      </c>
      <c r="G59" s="1">
        <f t="shared" si="2"/>
        <v>19.966009014443106</v>
      </c>
    </row>
    <row r="60" spans="2:7" x14ac:dyDescent="0.3">
      <c r="B60" s="1"/>
      <c r="C60" s="2">
        <v>44249</v>
      </c>
      <c r="D60" s="3">
        <v>7397</v>
      </c>
      <c r="E60" s="1">
        <f t="shared" si="0"/>
        <v>121</v>
      </c>
      <c r="F60" s="1">
        <f t="shared" si="1"/>
        <v>1.6630016492578341</v>
      </c>
      <c r="G60" s="1">
        <f t="shared" si="2"/>
        <v>24.30586790303412</v>
      </c>
    </row>
    <row r="61" spans="2:7" x14ac:dyDescent="0.3">
      <c r="B61" s="1"/>
      <c r="C61" s="2">
        <v>44250</v>
      </c>
      <c r="D61" s="3">
        <v>7536</v>
      </c>
      <c r="E61" s="1">
        <f t="shared" si="0"/>
        <v>139</v>
      </c>
      <c r="F61" s="1">
        <f t="shared" si="1"/>
        <v>1.8791401919697175</v>
      </c>
      <c r="G61" s="1">
        <f t="shared" si="2"/>
        <v>27.531833461916477</v>
      </c>
    </row>
    <row r="62" spans="2:7" x14ac:dyDescent="0.3">
      <c r="B62" s="1"/>
      <c r="C62" s="2">
        <v>44251</v>
      </c>
      <c r="D62" s="3">
        <v>8320</v>
      </c>
      <c r="E62" s="1">
        <f t="shared" si="0"/>
        <v>784</v>
      </c>
      <c r="F62" s="1">
        <f t="shared" si="1"/>
        <v>10.40339702760085</v>
      </c>
      <c r="G62" s="1">
        <f t="shared" si="2"/>
        <v>25.617069603432245</v>
      </c>
    </row>
    <row r="63" spans="2:7" x14ac:dyDescent="0.3">
      <c r="B63" s="1"/>
      <c r="C63" s="2">
        <v>44252</v>
      </c>
      <c r="D63" s="3">
        <v>8997</v>
      </c>
      <c r="E63" s="1">
        <f t="shared" si="0"/>
        <v>677</v>
      </c>
      <c r="F63" s="1">
        <f t="shared" si="1"/>
        <v>8.1370192307692317</v>
      </c>
      <c r="G63" s="1">
        <f t="shared" si="2"/>
        <v>25.897170476987078</v>
      </c>
    </row>
    <row r="64" spans="2:7" x14ac:dyDescent="0.3">
      <c r="B64" s="1"/>
      <c r="C64" s="2">
        <v>44253</v>
      </c>
      <c r="D64" s="3">
        <v>9315</v>
      </c>
      <c r="E64" s="1">
        <f t="shared" si="0"/>
        <v>318</v>
      </c>
      <c r="F64" s="1">
        <f t="shared" si="1"/>
        <v>3.5345115038346115</v>
      </c>
      <c r="G64" s="1">
        <f t="shared" si="2"/>
        <v>26.324264488892677</v>
      </c>
    </row>
    <row r="65" spans="2:7" x14ac:dyDescent="0.3">
      <c r="B65" s="1"/>
      <c r="C65" s="2">
        <v>44254</v>
      </c>
      <c r="D65" s="3">
        <v>9496</v>
      </c>
      <c r="E65" s="1">
        <f t="shared" si="0"/>
        <v>181</v>
      </c>
      <c r="F65" s="1">
        <f t="shared" si="1"/>
        <v>1.9431025228126679</v>
      </c>
      <c r="G65" s="1">
        <f t="shared" si="2"/>
        <v>15.663533441734442</v>
      </c>
    </row>
    <row r="66" spans="2:7" x14ac:dyDescent="0.3">
      <c r="B66" s="1"/>
      <c r="C66" s="2">
        <v>44255</v>
      </c>
      <c r="D66" s="3">
        <v>9715</v>
      </c>
      <c r="E66" s="1">
        <f t="shared" si="0"/>
        <v>219</v>
      </c>
      <c r="F66" s="1">
        <f t="shared" si="1"/>
        <v>2.3062342038753161</v>
      </c>
      <c r="G66" s="1">
        <f t="shared" si="2"/>
        <v>6.9382789168475636</v>
      </c>
    </row>
    <row r="67" spans="2:7" x14ac:dyDescent="0.3">
      <c r="B67" s="1"/>
      <c r="C67" s="2">
        <v>44256</v>
      </c>
      <c r="D67" s="3">
        <v>9690</v>
      </c>
      <c r="E67" s="1">
        <f t="shared" si="0"/>
        <v>-25</v>
      </c>
      <c r="F67" s="1">
        <f t="shared" si="1"/>
        <v>-0.2573340195573855</v>
      </c>
      <c r="G67" s="1">
        <f t="shared" si="2"/>
        <v>7.3173976424326543</v>
      </c>
    </row>
    <row r="68" spans="2:7" x14ac:dyDescent="0.3">
      <c r="B68" s="1"/>
      <c r="C68" s="2">
        <v>44257</v>
      </c>
      <c r="D68" s="3">
        <v>9633</v>
      </c>
      <c r="E68" s="1">
        <f t="shared" si="0"/>
        <v>-57</v>
      </c>
      <c r="F68" s="1">
        <f t="shared" si="1"/>
        <v>-0.58823529411764708</v>
      </c>
      <c r="G68" s="1">
        <f t="shared" si="2"/>
        <v>9.7898795352044026</v>
      </c>
    </row>
    <row r="69" spans="2:7" x14ac:dyDescent="0.3">
      <c r="B69" s="1"/>
      <c r="C69" s="2">
        <v>44258</v>
      </c>
      <c r="D69" s="3">
        <v>10010</v>
      </c>
      <c r="E69" s="1">
        <f t="shared" si="0"/>
        <v>377</v>
      </c>
      <c r="F69" s="1">
        <f t="shared" si="1"/>
        <v>3.9136302294197032</v>
      </c>
      <c r="G69" s="1">
        <f t="shared" si="2"/>
        <v>7.6462936283057417</v>
      </c>
    </row>
    <row r="70" spans="2:7" x14ac:dyDescent="0.3">
      <c r="B70" s="48" t="s">
        <v>1</v>
      </c>
      <c r="C70" s="8">
        <v>44259</v>
      </c>
      <c r="D70" s="9">
        <v>10452</v>
      </c>
      <c r="E70" s="48">
        <f t="shared" si="0"/>
        <v>442</v>
      </c>
      <c r="F70" s="48">
        <f t="shared" si="1"/>
        <v>4.4155844155844157</v>
      </c>
      <c r="G70" s="48">
        <f t="shared" si="2"/>
        <v>7.2254348882872357</v>
      </c>
    </row>
    <row r="71" spans="2:7" x14ac:dyDescent="0.3">
      <c r="B71" s="48"/>
      <c r="C71" s="8">
        <v>44260</v>
      </c>
      <c r="D71" s="9">
        <v>10469</v>
      </c>
      <c r="E71" s="48">
        <f t="shared" ref="E71:E110" si="3">D71-D70</f>
        <v>17</v>
      </c>
      <c r="F71" s="48">
        <f t="shared" ref="F71:F110" si="4">E71/D70*100</f>
        <v>0.16264829697665517</v>
      </c>
      <c r="G71" s="48">
        <f t="shared" si="2"/>
        <v>11.016209132202921</v>
      </c>
    </row>
    <row r="72" spans="2:7" x14ac:dyDescent="0.3">
      <c r="B72" s="48"/>
      <c r="C72" s="8">
        <v>44261</v>
      </c>
      <c r="D72" s="9">
        <v>10398</v>
      </c>
      <c r="E72" s="48">
        <f t="shared" si="3"/>
        <v>-71</v>
      </c>
      <c r="F72" s="48">
        <f t="shared" si="4"/>
        <v>-0.67819275957589076</v>
      </c>
      <c r="G72" s="48">
        <f t="shared" si="2"/>
        <v>7.5498811113378732</v>
      </c>
    </row>
    <row r="73" spans="2:7" x14ac:dyDescent="0.3">
      <c r="B73" s="48"/>
      <c r="C73" s="8">
        <v>44262</v>
      </c>
      <c r="D73" s="9">
        <v>10731</v>
      </c>
      <c r="E73" s="48">
        <f t="shared" si="3"/>
        <v>333</v>
      </c>
      <c r="F73" s="48">
        <f t="shared" si="4"/>
        <v>3.2025389497980381</v>
      </c>
      <c r="G73" s="48">
        <f t="shared" ref="G73:G108" si="5">F71+F72+F73+F74+F75</f>
        <v>2.7353728623737377</v>
      </c>
    </row>
    <row r="74" spans="2:7" x14ac:dyDescent="0.3">
      <c r="B74" s="48"/>
      <c r="C74" s="8">
        <v>44263</v>
      </c>
      <c r="D74" s="9">
        <v>10779</v>
      </c>
      <c r="E74" s="48">
        <f t="shared" si="3"/>
        <v>48</v>
      </c>
      <c r="F74" s="48">
        <f t="shared" si="4"/>
        <v>0.44730220855465475</v>
      </c>
      <c r="G74" s="48">
        <f t="shared" si="5"/>
        <v>8.5619197963955926</v>
      </c>
    </row>
    <row r="75" spans="2:7" x14ac:dyDescent="0.3">
      <c r="B75" s="48"/>
      <c r="C75" s="8">
        <v>44264</v>
      </c>
      <c r="D75" s="9">
        <v>10736</v>
      </c>
      <c r="E75" s="48">
        <f t="shared" si="3"/>
        <v>-43</v>
      </c>
      <c r="F75" s="48">
        <f t="shared" si="4"/>
        <v>-0.39892383337971982</v>
      </c>
      <c r="G75" s="48">
        <f t="shared" si="5"/>
        <v>14.425102449635249</v>
      </c>
    </row>
    <row r="76" spans="2:7" x14ac:dyDescent="0.3">
      <c r="B76" s="48"/>
      <c r="C76" s="8">
        <v>44265</v>
      </c>
      <c r="D76" s="9">
        <v>11379</v>
      </c>
      <c r="E76" s="48">
        <f t="shared" si="3"/>
        <v>643</v>
      </c>
      <c r="F76" s="48">
        <f t="shared" si="4"/>
        <v>5.9891952309985097</v>
      </c>
      <c r="G76" s="48">
        <f t="shared" si="5"/>
        <v>15.550410437760178</v>
      </c>
    </row>
    <row r="77" spans="2:7" x14ac:dyDescent="0.3">
      <c r="B77" s="48"/>
      <c r="C77" s="8">
        <v>44266</v>
      </c>
      <c r="D77" s="9">
        <v>11969</v>
      </c>
      <c r="E77" s="48">
        <f t="shared" si="3"/>
        <v>590</v>
      </c>
      <c r="F77" s="48">
        <f t="shared" si="4"/>
        <v>5.1849898936637668</v>
      </c>
      <c r="G77" s="48">
        <f t="shared" si="5"/>
        <v>21.189438012179817</v>
      </c>
    </row>
    <row r="78" spans="2:7" x14ac:dyDescent="0.3">
      <c r="B78" s="48"/>
      <c r="C78" s="8">
        <v>44267</v>
      </c>
      <c r="D78" s="9">
        <v>12487</v>
      </c>
      <c r="E78" s="48">
        <f t="shared" si="3"/>
        <v>518</v>
      </c>
      <c r="F78" s="48">
        <f t="shared" si="4"/>
        <v>4.3278469379229678</v>
      </c>
      <c r="G78" s="48">
        <f t="shared" si="5"/>
        <v>26.819734986648086</v>
      </c>
    </row>
    <row r="79" spans="2:7" x14ac:dyDescent="0.3">
      <c r="B79" s="48"/>
      <c r="C79" s="8">
        <v>44268</v>
      </c>
      <c r="D79" s="9">
        <v>13247</v>
      </c>
      <c r="E79" s="48">
        <f t="shared" si="3"/>
        <v>760</v>
      </c>
      <c r="F79" s="48">
        <f t="shared" si="4"/>
        <v>6.0863297829742935</v>
      </c>
      <c r="G79" s="48">
        <f t="shared" si="5"/>
        <v>25.435991692521885</v>
      </c>
    </row>
    <row r="80" spans="2:7" x14ac:dyDescent="0.3">
      <c r="B80" s="48"/>
      <c r="C80" s="8">
        <v>44269</v>
      </c>
      <c r="D80" s="9">
        <v>13940</v>
      </c>
      <c r="E80" s="48">
        <f t="shared" si="3"/>
        <v>693</v>
      </c>
      <c r="F80" s="48">
        <f t="shared" si="4"/>
        <v>5.2313731410885485</v>
      </c>
      <c r="G80" s="48">
        <f t="shared" si="5"/>
        <v>24.921143068917097</v>
      </c>
    </row>
    <row r="81" spans="2:7" x14ac:dyDescent="0.3">
      <c r="B81" s="48"/>
      <c r="C81" s="8">
        <v>44270</v>
      </c>
      <c r="D81" s="9">
        <v>14582</v>
      </c>
      <c r="E81" s="48">
        <f t="shared" si="3"/>
        <v>642</v>
      </c>
      <c r="F81" s="48">
        <f t="shared" si="4"/>
        <v>4.6054519368723099</v>
      </c>
      <c r="G81" s="48">
        <f t="shared" si="5"/>
        <v>30.342362500646232</v>
      </c>
    </row>
    <row r="82" spans="2:7" x14ac:dyDescent="0.3">
      <c r="B82" s="48"/>
      <c r="C82" s="8">
        <v>44271</v>
      </c>
      <c r="D82" s="9">
        <v>15263</v>
      </c>
      <c r="E82" s="48">
        <f t="shared" si="3"/>
        <v>681</v>
      </c>
      <c r="F82" s="48">
        <f t="shared" si="4"/>
        <v>4.6701412700589771</v>
      </c>
      <c r="G82" s="48">
        <f t="shared" si="5"/>
        <v>34.243496152690739</v>
      </c>
    </row>
    <row r="83" spans="2:7" x14ac:dyDescent="0.3">
      <c r="B83" s="48"/>
      <c r="C83" s="8">
        <v>44272</v>
      </c>
      <c r="D83" s="9">
        <v>16751</v>
      </c>
      <c r="E83" s="48">
        <f t="shared" si="3"/>
        <v>1488</v>
      </c>
      <c r="F83" s="48">
        <f t="shared" si="4"/>
        <v>9.7490663696521001</v>
      </c>
      <c r="G83" s="48">
        <f t="shared" si="5"/>
        <v>38.326061352896154</v>
      </c>
    </row>
    <row r="84" spans="2:7" x14ac:dyDescent="0.3">
      <c r="B84" s="48"/>
      <c r="C84" s="8">
        <v>44273</v>
      </c>
      <c r="D84" s="9">
        <v>18424</v>
      </c>
      <c r="E84" s="48">
        <f t="shared" si="3"/>
        <v>1673</v>
      </c>
      <c r="F84" s="48">
        <f t="shared" si="4"/>
        <v>9.987463435018805</v>
      </c>
      <c r="G84" s="48">
        <f t="shared" si="5"/>
        <v>39.654075155845099</v>
      </c>
    </row>
    <row r="85" spans="2:7" x14ac:dyDescent="0.3">
      <c r="B85" s="48"/>
      <c r="C85" s="8">
        <v>44274</v>
      </c>
      <c r="D85" s="9">
        <v>20140</v>
      </c>
      <c r="E85" s="48">
        <f t="shared" si="3"/>
        <v>1716</v>
      </c>
      <c r="F85" s="48">
        <f t="shared" si="4"/>
        <v>9.313938341293964</v>
      </c>
      <c r="G85" s="48">
        <f t="shared" si="5"/>
        <v>44.88784764252388</v>
      </c>
    </row>
    <row r="86" spans="2:7" x14ac:dyDescent="0.3">
      <c r="B86" s="49" t="s">
        <v>3</v>
      </c>
      <c r="C86" s="6">
        <v>44275</v>
      </c>
      <c r="D86" s="7">
        <v>21335</v>
      </c>
      <c r="E86" s="49">
        <f t="shared" si="3"/>
        <v>1195</v>
      </c>
      <c r="F86" s="49">
        <f t="shared" si="4"/>
        <v>5.9334657398212514</v>
      </c>
      <c r="G86" s="49">
        <f t="shared" si="5"/>
        <v>43.344171924526499</v>
      </c>
    </row>
    <row r="87" spans="2:7" x14ac:dyDescent="0.3">
      <c r="B87" s="49"/>
      <c r="C87" s="6">
        <v>44276</v>
      </c>
      <c r="D87" s="7">
        <v>23448</v>
      </c>
      <c r="E87" s="49">
        <f t="shared" si="3"/>
        <v>2113</v>
      </c>
      <c r="F87" s="49">
        <f t="shared" si="4"/>
        <v>9.9039137567377544</v>
      </c>
      <c r="G87" s="49">
        <f t="shared" si="5"/>
        <v>42.421819635653051</v>
      </c>
    </row>
    <row r="88" spans="2:7" x14ac:dyDescent="0.3">
      <c r="B88" s="49"/>
      <c r="C88" s="6">
        <v>44277</v>
      </c>
      <c r="D88" s="7">
        <v>25372</v>
      </c>
      <c r="E88" s="49">
        <f t="shared" si="3"/>
        <v>1924</v>
      </c>
      <c r="F88" s="49">
        <f t="shared" si="4"/>
        <v>8.2053906516547261</v>
      </c>
      <c r="G88" s="49">
        <f t="shared" si="5"/>
        <v>44.267175888172332</v>
      </c>
    </row>
    <row r="89" spans="2:7" x14ac:dyDescent="0.3">
      <c r="B89" s="49"/>
      <c r="C89" s="6">
        <v>44278</v>
      </c>
      <c r="D89" s="7">
        <v>27672</v>
      </c>
      <c r="E89" s="49">
        <f t="shared" si="3"/>
        <v>2300</v>
      </c>
      <c r="F89" s="49">
        <f t="shared" si="4"/>
        <v>9.0651111461453571</v>
      </c>
      <c r="G89" s="49">
        <f t="shared" si="5"/>
        <v>48.740082059924546</v>
      </c>
    </row>
    <row r="90" spans="2:7" x14ac:dyDescent="0.3">
      <c r="B90" s="49"/>
      <c r="C90" s="6">
        <v>44279</v>
      </c>
      <c r="D90" s="7">
        <v>30760</v>
      </c>
      <c r="E90" s="49">
        <f t="shared" si="3"/>
        <v>3088</v>
      </c>
      <c r="F90" s="49">
        <f t="shared" si="4"/>
        <v>11.15929459381324</v>
      </c>
      <c r="G90" s="49">
        <f t="shared" si="5"/>
        <v>50.15208950692049</v>
      </c>
    </row>
    <row r="91" spans="2:7" x14ac:dyDescent="0.3">
      <c r="B91" s="49"/>
      <c r="C91" s="6">
        <v>44280</v>
      </c>
      <c r="D91" s="7">
        <v>33961</v>
      </c>
      <c r="E91" s="49">
        <f t="shared" si="3"/>
        <v>3201</v>
      </c>
      <c r="F91" s="49">
        <f t="shared" si="4"/>
        <v>10.406371911573473</v>
      </c>
      <c r="G91" s="49">
        <f t="shared" si="5"/>
        <v>52.011771334368504</v>
      </c>
    </row>
    <row r="92" spans="2:7" x14ac:dyDescent="0.3">
      <c r="B92" s="49"/>
      <c r="C92" s="6">
        <v>44281</v>
      </c>
      <c r="D92" s="7">
        <v>37804</v>
      </c>
      <c r="E92" s="49">
        <f t="shared" si="3"/>
        <v>3843</v>
      </c>
      <c r="F92" s="49">
        <f t="shared" si="4"/>
        <v>11.315921203733694</v>
      </c>
      <c r="G92" s="49">
        <f t="shared" si="5"/>
        <v>51.432805012660168</v>
      </c>
    </row>
    <row r="93" spans="2:7" x14ac:dyDescent="0.3">
      <c r="B93" s="49"/>
      <c r="C93" s="6">
        <v>44282</v>
      </c>
      <c r="D93" s="7">
        <v>41609</v>
      </c>
      <c r="E93" s="49">
        <f t="shared" si="3"/>
        <v>3805</v>
      </c>
      <c r="F93" s="49">
        <f t="shared" si="4"/>
        <v>10.06507247910274</v>
      </c>
      <c r="G93" s="49">
        <f t="shared" si="5"/>
        <v>45.397568903561151</v>
      </c>
    </row>
    <row r="94" spans="2:7" x14ac:dyDescent="0.3">
      <c r="B94" s="49"/>
      <c r="C94" s="6">
        <v>44283</v>
      </c>
      <c r="D94" s="7">
        <v>45140</v>
      </c>
      <c r="E94" s="49">
        <f t="shared" si="3"/>
        <v>3531</v>
      </c>
      <c r="F94" s="49">
        <f t="shared" si="4"/>
        <v>8.4861448244370212</v>
      </c>
      <c r="G94" s="49">
        <f t="shared" si="5"/>
        <v>38.603192018645636</v>
      </c>
    </row>
    <row r="95" spans="2:7" x14ac:dyDescent="0.3">
      <c r="B95" s="49"/>
      <c r="C95" s="6">
        <v>44284</v>
      </c>
      <c r="D95" s="7">
        <v>47453</v>
      </c>
      <c r="E95" s="49">
        <f t="shared" si="3"/>
        <v>2313</v>
      </c>
      <c r="F95" s="49">
        <f t="shared" si="4"/>
        <v>5.1240584847142223</v>
      </c>
      <c r="G95" s="49">
        <f t="shared" si="5"/>
        <v>31.851307668899373</v>
      </c>
    </row>
    <row r="96" spans="2:7" x14ac:dyDescent="0.3">
      <c r="B96" s="49"/>
      <c r="C96" s="6">
        <v>44285</v>
      </c>
      <c r="D96" s="7">
        <v>49167</v>
      </c>
      <c r="E96" s="49">
        <f t="shared" si="3"/>
        <v>1714</v>
      </c>
      <c r="F96" s="49">
        <f t="shared" si="4"/>
        <v>3.6119950266579561</v>
      </c>
      <c r="G96" s="49">
        <f t="shared" si="5"/>
        <v>28.776957019755201</v>
      </c>
    </row>
    <row r="97" spans="2:7" x14ac:dyDescent="0.3">
      <c r="B97" s="49"/>
      <c r="C97" s="6">
        <v>44286</v>
      </c>
      <c r="D97" s="7">
        <v>51411</v>
      </c>
      <c r="E97" s="49">
        <f t="shared" si="3"/>
        <v>2244</v>
      </c>
      <c r="F97" s="49">
        <f t="shared" si="4"/>
        <v>4.5640368539874308</v>
      </c>
      <c r="G97" s="49">
        <f t="shared" si="5"/>
        <v>26.562969271947576</v>
      </c>
    </row>
    <row r="98" spans="2:7" x14ac:dyDescent="0.3">
      <c r="B98" s="50" t="s">
        <v>2</v>
      </c>
      <c r="C98" s="4">
        <v>44287</v>
      </c>
      <c r="D98" s="5">
        <v>55005</v>
      </c>
      <c r="E98" s="50">
        <f t="shared" si="3"/>
        <v>3594</v>
      </c>
      <c r="F98" s="50">
        <f t="shared" si="4"/>
        <v>6.9907218299585701</v>
      </c>
      <c r="G98" s="50">
        <f t="shared" si="5"/>
        <v>27.823309042301354</v>
      </c>
    </row>
    <row r="99" spans="2:7" x14ac:dyDescent="0.3">
      <c r="B99" s="50"/>
      <c r="C99" s="4">
        <v>44288</v>
      </c>
      <c r="D99" s="50">
        <v>58455</v>
      </c>
      <c r="E99" s="50">
        <f t="shared" si="3"/>
        <v>3450</v>
      </c>
      <c r="F99" s="50">
        <f t="shared" si="4"/>
        <v>6.2721570766293979</v>
      </c>
      <c r="G99" s="50">
        <f t="shared" si="5"/>
        <v>33.642545623535725</v>
      </c>
    </row>
    <row r="100" spans="2:7" x14ac:dyDescent="0.3">
      <c r="B100" s="50"/>
      <c r="C100" s="4">
        <v>44289</v>
      </c>
      <c r="D100" s="50">
        <v>62187</v>
      </c>
      <c r="E100" s="50">
        <f t="shared" si="3"/>
        <v>3732</v>
      </c>
      <c r="F100" s="50">
        <f t="shared" si="4"/>
        <v>6.3843982550680005</v>
      </c>
      <c r="G100" s="50">
        <f t="shared" si="5"/>
        <v>38.585944260055555</v>
      </c>
    </row>
    <row r="101" spans="2:7" x14ac:dyDescent="0.3">
      <c r="B101" s="50"/>
      <c r="C101" s="4">
        <v>44290</v>
      </c>
      <c r="D101" s="50">
        <v>68052</v>
      </c>
      <c r="E101" s="50">
        <f t="shared" si="3"/>
        <v>5865</v>
      </c>
      <c r="F101" s="50">
        <f t="shared" si="4"/>
        <v>9.4312316078923253</v>
      </c>
      <c r="G101" s="50">
        <f t="shared" si="5"/>
        <v>35.584648371429743</v>
      </c>
    </row>
    <row r="102" spans="2:7" x14ac:dyDescent="0.3">
      <c r="B102" s="50"/>
      <c r="C102" s="4">
        <v>44291</v>
      </c>
      <c r="D102" s="50">
        <v>74522</v>
      </c>
      <c r="E102" s="50">
        <f t="shared" si="3"/>
        <v>6470</v>
      </c>
      <c r="F102" s="50">
        <f t="shared" si="4"/>
        <v>9.5074354905072589</v>
      </c>
      <c r="G102" s="50">
        <f t="shared" si="5"/>
        <v>34.97866330589784</v>
      </c>
    </row>
    <row r="103" spans="2:7" x14ac:dyDescent="0.3">
      <c r="B103" s="50"/>
      <c r="C103" s="4">
        <v>44292</v>
      </c>
      <c r="D103" s="50">
        <v>77495</v>
      </c>
      <c r="E103" s="50">
        <f t="shared" si="3"/>
        <v>2973</v>
      </c>
      <c r="F103" s="50">
        <f t="shared" si="4"/>
        <v>3.9894259413327608</v>
      </c>
      <c r="G103" s="50">
        <f t="shared" si="5"/>
        <v>33.959040470315465</v>
      </c>
    </row>
    <row r="104" spans="2:7" x14ac:dyDescent="0.3">
      <c r="B104" s="50"/>
      <c r="C104" s="4">
        <v>44293</v>
      </c>
      <c r="D104" s="50">
        <v>81886</v>
      </c>
      <c r="E104" s="50">
        <f t="shared" si="3"/>
        <v>4391</v>
      </c>
      <c r="F104" s="50">
        <f t="shared" si="4"/>
        <v>5.6661720110974905</v>
      </c>
      <c r="G104" s="50">
        <f t="shared" si="5"/>
        <v>29.226518861380008</v>
      </c>
    </row>
    <row r="105" spans="2:7" x14ac:dyDescent="0.3">
      <c r="B105" s="50"/>
      <c r="C105" s="4">
        <v>44294</v>
      </c>
      <c r="D105" s="50">
        <v>86279</v>
      </c>
      <c r="E105" s="50">
        <f t="shared" si="3"/>
        <v>4393</v>
      </c>
      <c r="F105" s="50">
        <f t="shared" si="4"/>
        <v>5.3647754194856265</v>
      </c>
      <c r="G105" s="50">
        <f t="shared" si="5"/>
        <v>20.577020116026794</v>
      </c>
    </row>
    <row r="106" spans="2:7" x14ac:dyDescent="0.3">
      <c r="B106" s="50"/>
      <c r="C106" s="4">
        <v>44295</v>
      </c>
      <c r="D106" s="50">
        <v>90333</v>
      </c>
      <c r="E106" s="50">
        <f t="shared" si="3"/>
        <v>4054</v>
      </c>
      <c r="F106" s="50">
        <f t="shared" si="4"/>
        <v>4.6987099989568719</v>
      </c>
      <c r="G106" s="50">
        <f t="shared" si="5"/>
        <v>18.075937679106374</v>
      </c>
    </row>
    <row r="107" spans="2:7" x14ac:dyDescent="0.3">
      <c r="B107" s="50"/>
      <c r="C107" s="4">
        <v>44296</v>
      </c>
      <c r="D107" s="50">
        <v>91108</v>
      </c>
      <c r="E107" s="50">
        <f t="shared" si="3"/>
        <v>775</v>
      </c>
      <c r="F107" s="50">
        <f t="shared" si="4"/>
        <v>0.85793674515404117</v>
      </c>
      <c r="G107" s="50">
        <f t="shared" si="5"/>
        <v>10.033705796058719</v>
      </c>
    </row>
    <row r="108" spans="2:7" x14ac:dyDescent="0.3">
      <c r="B108" s="50"/>
      <c r="C108" s="4">
        <v>44297</v>
      </c>
      <c r="D108" s="51">
        <v>92464</v>
      </c>
      <c r="E108" s="50">
        <f t="shared" si="3"/>
        <v>1356</v>
      </c>
      <c r="F108" s="50">
        <f t="shared" si="4"/>
        <v>1.4883435044123456</v>
      </c>
      <c r="G108" s="50">
        <f t="shared" si="5"/>
        <v>0.90121903134172587</v>
      </c>
    </row>
    <row r="109" spans="2:7" x14ac:dyDescent="0.3">
      <c r="B109" s="1"/>
      <c r="C109" s="2">
        <v>44298</v>
      </c>
      <c r="D109" s="1">
        <v>90267</v>
      </c>
      <c r="E109" s="1">
        <f t="shared" si="3"/>
        <v>-2197</v>
      </c>
      <c r="F109" s="1">
        <f t="shared" si="4"/>
        <v>-2.3760598719501642</v>
      </c>
      <c r="G109" s="1"/>
    </row>
    <row r="110" spans="2:7" x14ac:dyDescent="0.3">
      <c r="B110" s="1"/>
      <c r="C110" s="2">
        <v>44299</v>
      </c>
      <c r="D110" s="1">
        <v>86866</v>
      </c>
      <c r="E110" s="1">
        <f t="shared" si="3"/>
        <v>-3401</v>
      </c>
      <c r="F110" s="1">
        <f t="shared" si="4"/>
        <v>-3.7677113452313691</v>
      </c>
      <c r="G110" s="1"/>
    </row>
    <row r="111" spans="2:7" x14ac:dyDescent="0.3">
      <c r="C111" s="2"/>
    </row>
    <row r="112" spans="2:7" x14ac:dyDescent="0.3">
      <c r="C112" s="1"/>
    </row>
    <row r="113" spans="3:3" x14ac:dyDescent="0.3">
      <c r="C113" s="1"/>
    </row>
    <row r="114" spans="3:3" x14ac:dyDescent="0.3">
      <c r="C114" s="1"/>
    </row>
    <row r="115" spans="3:3" x14ac:dyDescent="0.3">
      <c r="C115" s="1"/>
    </row>
    <row r="116" spans="3:3" x14ac:dyDescent="0.3">
      <c r="C116" s="1"/>
    </row>
    <row r="117" spans="3:3" x14ac:dyDescent="0.3">
      <c r="C117" s="1"/>
    </row>
    <row r="118" spans="3:3" x14ac:dyDescent="0.3">
      <c r="C118" s="1"/>
    </row>
    <row r="119" spans="3:3" x14ac:dyDescent="0.3">
      <c r="C119" s="1"/>
    </row>
    <row r="120" spans="3:3" x14ac:dyDescent="0.3">
      <c r="C120" s="1"/>
    </row>
    <row r="121" spans="3:3" x14ac:dyDescent="0.3">
      <c r="C121" s="1"/>
    </row>
    <row r="122" spans="3:3" x14ac:dyDescent="0.3">
      <c r="C122" s="1"/>
    </row>
    <row r="123" spans="3:3" x14ac:dyDescent="0.3">
      <c r="C123" s="1"/>
    </row>
    <row r="124" spans="3:3" x14ac:dyDescent="0.3">
      <c r="C124" s="1"/>
    </row>
    <row r="125" spans="3:3" x14ac:dyDescent="0.3">
      <c r="C125" s="1"/>
    </row>
    <row r="126" spans="3:3" x14ac:dyDescent="0.3">
      <c r="C126" s="1"/>
    </row>
    <row r="127" spans="3:3" x14ac:dyDescent="0.3">
      <c r="C127" s="1"/>
    </row>
    <row r="128" spans="3:3" x14ac:dyDescent="0.3">
      <c r="C128" s="1"/>
    </row>
    <row r="129" spans="3:3" x14ac:dyDescent="0.3">
      <c r="C129" s="1"/>
    </row>
    <row r="130" spans="3:3" x14ac:dyDescent="0.3">
      <c r="C130" s="1"/>
    </row>
    <row r="131" spans="3:3" x14ac:dyDescent="0.3">
      <c r="C131" s="1"/>
    </row>
    <row r="132" spans="3:3" x14ac:dyDescent="0.3">
      <c r="C132" s="1"/>
    </row>
    <row r="133" spans="3:3" x14ac:dyDescent="0.3">
      <c r="C133" s="1"/>
    </row>
    <row r="134" spans="3:3" x14ac:dyDescent="0.3">
      <c r="C134" s="1"/>
    </row>
    <row r="135" spans="3:3" x14ac:dyDescent="0.3">
      <c r="C135" s="1"/>
    </row>
    <row r="136" spans="3:3" x14ac:dyDescent="0.3">
      <c r="C136" s="1"/>
    </row>
    <row r="137" spans="3:3" x14ac:dyDescent="0.3">
      <c r="C137" s="1"/>
    </row>
    <row r="138" spans="3:3" x14ac:dyDescent="0.3">
      <c r="C138" s="1"/>
    </row>
    <row r="139" spans="3:3" x14ac:dyDescent="0.3">
      <c r="C139" s="1"/>
    </row>
    <row r="140" spans="3:3" x14ac:dyDescent="0.3">
      <c r="C140" s="1"/>
    </row>
    <row r="141" spans="3:3" x14ac:dyDescent="0.3">
      <c r="C141" s="1"/>
    </row>
    <row r="142" spans="3:3" x14ac:dyDescent="0.3">
      <c r="C142" s="1"/>
    </row>
    <row r="143" spans="3:3" x14ac:dyDescent="0.3">
      <c r="C143" s="1"/>
    </row>
    <row r="144" spans="3:3" x14ac:dyDescent="0.3">
      <c r="C144" s="1"/>
    </row>
    <row r="145" spans="3:3" x14ac:dyDescent="0.3">
      <c r="C145" s="1"/>
    </row>
    <row r="146" spans="3:3" x14ac:dyDescent="0.3">
      <c r="C146" s="1"/>
    </row>
    <row r="147" spans="3:3" x14ac:dyDescent="0.3">
      <c r="C147" s="1"/>
    </row>
    <row r="148" spans="3:3" x14ac:dyDescent="0.3">
      <c r="C148" s="1"/>
    </row>
    <row r="149" spans="3:3" x14ac:dyDescent="0.3">
      <c r="C149" s="1"/>
    </row>
    <row r="150" spans="3:3" x14ac:dyDescent="0.3">
      <c r="C150" s="1"/>
    </row>
    <row r="151" spans="3:3" x14ac:dyDescent="0.3">
      <c r="C151" s="1"/>
    </row>
    <row r="152" spans="3:3" x14ac:dyDescent="0.3">
      <c r="C152" s="1"/>
    </row>
    <row r="153" spans="3:3" x14ac:dyDescent="0.3">
      <c r="C153" s="1"/>
    </row>
    <row r="154" spans="3:3" x14ac:dyDescent="0.3">
      <c r="C154" s="1"/>
    </row>
    <row r="155" spans="3:3" x14ac:dyDescent="0.3">
      <c r="C155" s="1"/>
    </row>
    <row r="156" spans="3:3" x14ac:dyDescent="0.3">
      <c r="C156" s="1"/>
    </row>
    <row r="157" spans="3:3" x14ac:dyDescent="0.3">
      <c r="C157" s="1"/>
    </row>
    <row r="158" spans="3:3" x14ac:dyDescent="0.3">
      <c r="C158" s="1"/>
    </row>
    <row r="159" spans="3:3" x14ac:dyDescent="0.3">
      <c r="C159" s="1"/>
    </row>
    <row r="160" spans="3:3" x14ac:dyDescent="0.3">
      <c r="C160" s="1"/>
    </row>
    <row r="161" spans="3:3" x14ac:dyDescent="0.3">
      <c r="C161" s="1"/>
    </row>
    <row r="162" spans="3:3" x14ac:dyDescent="0.3">
      <c r="C162" s="1"/>
    </row>
    <row r="163" spans="3:3" x14ac:dyDescent="0.3">
      <c r="C163" s="1"/>
    </row>
    <row r="164" spans="3:3" x14ac:dyDescent="0.3">
      <c r="C164" s="1"/>
    </row>
    <row r="165" spans="3:3" x14ac:dyDescent="0.3">
      <c r="C165" s="1"/>
    </row>
    <row r="166" spans="3:3" x14ac:dyDescent="0.3">
      <c r="C166" s="1"/>
    </row>
    <row r="167" spans="3:3" x14ac:dyDescent="0.3">
      <c r="C167" s="1"/>
    </row>
    <row r="168" spans="3:3" x14ac:dyDescent="0.3">
      <c r="C168" s="1"/>
    </row>
    <row r="169" spans="3:3" x14ac:dyDescent="0.3">
      <c r="C169" s="1"/>
    </row>
    <row r="170" spans="3:3" x14ac:dyDescent="0.3">
      <c r="C170" s="1"/>
    </row>
    <row r="171" spans="3:3" x14ac:dyDescent="0.3">
      <c r="C171" s="1"/>
    </row>
    <row r="172" spans="3:3" x14ac:dyDescent="0.3">
      <c r="C172" s="1"/>
    </row>
    <row r="173" spans="3:3" x14ac:dyDescent="0.3">
      <c r="C173" s="1"/>
    </row>
    <row r="174" spans="3:3" x14ac:dyDescent="0.3">
      <c r="C174" s="1"/>
    </row>
    <row r="175" spans="3:3" x14ac:dyDescent="0.3">
      <c r="C175" s="1"/>
    </row>
    <row r="176" spans="3:3" x14ac:dyDescent="0.3">
      <c r="C176" s="1"/>
    </row>
    <row r="177" spans="3:3" x14ac:dyDescent="0.3">
      <c r="C177" s="1"/>
    </row>
    <row r="178" spans="3:3" x14ac:dyDescent="0.3">
      <c r="C178" s="1"/>
    </row>
    <row r="179" spans="3:3" x14ac:dyDescent="0.3">
      <c r="C179" s="1"/>
    </row>
    <row r="180" spans="3:3" x14ac:dyDescent="0.3">
      <c r="C180" s="1"/>
    </row>
    <row r="181" spans="3:3" x14ac:dyDescent="0.3">
      <c r="C181" s="1"/>
    </row>
    <row r="182" spans="3:3" x14ac:dyDescent="0.3">
      <c r="C182" s="1"/>
    </row>
    <row r="183" spans="3:3" x14ac:dyDescent="0.3">
      <c r="C183" s="1"/>
    </row>
    <row r="184" spans="3:3" x14ac:dyDescent="0.3">
      <c r="C184" s="1"/>
    </row>
    <row r="185" spans="3:3" x14ac:dyDescent="0.3">
      <c r="C185" s="1"/>
    </row>
    <row r="186" spans="3:3" x14ac:dyDescent="0.3">
      <c r="C186" s="1"/>
    </row>
    <row r="187" spans="3:3" x14ac:dyDescent="0.3">
      <c r="C187" s="1"/>
    </row>
    <row r="188" spans="3:3" x14ac:dyDescent="0.3">
      <c r="C188" s="1"/>
    </row>
    <row r="189" spans="3:3" x14ac:dyDescent="0.3">
      <c r="C189" s="1"/>
    </row>
    <row r="190" spans="3:3" x14ac:dyDescent="0.3">
      <c r="C190" s="1"/>
    </row>
    <row r="191" spans="3:3" x14ac:dyDescent="0.3">
      <c r="C191" s="1"/>
    </row>
    <row r="192" spans="3:3" x14ac:dyDescent="0.3">
      <c r="C192" s="1"/>
    </row>
    <row r="193" spans="3:3" x14ac:dyDescent="0.3">
      <c r="C193" s="1"/>
    </row>
    <row r="194" spans="3:3" x14ac:dyDescent="0.3">
      <c r="C194" s="1"/>
    </row>
    <row r="195" spans="3:3" x14ac:dyDescent="0.3">
      <c r="C195" s="1"/>
    </row>
    <row r="196" spans="3:3" x14ac:dyDescent="0.3">
      <c r="C196" s="1"/>
    </row>
    <row r="197" spans="3:3" x14ac:dyDescent="0.3">
      <c r="C197" s="1"/>
    </row>
    <row r="198" spans="3:3" x14ac:dyDescent="0.3">
      <c r="C198" s="1"/>
    </row>
    <row r="199" spans="3:3" x14ac:dyDescent="0.3">
      <c r="C199" s="1"/>
    </row>
    <row r="200" spans="3:3" x14ac:dyDescent="0.3">
      <c r="C200" s="1"/>
    </row>
    <row r="201" spans="3:3" x14ac:dyDescent="0.3">
      <c r="C201" s="1"/>
    </row>
    <row r="202" spans="3:3" x14ac:dyDescent="0.3">
      <c r="C202" s="1"/>
    </row>
    <row r="203" spans="3:3" x14ac:dyDescent="0.3">
      <c r="C203" s="1"/>
    </row>
    <row r="204" spans="3:3" x14ac:dyDescent="0.3">
      <c r="C204" s="1"/>
    </row>
    <row r="205" spans="3:3" x14ac:dyDescent="0.3">
      <c r="C205" s="1"/>
    </row>
    <row r="206" spans="3:3" x14ac:dyDescent="0.3">
      <c r="C206" s="1"/>
    </row>
    <row r="207" spans="3:3" x14ac:dyDescent="0.3">
      <c r="C207" s="1"/>
    </row>
    <row r="208" spans="3:3" x14ac:dyDescent="0.3">
      <c r="C208" s="1"/>
    </row>
    <row r="209" spans="3:3" x14ac:dyDescent="0.3">
      <c r="C209" s="1"/>
    </row>
    <row r="210" spans="3:3" x14ac:dyDescent="0.3">
      <c r="C210" s="1"/>
    </row>
    <row r="211" spans="3:3" x14ac:dyDescent="0.3">
      <c r="C211" s="1"/>
    </row>
    <row r="212" spans="3:3" x14ac:dyDescent="0.3">
      <c r="C212" s="1"/>
    </row>
    <row r="213" spans="3:3" x14ac:dyDescent="0.3">
      <c r="C213" s="1"/>
    </row>
    <row r="214" spans="3:3" x14ac:dyDescent="0.3">
      <c r="C214" s="1"/>
    </row>
    <row r="215" spans="3:3" x14ac:dyDescent="0.3">
      <c r="C215" s="1"/>
    </row>
    <row r="216" spans="3:3" x14ac:dyDescent="0.3">
      <c r="C216" s="1"/>
    </row>
    <row r="217" spans="3:3" x14ac:dyDescent="0.3">
      <c r="C217" s="1"/>
    </row>
    <row r="218" spans="3:3" x14ac:dyDescent="0.3">
      <c r="C218" s="1"/>
    </row>
    <row r="219" spans="3:3" x14ac:dyDescent="0.3">
      <c r="C219" s="1"/>
    </row>
    <row r="220" spans="3:3" x14ac:dyDescent="0.3">
      <c r="C220" s="1"/>
    </row>
    <row r="221" spans="3:3" x14ac:dyDescent="0.3">
      <c r="C221" s="1"/>
    </row>
    <row r="222" spans="3:3" x14ac:dyDescent="0.3">
      <c r="C222" s="1"/>
    </row>
  </sheetData>
  <mergeCells count="1">
    <mergeCell ref="C1:F2"/>
  </mergeCells>
  <pageMargins left="0.7" right="0.7" top="0.75" bottom="0.75" header="0.3" footer="0.3"/>
  <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2E273-6143-4576-A466-8C3AD3C947D3}">
  <dimension ref="B1:Q35"/>
  <sheetViews>
    <sheetView topLeftCell="A22" workbookViewId="0">
      <selection activeCell="Q27" sqref="Q27"/>
    </sheetView>
  </sheetViews>
  <sheetFormatPr defaultRowHeight="14.4" x14ac:dyDescent="0.3"/>
  <cols>
    <col min="2" max="2" width="11.109375" bestFit="1" customWidth="1"/>
    <col min="3" max="3" width="18.5546875" customWidth="1"/>
    <col min="4" max="4" width="15.77734375" customWidth="1"/>
    <col min="5" max="5" width="18.33203125" customWidth="1"/>
    <col min="6" max="6" width="32.88671875" customWidth="1"/>
  </cols>
  <sheetData>
    <row r="1" spans="2:17" ht="15" thickBot="1" x14ac:dyDescent="0.35"/>
    <row r="2" spans="2:17" ht="16.2" thickTop="1" x14ac:dyDescent="0.3">
      <c r="B2" s="37" t="s">
        <v>31</v>
      </c>
      <c r="C2" s="37" t="s">
        <v>32</v>
      </c>
      <c r="D2" s="37" t="s">
        <v>33</v>
      </c>
      <c r="E2" s="37" t="s">
        <v>34</v>
      </c>
      <c r="F2" s="38" t="s">
        <v>35</v>
      </c>
      <c r="H2" s="16"/>
      <c r="I2" s="17"/>
      <c r="J2" s="17"/>
      <c r="K2" s="17"/>
      <c r="L2" s="17"/>
      <c r="M2" s="17"/>
      <c r="N2" s="59" t="s">
        <v>36</v>
      </c>
      <c r="O2" s="60"/>
      <c r="P2" s="60"/>
      <c r="Q2" s="61"/>
    </row>
    <row r="3" spans="2:17" x14ac:dyDescent="0.3">
      <c r="B3" s="1" t="s">
        <v>3</v>
      </c>
      <c r="C3" s="39">
        <v>44275</v>
      </c>
      <c r="D3" s="1">
        <v>21335</v>
      </c>
      <c r="E3" s="1">
        <v>0</v>
      </c>
      <c r="F3" s="1">
        <f>$I$19+$I$20*(E3)</f>
        <v>20095.538461538465</v>
      </c>
      <c r="H3" s="18" t="s">
        <v>7</v>
      </c>
      <c r="I3" s="1"/>
      <c r="J3" s="1"/>
      <c r="K3" s="1"/>
      <c r="L3" s="1"/>
      <c r="M3" s="1"/>
      <c r="N3" s="62"/>
      <c r="O3" s="62"/>
      <c r="P3" s="62"/>
      <c r="Q3" s="63"/>
    </row>
    <row r="4" spans="2:17" ht="15" thickBot="1" x14ac:dyDescent="0.35">
      <c r="B4" s="1"/>
      <c r="C4" s="39">
        <v>44276</v>
      </c>
      <c r="D4" s="1">
        <v>23448</v>
      </c>
      <c r="E4" s="1">
        <v>1</v>
      </c>
      <c r="F4" s="1">
        <f t="shared" ref="F4:F35" si="0">$I$19+$I$20*(E4)</f>
        <v>23034.71328671329</v>
      </c>
      <c r="H4" s="18"/>
      <c r="I4" s="1"/>
      <c r="J4" s="1"/>
      <c r="K4" s="1"/>
      <c r="L4" s="1"/>
      <c r="M4" s="1"/>
      <c r="N4" s="1"/>
      <c r="O4" s="1"/>
      <c r="P4" s="1"/>
      <c r="Q4" s="19"/>
    </row>
    <row r="5" spans="2:17" x14ac:dyDescent="0.3">
      <c r="B5" s="1"/>
      <c r="C5" s="39">
        <v>44277</v>
      </c>
      <c r="D5" s="1">
        <v>25372</v>
      </c>
      <c r="E5" s="1">
        <v>2</v>
      </c>
      <c r="F5" s="1">
        <f t="shared" si="0"/>
        <v>25973.888111888115</v>
      </c>
      <c r="H5" s="20" t="s">
        <v>8</v>
      </c>
      <c r="I5" s="13"/>
      <c r="J5" s="1"/>
      <c r="K5" s="1"/>
      <c r="L5" s="1"/>
      <c r="M5" s="1"/>
      <c r="N5" s="1"/>
      <c r="O5" s="1"/>
      <c r="P5" s="1"/>
      <c r="Q5" s="19"/>
    </row>
    <row r="6" spans="2:17" x14ac:dyDescent="0.3">
      <c r="B6" s="1"/>
      <c r="C6" s="39">
        <v>44278</v>
      </c>
      <c r="D6" s="1">
        <v>27672</v>
      </c>
      <c r="E6" s="1">
        <v>3</v>
      </c>
      <c r="F6" s="1">
        <f t="shared" si="0"/>
        <v>28913.062937062939</v>
      </c>
      <c r="H6" s="21" t="s">
        <v>9</v>
      </c>
      <c r="I6" s="10">
        <v>0.99570656376608668</v>
      </c>
      <c r="J6" s="1"/>
      <c r="K6" s="1"/>
      <c r="L6" s="1"/>
      <c r="M6" s="1"/>
      <c r="N6" s="1"/>
      <c r="O6" s="1"/>
      <c r="P6" s="1"/>
      <c r="Q6" s="19"/>
    </row>
    <row r="7" spans="2:17" x14ac:dyDescent="0.3">
      <c r="B7" s="1"/>
      <c r="C7" s="39">
        <v>44279</v>
      </c>
      <c r="D7" s="1">
        <v>30760</v>
      </c>
      <c r="E7" s="1">
        <v>4</v>
      </c>
      <c r="F7" s="1">
        <f t="shared" si="0"/>
        <v>31852.237762237761</v>
      </c>
      <c r="H7" s="21" t="s">
        <v>10</v>
      </c>
      <c r="I7" s="10">
        <v>0.99143156112686814</v>
      </c>
      <c r="J7" s="1"/>
      <c r="K7" s="1"/>
      <c r="L7" s="1"/>
      <c r="M7" s="1"/>
      <c r="N7" s="1"/>
      <c r="O7" s="1"/>
      <c r="P7" s="1"/>
      <c r="Q7" s="19"/>
    </row>
    <row r="8" spans="2:17" x14ac:dyDescent="0.3">
      <c r="B8" s="1"/>
      <c r="C8" s="39">
        <v>44280</v>
      </c>
      <c r="D8" s="1">
        <v>33961</v>
      </c>
      <c r="E8" s="1">
        <v>5</v>
      </c>
      <c r="F8" s="1">
        <f t="shared" si="0"/>
        <v>34791.412587412589</v>
      </c>
      <c r="H8" s="21" t="s">
        <v>11</v>
      </c>
      <c r="I8" s="10">
        <v>0.99057471723955504</v>
      </c>
      <c r="J8" s="1"/>
      <c r="K8" s="1"/>
      <c r="L8" s="1"/>
      <c r="M8" s="1"/>
      <c r="N8" s="1"/>
      <c r="O8" s="1"/>
      <c r="P8" s="1"/>
      <c r="Q8" s="19"/>
    </row>
    <row r="9" spans="2:17" x14ac:dyDescent="0.3">
      <c r="B9" s="1"/>
      <c r="C9" s="39">
        <v>44281</v>
      </c>
      <c r="D9" s="1">
        <v>37804</v>
      </c>
      <c r="E9" s="1">
        <v>6</v>
      </c>
      <c r="F9" s="1">
        <f t="shared" si="0"/>
        <v>37730.587412587411</v>
      </c>
      <c r="H9" s="21" t="s">
        <v>12</v>
      </c>
      <c r="I9" s="10">
        <v>1033.2678563359368</v>
      </c>
      <c r="J9" s="1"/>
      <c r="K9" s="1"/>
      <c r="L9" s="1"/>
      <c r="M9" s="1"/>
      <c r="N9" s="1"/>
      <c r="O9" s="1"/>
      <c r="P9" s="1"/>
      <c r="Q9" s="19"/>
    </row>
    <row r="10" spans="2:17" ht="15" thickBot="1" x14ac:dyDescent="0.35">
      <c r="B10" s="1"/>
      <c r="C10" s="39">
        <v>44282</v>
      </c>
      <c r="D10" s="1">
        <v>41609</v>
      </c>
      <c r="E10" s="1">
        <v>7</v>
      </c>
      <c r="F10" s="1">
        <f t="shared" si="0"/>
        <v>40669.762237762232</v>
      </c>
      <c r="H10" s="22" t="s">
        <v>13</v>
      </c>
      <c r="I10" s="11">
        <v>12</v>
      </c>
      <c r="J10" s="1"/>
      <c r="K10" s="1"/>
      <c r="L10" s="1"/>
      <c r="M10" s="1"/>
      <c r="N10" s="1"/>
      <c r="O10" s="1"/>
      <c r="P10" s="1"/>
      <c r="Q10" s="19"/>
    </row>
    <row r="11" spans="2:17" x14ac:dyDescent="0.3">
      <c r="B11" s="1"/>
      <c r="C11" s="39">
        <v>44283</v>
      </c>
      <c r="D11" s="1">
        <v>45140</v>
      </c>
      <c r="E11" s="1">
        <v>8</v>
      </c>
      <c r="F11" s="1">
        <f t="shared" si="0"/>
        <v>43608.937062937061</v>
      </c>
      <c r="H11" s="18"/>
      <c r="I11" s="1"/>
      <c r="J11" s="1"/>
      <c r="K11" s="1"/>
      <c r="L11" s="1"/>
      <c r="M11" s="1"/>
      <c r="N11" s="1"/>
      <c r="O11" s="1"/>
      <c r="P11" s="1"/>
      <c r="Q11" s="19"/>
    </row>
    <row r="12" spans="2:17" ht="15" thickBot="1" x14ac:dyDescent="0.35">
      <c r="B12" s="1"/>
      <c r="C12" s="39">
        <v>44284</v>
      </c>
      <c r="D12" s="1">
        <v>47453</v>
      </c>
      <c r="E12" s="1">
        <v>9</v>
      </c>
      <c r="F12" s="1">
        <f t="shared" si="0"/>
        <v>46548.111888111889</v>
      </c>
      <c r="H12" s="18" t="s">
        <v>14</v>
      </c>
      <c r="I12" s="1"/>
      <c r="J12" s="1"/>
      <c r="K12" s="1"/>
      <c r="L12" s="1"/>
      <c r="M12" s="1"/>
      <c r="N12" s="1"/>
      <c r="O12" s="1"/>
      <c r="P12" s="1"/>
      <c r="Q12" s="19"/>
    </row>
    <row r="13" spans="2:17" x14ac:dyDescent="0.3">
      <c r="B13" s="1"/>
      <c r="C13" s="39">
        <v>44285</v>
      </c>
      <c r="D13" s="1">
        <v>49167</v>
      </c>
      <c r="E13" s="1">
        <v>10</v>
      </c>
      <c r="F13" s="1">
        <f t="shared" si="0"/>
        <v>49487.28671328671</v>
      </c>
      <c r="H13" s="23"/>
      <c r="I13" s="12" t="s">
        <v>19</v>
      </c>
      <c r="J13" s="12" t="s">
        <v>20</v>
      </c>
      <c r="K13" s="12" t="s">
        <v>21</v>
      </c>
      <c r="L13" s="12" t="s">
        <v>22</v>
      </c>
      <c r="M13" s="12" t="s">
        <v>23</v>
      </c>
      <c r="N13" s="1"/>
      <c r="O13" s="1"/>
      <c r="P13" s="1"/>
      <c r="Q13" s="19"/>
    </row>
    <row r="14" spans="2:17" x14ac:dyDescent="0.3">
      <c r="B14" s="1"/>
      <c r="C14" s="39">
        <v>44286</v>
      </c>
      <c r="D14" s="1">
        <v>51411</v>
      </c>
      <c r="E14" s="1">
        <v>11</v>
      </c>
      <c r="F14" s="1">
        <f t="shared" si="0"/>
        <v>52426.461538461532</v>
      </c>
      <c r="H14" s="21" t="s">
        <v>15</v>
      </c>
      <c r="I14" s="10">
        <v>1</v>
      </c>
      <c r="J14" s="10">
        <v>1235341057.3706293</v>
      </c>
      <c r="K14" s="10">
        <v>1235341057.3706293</v>
      </c>
      <c r="L14" s="10">
        <v>1157.0737398100782</v>
      </c>
      <c r="M14" s="10">
        <v>1.1406841619292419E-11</v>
      </c>
      <c r="N14" s="1"/>
      <c r="O14" s="1"/>
      <c r="P14" s="1"/>
      <c r="Q14" s="19"/>
    </row>
    <row r="15" spans="2:17" x14ac:dyDescent="0.3">
      <c r="B15" s="1"/>
      <c r="C15" s="39">
        <v>44287</v>
      </c>
      <c r="D15" s="1"/>
      <c r="E15" s="1">
        <v>12</v>
      </c>
      <c r="F15" s="1">
        <f t="shared" si="0"/>
        <v>55365.636363636353</v>
      </c>
      <c r="H15" s="21" t="s">
        <v>16</v>
      </c>
      <c r="I15" s="10">
        <v>10</v>
      </c>
      <c r="J15" s="10">
        <v>10676424.62937062</v>
      </c>
      <c r="K15" s="10">
        <v>1067642.4629370621</v>
      </c>
      <c r="L15" s="10"/>
      <c r="M15" s="10"/>
      <c r="N15" s="1"/>
      <c r="O15" s="1"/>
      <c r="P15" s="1"/>
      <c r="Q15" s="19"/>
    </row>
    <row r="16" spans="2:17" ht="15" thickBot="1" x14ac:dyDescent="0.35">
      <c r="B16" s="1"/>
      <c r="C16" s="39">
        <v>44288</v>
      </c>
      <c r="D16" s="1"/>
      <c r="E16" s="1">
        <v>13</v>
      </c>
      <c r="F16" s="1">
        <f t="shared" si="0"/>
        <v>58304.811188811189</v>
      </c>
      <c r="H16" s="22" t="s">
        <v>17</v>
      </c>
      <c r="I16" s="11">
        <v>11</v>
      </c>
      <c r="J16" s="11">
        <v>1246017482</v>
      </c>
      <c r="K16" s="11"/>
      <c r="L16" s="11"/>
      <c r="M16" s="11"/>
      <c r="N16" s="1"/>
      <c r="O16" s="1"/>
      <c r="P16" s="1"/>
      <c r="Q16" s="19"/>
    </row>
    <row r="17" spans="2:17" ht="15" thickBot="1" x14ac:dyDescent="0.35">
      <c r="B17" s="1"/>
      <c r="C17" s="39">
        <v>44289</v>
      </c>
      <c r="D17" s="1"/>
      <c r="E17" s="1">
        <v>14</v>
      </c>
      <c r="F17" s="1">
        <f t="shared" si="0"/>
        <v>61243.98601398601</v>
      </c>
      <c r="H17" s="18"/>
      <c r="I17" s="1"/>
      <c r="J17" s="1"/>
      <c r="K17" s="1"/>
      <c r="L17" s="1"/>
      <c r="M17" s="1"/>
      <c r="N17" s="1"/>
      <c r="O17" s="1"/>
      <c r="P17" s="1"/>
      <c r="Q17" s="19"/>
    </row>
    <row r="18" spans="2:17" x14ac:dyDescent="0.3">
      <c r="B18" s="1"/>
      <c r="C18" s="39">
        <v>44290</v>
      </c>
      <c r="D18" s="1"/>
      <c r="E18" s="1">
        <v>15</v>
      </c>
      <c r="F18" s="1">
        <f t="shared" si="0"/>
        <v>64183.160839160832</v>
      </c>
      <c r="H18" s="23"/>
      <c r="I18" s="12" t="s">
        <v>24</v>
      </c>
      <c r="J18" s="12" t="s">
        <v>12</v>
      </c>
      <c r="K18" s="12" t="s">
        <v>25</v>
      </c>
      <c r="L18" s="12" t="s">
        <v>26</v>
      </c>
      <c r="M18" s="12" t="s">
        <v>27</v>
      </c>
      <c r="N18" s="12" t="s">
        <v>28</v>
      </c>
      <c r="O18" s="12" t="s">
        <v>29</v>
      </c>
      <c r="P18" s="12" t="s">
        <v>30</v>
      </c>
      <c r="Q18" s="19"/>
    </row>
    <row r="19" spans="2:17" x14ac:dyDescent="0.3">
      <c r="B19" s="1"/>
      <c r="C19" s="39">
        <v>44291</v>
      </c>
      <c r="D19" s="1"/>
      <c r="E19" s="1">
        <v>16</v>
      </c>
      <c r="F19" s="1">
        <f t="shared" si="0"/>
        <v>67122.335664335653</v>
      </c>
      <c r="H19" s="21" t="s">
        <v>18</v>
      </c>
      <c r="I19" s="10">
        <v>20095.538461538465</v>
      </c>
      <c r="J19" s="10">
        <v>561.08613360837501</v>
      </c>
      <c r="K19" s="10">
        <v>35.815425222332586</v>
      </c>
      <c r="L19" s="10">
        <v>6.838191992939376E-12</v>
      </c>
      <c r="M19" s="10">
        <v>18845.360647934882</v>
      </c>
      <c r="N19" s="10">
        <v>21345.716275142047</v>
      </c>
      <c r="O19" s="10">
        <v>18845.360647934882</v>
      </c>
      <c r="P19" s="10">
        <v>21345.716275142047</v>
      </c>
      <c r="Q19" s="19"/>
    </row>
    <row r="20" spans="2:17" ht="15" thickBot="1" x14ac:dyDescent="0.35">
      <c r="B20" s="1"/>
      <c r="C20" s="39">
        <v>44292</v>
      </c>
      <c r="D20" s="1"/>
      <c r="E20" s="1">
        <v>17</v>
      </c>
      <c r="F20" s="1">
        <f t="shared" si="0"/>
        <v>70061.510489510474</v>
      </c>
      <c r="H20" s="22"/>
      <c r="I20" s="11">
        <v>2939.1748251748245</v>
      </c>
      <c r="J20" s="11">
        <v>86.406198905808168</v>
      </c>
      <c r="K20" s="11">
        <v>34.015786626360381</v>
      </c>
      <c r="L20" s="11">
        <v>1.1406841619292419E-11</v>
      </c>
      <c r="M20" s="11">
        <v>2746.6498163403394</v>
      </c>
      <c r="N20" s="11">
        <v>3131.6998340093096</v>
      </c>
      <c r="O20" s="11">
        <v>2746.6498163403394</v>
      </c>
      <c r="P20" s="11">
        <v>3131.6998340093096</v>
      </c>
      <c r="Q20" s="19"/>
    </row>
    <row r="21" spans="2:17" x14ac:dyDescent="0.3">
      <c r="B21" s="1"/>
      <c r="C21" s="39">
        <v>44293</v>
      </c>
      <c r="D21" s="1"/>
      <c r="E21" s="1">
        <v>18</v>
      </c>
      <c r="F21" s="1">
        <f t="shared" si="0"/>
        <v>73000.68531468531</v>
      </c>
      <c r="H21" s="18"/>
      <c r="I21" s="1"/>
      <c r="J21" s="1"/>
      <c r="K21" s="1"/>
      <c r="L21" s="1"/>
      <c r="M21" s="1"/>
      <c r="N21" s="1"/>
      <c r="O21" s="1"/>
      <c r="P21" s="1"/>
      <c r="Q21" s="19"/>
    </row>
    <row r="22" spans="2:17" ht="15" thickBot="1" x14ac:dyDescent="0.35">
      <c r="B22" s="1"/>
      <c r="C22" s="39">
        <v>44294</v>
      </c>
      <c r="D22" s="1"/>
      <c r="E22" s="1">
        <v>19</v>
      </c>
      <c r="F22" s="1">
        <f t="shared" si="0"/>
        <v>75939.860139860131</v>
      </c>
      <c r="H22" s="24"/>
      <c r="I22" s="25"/>
      <c r="J22" s="25"/>
      <c r="K22" s="25"/>
      <c r="L22" s="25"/>
      <c r="M22" s="25"/>
      <c r="N22" s="25"/>
      <c r="O22" s="25"/>
      <c r="P22" s="25"/>
      <c r="Q22" s="26"/>
    </row>
    <row r="23" spans="2:17" ht="15" thickTop="1" x14ac:dyDescent="0.3">
      <c r="B23" s="1"/>
      <c r="C23" s="39">
        <v>44295</v>
      </c>
      <c r="D23" s="1"/>
      <c r="E23" s="1">
        <v>20</v>
      </c>
      <c r="F23" s="1">
        <f t="shared" si="0"/>
        <v>78879.034965034953</v>
      </c>
      <c r="I23" s="1"/>
    </row>
    <row r="24" spans="2:17" x14ac:dyDescent="0.3">
      <c r="B24" s="1"/>
      <c r="C24" s="39">
        <v>44296</v>
      </c>
      <c r="D24" s="1"/>
      <c r="E24" s="1">
        <v>21</v>
      </c>
      <c r="F24" s="1">
        <f t="shared" si="0"/>
        <v>81818.209790209774</v>
      </c>
    </row>
    <row r="25" spans="2:17" x14ac:dyDescent="0.3">
      <c r="B25" s="1"/>
      <c r="C25" s="39">
        <v>44297</v>
      </c>
      <c r="D25" s="1"/>
      <c r="E25" s="1">
        <v>22</v>
      </c>
      <c r="F25" s="1">
        <f t="shared" si="0"/>
        <v>84757.38461538461</v>
      </c>
    </row>
    <row r="26" spans="2:17" x14ac:dyDescent="0.3">
      <c r="B26" s="1"/>
      <c r="C26" s="39">
        <v>44298</v>
      </c>
      <c r="D26" s="1"/>
      <c r="E26" s="1">
        <v>23</v>
      </c>
      <c r="F26" s="1">
        <f t="shared" si="0"/>
        <v>87696.559440559431</v>
      </c>
    </row>
    <row r="27" spans="2:17" x14ac:dyDescent="0.3">
      <c r="B27" s="1"/>
      <c r="C27" s="39">
        <v>44299</v>
      </c>
      <c r="D27" s="1"/>
      <c r="E27" s="1">
        <v>24</v>
      </c>
      <c r="F27" s="1">
        <f t="shared" si="0"/>
        <v>90635.734265734252</v>
      </c>
    </row>
    <row r="28" spans="2:17" x14ac:dyDescent="0.3">
      <c r="B28" s="1"/>
      <c r="C28" s="39">
        <v>44300</v>
      </c>
      <c r="D28" s="1"/>
      <c r="E28" s="1">
        <v>25</v>
      </c>
      <c r="F28" s="1">
        <f t="shared" si="0"/>
        <v>93574.909090909074</v>
      </c>
    </row>
    <row r="29" spans="2:17" x14ac:dyDescent="0.3">
      <c r="B29" s="1"/>
      <c r="C29" s="39">
        <v>44301</v>
      </c>
      <c r="D29" s="1"/>
      <c r="E29" s="1">
        <v>26</v>
      </c>
      <c r="F29" s="1">
        <f t="shared" si="0"/>
        <v>96514.08391608391</v>
      </c>
    </row>
    <row r="30" spans="2:17" x14ac:dyDescent="0.3">
      <c r="B30" s="1"/>
      <c r="C30" s="39">
        <v>44302</v>
      </c>
      <c r="D30" s="1"/>
      <c r="E30" s="1">
        <v>27</v>
      </c>
      <c r="F30" s="1">
        <f t="shared" si="0"/>
        <v>99453.258741258731</v>
      </c>
    </row>
    <row r="31" spans="2:17" x14ac:dyDescent="0.3">
      <c r="B31" s="1"/>
      <c r="C31" s="39">
        <v>44303</v>
      </c>
      <c r="D31" s="1"/>
      <c r="E31" s="1">
        <v>28</v>
      </c>
      <c r="F31" s="1">
        <f t="shared" si="0"/>
        <v>102392.43356643355</v>
      </c>
    </row>
    <row r="32" spans="2:17" x14ac:dyDescent="0.3">
      <c r="B32" s="1"/>
      <c r="C32" s="39">
        <v>44304</v>
      </c>
      <c r="D32" s="1"/>
      <c r="E32" s="1">
        <v>29</v>
      </c>
      <c r="F32" s="1">
        <f t="shared" si="0"/>
        <v>105331.60839160837</v>
      </c>
    </row>
    <row r="33" spans="2:6" x14ac:dyDescent="0.3">
      <c r="B33" s="1"/>
      <c r="C33" s="39">
        <v>44305</v>
      </c>
      <c r="D33" s="1"/>
      <c r="E33" s="1">
        <v>30</v>
      </c>
      <c r="F33" s="1">
        <f t="shared" si="0"/>
        <v>108270.78321678321</v>
      </c>
    </row>
    <row r="34" spans="2:6" x14ac:dyDescent="0.3">
      <c r="B34" s="1"/>
      <c r="C34" s="39">
        <v>44306</v>
      </c>
      <c r="D34" s="1"/>
      <c r="E34" s="1">
        <v>31</v>
      </c>
      <c r="F34" s="1">
        <f t="shared" si="0"/>
        <v>111209.95804195803</v>
      </c>
    </row>
    <row r="35" spans="2:6" x14ac:dyDescent="0.3">
      <c r="B35" s="1"/>
      <c r="C35" s="39">
        <v>44307</v>
      </c>
      <c r="D35" s="1"/>
      <c r="E35" s="1">
        <v>32</v>
      </c>
      <c r="F35" s="1">
        <f t="shared" si="0"/>
        <v>114149.13286713285</v>
      </c>
    </row>
  </sheetData>
  <mergeCells count="1">
    <mergeCell ref="N2:Q3"/>
  </mergeCells>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5E54C3-77D7-45FB-A8BA-B94454FFC2DE}">
  <dimension ref="B1:Q52"/>
  <sheetViews>
    <sheetView workbookViewId="0">
      <selection activeCell="R21" sqref="R21"/>
    </sheetView>
  </sheetViews>
  <sheetFormatPr defaultRowHeight="14.4" x14ac:dyDescent="0.3"/>
  <cols>
    <col min="2" max="2" width="15.5546875" customWidth="1"/>
    <col min="3" max="3" width="15.77734375" customWidth="1"/>
    <col min="4" max="4" width="15.33203125" customWidth="1"/>
    <col min="5" max="5" width="16.33203125" customWidth="1"/>
    <col min="6" max="6" width="26.77734375" customWidth="1"/>
  </cols>
  <sheetData>
    <row r="1" spans="2:17" ht="15" thickBot="1" x14ac:dyDescent="0.35"/>
    <row r="2" spans="2:17" ht="36.6" thickTop="1" x14ac:dyDescent="0.35">
      <c r="B2" s="40" t="s">
        <v>40</v>
      </c>
      <c r="C2" s="41" t="s">
        <v>0</v>
      </c>
      <c r="D2" s="41" t="s">
        <v>41</v>
      </c>
      <c r="E2" s="41" t="s">
        <v>42</v>
      </c>
      <c r="F2" s="42" t="s">
        <v>43</v>
      </c>
      <c r="H2" s="16"/>
      <c r="I2" s="17"/>
      <c r="J2" s="17"/>
      <c r="K2" s="17"/>
      <c r="L2" s="17"/>
      <c r="M2" s="17"/>
      <c r="N2" s="64" t="s">
        <v>36</v>
      </c>
      <c r="O2" s="65"/>
      <c r="P2" s="65"/>
      <c r="Q2" s="66"/>
    </row>
    <row r="3" spans="2:17" x14ac:dyDescent="0.3">
      <c r="B3" s="33" t="s">
        <v>1</v>
      </c>
      <c r="C3" s="14">
        <v>44259</v>
      </c>
      <c r="D3" s="15">
        <v>10452</v>
      </c>
      <c r="E3" s="1">
        <v>0</v>
      </c>
      <c r="F3" s="19">
        <f>$I$19+$I$20*E3</f>
        <v>8732.3235294117658</v>
      </c>
      <c r="H3" s="18" t="s">
        <v>7</v>
      </c>
      <c r="I3" s="1"/>
      <c r="J3" s="1"/>
      <c r="K3" s="1"/>
      <c r="L3" s="1"/>
      <c r="M3" s="1"/>
      <c r="N3" s="62"/>
      <c r="O3" s="62"/>
      <c r="P3" s="62"/>
      <c r="Q3" s="67"/>
    </row>
    <row r="4" spans="2:17" ht="15" thickBot="1" x14ac:dyDescent="0.35">
      <c r="B4" s="33"/>
      <c r="C4" s="14">
        <v>44260</v>
      </c>
      <c r="D4" s="15">
        <v>10469</v>
      </c>
      <c r="E4" s="1">
        <v>1</v>
      </c>
      <c r="F4" s="19">
        <f t="shared" ref="F4:F51" si="0">$I$19+$I$20*E4</f>
        <v>9332.5720588235308</v>
      </c>
      <c r="H4" s="18"/>
      <c r="I4" s="1"/>
      <c r="J4" s="1"/>
      <c r="K4" s="1"/>
      <c r="L4" s="1"/>
      <c r="M4" s="1"/>
      <c r="N4" s="1"/>
      <c r="O4" s="1"/>
      <c r="P4" s="1"/>
      <c r="Q4" s="19"/>
    </row>
    <row r="5" spans="2:17" x14ac:dyDescent="0.3">
      <c r="B5" s="33"/>
      <c r="C5" s="14">
        <v>44261</v>
      </c>
      <c r="D5" s="15">
        <v>10398</v>
      </c>
      <c r="E5" s="1">
        <v>2</v>
      </c>
      <c r="F5" s="19">
        <f t="shared" si="0"/>
        <v>9932.8205882352959</v>
      </c>
      <c r="H5" s="20" t="s">
        <v>8</v>
      </c>
      <c r="I5" s="13"/>
      <c r="J5" s="1"/>
      <c r="K5" s="1"/>
      <c r="L5" s="1"/>
      <c r="M5" s="1"/>
      <c r="N5" s="1"/>
      <c r="O5" s="1"/>
      <c r="P5" s="1"/>
      <c r="Q5" s="19"/>
    </row>
    <row r="6" spans="2:17" x14ac:dyDescent="0.3">
      <c r="B6" s="33"/>
      <c r="C6" s="14">
        <v>44262</v>
      </c>
      <c r="D6" s="15">
        <v>10731</v>
      </c>
      <c r="E6" s="1">
        <v>3</v>
      </c>
      <c r="F6" s="19">
        <f t="shared" si="0"/>
        <v>10533.069117647059</v>
      </c>
      <c r="H6" s="21" t="s">
        <v>9</v>
      </c>
      <c r="I6" s="10">
        <v>0.93213077057481375</v>
      </c>
      <c r="J6" s="1"/>
      <c r="K6" s="1"/>
      <c r="L6" s="1"/>
      <c r="M6" s="1"/>
      <c r="N6" s="1"/>
      <c r="O6" s="1"/>
      <c r="P6" s="1"/>
      <c r="Q6" s="19"/>
    </row>
    <row r="7" spans="2:17" x14ac:dyDescent="0.3">
      <c r="B7" s="33"/>
      <c r="C7" s="14">
        <v>44263</v>
      </c>
      <c r="D7" s="15">
        <v>10779</v>
      </c>
      <c r="E7" s="1">
        <v>4</v>
      </c>
      <c r="F7" s="19">
        <f t="shared" si="0"/>
        <v>11133.317647058824</v>
      </c>
      <c r="H7" s="21" t="s">
        <v>10</v>
      </c>
      <c r="I7" s="10">
        <v>0.86886777345239596</v>
      </c>
      <c r="J7" s="1"/>
      <c r="K7" s="1"/>
      <c r="L7" s="1"/>
      <c r="M7" s="1"/>
      <c r="N7" s="1"/>
      <c r="O7" s="1"/>
      <c r="P7" s="1"/>
      <c r="Q7" s="19"/>
    </row>
    <row r="8" spans="2:17" x14ac:dyDescent="0.3">
      <c r="B8" s="33"/>
      <c r="C8" s="14">
        <v>44264</v>
      </c>
      <c r="D8" s="15">
        <v>10736</v>
      </c>
      <c r="E8" s="1">
        <v>5</v>
      </c>
      <c r="F8" s="19">
        <f t="shared" si="0"/>
        <v>11733.566176470589</v>
      </c>
      <c r="H8" s="21" t="s">
        <v>11</v>
      </c>
      <c r="I8" s="10">
        <v>0.85950118584185287</v>
      </c>
      <c r="J8" s="1"/>
      <c r="K8" s="1"/>
      <c r="L8" s="1"/>
      <c r="M8" s="1"/>
      <c r="N8" s="1"/>
      <c r="O8" s="1"/>
      <c r="P8" s="1"/>
      <c r="Q8" s="19"/>
    </row>
    <row r="9" spans="2:17" x14ac:dyDescent="0.3">
      <c r="B9" s="33"/>
      <c r="C9" s="14">
        <v>44265</v>
      </c>
      <c r="D9" s="15">
        <v>11379</v>
      </c>
      <c r="E9" s="1">
        <v>6</v>
      </c>
      <c r="F9" s="19">
        <f t="shared" si="0"/>
        <v>12333.814705882352</v>
      </c>
      <c r="H9" s="21" t="s">
        <v>12</v>
      </c>
      <c r="I9" s="10">
        <v>1149.1703664807403</v>
      </c>
      <c r="J9" s="1"/>
      <c r="K9" s="1"/>
      <c r="L9" s="1"/>
      <c r="M9" s="1"/>
      <c r="N9" s="1"/>
      <c r="O9" s="1"/>
      <c r="P9" s="1"/>
      <c r="Q9" s="19"/>
    </row>
    <row r="10" spans="2:17" ht="15" thickBot="1" x14ac:dyDescent="0.35">
      <c r="B10" s="33"/>
      <c r="C10" s="14">
        <v>44266</v>
      </c>
      <c r="D10" s="15">
        <v>11969</v>
      </c>
      <c r="E10" s="1">
        <v>7</v>
      </c>
      <c r="F10" s="19">
        <f t="shared" si="0"/>
        <v>12934.063235294117</v>
      </c>
      <c r="H10" s="22" t="s">
        <v>13</v>
      </c>
      <c r="I10" s="11">
        <v>16</v>
      </c>
      <c r="J10" s="1"/>
      <c r="K10" s="1"/>
      <c r="L10" s="1"/>
      <c r="M10" s="1"/>
      <c r="N10" s="1"/>
      <c r="O10" s="1"/>
      <c r="P10" s="1"/>
      <c r="Q10" s="19"/>
    </row>
    <row r="11" spans="2:17" x14ac:dyDescent="0.3">
      <c r="B11" s="33"/>
      <c r="C11" s="14">
        <v>44267</v>
      </c>
      <c r="D11" s="15">
        <v>12487</v>
      </c>
      <c r="E11" s="1">
        <v>8</v>
      </c>
      <c r="F11" s="19">
        <f t="shared" si="0"/>
        <v>13534.311764705883</v>
      </c>
      <c r="H11" s="18"/>
      <c r="I11" s="1"/>
      <c r="J11" s="1"/>
      <c r="K11" s="1"/>
      <c r="L11" s="1"/>
      <c r="M11" s="1"/>
      <c r="N11" s="1"/>
      <c r="O11" s="1"/>
      <c r="P11" s="1"/>
      <c r="Q11" s="19"/>
    </row>
    <row r="12" spans="2:17" ht="15" thickBot="1" x14ac:dyDescent="0.35">
      <c r="B12" s="33"/>
      <c r="C12" s="14">
        <v>44268</v>
      </c>
      <c r="D12" s="15">
        <v>13247</v>
      </c>
      <c r="E12" s="1">
        <v>9</v>
      </c>
      <c r="F12" s="19">
        <f t="shared" si="0"/>
        <v>14134.560294117648</v>
      </c>
      <c r="H12" s="18" t="s">
        <v>14</v>
      </c>
      <c r="I12" s="1"/>
      <c r="J12" s="1"/>
      <c r="K12" s="1"/>
      <c r="L12" s="1"/>
      <c r="M12" s="1"/>
      <c r="N12" s="1"/>
      <c r="O12" s="1"/>
      <c r="P12" s="1"/>
      <c r="Q12" s="19"/>
    </row>
    <row r="13" spans="2:17" x14ac:dyDescent="0.3">
      <c r="B13" s="33"/>
      <c r="C13" s="14">
        <v>44269</v>
      </c>
      <c r="D13" s="15">
        <v>13940</v>
      </c>
      <c r="E13" s="1">
        <v>10</v>
      </c>
      <c r="F13" s="19">
        <f t="shared" si="0"/>
        <v>14734.808823529413</v>
      </c>
      <c r="H13" s="23"/>
      <c r="I13" s="12" t="s">
        <v>19</v>
      </c>
      <c r="J13" s="12" t="s">
        <v>20</v>
      </c>
      <c r="K13" s="12" t="s">
        <v>21</v>
      </c>
      <c r="L13" s="12" t="s">
        <v>22</v>
      </c>
      <c r="M13" s="12" t="s">
        <v>23</v>
      </c>
      <c r="N13" s="1"/>
      <c r="O13" s="1"/>
      <c r="P13" s="1"/>
      <c r="Q13" s="19"/>
    </row>
    <row r="14" spans="2:17" x14ac:dyDescent="0.3">
      <c r="B14" s="33"/>
      <c r="C14" s="14">
        <v>44270</v>
      </c>
      <c r="D14" s="15">
        <v>14582</v>
      </c>
      <c r="E14" s="1">
        <v>11</v>
      </c>
      <c r="F14" s="19">
        <f t="shared" si="0"/>
        <v>15335.057352941176</v>
      </c>
      <c r="H14" s="21" t="s">
        <v>15</v>
      </c>
      <c r="I14" s="10">
        <v>1</v>
      </c>
      <c r="J14" s="10">
        <v>122501421.0007353</v>
      </c>
      <c r="K14" s="10">
        <v>122501421.0007353</v>
      </c>
      <c r="L14" s="10">
        <v>92.762466928125207</v>
      </c>
      <c r="M14" s="10">
        <v>1.484570409023555E-7</v>
      </c>
      <c r="N14" s="1"/>
      <c r="O14" s="1"/>
      <c r="P14" s="1"/>
      <c r="Q14" s="19"/>
    </row>
    <row r="15" spans="2:17" x14ac:dyDescent="0.3">
      <c r="B15" s="33"/>
      <c r="C15" s="14">
        <v>44271</v>
      </c>
      <c r="D15" s="15">
        <v>15263</v>
      </c>
      <c r="E15" s="1">
        <v>12</v>
      </c>
      <c r="F15" s="19">
        <f t="shared" si="0"/>
        <v>15935.305882352941</v>
      </c>
      <c r="H15" s="21" t="s">
        <v>16</v>
      </c>
      <c r="I15" s="10">
        <v>14</v>
      </c>
      <c r="J15" s="10">
        <v>18488295.436764706</v>
      </c>
      <c r="K15" s="10">
        <v>1320592.531197479</v>
      </c>
      <c r="L15" s="10"/>
      <c r="M15" s="10"/>
      <c r="N15" s="1"/>
      <c r="O15" s="1"/>
      <c r="P15" s="1"/>
      <c r="Q15" s="19"/>
    </row>
    <row r="16" spans="2:17" ht="15" thickBot="1" x14ac:dyDescent="0.35">
      <c r="B16" s="33"/>
      <c r="C16" s="14">
        <v>44272</v>
      </c>
      <c r="D16" s="15">
        <v>16751</v>
      </c>
      <c r="E16" s="1">
        <v>13</v>
      </c>
      <c r="F16" s="19">
        <f t="shared" si="0"/>
        <v>16535.554411764708</v>
      </c>
      <c r="H16" s="22" t="s">
        <v>17</v>
      </c>
      <c r="I16" s="11">
        <v>15</v>
      </c>
      <c r="J16" s="11">
        <v>140989716.4375</v>
      </c>
      <c r="K16" s="11"/>
      <c r="L16" s="11"/>
      <c r="M16" s="11"/>
      <c r="N16" s="1"/>
      <c r="O16" s="1"/>
      <c r="P16" s="1"/>
      <c r="Q16" s="19"/>
    </row>
    <row r="17" spans="2:17" ht="15" thickBot="1" x14ac:dyDescent="0.35">
      <c r="B17" s="33"/>
      <c r="C17" s="14">
        <v>44273</v>
      </c>
      <c r="D17" s="15">
        <v>18424</v>
      </c>
      <c r="E17" s="1">
        <v>14</v>
      </c>
      <c r="F17" s="19">
        <f t="shared" si="0"/>
        <v>17135.802941176469</v>
      </c>
      <c r="H17" s="18"/>
      <c r="I17" s="1"/>
      <c r="J17" s="1"/>
      <c r="K17" s="1"/>
      <c r="L17" s="1"/>
      <c r="M17" s="1"/>
      <c r="N17" s="1"/>
      <c r="O17" s="1"/>
      <c r="P17" s="1"/>
      <c r="Q17" s="19"/>
    </row>
    <row r="18" spans="2:17" x14ac:dyDescent="0.3">
      <c r="B18" s="33"/>
      <c r="C18" s="14">
        <v>44274</v>
      </c>
      <c r="D18" s="15">
        <v>20140</v>
      </c>
      <c r="E18" s="1">
        <v>15</v>
      </c>
      <c r="F18" s="19">
        <f t="shared" si="0"/>
        <v>17736.051470588234</v>
      </c>
      <c r="H18" s="23"/>
      <c r="I18" s="12" t="s">
        <v>24</v>
      </c>
      <c r="J18" s="12" t="s">
        <v>12</v>
      </c>
      <c r="K18" s="12" t="s">
        <v>25</v>
      </c>
      <c r="L18" s="12" t="s">
        <v>26</v>
      </c>
      <c r="M18" s="12" t="s">
        <v>27</v>
      </c>
      <c r="N18" s="12" t="s">
        <v>28</v>
      </c>
      <c r="O18" s="12" t="s">
        <v>29</v>
      </c>
      <c r="P18" s="12" t="s">
        <v>30</v>
      </c>
      <c r="Q18" s="19"/>
    </row>
    <row r="19" spans="2:17" x14ac:dyDescent="0.3">
      <c r="B19" s="33"/>
      <c r="C19" s="14">
        <v>44275</v>
      </c>
      <c r="D19" s="31"/>
      <c r="E19" s="1">
        <v>16</v>
      </c>
      <c r="F19" s="19">
        <f t="shared" si="0"/>
        <v>18336.3</v>
      </c>
      <c r="H19" s="21" t="s">
        <v>18</v>
      </c>
      <c r="I19" s="10">
        <v>8732.3235294117658</v>
      </c>
      <c r="J19" s="10">
        <v>548.65054014320026</v>
      </c>
      <c r="K19" s="10">
        <v>15.916002793203466</v>
      </c>
      <c r="L19" s="10">
        <v>2.317422064976518E-10</v>
      </c>
      <c r="M19" s="10">
        <v>7555.5851545937167</v>
      </c>
      <c r="N19" s="10">
        <v>9909.0619042298149</v>
      </c>
      <c r="O19" s="10">
        <v>7555.5851545937167</v>
      </c>
      <c r="P19" s="10">
        <v>9909.0619042298149</v>
      </c>
      <c r="Q19" s="19"/>
    </row>
    <row r="20" spans="2:17" ht="15" thickBot="1" x14ac:dyDescent="0.35">
      <c r="B20" s="33"/>
      <c r="C20" s="14">
        <v>44276</v>
      </c>
      <c r="D20" s="31"/>
      <c r="E20" s="1">
        <v>17</v>
      </c>
      <c r="F20" s="19">
        <f t="shared" si="0"/>
        <v>18936.548529411764</v>
      </c>
      <c r="H20" s="27"/>
      <c r="I20" s="28">
        <v>600.24852941176459</v>
      </c>
      <c r="J20" s="28">
        <v>62.32251342807497</v>
      </c>
      <c r="K20" s="28">
        <v>9.6313273710390082</v>
      </c>
      <c r="L20" s="28">
        <v>1.4845704090235601E-7</v>
      </c>
      <c r="M20" s="28">
        <v>466.58003225365076</v>
      </c>
      <c r="N20" s="28">
        <v>733.91702656987843</v>
      </c>
      <c r="O20" s="28">
        <v>466.58003225365076</v>
      </c>
      <c r="P20" s="28">
        <v>733.91702656987843</v>
      </c>
      <c r="Q20" s="26"/>
    </row>
    <row r="21" spans="2:17" ht="15" thickTop="1" x14ac:dyDescent="0.3">
      <c r="B21" s="33"/>
      <c r="C21" s="14">
        <v>44277</v>
      </c>
      <c r="D21" s="31"/>
      <c r="E21" s="1">
        <v>18</v>
      </c>
      <c r="F21" s="19">
        <f t="shared" si="0"/>
        <v>19536.797058823529</v>
      </c>
    </row>
    <row r="22" spans="2:17" x14ac:dyDescent="0.3">
      <c r="B22" s="33"/>
      <c r="C22" s="14">
        <v>44278</v>
      </c>
      <c r="D22" s="31"/>
      <c r="E22" s="1">
        <v>19</v>
      </c>
      <c r="F22" s="19">
        <f t="shared" si="0"/>
        <v>20137.045588235291</v>
      </c>
    </row>
    <row r="23" spans="2:17" x14ac:dyDescent="0.3">
      <c r="B23" s="33"/>
      <c r="C23" s="14">
        <v>44279</v>
      </c>
      <c r="D23" s="31"/>
      <c r="E23" s="1">
        <v>20</v>
      </c>
      <c r="F23" s="19">
        <f t="shared" si="0"/>
        <v>20737.294117647056</v>
      </c>
    </row>
    <row r="24" spans="2:17" x14ac:dyDescent="0.3">
      <c r="B24" s="33"/>
      <c r="C24" s="14">
        <v>44280</v>
      </c>
      <c r="D24" s="31"/>
      <c r="E24" s="1">
        <v>21</v>
      </c>
      <c r="F24" s="19">
        <f t="shared" si="0"/>
        <v>21337.542647058821</v>
      </c>
    </row>
    <row r="25" spans="2:17" x14ac:dyDescent="0.3">
      <c r="B25" s="33"/>
      <c r="C25" s="14">
        <v>44281</v>
      </c>
      <c r="D25" s="31"/>
      <c r="E25" s="1">
        <v>22</v>
      </c>
      <c r="F25" s="19">
        <f t="shared" si="0"/>
        <v>21937.791176470586</v>
      </c>
    </row>
    <row r="26" spans="2:17" x14ac:dyDescent="0.3">
      <c r="B26" s="33"/>
      <c r="C26" s="14">
        <v>44282</v>
      </c>
      <c r="D26" s="31"/>
      <c r="E26" s="1">
        <v>23</v>
      </c>
      <c r="F26" s="19">
        <f t="shared" si="0"/>
        <v>22538.039705882351</v>
      </c>
    </row>
    <row r="27" spans="2:17" x14ac:dyDescent="0.3">
      <c r="B27" s="33"/>
      <c r="C27" s="14">
        <v>44283</v>
      </c>
      <c r="D27" s="31"/>
      <c r="E27" s="1">
        <v>24</v>
      </c>
      <c r="F27" s="19">
        <f t="shared" si="0"/>
        <v>23138.288235294116</v>
      </c>
    </row>
    <row r="28" spans="2:17" x14ac:dyDescent="0.3">
      <c r="B28" s="33"/>
      <c r="C28" s="14">
        <v>44284</v>
      </c>
      <c r="D28" s="31"/>
      <c r="E28" s="1">
        <v>25</v>
      </c>
      <c r="F28" s="19">
        <f t="shared" si="0"/>
        <v>23738.536764705881</v>
      </c>
    </row>
    <row r="29" spans="2:17" x14ac:dyDescent="0.3">
      <c r="B29" s="33"/>
      <c r="C29" s="14">
        <v>44285</v>
      </c>
      <c r="D29" s="31"/>
      <c r="E29" s="1">
        <v>26</v>
      </c>
      <c r="F29" s="19">
        <f t="shared" si="0"/>
        <v>24338.785294117646</v>
      </c>
    </row>
    <row r="30" spans="2:17" x14ac:dyDescent="0.3">
      <c r="B30" s="33"/>
      <c r="C30" s="14">
        <v>44286</v>
      </c>
      <c r="D30" s="31"/>
      <c r="E30" s="1">
        <v>27</v>
      </c>
      <c r="F30" s="19">
        <f t="shared" si="0"/>
        <v>24939.033823529411</v>
      </c>
    </row>
    <row r="31" spans="2:17" x14ac:dyDescent="0.3">
      <c r="B31" s="33"/>
      <c r="C31" s="14">
        <v>44287</v>
      </c>
      <c r="D31" s="31"/>
      <c r="E31" s="1">
        <v>28</v>
      </c>
      <c r="F31" s="19">
        <f t="shared" si="0"/>
        <v>25539.282352941173</v>
      </c>
    </row>
    <row r="32" spans="2:17" x14ac:dyDescent="0.3">
      <c r="B32" s="33"/>
      <c r="C32" s="14">
        <v>44288</v>
      </c>
      <c r="D32" s="31"/>
      <c r="E32" s="1">
        <v>29</v>
      </c>
      <c r="F32" s="19">
        <f t="shared" si="0"/>
        <v>26139.530882352938</v>
      </c>
    </row>
    <row r="33" spans="2:6" x14ac:dyDescent="0.3">
      <c r="B33" s="33"/>
      <c r="C33" s="14">
        <v>44289</v>
      </c>
      <c r="D33" s="31"/>
      <c r="E33" s="1">
        <v>30</v>
      </c>
      <c r="F33" s="19">
        <f t="shared" si="0"/>
        <v>26739.779411764703</v>
      </c>
    </row>
    <row r="34" spans="2:6" x14ac:dyDescent="0.3">
      <c r="B34" s="33"/>
      <c r="C34" s="14">
        <v>44290</v>
      </c>
      <c r="D34" s="31"/>
      <c r="E34" s="1">
        <v>31</v>
      </c>
      <c r="F34" s="19">
        <f t="shared" si="0"/>
        <v>27340.027941176468</v>
      </c>
    </row>
    <row r="35" spans="2:6" x14ac:dyDescent="0.3">
      <c r="B35" s="33"/>
      <c r="C35" s="14">
        <v>44291</v>
      </c>
      <c r="D35" s="31"/>
      <c r="E35" s="1">
        <v>32</v>
      </c>
      <c r="F35" s="19">
        <f t="shared" si="0"/>
        <v>27940.276470588233</v>
      </c>
    </row>
    <row r="36" spans="2:6" x14ac:dyDescent="0.3">
      <c r="B36" s="33"/>
      <c r="C36" s="14">
        <v>44292</v>
      </c>
      <c r="D36" s="31"/>
      <c r="E36" s="1">
        <v>33</v>
      </c>
      <c r="F36" s="19">
        <f t="shared" si="0"/>
        <v>28540.524999999998</v>
      </c>
    </row>
    <row r="37" spans="2:6" x14ac:dyDescent="0.3">
      <c r="B37" s="33"/>
      <c r="C37" s="14">
        <v>44293</v>
      </c>
      <c r="D37" s="31"/>
      <c r="E37" s="1">
        <v>34</v>
      </c>
      <c r="F37" s="19">
        <f t="shared" si="0"/>
        <v>29140.773529411763</v>
      </c>
    </row>
    <row r="38" spans="2:6" x14ac:dyDescent="0.3">
      <c r="B38" s="33"/>
      <c r="C38" s="14">
        <v>44294</v>
      </c>
      <c r="D38" s="31"/>
      <c r="E38" s="1">
        <v>35</v>
      </c>
      <c r="F38" s="19">
        <f t="shared" si="0"/>
        <v>29741.022058823528</v>
      </c>
    </row>
    <row r="39" spans="2:6" x14ac:dyDescent="0.3">
      <c r="B39" s="33"/>
      <c r="C39" s="14">
        <v>44295</v>
      </c>
      <c r="D39" s="31"/>
      <c r="E39" s="1">
        <v>36</v>
      </c>
      <c r="F39" s="19">
        <f t="shared" si="0"/>
        <v>30341.270588235293</v>
      </c>
    </row>
    <row r="40" spans="2:6" x14ac:dyDescent="0.3">
      <c r="B40" s="33"/>
      <c r="C40" s="14">
        <v>44296</v>
      </c>
      <c r="D40" s="31"/>
      <c r="E40" s="1">
        <v>37</v>
      </c>
      <c r="F40" s="19">
        <f t="shared" si="0"/>
        <v>30941.519117647054</v>
      </c>
    </row>
    <row r="41" spans="2:6" x14ac:dyDescent="0.3">
      <c r="B41" s="33"/>
      <c r="C41" s="14">
        <v>44297</v>
      </c>
      <c r="D41" s="31"/>
      <c r="E41" s="1">
        <v>38</v>
      </c>
      <c r="F41" s="19">
        <f t="shared" si="0"/>
        <v>31541.767647058819</v>
      </c>
    </row>
    <row r="42" spans="2:6" x14ac:dyDescent="0.3">
      <c r="B42" s="33"/>
      <c r="C42" s="14">
        <v>44298</v>
      </c>
      <c r="D42" s="31"/>
      <c r="E42" s="1">
        <v>39</v>
      </c>
      <c r="F42" s="19">
        <f t="shared" si="0"/>
        <v>32142.016176470584</v>
      </c>
    </row>
    <row r="43" spans="2:6" x14ac:dyDescent="0.3">
      <c r="B43" s="33"/>
      <c r="C43" s="14">
        <v>44299</v>
      </c>
      <c r="D43" s="31"/>
      <c r="E43" s="1">
        <v>40</v>
      </c>
      <c r="F43" s="19">
        <f t="shared" si="0"/>
        <v>32742.26470588235</v>
      </c>
    </row>
    <row r="44" spans="2:6" x14ac:dyDescent="0.3">
      <c r="B44" s="33"/>
      <c r="C44" s="14">
        <v>44300</v>
      </c>
      <c r="D44" s="31"/>
      <c r="E44" s="1">
        <v>41</v>
      </c>
      <c r="F44" s="19">
        <f t="shared" si="0"/>
        <v>33342.513235294115</v>
      </c>
    </row>
    <row r="45" spans="2:6" x14ac:dyDescent="0.3">
      <c r="B45" s="33"/>
      <c r="C45" s="14">
        <v>44301</v>
      </c>
      <c r="D45" s="31"/>
      <c r="E45" s="1">
        <v>42</v>
      </c>
      <c r="F45" s="19">
        <f t="shared" si="0"/>
        <v>33942.76176470588</v>
      </c>
    </row>
    <row r="46" spans="2:6" x14ac:dyDescent="0.3">
      <c r="B46" s="33"/>
      <c r="C46" s="14">
        <v>44302</v>
      </c>
      <c r="D46" s="31"/>
      <c r="E46" s="1">
        <v>43</v>
      </c>
      <c r="F46" s="19">
        <f t="shared" si="0"/>
        <v>34543.010294117645</v>
      </c>
    </row>
    <row r="47" spans="2:6" x14ac:dyDescent="0.3">
      <c r="B47" s="33"/>
      <c r="C47" s="14">
        <v>44303</v>
      </c>
      <c r="D47" s="31"/>
      <c r="E47" s="1">
        <v>44</v>
      </c>
      <c r="F47" s="19">
        <f t="shared" si="0"/>
        <v>35143.25882352941</v>
      </c>
    </row>
    <row r="48" spans="2:6" x14ac:dyDescent="0.3">
      <c r="B48" s="33"/>
      <c r="C48" s="14">
        <v>44304</v>
      </c>
      <c r="D48" s="31"/>
      <c r="E48" s="1">
        <v>45</v>
      </c>
      <c r="F48" s="19">
        <f t="shared" si="0"/>
        <v>35743.507352941175</v>
      </c>
    </row>
    <row r="49" spans="2:6" x14ac:dyDescent="0.3">
      <c r="B49" s="33"/>
      <c r="C49" s="14">
        <v>44305</v>
      </c>
      <c r="D49" s="31"/>
      <c r="E49" s="1">
        <v>46</v>
      </c>
      <c r="F49" s="19">
        <f t="shared" si="0"/>
        <v>36343.75588235294</v>
      </c>
    </row>
    <row r="50" spans="2:6" x14ac:dyDescent="0.3">
      <c r="B50" s="33"/>
      <c r="C50" s="14">
        <v>44306</v>
      </c>
      <c r="D50" s="31"/>
      <c r="E50" s="1">
        <v>47</v>
      </c>
      <c r="F50" s="19">
        <f t="shared" si="0"/>
        <v>36944.004411764705</v>
      </c>
    </row>
    <row r="51" spans="2:6" ht="15" thickBot="1" x14ac:dyDescent="0.35">
      <c r="B51" s="34"/>
      <c r="C51" s="35">
        <v>44307</v>
      </c>
      <c r="D51" s="36"/>
      <c r="E51" s="25">
        <v>48</v>
      </c>
      <c r="F51" s="26">
        <f t="shared" si="0"/>
        <v>37544.25294117647</v>
      </c>
    </row>
    <row r="52" spans="2:6" ht="15" thickTop="1" x14ac:dyDescent="0.3"/>
  </sheetData>
  <mergeCells count="1">
    <mergeCell ref="N2:Q3"/>
  </mergeCells>
  <pageMargins left="0.7" right="0.7" top="0.75" bottom="0.75" header="0.3" footer="0.3"/>
  <drawing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58203-865C-4EB7-BBD6-343F08A10920}">
  <dimension ref="B1:Q23"/>
  <sheetViews>
    <sheetView topLeftCell="A13" workbookViewId="0">
      <selection activeCell="G26" sqref="G26"/>
    </sheetView>
  </sheetViews>
  <sheetFormatPr defaultRowHeight="14.4" x14ac:dyDescent="0.3"/>
  <cols>
    <col min="2" max="2" width="14.6640625" bestFit="1" customWidth="1"/>
    <col min="3" max="3" width="12.77734375" customWidth="1"/>
    <col min="4" max="4" width="16.21875" customWidth="1"/>
    <col min="5" max="5" width="17.21875" customWidth="1"/>
    <col min="6" max="6" width="20.88671875" customWidth="1"/>
  </cols>
  <sheetData>
    <row r="1" spans="2:17" ht="15" thickBot="1" x14ac:dyDescent="0.35"/>
    <row r="2" spans="2:17" ht="36.6" thickTop="1" x14ac:dyDescent="0.35">
      <c r="B2" s="43" t="s">
        <v>40</v>
      </c>
      <c r="C2" s="43" t="s">
        <v>0</v>
      </c>
      <c r="D2" s="43" t="s">
        <v>41</v>
      </c>
      <c r="E2" s="43" t="s">
        <v>42</v>
      </c>
      <c r="F2" s="44" t="s">
        <v>44</v>
      </c>
      <c r="H2" s="16"/>
      <c r="I2" s="17"/>
      <c r="J2" s="17"/>
      <c r="K2" s="17"/>
      <c r="L2" s="17"/>
      <c r="M2" s="17"/>
      <c r="N2" s="64" t="s">
        <v>37</v>
      </c>
      <c r="O2" s="65"/>
      <c r="P2" s="65"/>
      <c r="Q2" s="65"/>
    </row>
    <row r="3" spans="2:17" x14ac:dyDescent="0.3">
      <c r="B3" s="31" t="s">
        <v>2</v>
      </c>
      <c r="C3" s="14">
        <v>44287</v>
      </c>
      <c r="D3" s="15">
        <v>55005</v>
      </c>
      <c r="E3" s="1">
        <v>0</v>
      </c>
      <c r="F3" s="1">
        <f>$I$19+$I$20*(E3)</f>
        <v>58919.879120879115</v>
      </c>
      <c r="H3" s="18" t="s">
        <v>7</v>
      </c>
      <c r="I3" s="1"/>
      <c r="J3" s="1"/>
      <c r="K3" s="1"/>
      <c r="L3" s="1"/>
      <c r="M3" s="1"/>
      <c r="N3" s="62"/>
      <c r="O3" s="62"/>
      <c r="P3" s="62"/>
      <c r="Q3" s="62"/>
    </row>
    <row r="4" spans="2:17" ht="15" thickBot="1" x14ac:dyDescent="0.35">
      <c r="B4" s="31"/>
      <c r="C4" s="14">
        <v>44288</v>
      </c>
      <c r="D4" s="31">
        <v>58455</v>
      </c>
      <c r="E4" s="1">
        <v>1</v>
      </c>
      <c r="F4" s="1">
        <f t="shared" ref="F4:F23" si="0">$I$19+$I$20*(E4)</f>
        <v>62111.681318681316</v>
      </c>
      <c r="H4" s="18"/>
      <c r="I4" s="1"/>
      <c r="J4" s="1"/>
      <c r="K4" s="1"/>
      <c r="L4" s="1"/>
      <c r="M4" s="1"/>
      <c r="N4" s="1"/>
      <c r="O4" s="1"/>
      <c r="P4" s="1"/>
      <c r="Q4" s="19"/>
    </row>
    <row r="5" spans="2:17" x14ac:dyDescent="0.3">
      <c r="B5" s="31"/>
      <c r="C5" s="14">
        <v>44289</v>
      </c>
      <c r="D5" s="31">
        <v>62187</v>
      </c>
      <c r="E5" s="1">
        <v>2</v>
      </c>
      <c r="F5" s="1">
        <f t="shared" si="0"/>
        <v>65303.483516483517</v>
      </c>
      <c r="H5" s="20" t="s">
        <v>8</v>
      </c>
      <c r="I5" s="13"/>
      <c r="J5" s="1"/>
      <c r="K5" s="1"/>
      <c r="L5" s="1"/>
      <c r="M5" s="1"/>
      <c r="N5" s="1"/>
      <c r="O5" s="1"/>
      <c r="P5" s="1"/>
      <c r="Q5" s="19"/>
    </row>
    <row r="6" spans="2:17" x14ac:dyDescent="0.3">
      <c r="B6" s="31"/>
      <c r="C6" s="14">
        <v>44290</v>
      </c>
      <c r="D6" s="31">
        <v>68052</v>
      </c>
      <c r="E6" s="1">
        <v>3</v>
      </c>
      <c r="F6" s="1">
        <f t="shared" si="0"/>
        <v>68495.28571428571</v>
      </c>
      <c r="H6" s="21" t="s">
        <v>9</v>
      </c>
      <c r="I6" s="10">
        <v>0.93565410987373154</v>
      </c>
      <c r="J6" s="1"/>
      <c r="K6" s="1"/>
      <c r="L6" s="1"/>
      <c r="M6" s="1"/>
      <c r="N6" s="1"/>
      <c r="O6" s="1"/>
      <c r="P6" s="1"/>
      <c r="Q6" s="19"/>
    </row>
    <row r="7" spans="2:17" x14ac:dyDescent="0.3">
      <c r="B7" s="31"/>
      <c r="C7" s="14">
        <v>44291</v>
      </c>
      <c r="D7" s="31">
        <v>74522</v>
      </c>
      <c r="E7" s="1">
        <v>4</v>
      </c>
      <c r="F7" s="1">
        <f t="shared" si="0"/>
        <v>71687.087912087911</v>
      </c>
      <c r="H7" s="21" t="s">
        <v>10</v>
      </c>
      <c r="I7" s="10">
        <v>0.8754486133236048</v>
      </c>
      <c r="J7" s="1"/>
      <c r="K7" s="1"/>
      <c r="L7" s="1"/>
      <c r="M7" s="1"/>
      <c r="N7" s="1"/>
      <c r="O7" s="1"/>
      <c r="P7" s="1"/>
      <c r="Q7" s="19"/>
    </row>
    <row r="8" spans="2:17" x14ac:dyDescent="0.3">
      <c r="B8" s="31"/>
      <c r="C8" s="14">
        <v>44292</v>
      </c>
      <c r="D8" s="31">
        <v>77495</v>
      </c>
      <c r="E8" s="1">
        <v>5</v>
      </c>
      <c r="F8" s="1">
        <f t="shared" si="0"/>
        <v>74878.890109890111</v>
      </c>
      <c r="H8" s="21" t="s">
        <v>11</v>
      </c>
      <c r="I8" s="10">
        <v>0.86412575998938701</v>
      </c>
      <c r="J8" s="1"/>
      <c r="K8" s="1"/>
      <c r="L8" s="1"/>
      <c r="M8" s="1"/>
      <c r="N8" s="1"/>
      <c r="O8" s="1"/>
      <c r="P8" s="1"/>
      <c r="Q8" s="19"/>
    </row>
    <row r="9" spans="2:17" x14ac:dyDescent="0.3">
      <c r="B9" s="31"/>
      <c r="C9" s="14">
        <v>44293</v>
      </c>
      <c r="D9" s="31">
        <v>81886</v>
      </c>
      <c r="E9" s="1">
        <v>6</v>
      </c>
      <c r="F9" s="1">
        <f t="shared" si="0"/>
        <v>78070.692307692312</v>
      </c>
      <c r="H9" s="21" t="s">
        <v>12</v>
      </c>
      <c r="I9" s="10">
        <v>4897.0470290161202</v>
      </c>
      <c r="J9" s="1"/>
      <c r="K9" s="1"/>
      <c r="L9" s="1"/>
      <c r="M9" s="1"/>
      <c r="N9" s="1"/>
      <c r="O9" s="1"/>
      <c r="P9" s="1"/>
      <c r="Q9" s="19"/>
    </row>
    <row r="10" spans="2:17" ht="15" thickBot="1" x14ac:dyDescent="0.35">
      <c r="B10" s="31"/>
      <c r="C10" s="14">
        <v>44294</v>
      </c>
      <c r="D10" s="31">
        <v>86279</v>
      </c>
      <c r="E10" s="1">
        <v>7</v>
      </c>
      <c r="F10" s="1">
        <f t="shared" si="0"/>
        <v>81262.494505494513</v>
      </c>
      <c r="H10" s="22" t="s">
        <v>13</v>
      </c>
      <c r="I10" s="11">
        <v>13</v>
      </c>
      <c r="J10" s="1"/>
      <c r="K10" s="1"/>
      <c r="L10" s="1"/>
      <c r="M10" s="1"/>
      <c r="N10" s="1"/>
      <c r="O10" s="1"/>
      <c r="P10" s="1"/>
      <c r="Q10" s="19"/>
    </row>
    <row r="11" spans="2:17" x14ac:dyDescent="0.3">
      <c r="B11" s="31"/>
      <c r="C11" s="14">
        <v>44295</v>
      </c>
      <c r="D11" s="31">
        <v>90333</v>
      </c>
      <c r="E11" s="1">
        <v>8</v>
      </c>
      <c r="F11" s="1">
        <f t="shared" si="0"/>
        <v>84454.296703296714</v>
      </c>
      <c r="H11" s="18"/>
      <c r="I11" s="1"/>
      <c r="J11" s="1"/>
      <c r="K11" s="1"/>
      <c r="L11" s="1"/>
      <c r="M11" s="1"/>
      <c r="N11" s="1"/>
      <c r="O11" s="1"/>
      <c r="P11" s="1"/>
      <c r="Q11" s="19"/>
    </row>
    <row r="12" spans="2:17" ht="15" thickBot="1" x14ac:dyDescent="0.35">
      <c r="B12" s="31"/>
      <c r="C12" s="14">
        <v>44296</v>
      </c>
      <c r="D12" s="31">
        <v>91108</v>
      </c>
      <c r="E12" s="1">
        <v>9</v>
      </c>
      <c r="F12" s="1">
        <f t="shared" si="0"/>
        <v>87646.098901098914</v>
      </c>
      <c r="H12" s="18" t="s">
        <v>14</v>
      </c>
      <c r="I12" s="1"/>
      <c r="J12" s="1"/>
      <c r="K12" s="1"/>
      <c r="L12" s="30"/>
      <c r="M12" s="1"/>
      <c r="N12" s="1"/>
      <c r="O12" s="1"/>
      <c r="P12" s="1"/>
      <c r="Q12" s="19"/>
    </row>
    <row r="13" spans="2:17" x14ac:dyDescent="0.3">
      <c r="B13" s="31"/>
      <c r="C13" s="14">
        <v>44297</v>
      </c>
      <c r="D13" s="32">
        <v>92464</v>
      </c>
      <c r="E13" s="1">
        <v>10</v>
      </c>
      <c r="F13" s="1">
        <f t="shared" si="0"/>
        <v>90837.901098901115</v>
      </c>
      <c r="H13" s="23"/>
      <c r="I13" s="12" t="s">
        <v>19</v>
      </c>
      <c r="J13" s="12" t="s">
        <v>20</v>
      </c>
      <c r="K13" s="12" t="s">
        <v>21</v>
      </c>
      <c r="L13" s="29" t="s">
        <v>22</v>
      </c>
      <c r="M13" s="12" t="s">
        <v>23</v>
      </c>
      <c r="N13" s="1"/>
      <c r="O13" s="1"/>
      <c r="P13" s="1"/>
      <c r="Q13" s="19"/>
    </row>
    <row r="14" spans="2:17" x14ac:dyDescent="0.3">
      <c r="B14" s="31"/>
      <c r="C14" s="14">
        <v>44298</v>
      </c>
      <c r="D14" s="31">
        <v>90267</v>
      </c>
      <c r="E14" s="1">
        <v>11</v>
      </c>
      <c r="F14" s="1">
        <f t="shared" si="0"/>
        <v>94029.703296703316</v>
      </c>
      <c r="H14" s="21" t="s">
        <v>15</v>
      </c>
      <c r="I14" s="10">
        <v>1</v>
      </c>
      <c r="J14" s="10">
        <v>1854143431.1208794</v>
      </c>
      <c r="K14" s="10">
        <v>1854143431.1208794</v>
      </c>
      <c r="L14" s="10">
        <v>77.316961324403309</v>
      </c>
      <c r="M14" s="10">
        <v>2.630515225896139E-6</v>
      </c>
      <c r="N14" s="1"/>
      <c r="O14" s="1"/>
      <c r="P14" s="1"/>
      <c r="Q14" s="19"/>
    </row>
    <row r="15" spans="2:17" x14ac:dyDescent="0.3">
      <c r="B15" s="31"/>
      <c r="C15" s="14">
        <v>44299</v>
      </c>
      <c r="D15" s="31">
        <v>86866</v>
      </c>
      <c r="E15" s="1">
        <v>12</v>
      </c>
      <c r="F15" s="1">
        <f t="shared" si="0"/>
        <v>97221.505494505516</v>
      </c>
      <c r="H15" s="21" t="s">
        <v>16</v>
      </c>
      <c r="I15" s="10">
        <v>11</v>
      </c>
      <c r="J15" s="10">
        <v>263791765.64835173</v>
      </c>
      <c r="K15" s="10">
        <v>23981069.604395613</v>
      </c>
      <c r="L15" s="10"/>
      <c r="M15" s="10"/>
      <c r="N15" s="1"/>
      <c r="O15" s="1"/>
      <c r="P15" s="1"/>
      <c r="Q15" s="19"/>
    </row>
    <row r="16" spans="2:17" ht="15" thickBot="1" x14ac:dyDescent="0.35">
      <c r="B16" s="31"/>
      <c r="C16" s="14">
        <v>44300</v>
      </c>
      <c r="D16" s="31">
        <v>87443</v>
      </c>
      <c r="E16" s="1">
        <v>13</v>
      </c>
      <c r="F16" s="1">
        <f t="shared" si="0"/>
        <v>100413.30769230772</v>
      </c>
      <c r="H16" s="22" t="s">
        <v>17</v>
      </c>
      <c r="I16" s="11">
        <v>12</v>
      </c>
      <c r="J16" s="11">
        <v>2117935196.7692311</v>
      </c>
      <c r="K16" s="11"/>
      <c r="L16" s="11"/>
      <c r="M16" s="11"/>
      <c r="N16" s="1"/>
      <c r="O16" s="1"/>
      <c r="P16" s="1"/>
      <c r="Q16" s="19"/>
    </row>
    <row r="17" spans="2:17" ht="15" thickBot="1" x14ac:dyDescent="0.35">
      <c r="B17" s="31"/>
      <c r="C17" s="14">
        <v>44301</v>
      </c>
      <c r="D17" s="31"/>
      <c r="E17" s="1">
        <v>14</v>
      </c>
      <c r="F17" s="1">
        <f t="shared" si="0"/>
        <v>103605.1098901099</v>
      </c>
      <c r="H17" s="18"/>
      <c r="I17" s="1"/>
      <c r="J17" s="1"/>
      <c r="K17" s="1"/>
      <c r="L17" s="1"/>
      <c r="M17" s="1"/>
      <c r="N17" s="1"/>
      <c r="O17" s="1"/>
      <c r="P17" s="1"/>
      <c r="Q17" s="19"/>
    </row>
    <row r="18" spans="2:17" x14ac:dyDescent="0.3">
      <c r="B18" s="31"/>
      <c r="C18" s="14">
        <v>44302</v>
      </c>
      <c r="D18" s="31"/>
      <c r="E18" s="1">
        <v>15</v>
      </c>
      <c r="F18" s="1">
        <f t="shared" si="0"/>
        <v>106796.9120879121</v>
      </c>
      <c r="H18" s="23"/>
      <c r="I18" s="12" t="s">
        <v>24</v>
      </c>
      <c r="J18" s="12" t="s">
        <v>12</v>
      </c>
      <c r="K18" s="12" t="s">
        <v>25</v>
      </c>
      <c r="L18" s="12" t="s">
        <v>26</v>
      </c>
      <c r="M18" s="12" t="s">
        <v>27</v>
      </c>
      <c r="N18" s="12" t="s">
        <v>28</v>
      </c>
      <c r="O18" s="12" t="s">
        <v>29</v>
      </c>
      <c r="P18" s="12" t="s">
        <v>30</v>
      </c>
      <c r="Q18" s="19"/>
    </row>
    <row r="19" spans="2:17" x14ac:dyDescent="0.3">
      <c r="B19" s="31"/>
      <c r="C19" s="14">
        <v>44303</v>
      </c>
      <c r="D19" s="31"/>
      <c r="E19" s="1">
        <v>16</v>
      </c>
      <c r="F19" s="1">
        <f t="shared" si="0"/>
        <v>109988.7142857143</v>
      </c>
      <c r="H19" s="21" t="s">
        <v>18</v>
      </c>
      <c r="I19" s="10">
        <v>58919.879120879115</v>
      </c>
      <c r="J19" s="10">
        <v>2566.7500726158592</v>
      </c>
      <c r="K19" s="10">
        <v>22.95505111677349</v>
      </c>
      <c r="L19" s="10">
        <v>1.2129051210843998E-10</v>
      </c>
      <c r="M19" s="10">
        <v>53270.500301387474</v>
      </c>
      <c r="N19" s="10">
        <v>64569.257940370757</v>
      </c>
      <c r="O19" s="10">
        <v>53270.500301387474</v>
      </c>
      <c r="P19" s="10">
        <v>64569.257940370757</v>
      </c>
      <c r="Q19" s="19"/>
    </row>
    <row r="20" spans="2:17" ht="15" thickBot="1" x14ac:dyDescent="0.35">
      <c r="B20" s="31"/>
      <c r="C20" s="14">
        <v>44304</v>
      </c>
      <c r="D20" s="31"/>
      <c r="E20" s="1">
        <v>17</v>
      </c>
      <c r="F20" s="1">
        <f t="shared" si="0"/>
        <v>113180.51648351651</v>
      </c>
      <c r="H20" s="22"/>
      <c r="I20" s="11">
        <v>3191.8021978021993</v>
      </c>
      <c r="J20" s="11">
        <v>362.99327639154745</v>
      </c>
      <c r="K20" s="11">
        <v>8.7930063871467414</v>
      </c>
      <c r="L20" s="11">
        <v>2.6305152258961246E-6</v>
      </c>
      <c r="M20" s="11">
        <v>2392.8593832513607</v>
      </c>
      <c r="N20" s="11">
        <v>3990.745012353038</v>
      </c>
      <c r="O20" s="11">
        <v>2392.8593832513607</v>
      </c>
      <c r="P20" s="11">
        <v>3990.745012353038</v>
      </c>
      <c r="Q20" s="19"/>
    </row>
    <row r="21" spans="2:17" ht="15" thickBot="1" x14ac:dyDescent="0.35">
      <c r="B21" s="31"/>
      <c r="C21" s="14">
        <v>44305</v>
      </c>
      <c r="D21" s="31"/>
      <c r="E21" s="1">
        <v>18</v>
      </c>
      <c r="F21" s="1">
        <f t="shared" si="0"/>
        <v>116372.31868131871</v>
      </c>
      <c r="H21" s="24"/>
      <c r="I21" s="25"/>
      <c r="J21" s="25"/>
      <c r="K21" s="25"/>
      <c r="L21" s="25"/>
      <c r="M21" s="25"/>
      <c r="N21" s="25"/>
      <c r="O21" s="25"/>
      <c r="P21" s="25"/>
      <c r="Q21" s="26"/>
    </row>
    <row r="22" spans="2:17" ht="15" thickTop="1" x14ac:dyDescent="0.3">
      <c r="B22" s="31"/>
      <c r="C22" s="14">
        <v>44306</v>
      </c>
      <c r="D22" s="31"/>
      <c r="E22" s="1">
        <v>19</v>
      </c>
      <c r="F22" s="1">
        <f t="shared" si="0"/>
        <v>119564.12087912089</v>
      </c>
    </row>
    <row r="23" spans="2:17" x14ac:dyDescent="0.3">
      <c r="B23" s="31"/>
      <c r="C23" s="14">
        <v>44307</v>
      </c>
      <c r="D23" s="31"/>
      <c r="E23" s="1">
        <v>20</v>
      </c>
      <c r="F23" s="1">
        <f t="shared" si="0"/>
        <v>122755.92307692309</v>
      </c>
    </row>
  </sheetData>
  <mergeCells count="1">
    <mergeCell ref="N2:Q3"/>
  </mergeCells>
  <pageMargins left="0.7" right="0.7" top="0.75" bottom="0.75" header="0.3" footer="0.3"/>
  <drawing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E580A-8ED3-4438-87EB-0107E74019AE}">
  <dimension ref="B1:L33"/>
  <sheetViews>
    <sheetView tabSelected="1" topLeftCell="A4" zoomScale="57" zoomScaleNormal="57" workbookViewId="0">
      <selection activeCell="J2" sqref="J2"/>
    </sheetView>
  </sheetViews>
  <sheetFormatPr defaultRowHeight="14.4" x14ac:dyDescent="0.3"/>
  <cols>
    <col min="2" max="2" width="125" customWidth="1"/>
    <col min="4" max="4" width="29" customWidth="1"/>
  </cols>
  <sheetData>
    <row r="1" spans="2:12" ht="15" thickBot="1" x14ac:dyDescent="0.35"/>
    <row r="2" spans="2:12" ht="407.4" customHeight="1" thickTop="1" x14ac:dyDescent="0.3">
      <c r="B2" s="68" t="s">
        <v>45</v>
      </c>
      <c r="C2" s="69"/>
      <c r="D2" s="70"/>
      <c r="E2" s="55"/>
      <c r="F2" s="55"/>
      <c r="G2" s="55"/>
      <c r="H2" s="55"/>
      <c r="I2" s="55"/>
      <c r="J2" s="55"/>
      <c r="K2" s="55"/>
      <c r="L2" s="55"/>
    </row>
    <row r="3" spans="2:12" ht="21" customHeight="1" x14ac:dyDescent="0.3">
      <c r="B3" s="71"/>
      <c r="C3" s="72"/>
      <c r="D3" s="73"/>
      <c r="E3" s="55"/>
      <c r="F3" s="55"/>
      <c r="G3" s="55"/>
      <c r="H3" s="55"/>
      <c r="I3" s="55"/>
      <c r="J3" s="55"/>
      <c r="K3" s="55"/>
      <c r="L3" s="55"/>
    </row>
    <row r="4" spans="2:12" ht="14.4" customHeight="1" x14ac:dyDescent="0.3">
      <c r="B4" s="71"/>
      <c r="C4" s="72"/>
      <c r="D4" s="73"/>
      <c r="E4" s="55"/>
      <c r="F4" s="55"/>
      <c r="G4" s="55"/>
      <c r="H4" s="55"/>
      <c r="I4" s="55"/>
      <c r="J4" s="55"/>
      <c r="K4" s="55"/>
      <c r="L4" s="55"/>
    </row>
    <row r="5" spans="2:12" ht="14.4" customHeight="1" x14ac:dyDescent="0.3">
      <c r="B5" s="71"/>
      <c r="C5" s="72"/>
      <c r="D5" s="73"/>
      <c r="E5" s="55"/>
      <c r="F5" s="55"/>
      <c r="G5" s="55"/>
      <c r="H5" s="55"/>
      <c r="I5" s="55"/>
      <c r="J5" s="55"/>
      <c r="K5" s="55"/>
      <c r="L5" s="55"/>
    </row>
    <row r="6" spans="2:12" x14ac:dyDescent="0.3">
      <c r="B6" s="71"/>
      <c r="C6" s="72"/>
      <c r="D6" s="73"/>
      <c r="E6" s="55"/>
      <c r="F6" s="55"/>
      <c r="G6" s="55"/>
      <c r="H6" s="55"/>
      <c r="I6" s="55"/>
      <c r="J6" s="55"/>
      <c r="K6" s="55"/>
      <c r="L6" s="55"/>
    </row>
    <row r="7" spans="2:12" x14ac:dyDescent="0.3">
      <c r="B7" s="71"/>
      <c r="C7" s="72"/>
      <c r="D7" s="73"/>
      <c r="E7" s="55"/>
      <c r="F7" s="55"/>
      <c r="G7" s="55"/>
      <c r="H7" s="55"/>
      <c r="I7" s="55"/>
      <c r="J7" s="55"/>
      <c r="K7" s="55"/>
      <c r="L7" s="55"/>
    </row>
    <row r="8" spans="2:12" x14ac:dyDescent="0.3">
      <c r="B8" s="71"/>
      <c r="C8" s="72"/>
      <c r="D8" s="73"/>
      <c r="E8" s="55"/>
      <c r="F8" s="55"/>
      <c r="G8" s="55"/>
      <c r="H8" s="55"/>
      <c r="I8" s="55"/>
      <c r="J8" s="55"/>
      <c r="K8" s="55"/>
      <c r="L8" s="55"/>
    </row>
    <row r="9" spans="2:12" x14ac:dyDescent="0.3">
      <c r="B9" s="71"/>
      <c r="C9" s="72"/>
      <c r="D9" s="73"/>
      <c r="E9" s="55"/>
      <c r="F9" s="55"/>
      <c r="G9" s="55"/>
      <c r="H9" s="55"/>
      <c r="I9" s="55"/>
      <c r="J9" s="55"/>
      <c r="K9" s="55"/>
      <c r="L9" s="55"/>
    </row>
    <row r="10" spans="2:12" x14ac:dyDescent="0.3">
      <c r="B10" s="71"/>
      <c r="C10" s="72"/>
      <c r="D10" s="73"/>
      <c r="E10" s="55"/>
      <c r="F10" s="55"/>
      <c r="G10" s="55"/>
      <c r="H10" s="55"/>
      <c r="I10" s="55"/>
      <c r="J10" s="55"/>
      <c r="K10" s="55"/>
      <c r="L10" s="55"/>
    </row>
    <row r="11" spans="2:12" x14ac:dyDescent="0.3">
      <c r="B11" s="71"/>
      <c r="C11" s="72"/>
      <c r="D11" s="73"/>
      <c r="E11" s="55"/>
      <c r="F11" s="55"/>
      <c r="G11" s="55"/>
      <c r="H11" s="55"/>
      <c r="I11" s="55"/>
      <c r="J11" s="55"/>
      <c r="K11" s="55"/>
      <c r="L11" s="55"/>
    </row>
    <row r="12" spans="2:12" x14ac:dyDescent="0.3">
      <c r="B12" s="71"/>
      <c r="C12" s="72"/>
      <c r="D12" s="73"/>
      <c r="E12" s="55"/>
      <c r="F12" s="55"/>
      <c r="G12" s="55"/>
      <c r="H12" s="55"/>
      <c r="I12" s="55"/>
      <c r="J12" s="55"/>
      <c r="K12" s="55"/>
      <c r="L12" s="55"/>
    </row>
    <row r="13" spans="2:12" x14ac:dyDescent="0.3">
      <c r="B13" s="71"/>
      <c r="C13" s="72"/>
      <c r="D13" s="73"/>
      <c r="E13" s="55"/>
      <c r="F13" s="55"/>
      <c r="G13" s="55"/>
      <c r="H13" s="55"/>
      <c r="I13" s="55"/>
      <c r="J13" s="55"/>
      <c r="K13" s="55"/>
      <c r="L13" s="55"/>
    </row>
    <row r="14" spans="2:12" x14ac:dyDescent="0.3">
      <c r="B14" s="71"/>
      <c r="C14" s="72"/>
      <c r="D14" s="73"/>
      <c r="E14" s="55"/>
      <c r="F14" s="55"/>
      <c r="G14" s="55"/>
      <c r="H14" s="55"/>
      <c r="I14" s="55"/>
      <c r="J14" s="55"/>
      <c r="K14" s="55"/>
      <c r="L14" s="55"/>
    </row>
    <row r="15" spans="2:12" x14ac:dyDescent="0.3">
      <c r="B15" s="71"/>
      <c r="C15" s="72"/>
      <c r="D15" s="73"/>
      <c r="E15" s="55"/>
      <c r="F15" s="55"/>
      <c r="G15" s="55"/>
      <c r="H15" s="55"/>
      <c r="I15" s="55"/>
      <c r="J15" s="55"/>
      <c r="K15" s="55"/>
      <c r="L15" s="55"/>
    </row>
    <row r="16" spans="2:12" x14ac:dyDescent="0.3">
      <c r="B16" s="71"/>
      <c r="C16" s="72"/>
      <c r="D16" s="73"/>
      <c r="E16" s="55"/>
      <c r="F16" s="55"/>
      <c r="G16" s="55"/>
      <c r="H16" s="55"/>
      <c r="I16" s="55"/>
      <c r="J16" s="55"/>
      <c r="K16" s="55"/>
      <c r="L16" s="55"/>
    </row>
    <row r="17" spans="2:12" x14ac:dyDescent="0.3">
      <c r="B17" s="71"/>
      <c r="C17" s="72"/>
      <c r="D17" s="73"/>
      <c r="E17" s="55"/>
      <c r="F17" s="55"/>
      <c r="G17" s="55"/>
      <c r="H17" s="55"/>
      <c r="I17" s="55"/>
      <c r="J17" s="55"/>
      <c r="K17" s="55"/>
      <c r="L17" s="55"/>
    </row>
    <row r="18" spans="2:12" x14ac:dyDescent="0.3">
      <c r="B18" s="71"/>
      <c r="C18" s="72"/>
      <c r="D18" s="73"/>
      <c r="E18" s="55"/>
      <c r="F18" s="55"/>
      <c r="G18" s="55"/>
      <c r="H18" s="55"/>
      <c r="I18" s="55"/>
      <c r="J18" s="55"/>
      <c r="K18" s="55"/>
      <c r="L18" s="55"/>
    </row>
    <row r="19" spans="2:12" x14ac:dyDescent="0.3">
      <c r="B19" s="71"/>
      <c r="C19" s="72"/>
      <c r="D19" s="73"/>
      <c r="E19" s="55"/>
      <c r="F19" s="55"/>
      <c r="G19" s="55"/>
      <c r="H19" s="55"/>
      <c r="I19" s="55"/>
      <c r="J19" s="55"/>
      <c r="K19" s="55"/>
      <c r="L19" s="55"/>
    </row>
    <row r="20" spans="2:12" x14ac:dyDescent="0.3">
      <c r="B20" s="71"/>
      <c r="C20" s="72"/>
      <c r="D20" s="73"/>
      <c r="E20" s="55"/>
      <c r="F20" s="55"/>
      <c r="G20" s="55"/>
      <c r="H20" s="55"/>
      <c r="I20" s="55"/>
      <c r="J20" s="55"/>
      <c r="K20" s="55"/>
      <c r="L20" s="55"/>
    </row>
    <row r="21" spans="2:12" ht="15" thickBot="1" x14ac:dyDescent="0.35">
      <c r="B21" s="74"/>
      <c r="C21" s="75"/>
      <c r="D21" s="76"/>
      <c r="E21" s="55"/>
      <c r="F21" s="55"/>
      <c r="G21" s="55"/>
      <c r="H21" s="55"/>
      <c r="I21" s="55"/>
      <c r="J21" s="55"/>
      <c r="K21" s="55"/>
      <c r="L21" s="55"/>
    </row>
    <row r="22" spans="2:12" ht="15" thickTop="1" x14ac:dyDescent="0.3">
      <c r="B22" s="55"/>
      <c r="C22" s="55"/>
      <c r="D22" s="55"/>
      <c r="E22" s="55"/>
      <c r="F22" s="55"/>
      <c r="G22" s="55"/>
      <c r="H22" s="55"/>
      <c r="I22" s="55"/>
      <c r="J22" s="55"/>
      <c r="K22" s="55"/>
      <c r="L22" s="55"/>
    </row>
    <row r="23" spans="2:12" x14ac:dyDescent="0.3">
      <c r="B23" s="55"/>
      <c r="C23" s="55"/>
      <c r="D23" s="55"/>
      <c r="E23" s="55"/>
      <c r="F23" s="55"/>
      <c r="G23" s="55"/>
      <c r="H23" s="55"/>
      <c r="I23" s="55"/>
      <c r="J23" s="55"/>
      <c r="K23" s="55"/>
      <c r="L23" s="55"/>
    </row>
    <row r="24" spans="2:12" x14ac:dyDescent="0.3">
      <c r="B24" s="55"/>
      <c r="C24" s="55"/>
      <c r="D24" s="55"/>
      <c r="E24" s="55"/>
      <c r="F24" s="55"/>
      <c r="G24" s="55"/>
      <c r="H24" s="55"/>
      <c r="I24" s="55"/>
      <c r="J24" s="55"/>
      <c r="K24" s="55"/>
      <c r="L24" s="55"/>
    </row>
    <row r="25" spans="2:12" x14ac:dyDescent="0.3">
      <c r="B25" s="55"/>
      <c r="C25" s="55"/>
      <c r="D25" s="55"/>
      <c r="E25" s="55"/>
      <c r="F25" s="55"/>
      <c r="G25" s="55"/>
      <c r="H25" s="55"/>
      <c r="I25" s="55"/>
      <c r="J25" s="55"/>
      <c r="K25" s="55"/>
      <c r="L25" s="55"/>
    </row>
    <row r="26" spans="2:12" x14ac:dyDescent="0.3">
      <c r="B26" s="55"/>
      <c r="C26" s="55"/>
      <c r="D26" s="55"/>
      <c r="E26" s="55"/>
      <c r="F26" s="55"/>
      <c r="G26" s="55"/>
      <c r="H26" s="55"/>
      <c r="I26" s="55"/>
      <c r="J26" s="55"/>
      <c r="K26" s="55"/>
      <c r="L26" s="55"/>
    </row>
    <row r="27" spans="2:12" x14ac:dyDescent="0.3">
      <c r="B27" s="55"/>
      <c r="C27" s="55"/>
      <c r="D27" s="55"/>
      <c r="E27" s="55"/>
      <c r="F27" s="55"/>
      <c r="G27" s="55"/>
      <c r="H27" s="55"/>
      <c r="I27" s="55"/>
      <c r="J27" s="55"/>
      <c r="K27" s="55"/>
      <c r="L27" s="55"/>
    </row>
    <row r="28" spans="2:12" x14ac:dyDescent="0.3">
      <c r="B28" s="55"/>
      <c r="C28" s="55"/>
      <c r="D28" s="55"/>
      <c r="E28" s="55"/>
      <c r="F28" s="55"/>
      <c r="G28" s="55"/>
      <c r="H28" s="55"/>
      <c r="I28" s="55"/>
      <c r="J28" s="55"/>
      <c r="K28" s="55"/>
      <c r="L28" s="55"/>
    </row>
    <row r="29" spans="2:12" x14ac:dyDescent="0.3">
      <c r="B29" s="55"/>
      <c r="C29" s="55"/>
      <c r="D29" s="55"/>
      <c r="E29" s="55"/>
      <c r="F29" s="55"/>
      <c r="G29" s="55"/>
      <c r="H29" s="55"/>
      <c r="I29" s="55"/>
      <c r="J29" s="55"/>
      <c r="K29" s="55"/>
      <c r="L29" s="55"/>
    </row>
    <row r="30" spans="2:12" x14ac:dyDescent="0.3">
      <c r="B30" s="55"/>
      <c r="C30" s="55"/>
      <c r="D30" s="55"/>
      <c r="E30" s="55"/>
      <c r="F30" s="55"/>
      <c r="G30" s="55"/>
      <c r="H30" s="55"/>
      <c r="I30" s="55"/>
      <c r="J30" s="55"/>
      <c r="K30" s="55"/>
      <c r="L30" s="55"/>
    </row>
    <row r="31" spans="2:12" x14ac:dyDescent="0.3">
      <c r="B31" s="55"/>
      <c r="C31" s="55"/>
      <c r="D31" s="55"/>
      <c r="E31" s="55"/>
      <c r="F31" s="55"/>
      <c r="G31" s="55"/>
      <c r="H31" s="55"/>
      <c r="I31" s="55"/>
      <c r="J31" s="55"/>
      <c r="K31" s="55"/>
      <c r="L31" s="55"/>
    </row>
    <row r="32" spans="2:12" x14ac:dyDescent="0.3">
      <c r="B32" s="55"/>
      <c r="C32" s="55"/>
      <c r="D32" s="55"/>
      <c r="E32" s="55"/>
      <c r="F32" s="55"/>
      <c r="G32" s="55"/>
      <c r="H32" s="55"/>
      <c r="I32" s="55"/>
      <c r="J32" s="55"/>
      <c r="K32" s="55"/>
      <c r="L32" s="55"/>
    </row>
    <row r="33" spans="2:12" x14ac:dyDescent="0.3">
      <c r="B33" s="55"/>
      <c r="C33" s="55"/>
      <c r="D33" s="55"/>
      <c r="E33" s="55"/>
      <c r="F33" s="55"/>
      <c r="G33" s="55"/>
      <c r="H33" s="55"/>
      <c r="I33" s="55"/>
      <c r="J33" s="55"/>
      <c r="K33" s="55"/>
      <c r="L33" s="55"/>
    </row>
  </sheetData>
  <mergeCells count="1">
    <mergeCell ref="B2:D2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Data</vt:lpstr>
      <vt:lpstr>Night Curfew</vt:lpstr>
      <vt:lpstr>Normal</vt:lpstr>
      <vt:lpstr>Partial Lockdown</vt:lpstr>
      <vt:lpstr>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Shriya K</dc:creator>
  <cp:lastModifiedBy>Shriya K</cp:lastModifiedBy>
  <dcterms:created xsi:type="dcterms:W3CDTF">2021-04-13T13:43:00Z</dcterms:created>
  <dcterms:modified xsi:type="dcterms:W3CDTF">2021-04-17T16:28:59Z</dcterms:modified>
</cp:coreProperties>
</file>