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1a" sheetId="1" r:id="rId4"/>
    <sheet state="visible" name="71b" sheetId="2" r:id="rId5"/>
    <sheet state="visible" name="72 a" sheetId="3" r:id="rId6"/>
    <sheet state="visible" name="72 b" sheetId="4" r:id="rId7"/>
    <sheet state="visible" name="73 a" sheetId="5" r:id="rId8"/>
    <sheet state="visible" name="73 b" sheetId="6" r:id="rId9"/>
    <sheet state="visible" name="75 a" sheetId="7" r:id="rId10"/>
    <sheet state="visible" name="75 b" sheetId="8" r:id="rId11"/>
  </sheets>
  <definedNames/>
  <calcPr/>
</workbook>
</file>

<file path=xl/sharedStrings.xml><?xml version="1.0" encoding="utf-8"?>
<sst xmlns="http://schemas.openxmlformats.org/spreadsheetml/2006/main" count="203" uniqueCount="74">
  <si>
    <t>COMPANY NAME</t>
  </si>
  <si>
    <t>CIPLA</t>
  </si>
  <si>
    <t>DIVIDEND HISTORY</t>
  </si>
  <si>
    <t>ANNOUNCEMENT DATE</t>
  </si>
  <si>
    <t>DIVIDEND</t>
  </si>
  <si>
    <t>MARKET PRICE OF SHARE</t>
  </si>
  <si>
    <t>DIVIDEND YIELD</t>
  </si>
  <si>
    <t>14/05/2021</t>
  </si>
  <si>
    <t>21/02/2020</t>
  </si>
  <si>
    <t>22/05/2019</t>
  </si>
  <si>
    <t>22/05/2018</t>
  </si>
  <si>
    <t>25/05/2017</t>
  </si>
  <si>
    <t>24/05/2016</t>
  </si>
  <si>
    <t>29/05/2015</t>
  </si>
  <si>
    <t>29/05/2014</t>
  </si>
  <si>
    <t>29/05/2013</t>
  </si>
  <si>
    <t>29/06/2011</t>
  </si>
  <si>
    <t>DIVIDEND PAYOUT RATIO</t>
  </si>
  <si>
    <t>YEAR</t>
  </si>
  <si>
    <t>NET INCOME (in crores)</t>
  </si>
  <si>
    <t>TOTAL DIVIDEND (in crores)</t>
  </si>
  <si>
    <t>SALES GROWTH RATE</t>
  </si>
  <si>
    <t>SALES (in crores)</t>
  </si>
  <si>
    <t>YEARLY GROWTH (in crores)</t>
  </si>
  <si>
    <t>YEARLY GROWTH RATE</t>
  </si>
  <si>
    <t>SHARE BUYBACK AMOUNT SPEND</t>
  </si>
  <si>
    <t xml:space="preserve">CIPLA HAS NOT DONE ANY BUYBACK </t>
  </si>
  <si>
    <t xml:space="preserve">FREE CASH FLOW TO EQUITY </t>
  </si>
  <si>
    <t>(in cr)</t>
  </si>
  <si>
    <t>Net Income - (Capital Expenditures - Depreciation) - (Change in Non-cash Working Capital)</t>
  </si>
  <si>
    <t>NET INCOME</t>
  </si>
  <si>
    <t>ADJUSTED CAPITAL EXPENDITURES</t>
  </si>
  <si>
    <t>CURRENT ASSETS</t>
  </si>
  <si>
    <t>CURRENT LIABILITIES</t>
  </si>
  <si>
    <t xml:space="preserve">NON CASH WORKING CAPITAL </t>
  </si>
  <si>
    <t xml:space="preserve">company's name </t>
  </si>
  <si>
    <t>Dr Reddys Laboratories Ltd.</t>
  </si>
  <si>
    <t>dividend history</t>
  </si>
  <si>
    <t>announcement date</t>
  </si>
  <si>
    <t>dividend rs</t>
  </si>
  <si>
    <t>market price of share as on announcement date</t>
  </si>
  <si>
    <t xml:space="preserve">dividend yield </t>
  </si>
  <si>
    <t>dividend payout ratio</t>
  </si>
  <si>
    <t>year</t>
  </si>
  <si>
    <t>net income (in crores)</t>
  </si>
  <si>
    <t>total dividend declared (in crores)</t>
  </si>
  <si>
    <t>sales growth rate</t>
  </si>
  <si>
    <t>sales(in crores)</t>
  </si>
  <si>
    <t>yearly growth(in crores)</t>
  </si>
  <si>
    <t>yearly  growth rate</t>
  </si>
  <si>
    <t>share buy back amount spent</t>
  </si>
  <si>
    <t>Dr Reddy's Laboratories on 28-Jun-2016 had bought back nearly 51 lakh shares for Rs 1,569.41 crore as part of a 'share buyback' offer launched earlier this year. The company has bought back 50,77,504 equity shares at an average price of Rs 3,090.92 per share.</t>
  </si>
  <si>
    <t>free cash flow to equity</t>
  </si>
  <si>
    <t>formula for free cashflow to equity-</t>
  </si>
  <si>
    <t>adjusted capital expenditure( in crores)</t>
  </si>
  <si>
    <t>current assets(in crores</t>
  </si>
  <si>
    <t>current liabilities(in crores)</t>
  </si>
  <si>
    <t>non cash working capital(in crores</t>
  </si>
  <si>
    <t>dividend yield ratio</t>
  </si>
  <si>
    <t>yield</t>
  </si>
  <si>
    <t>growth rate</t>
  </si>
  <si>
    <t>Divi's Laboratories</t>
  </si>
  <si>
    <t>dividend yield</t>
  </si>
  <si>
    <t>31-05-2021</t>
  </si>
  <si>
    <t>27-05-2019</t>
  </si>
  <si>
    <t>28-05-2018</t>
  </si>
  <si>
    <t>26-05-2017</t>
  </si>
  <si>
    <t>25-05-2015</t>
  </si>
  <si>
    <t>26-05-2014</t>
  </si>
  <si>
    <t>20-05-2013</t>
  </si>
  <si>
    <t>adjusted capitalcapital expenditure( in crores)</t>
  </si>
  <si>
    <t>Divi's Laboratories hasnt had any buybacks yet</t>
  </si>
  <si>
    <t>SUN PHARMACEUTICAL INDUSTRIES</t>
  </si>
  <si>
    <t>In March 2020, Sun Pharma had launched a buyback offer to buy back 40 million shares at a price up to Rs 425 per equity share, totaling to about Rs 1,700 crore through open market route.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</si>
</sst>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₹]#,##0"/>
    <numFmt numFmtId="165" formatCode="mm/dd/yyyy"/>
    <numFmt numFmtId="166" formatCode="[$₹]#,##0.00"/>
    <numFmt numFmtId="167" formatCode="&quot;₹&quot;\ #,##0.00"/>
    <numFmt numFmtId="168" formatCode="mm-dd-yyyy"/>
    <numFmt numFmtId="169" formatCode="[$-F800]dddd\,\ mmmm\ dd\,\ yyyy"/>
  </numFmts>
  <fonts count="14">
    <font>
      <sz val="11.0"/>
      <color theme="1"/>
      <name val="Arial"/>
    </font>
    <font>
      <color theme="1"/>
      <name val="Calibri"/>
    </font>
    <font>
      <sz val="14.0"/>
      <color rgb="FF0000FF"/>
      <name val="Georgia"/>
    </font>
    <font>
      <sz val="11.0"/>
      <color rgb="FF000000"/>
      <name val="Calibri"/>
    </font>
    <font>
      <sz val="11.0"/>
      <color rgb="FF333333"/>
      <name val="Latoregular"/>
    </font>
    <font>
      <sz val="11.0"/>
      <color theme="1"/>
      <name val="Calibri"/>
    </font>
    <font>
      <sz val="11.0"/>
      <color rgb="FF333333"/>
      <name val="Calibri"/>
    </font>
    <font>
      <sz val="8.0"/>
      <color rgb="FF333333"/>
      <name val="&quot;Fira Sans&quot;"/>
    </font>
    <font>
      <sz val="26.0"/>
      <color theme="1"/>
      <name val="Arial"/>
    </font>
    <font/>
    <font>
      <b/>
      <sz val="26.0"/>
      <color rgb="FF333333"/>
      <name val="Arial"/>
    </font>
    <font>
      <sz val="22.0"/>
      <color theme="1"/>
      <name val="Calibri"/>
    </font>
    <font>
      <sz val="22.0"/>
      <color theme="0"/>
      <name val="Calibri"/>
    </font>
    <font>
      <sz val="8.0"/>
      <color rgb="FF333333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EBEBEB"/>
        <bgColor rgb="FFEBEBEB"/>
      </patternFill>
    </fill>
    <fill>
      <patternFill patternType="solid">
        <fgColor rgb="FFF3F3F3"/>
        <bgColor rgb="FFF3F3F3"/>
      </patternFill>
    </fill>
    <fill>
      <patternFill patternType="solid">
        <fgColor rgb="FFE0E4E9"/>
        <bgColor rgb="FFE0E4E9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6F8FB"/>
        <bgColor rgb="FFF6F8FB"/>
      </patternFill>
    </fill>
    <fill>
      <patternFill patternType="solid">
        <fgColor rgb="FFA4C2F4"/>
        <bgColor rgb="FFA4C2F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AEABAB"/>
        <bgColor rgb="FFAEABAB"/>
      </patternFill>
    </fill>
  </fills>
  <borders count="14">
    <border/>
    <border>
      <left/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/>
      <bottom/>
    </border>
    <border>
      <left/>
      <right/>
      <top style="medium">
        <color rgb="FFD1D1D1"/>
      </top>
      <bottom style="medium">
        <color rgb="FFEBEBEB"/>
      </bottom>
    </border>
    <border>
      <left/>
      <right/>
      <top/>
      <bottom style="medium">
        <color rgb="FFEBEBEB"/>
      </bottom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0" fillId="0" fontId="3" numFmtId="164" xfId="0" applyAlignment="1" applyFont="1" applyNumberFormat="1">
      <alignment horizontal="right" readingOrder="0" shrinkToFit="0" vertical="bottom" wrapText="0"/>
    </xf>
    <xf borderId="0" fillId="0" fontId="1" numFmtId="10" xfId="0" applyFont="1" applyNumberFormat="1"/>
    <xf borderId="0" fillId="0" fontId="1" numFmtId="165" xfId="0" applyAlignment="1" applyFont="1" applyNumberFormat="1">
      <alignment horizontal="left" readingOrder="0"/>
    </xf>
    <xf borderId="0" fillId="5" fontId="1" numFmtId="0" xfId="0" applyAlignment="1" applyFill="1" applyFont="1">
      <alignment readingOrder="0"/>
    </xf>
    <xf borderId="0" fillId="6" fontId="1" numFmtId="0" xfId="0" applyAlignment="1" applyFill="1" applyFont="1">
      <alignment horizontal="center" readingOrder="0"/>
    </xf>
    <xf borderId="0" fillId="6" fontId="1" numFmtId="0" xfId="0" applyAlignment="1" applyFont="1">
      <alignment readingOrder="0" shrinkToFit="0" wrapText="1"/>
    </xf>
    <xf borderId="0" fillId="6" fontId="1" numFmtId="0" xfId="0" applyAlignment="1" applyFont="1">
      <alignment readingOrder="0"/>
    </xf>
    <xf borderId="0" fillId="0" fontId="3" numFmtId="0" xfId="0" applyAlignment="1" applyFont="1">
      <alignment horizontal="center" readingOrder="0" shrinkToFit="0" vertical="bottom" wrapText="0"/>
    </xf>
    <xf borderId="0" fillId="0" fontId="1" numFmtId="164" xfId="0" applyAlignment="1" applyFont="1" applyNumberFormat="1">
      <alignment readingOrder="0"/>
    </xf>
    <xf borderId="0" fillId="7" fontId="4" numFmtId="164" xfId="0" applyAlignment="1" applyFill="1" applyFont="1" applyNumberFormat="1">
      <alignment horizontal="right" readingOrder="0"/>
    </xf>
    <xf borderId="0" fillId="8" fontId="1" numFmtId="0" xfId="0" applyAlignment="1" applyFill="1" applyFont="1">
      <alignment readingOrder="0"/>
    </xf>
    <xf borderId="0" fillId="3" fontId="1" numFmtId="0" xfId="0" applyAlignment="1" applyFont="1">
      <alignment readingOrder="0" shrinkToFit="0" wrapText="1"/>
    </xf>
    <xf borderId="0" fillId="0" fontId="3" numFmtId="0" xfId="0" applyAlignment="1" applyFont="1">
      <alignment horizontal="right"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4" xfId="0" applyFont="1" applyNumberFormat="1"/>
    <xf borderId="0" fillId="0" fontId="1" numFmtId="4" xfId="0" applyAlignment="1" applyFont="1" applyNumberFormat="1">
      <alignment readingOrder="0"/>
    </xf>
    <xf borderId="0" fillId="7" fontId="5" numFmtId="4" xfId="0" applyAlignment="1" applyFont="1" applyNumberFormat="1">
      <alignment horizontal="right" readingOrder="0"/>
    </xf>
    <xf borderId="0" fillId="4" fontId="1" numFmtId="0" xfId="0" applyFont="1"/>
    <xf borderId="0" fillId="9" fontId="1" numFmtId="0" xfId="0" applyFill="1" applyFont="1"/>
    <xf borderId="0" fillId="9" fontId="1" numFmtId="0" xfId="0" applyAlignment="1" applyFont="1">
      <alignment readingOrder="0"/>
    </xf>
    <xf borderId="0" fillId="6" fontId="1" numFmtId="0" xfId="0" applyFont="1"/>
    <xf borderId="0" fillId="3" fontId="5" numFmtId="0" xfId="0" applyAlignment="1" applyFont="1">
      <alignment horizontal="left"/>
    </xf>
    <xf borderId="0" fillId="6" fontId="1" numFmtId="3" xfId="0" applyAlignment="1" applyFont="1" applyNumberFormat="1">
      <alignment readingOrder="0"/>
    </xf>
    <xf borderId="0" fillId="10" fontId="6" numFmtId="166" xfId="0" applyAlignment="1" applyFill="1" applyFont="1" applyNumberFormat="1">
      <alignment horizontal="right" readingOrder="0"/>
    </xf>
    <xf borderId="0" fillId="7" fontId="6" numFmtId="4" xfId="0" applyAlignment="1" applyFont="1" applyNumberFormat="1">
      <alignment horizontal="right" readingOrder="0"/>
    </xf>
    <xf borderId="0" fillId="0" fontId="6" numFmtId="4" xfId="0" applyAlignment="1" applyFont="1" applyNumberFormat="1">
      <alignment horizontal="right" readingOrder="0" vertical="top"/>
    </xf>
    <xf borderId="0" fillId="0" fontId="1" numFmtId="164" xfId="0" applyFont="1" applyNumberFormat="1"/>
    <xf borderId="0" fillId="7" fontId="3" numFmtId="166" xfId="0" applyAlignment="1" applyFont="1" applyNumberFormat="1">
      <alignment readingOrder="0"/>
    </xf>
    <xf borderId="0" fillId="0" fontId="5" numFmtId="166" xfId="0" applyAlignment="1" applyFont="1" applyNumberFormat="1">
      <alignment readingOrder="0"/>
    </xf>
    <xf borderId="0" fillId="7" fontId="6" numFmtId="166" xfId="0" applyAlignment="1" applyFont="1" applyNumberFormat="1">
      <alignment horizontal="right" readingOrder="0"/>
    </xf>
    <xf borderId="0" fillId="0" fontId="6" numFmtId="166" xfId="0" applyAlignment="1" applyFont="1" applyNumberFormat="1">
      <alignment horizontal="right" readingOrder="0" vertical="top"/>
    </xf>
    <xf borderId="0" fillId="7" fontId="7" numFmtId="0" xfId="0" applyFont="1"/>
    <xf borderId="0" fillId="0" fontId="1" numFmtId="10" xfId="0" applyAlignment="1" applyFont="1" applyNumberFormat="1">
      <alignment readingOrder="0"/>
    </xf>
    <xf borderId="1" fillId="11" fontId="8" numFmtId="0" xfId="0" applyAlignment="1" applyBorder="1" applyFill="1" applyFont="1">
      <alignment shrinkToFit="0" vertical="center" wrapText="1"/>
    </xf>
    <xf borderId="2" fillId="0" fontId="9" numFmtId="0" xfId="0" applyBorder="1" applyFont="1"/>
    <xf borderId="3" fillId="11" fontId="10" numFmtId="0" xfId="0" applyAlignment="1" applyBorder="1" applyFont="1">
      <alignment shrinkToFit="0" vertical="center" wrapText="1"/>
    </xf>
    <xf borderId="4" fillId="12" fontId="5" numFmtId="0" xfId="0" applyAlignment="1" applyBorder="1" applyFill="1" applyFont="1">
      <alignment shrinkToFit="0" wrapText="1"/>
    </xf>
    <xf borderId="0" fillId="0" fontId="5" numFmtId="0" xfId="0" applyAlignment="1" applyFont="1">
      <alignment horizontal="center"/>
    </xf>
    <xf borderId="5" fillId="13" fontId="5" numFmtId="0" xfId="0" applyAlignment="1" applyBorder="1" applyFill="1" applyFont="1">
      <alignment shrinkToFit="0" wrapText="1"/>
    </xf>
    <xf borderId="5" fillId="13" fontId="5" numFmtId="0" xfId="0" applyBorder="1" applyFont="1"/>
    <xf borderId="5" fillId="0" fontId="5" numFmtId="14" xfId="0" applyAlignment="1" applyBorder="1" applyFont="1" applyNumberFormat="1">
      <alignment shrinkToFit="0" wrapText="1"/>
    </xf>
    <xf borderId="5" fillId="0" fontId="5" numFmtId="167" xfId="0" applyBorder="1" applyFont="1" applyNumberFormat="1"/>
    <xf borderId="5" fillId="0" fontId="5" numFmtId="10" xfId="0" applyBorder="1" applyFont="1" applyNumberFormat="1"/>
    <xf borderId="4" fillId="13" fontId="5" numFmtId="0" xfId="0" applyAlignment="1" applyBorder="1" applyFont="1">
      <alignment shrinkToFit="0" wrapText="1"/>
    </xf>
    <xf borderId="0" fillId="0" fontId="5" numFmtId="0" xfId="0" applyAlignment="1" applyFont="1">
      <alignment shrinkToFit="0" wrapText="1"/>
    </xf>
    <xf borderId="5" fillId="0" fontId="5" numFmtId="0" xfId="0" applyAlignment="1" applyBorder="1" applyFont="1">
      <alignment shrinkToFit="0" wrapText="1"/>
    </xf>
    <xf borderId="0" fillId="0" fontId="5" numFmtId="10" xfId="0" applyFont="1" applyNumberFormat="1"/>
    <xf borderId="4" fillId="13" fontId="5" numFmtId="0" xfId="0" applyBorder="1" applyFont="1"/>
    <xf borderId="5" fillId="9" fontId="5" numFmtId="10" xfId="0" applyAlignment="1" applyBorder="1" applyFont="1" applyNumberFormat="1">
      <alignment shrinkToFit="0" wrapText="1"/>
    </xf>
    <xf borderId="0" fillId="0" fontId="5" numFmtId="167" xfId="0" applyAlignment="1" applyFont="1" applyNumberFormat="1">
      <alignment shrinkToFit="0" wrapText="1"/>
    </xf>
    <xf borderId="3" fillId="9" fontId="5" numFmtId="0" xfId="0" applyAlignment="1" applyBorder="1" applyFont="1">
      <alignment shrinkToFit="0" wrapText="1"/>
    </xf>
    <xf borderId="6" fillId="13" fontId="5" numFmtId="0" xfId="0" applyAlignment="1" applyBorder="1" applyFont="1">
      <alignment horizontal="center" shrinkToFit="0" wrapText="1"/>
    </xf>
    <xf borderId="7" fillId="0" fontId="9" numFmtId="0" xfId="0" applyBorder="1" applyFont="1"/>
    <xf borderId="5" fillId="6" fontId="5" numFmtId="0" xfId="0" applyBorder="1" applyFont="1"/>
    <xf borderId="3" fillId="9" fontId="5" numFmtId="0" xfId="0" applyBorder="1" applyFont="1"/>
    <xf borderId="8" fillId="13" fontId="5" numFmtId="0" xfId="0" applyAlignment="1" applyBorder="1" applyFont="1">
      <alignment horizontal="center"/>
    </xf>
    <xf borderId="9" fillId="0" fontId="9" numFmtId="0" xfId="0" applyBorder="1" applyFont="1"/>
    <xf borderId="5" fillId="0" fontId="5" numFmtId="0" xfId="0" applyBorder="1" applyFont="1"/>
    <xf borderId="10" fillId="0" fontId="9" numFmtId="0" xfId="0" applyBorder="1" applyFont="1"/>
    <xf borderId="1" fillId="8" fontId="8" numFmtId="0" xfId="0" applyAlignment="1" applyBorder="1" applyFont="1">
      <alignment shrinkToFit="0" vertical="center" wrapText="1"/>
    </xf>
    <xf borderId="3" fillId="8" fontId="10" numFmtId="0" xfId="0" applyAlignment="1" applyBorder="1" applyFont="1">
      <alignment shrinkToFit="0" vertical="center" wrapText="1"/>
    </xf>
    <xf borderId="5" fillId="13" fontId="5" numFmtId="0" xfId="0" applyAlignment="1" applyBorder="1" applyFont="1">
      <alignment horizontal="center"/>
    </xf>
    <xf borderId="5" fillId="13" fontId="5" numFmtId="0" xfId="0" applyAlignment="1" applyBorder="1" applyFont="1">
      <alignment horizontal="center" shrinkToFit="0" wrapText="1"/>
    </xf>
    <xf borderId="8" fillId="11" fontId="11" numFmtId="0" xfId="0" applyAlignment="1" applyBorder="1" applyFont="1">
      <alignment horizontal="center" readingOrder="0" shrinkToFit="0" vertical="center" wrapText="1"/>
    </xf>
    <xf borderId="0" fillId="9" fontId="12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vertical="center"/>
    </xf>
    <xf borderId="8" fillId="14" fontId="5" numFmtId="0" xfId="0" applyAlignment="1" applyBorder="1" applyFill="1" applyFont="1">
      <alignment horizontal="center" readingOrder="0" shrinkToFit="0" vertical="center" wrapText="1"/>
    </xf>
    <xf borderId="0" fillId="0" fontId="5" numFmtId="0" xfId="0" applyAlignment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vertical="center"/>
    </xf>
    <xf borderId="5" fillId="13" fontId="5" numFmtId="0" xfId="0" applyAlignment="1" applyBorder="1" applyFont="1">
      <alignment horizontal="center" shrinkToFit="0" vertical="center" wrapText="1"/>
    </xf>
    <xf borderId="5" fillId="7" fontId="6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horizontal="center" readingOrder="0" vertical="center"/>
    </xf>
    <xf borderId="5" fillId="7" fontId="3" numFmtId="4" xfId="0" applyAlignment="1" applyBorder="1" applyFont="1" applyNumberFormat="1">
      <alignment horizontal="center" readingOrder="0" shrinkToFit="0" vertical="center" wrapText="0"/>
    </xf>
    <xf borderId="5" fillId="0" fontId="5" numFmtId="10" xfId="0" applyAlignment="1" applyBorder="1" applyFont="1" applyNumberFormat="1">
      <alignment horizontal="center" shrinkToFit="0" vertical="center" wrapText="1"/>
    </xf>
    <xf borderId="5" fillId="0" fontId="6" numFmtId="168" xfId="0" applyAlignment="1" applyBorder="1" applyFont="1" applyNumberFormat="1">
      <alignment horizontal="center" readingOrder="0" vertical="center"/>
    </xf>
    <xf borderId="5" fillId="0" fontId="6" numFmtId="0" xfId="0" applyAlignment="1" applyBorder="1" applyFont="1">
      <alignment horizontal="center" readingOrder="0" vertical="center"/>
    </xf>
    <xf borderId="5" fillId="7" fontId="3" numFmtId="0" xfId="0" applyAlignment="1" applyBorder="1" applyFont="1">
      <alignment horizontal="center" readingOrder="0" shrinkToFit="0" vertical="center" wrapText="0"/>
    </xf>
    <xf borderId="0" fillId="0" fontId="6" numFmtId="0" xfId="0" applyAlignment="1" applyFont="1">
      <alignment horizontal="center" readingOrder="0" vertical="center"/>
    </xf>
    <xf borderId="8" fillId="14" fontId="5" numFmtId="0" xfId="0" applyAlignment="1" applyBorder="1" applyFont="1">
      <alignment horizontal="center" shrinkToFit="0" vertical="center" wrapText="1"/>
    </xf>
    <xf borderId="5" fillId="9" fontId="5" numFmtId="4" xfId="0" applyAlignment="1" applyBorder="1" applyFont="1" applyNumberFormat="1">
      <alignment horizontal="center" readingOrder="0" vertical="center"/>
    </xf>
    <xf borderId="5" fillId="7" fontId="5" numFmtId="4" xfId="0" applyAlignment="1" applyBorder="1" applyFont="1" applyNumberFormat="1">
      <alignment horizontal="center" readingOrder="0" vertical="center"/>
    </xf>
    <xf borderId="8" fillId="14" fontId="5" numFmtId="0" xfId="0" applyAlignment="1" applyBorder="1" applyFont="1">
      <alignment horizontal="center" vertical="center"/>
    </xf>
    <xf borderId="5" fillId="0" fontId="1" numFmtId="4" xfId="0" applyAlignment="1" applyBorder="1" applyFont="1" applyNumberFormat="1">
      <alignment horizontal="center" vertical="center"/>
    </xf>
    <xf borderId="5" fillId="7" fontId="4" numFmtId="4" xfId="0" applyAlignment="1" applyBorder="1" applyFont="1" applyNumberFormat="1">
      <alignment horizontal="center" readingOrder="0" vertical="center"/>
    </xf>
    <xf borderId="8" fillId="9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shrinkToFit="0" vertical="center" wrapText="1"/>
    </xf>
    <xf borderId="5" fillId="9" fontId="5" numFmtId="0" xfId="0" applyAlignment="1" applyBorder="1" applyFont="1">
      <alignment horizontal="center" shrinkToFit="0" vertical="center" wrapText="1"/>
    </xf>
    <xf borderId="5" fillId="9" fontId="5" numFmtId="4" xfId="0" applyAlignment="1" applyBorder="1" applyFont="1" applyNumberFormat="1">
      <alignment horizontal="center" vertical="center"/>
    </xf>
    <xf borderId="5" fillId="0" fontId="5" numFmtId="167" xfId="0" applyAlignment="1" applyBorder="1" applyFont="1" applyNumberFormat="1">
      <alignment horizontal="center" vertical="center"/>
    </xf>
    <xf borderId="5" fillId="9" fontId="5" numFmtId="0" xfId="0" applyAlignment="1" applyBorder="1" applyFont="1">
      <alignment horizontal="center" readingOrder="0" vertical="center"/>
    </xf>
    <xf borderId="5" fillId="0" fontId="1" numFmtId="0" xfId="0" applyBorder="1" applyFont="1"/>
    <xf borderId="5" fillId="0" fontId="5" numFmtId="10" xfId="0" applyAlignment="1" applyBorder="1" applyFont="1" applyNumberFormat="1">
      <alignment shrinkToFit="0" wrapText="1"/>
    </xf>
    <xf borderId="0" fillId="0" fontId="5" numFmtId="169" xfId="0" applyAlignment="1" applyFont="1" applyNumberFormat="1">
      <alignment shrinkToFit="0" wrapText="1"/>
    </xf>
    <xf borderId="0" fillId="0" fontId="5" numFmtId="10" xfId="0" applyAlignment="1" applyFont="1" applyNumberFormat="1">
      <alignment shrinkToFit="0" wrapText="1"/>
    </xf>
    <xf borderId="8" fillId="13" fontId="5" numFmtId="0" xfId="0" applyAlignment="1" applyBorder="1" applyFont="1">
      <alignment horizontal="center" vertical="center"/>
    </xf>
    <xf borderId="5" fillId="0" fontId="5" numFmtId="2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5" numFmtId="2" xfId="0" applyAlignment="1" applyFont="1" applyNumberFormat="1">
      <alignment horizontal="center" shrinkToFit="0" vertical="center" wrapText="1"/>
    </xf>
    <xf borderId="5" fillId="0" fontId="5" numFmtId="10" xfId="0" applyAlignment="1" applyBorder="1" applyFont="1" applyNumberFormat="1">
      <alignment horizontal="center" vertical="center"/>
    </xf>
    <xf borderId="8" fillId="13" fontId="5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readingOrder="0" vertical="center"/>
    </xf>
    <xf borderId="0" fillId="0" fontId="5" numFmtId="167" xfId="0" applyFont="1" applyNumberFormat="1"/>
    <xf borderId="1" fillId="15" fontId="11" numFmtId="0" xfId="0" applyAlignment="1" applyBorder="1" applyFill="1" applyFont="1">
      <alignment horizontal="center" shrinkToFit="0" wrapText="1"/>
    </xf>
    <xf borderId="11" fillId="0" fontId="9" numFmtId="0" xfId="0" applyBorder="1" applyFont="1"/>
    <xf borderId="3" fillId="13" fontId="5" numFmtId="0" xfId="0" applyAlignment="1" applyBorder="1" applyFont="1">
      <alignment shrinkToFit="0" wrapText="1"/>
    </xf>
    <xf borderId="12" fillId="7" fontId="13" numFmtId="14" xfId="0" applyAlignment="1" applyBorder="1" applyFont="1" applyNumberFormat="1">
      <alignment horizontal="right" shrinkToFit="0" vertical="top" wrapText="1"/>
    </xf>
    <xf borderId="12" fillId="7" fontId="13" numFmtId="0" xfId="0" applyAlignment="1" applyBorder="1" applyFont="1">
      <alignment horizontal="right" shrinkToFit="0" vertical="top" wrapText="1"/>
    </xf>
    <xf borderId="13" fillId="7" fontId="13" numFmtId="14" xfId="0" applyAlignment="1" applyBorder="1" applyFont="1" applyNumberFormat="1">
      <alignment horizontal="right" shrinkToFit="0" vertical="top" wrapText="1"/>
    </xf>
    <xf borderId="13" fillId="7" fontId="13" numFmtId="0" xfId="0" applyAlignment="1" applyBorder="1" applyFont="1">
      <alignment horizontal="right" shrinkToFit="0" vertical="top" wrapText="1"/>
    </xf>
    <xf borderId="0" fillId="0" fontId="5" numFmtId="2" xfId="0" applyAlignment="1" applyFont="1" applyNumberFormat="1">
      <alignment shrinkToFit="0" wrapText="1"/>
    </xf>
    <xf borderId="3" fillId="13" fontId="5" numFmtId="0" xfId="0" applyBorder="1" applyFont="1"/>
    <xf borderId="1" fillId="13" fontId="5" numFmtId="0" xfId="0" applyAlignment="1" applyBorder="1" applyFont="1">
      <alignment horizontal="center" shrinkToFit="0" wrapText="1"/>
    </xf>
    <xf borderId="1" fillId="13" fontId="5" numFmtId="0" xfId="0" applyAlignment="1" applyBorder="1" applyFont="1">
      <alignment horizontal="center"/>
    </xf>
    <xf borderId="3" fillId="13" fontId="5" numFmtId="167" xfId="0" applyBorder="1" applyFont="1" applyNumberFormat="1"/>
    <xf borderId="1" fillId="15" fontId="11" numFmtId="0" xfId="0" applyAlignment="1" applyBorder="1" applyFont="1">
      <alignment horizontal="center"/>
    </xf>
    <xf borderId="3" fillId="15" fontId="11" numFmtId="0" xfId="0" applyBorder="1" applyFont="1"/>
    <xf borderId="3" fillId="15" fontId="5" numFmtId="0" xfId="0" applyBorder="1" applyFont="1"/>
    <xf borderId="3" fillId="13" fontId="5" numFmtId="0" xfId="0" applyAlignment="1" applyBorder="1" applyFont="1">
      <alignment horizontal="center"/>
    </xf>
    <xf borderId="3" fillId="13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2.88"/>
    <col customWidth="1" min="2" max="2" width="18.75"/>
    <col customWidth="1" min="3" max="3" width="13.88"/>
    <col customWidth="1" min="4" max="4" width="14.88"/>
    <col customWidth="1" min="5" max="5" width="16.0"/>
    <col customWidth="1" min="6" max="6" width="15.13"/>
  </cols>
  <sheetData>
    <row r="1">
      <c r="A1" s="1" t="s">
        <v>0</v>
      </c>
      <c r="B1" s="2" t="s">
        <v>1</v>
      </c>
    </row>
    <row r="2">
      <c r="A2" s="3" t="s">
        <v>2</v>
      </c>
    </row>
    <row r="3">
      <c r="A3" s="4" t="s">
        <v>3</v>
      </c>
      <c r="B3" s="4" t="s">
        <v>4</v>
      </c>
      <c r="C3" s="4" t="s">
        <v>5</v>
      </c>
      <c r="D3" s="4" t="s">
        <v>6</v>
      </c>
    </row>
    <row r="4">
      <c r="A4" s="5" t="s">
        <v>7</v>
      </c>
      <c r="B4" s="6">
        <v>5.0</v>
      </c>
      <c r="C4" s="6">
        <v>864.0</v>
      </c>
      <c r="D4" s="7">
        <f t="shared" ref="D4:D14" si="1">B4/C4</f>
        <v>0.005787037037</v>
      </c>
    </row>
    <row r="5">
      <c r="A5" s="5" t="s">
        <v>8</v>
      </c>
      <c r="B5" s="6">
        <v>6.0</v>
      </c>
      <c r="C5" s="6">
        <v>486.0</v>
      </c>
      <c r="D5" s="7">
        <f t="shared" si="1"/>
        <v>0.01234567901</v>
      </c>
    </row>
    <row r="6">
      <c r="A6" s="5" t="s">
        <v>9</v>
      </c>
      <c r="B6" s="6">
        <v>3.0</v>
      </c>
      <c r="C6" s="6">
        <v>522.0</v>
      </c>
      <c r="D6" s="7">
        <f t="shared" si="1"/>
        <v>0.005747126437</v>
      </c>
    </row>
    <row r="7">
      <c r="A7" s="5" t="s">
        <v>10</v>
      </c>
      <c r="B7" s="6">
        <v>3.0</v>
      </c>
      <c r="C7" s="6">
        <v>629.0</v>
      </c>
      <c r="D7" s="7">
        <f t="shared" si="1"/>
        <v>0.004769475358</v>
      </c>
    </row>
    <row r="8">
      <c r="A8" s="5" t="s">
        <v>11</v>
      </c>
      <c r="B8" s="6">
        <v>2.0</v>
      </c>
      <c r="C8" s="6">
        <v>591.0</v>
      </c>
      <c r="D8" s="7">
        <f t="shared" si="1"/>
        <v>0.003384094755</v>
      </c>
    </row>
    <row r="9">
      <c r="A9" s="5" t="s">
        <v>12</v>
      </c>
      <c r="B9" s="6">
        <v>2.0</v>
      </c>
      <c r="C9" s="6">
        <v>656.0</v>
      </c>
      <c r="D9" s="7">
        <f t="shared" si="1"/>
        <v>0.003048780488</v>
      </c>
    </row>
    <row r="10">
      <c r="A10" s="5" t="s">
        <v>13</v>
      </c>
      <c r="B10" s="6">
        <v>2.0</v>
      </c>
      <c r="C10" s="6">
        <v>710.0</v>
      </c>
      <c r="D10" s="7">
        <f t="shared" si="1"/>
        <v>0.002816901408</v>
      </c>
    </row>
    <row r="11">
      <c r="A11" s="5" t="s">
        <v>14</v>
      </c>
      <c r="B11" s="6">
        <v>2.0</v>
      </c>
      <c r="C11" s="6">
        <v>424.0</v>
      </c>
      <c r="D11" s="7">
        <f t="shared" si="1"/>
        <v>0.004716981132</v>
      </c>
    </row>
    <row r="12">
      <c r="A12" s="5" t="s">
        <v>15</v>
      </c>
      <c r="B12" s="6">
        <v>2.0</v>
      </c>
      <c r="C12" s="6">
        <v>433.0</v>
      </c>
      <c r="D12" s="7">
        <f t="shared" si="1"/>
        <v>0.004618937644</v>
      </c>
    </row>
    <row r="13">
      <c r="A13" s="8">
        <v>41096.0</v>
      </c>
      <c r="B13" s="6">
        <v>2.0</v>
      </c>
      <c r="C13" s="6">
        <v>351.0</v>
      </c>
      <c r="D13" s="7">
        <f t="shared" si="1"/>
        <v>0.005698005698</v>
      </c>
    </row>
    <row r="14">
      <c r="A14" s="5" t="s">
        <v>16</v>
      </c>
      <c r="B14" s="6">
        <v>2.0</v>
      </c>
      <c r="C14" s="6">
        <v>380.0</v>
      </c>
      <c r="D14" s="7">
        <f t="shared" si="1"/>
        <v>0.005263157895</v>
      </c>
    </row>
    <row r="16">
      <c r="A16" s="9" t="s">
        <v>17</v>
      </c>
    </row>
    <row r="17">
      <c r="A17" s="10" t="s">
        <v>18</v>
      </c>
      <c r="B17" s="11" t="s">
        <v>19</v>
      </c>
      <c r="C17" s="11" t="s">
        <v>20</v>
      </c>
      <c r="D17" s="12" t="s">
        <v>17</v>
      </c>
    </row>
    <row r="18">
      <c r="A18" s="13">
        <v>2021.0</v>
      </c>
      <c r="B18" s="6">
        <v>19160.0</v>
      </c>
      <c r="C18" s="14">
        <v>564.0</v>
      </c>
      <c r="D18" s="7">
        <f t="shared" ref="D18:D28" si="2">C18/B18</f>
        <v>0.02943632568</v>
      </c>
      <c r="F18" s="5"/>
    </row>
    <row r="19">
      <c r="A19" s="13">
        <v>2020.0</v>
      </c>
      <c r="B19" s="6">
        <v>17132.0</v>
      </c>
      <c r="C19" s="14">
        <v>242.0</v>
      </c>
      <c r="D19" s="7">
        <f t="shared" si="2"/>
        <v>0.01412561289</v>
      </c>
    </row>
    <row r="20">
      <c r="A20" s="13">
        <v>2019.0</v>
      </c>
      <c r="B20" s="6">
        <v>16362.0</v>
      </c>
      <c r="C20" s="14">
        <v>161.0</v>
      </c>
      <c r="D20" s="7">
        <f t="shared" si="2"/>
        <v>0.009839872876</v>
      </c>
    </row>
    <row r="21">
      <c r="A21" s="13">
        <v>2018.0</v>
      </c>
      <c r="B21" s="6">
        <v>15219.0</v>
      </c>
      <c r="C21" s="14">
        <v>161.0</v>
      </c>
      <c r="D21" s="7">
        <f t="shared" si="2"/>
        <v>0.01057888166</v>
      </c>
    </row>
    <row r="22">
      <c r="A22" s="13">
        <v>2017.0</v>
      </c>
      <c r="B22" s="6">
        <v>14630.0</v>
      </c>
      <c r="C22" s="14">
        <v>161.0</v>
      </c>
      <c r="D22" s="7">
        <f t="shared" si="2"/>
        <v>0.01100478469</v>
      </c>
    </row>
    <row r="23">
      <c r="A23" s="13">
        <v>2016.0</v>
      </c>
      <c r="B23" s="6">
        <v>13790.0</v>
      </c>
      <c r="C23" s="14">
        <v>161.0</v>
      </c>
      <c r="D23" s="7">
        <f t="shared" si="2"/>
        <v>0.0116751269</v>
      </c>
    </row>
    <row r="24">
      <c r="A24" s="13">
        <v>2015.0</v>
      </c>
      <c r="B24" s="6">
        <v>11345.0</v>
      </c>
      <c r="C24" s="14">
        <v>161.0</v>
      </c>
      <c r="D24" s="7">
        <f t="shared" si="2"/>
        <v>0.01419127369</v>
      </c>
    </row>
    <row r="25">
      <c r="A25" s="13">
        <v>2014.0</v>
      </c>
      <c r="B25" s="6">
        <v>10173.0</v>
      </c>
      <c r="C25" s="14">
        <v>161.0</v>
      </c>
      <c r="D25" s="7">
        <f t="shared" si="2"/>
        <v>0.01582620663</v>
      </c>
    </row>
    <row r="26">
      <c r="A26" s="13">
        <v>2013.0</v>
      </c>
      <c r="B26" s="6">
        <v>8279.0</v>
      </c>
      <c r="C26" s="14">
        <v>161.0</v>
      </c>
      <c r="D26" s="7">
        <f t="shared" si="2"/>
        <v>0.01944679309</v>
      </c>
    </row>
    <row r="27">
      <c r="A27" s="13">
        <v>2012.0</v>
      </c>
      <c r="B27" s="6">
        <v>7021.0</v>
      </c>
      <c r="C27" s="14">
        <v>161.0</v>
      </c>
      <c r="D27" s="7">
        <f t="shared" si="2"/>
        <v>0.02293120638</v>
      </c>
    </row>
    <row r="28">
      <c r="A28" s="13">
        <v>2011.0</v>
      </c>
      <c r="B28" s="15">
        <v>6317.98</v>
      </c>
      <c r="C28" s="14">
        <v>224.0</v>
      </c>
      <c r="D28" s="7">
        <f t="shared" si="2"/>
        <v>0.03545436991</v>
      </c>
    </row>
    <row r="30">
      <c r="A30" s="16" t="s">
        <v>21</v>
      </c>
    </row>
    <row r="31">
      <c r="A31" s="3" t="s">
        <v>18</v>
      </c>
      <c r="B31" s="17" t="s">
        <v>22</v>
      </c>
      <c r="C31" s="17" t="s">
        <v>23</v>
      </c>
      <c r="D31" s="3" t="s">
        <v>24</v>
      </c>
    </row>
    <row r="32">
      <c r="A32" s="18">
        <v>2021.0</v>
      </c>
      <c r="B32" s="19">
        <v>13610.02</v>
      </c>
      <c r="C32" s="20">
        <f t="shared" ref="C32:C42" si="3">B32-B33</f>
        <v>1389.8</v>
      </c>
      <c r="D32" s="7">
        <f t="shared" ref="D32:D42" si="4">C32/B33</f>
        <v>0.1137295401</v>
      </c>
      <c r="E32" s="7"/>
    </row>
    <row r="33">
      <c r="A33" s="18">
        <v>2020.0</v>
      </c>
      <c r="B33" s="19">
        <v>12220.22</v>
      </c>
      <c r="C33" s="20">
        <f t="shared" si="3"/>
        <v>251.78</v>
      </c>
      <c r="D33" s="7">
        <f t="shared" si="4"/>
        <v>0.02103699396</v>
      </c>
      <c r="E33" s="7"/>
    </row>
    <row r="34">
      <c r="A34" s="18">
        <v>2019.0</v>
      </c>
      <c r="B34" s="19">
        <v>11968.44</v>
      </c>
      <c r="C34" s="20">
        <f t="shared" si="3"/>
        <v>964</v>
      </c>
      <c r="D34" s="7">
        <f t="shared" si="4"/>
        <v>0.08760100469</v>
      </c>
      <c r="E34" s="7"/>
    </row>
    <row r="35">
      <c r="A35" s="18">
        <v>2018.0</v>
      </c>
      <c r="B35" s="19">
        <v>11004.44</v>
      </c>
      <c r="C35" s="20">
        <f t="shared" si="3"/>
        <v>367.36</v>
      </c>
      <c r="D35" s="7">
        <f t="shared" si="4"/>
        <v>0.03453579366</v>
      </c>
      <c r="E35" s="7"/>
    </row>
    <row r="36">
      <c r="A36" s="18">
        <v>2017.0</v>
      </c>
      <c r="B36" s="19">
        <v>10637.08</v>
      </c>
      <c r="C36" s="21">
        <f t="shared" si="3"/>
        <v>-1191.66</v>
      </c>
      <c r="D36" s="7">
        <f t="shared" si="4"/>
        <v>-0.1007427672</v>
      </c>
      <c r="E36" s="7"/>
    </row>
    <row r="37">
      <c r="A37" s="18">
        <v>2016.0</v>
      </c>
      <c r="B37" s="22">
        <v>11828.74</v>
      </c>
      <c r="C37" s="21">
        <f t="shared" si="3"/>
        <v>2145.45</v>
      </c>
      <c r="D37" s="7">
        <f t="shared" si="4"/>
        <v>0.221562093</v>
      </c>
      <c r="E37" s="7"/>
    </row>
    <row r="38">
      <c r="A38" s="18">
        <v>2015.0</v>
      </c>
      <c r="B38" s="19">
        <v>9683.29</v>
      </c>
      <c r="C38" s="20">
        <f t="shared" si="3"/>
        <v>648.34</v>
      </c>
      <c r="D38" s="7">
        <f t="shared" si="4"/>
        <v>0.07175911322</v>
      </c>
      <c r="E38" s="7"/>
    </row>
    <row r="39">
      <c r="A39" s="18">
        <v>2014.0</v>
      </c>
      <c r="B39" s="19">
        <v>9034.95</v>
      </c>
      <c r="C39" s="20">
        <f t="shared" si="3"/>
        <v>1019.58</v>
      </c>
      <c r="D39" s="7">
        <f t="shared" si="4"/>
        <v>0.127203111</v>
      </c>
      <c r="E39" s="7"/>
    </row>
    <row r="40">
      <c r="A40" s="18">
        <v>2013.0</v>
      </c>
      <c r="B40" s="19">
        <v>8015.37</v>
      </c>
      <c r="C40" s="20">
        <f t="shared" si="3"/>
        <v>1207.69</v>
      </c>
      <c r="D40" s="7">
        <f t="shared" si="4"/>
        <v>0.1774011117</v>
      </c>
      <c r="E40" s="7"/>
    </row>
    <row r="41">
      <c r="A41" s="18">
        <v>2012.0</v>
      </c>
      <c r="B41" s="19">
        <v>6807.68</v>
      </c>
      <c r="C41" s="21">
        <f t="shared" si="3"/>
        <v>683.84</v>
      </c>
      <c r="D41" s="7">
        <f t="shared" si="4"/>
        <v>0.1116684956</v>
      </c>
      <c r="E41" s="7"/>
    </row>
    <row r="42">
      <c r="A42" s="18">
        <v>2011.0</v>
      </c>
      <c r="B42" s="23">
        <v>6123.84</v>
      </c>
      <c r="C42" s="21">
        <f t="shared" si="3"/>
        <v>498.93</v>
      </c>
      <c r="D42" s="7">
        <f t="shared" si="4"/>
        <v>0.08870008587</v>
      </c>
      <c r="E42" s="7"/>
    </row>
    <row r="43">
      <c r="A43" s="5">
        <v>2010.0</v>
      </c>
      <c r="B43" s="19">
        <v>5624.91</v>
      </c>
    </row>
    <row r="45">
      <c r="A45" s="4" t="s">
        <v>25</v>
      </c>
      <c r="B45" s="24"/>
    </row>
    <row r="46">
      <c r="A46" s="4" t="s">
        <v>26</v>
      </c>
      <c r="B46" s="24"/>
    </row>
    <row r="48">
      <c r="A48" s="9" t="s">
        <v>27</v>
      </c>
      <c r="B48" s="25"/>
      <c r="C48" s="25"/>
      <c r="D48" s="25"/>
      <c r="E48" s="26" t="s">
        <v>28</v>
      </c>
      <c r="F48" s="25"/>
      <c r="G48" s="25"/>
      <c r="H48" s="25"/>
      <c r="I48" s="27"/>
      <c r="J48" s="27"/>
      <c r="K48" s="27"/>
      <c r="L48" s="27"/>
    </row>
    <row r="49">
      <c r="A49" s="28" t="s">
        <v>29</v>
      </c>
    </row>
    <row r="50">
      <c r="A50" s="12" t="s">
        <v>18</v>
      </c>
      <c r="B50" s="12" t="s">
        <v>30</v>
      </c>
      <c r="C50" s="29" t="s">
        <v>31</v>
      </c>
      <c r="D50" s="12" t="s">
        <v>32</v>
      </c>
      <c r="E50" s="12" t="s">
        <v>33</v>
      </c>
      <c r="F50" s="11" t="s">
        <v>34</v>
      </c>
      <c r="G50" s="12" t="s">
        <v>27</v>
      </c>
      <c r="H50" s="27"/>
      <c r="I50" s="27"/>
      <c r="J50" s="27"/>
      <c r="K50" s="27"/>
      <c r="L50" s="27"/>
    </row>
    <row r="51">
      <c r="A51" s="18">
        <v>2021.0</v>
      </c>
      <c r="B51" s="6">
        <v>19160.0</v>
      </c>
      <c r="C51" s="30">
        <v>15974.0</v>
      </c>
      <c r="D51" s="31">
        <v>10192.18</v>
      </c>
      <c r="E51" s="32">
        <v>2691.94</v>
      </c>
      <c r="F51" s="21">
        <f t="shared" ref="F51:F61" si="5">D51-E51</f>
        <v>7500.24</v>
      </c>
      <c r="G51" s="33">
        <f>B51-C51-F51</f>
        <v>-4314.24</v>
      </c>
    </row>
    <row r="52">
      <c r="A52" s="18">
        <v>2020.0</v>
      </c>
      <c r="B52" s="6">
        <v>17132.0</v>
      </c>
      <c r="C52" s="34">
        <v>15100.0</v>
      </c>
      <c r="D52" s="31">
        <v>9027.06</v>
      </c>
      <c r="E52" s="31">
        <v>2619.29</v>
      </c>
      <c r="F52" s="21">
        <f t="shared" si="5"/>
        <v>6407.77</v>
      </c>
      <c r="G52" s="33">
        <f t="shared" ref="G52:G61" si="6">B52-C51-F52</f>
        <v>-5249.77</v>
      </c>
    </row>
    <row r="53">
      <c r="A53" s="18">
        <v>2019.0</v>
      </c>
      <c r="B53" s="6">
        <v>16362.0</v>
      </c>
      <c r="C53" s="34">
        <v>14591.0</v>
      </c>
      <c r="D53" s="32">
        <v>9478.65</v>
      </c>
      <c r="E53" s="31">
        <v>2368.08</v>
      </c>
      <c r="F53" s="21">
        <f t="shared" si="5"/>
        <v>7110.57</v>
      </c>
      <c r="G53" s="33">
        <f t="shared" si="6"/>
        <v>-5848.57</v>
      </c>
    </row>
    <row r="54">
      <c r="A54" s="18">
        <v>2018.0</v>
      </c>
      <c r="B54" s="6">
        <v>15219.0</v>
      </c>
      <c r="C54" s="34">
        <v>13729.0</v>
      </c>
      <c r="D54" s="32">
        <v>7938.17</v>
      </c>
      <c r="E54" s="32">
        <v>2731.7</v>
      </c>
      <c r="F54" s="21">
        <f t="shared" si="5"/>
        <v>5206.47</v>
      </c>
      <c r="G54" s="33">
        <f t="shared" si="6"/>
        <v>-4578.47</v>
      </c>
    </row>
    <row r="55">
      <c r="A55" s="18">
        <v>2017.0</v>
      </c>
      <c r="B55" s="6">
        <v>14630.0</v>
      </c>
      <c r="C55" s="34">
        <v>13241.0</v>
      </c>
      <c r="D55" s="32">
        <v>6345.34</v>
      </c>
      <c r="E55" s="32">
        <v>2555.83</v>
      </c>
      <c r="F55" s="21">
        <f t="shared" si="5"/>
        <v>3789.51</v>
      </c>
      <c r="G55" s="33">
        <f t="shared" si="6"/>
        <v>-2888.51</v>
      </c>
    </row>
    <row r="56">
      <c r="A56" s="18">
        <v>2016.0</v>
      </c>
      <c r="B56" s="6">
        <v>13790.0</v>
      </c>
      <c r="C56" s="35">
        <v>12206.0</v>
      </c>
      <c r="D56" s="32">
        <v>6467.37</v>
      </c>
      <c r="E56" s="32">
        <v>2954.47</v>
      </c>
      <c r="F56" s="21">
        <f t="shared" si="5"/>
        <v>3512.9</v>
      </c>
      <c r="G56" s="33">
        <f t="shared" si="6"/>
        <v>-2963.9</v>
      </c>
    </row>
    <row r="57">
      <c r="A57" s="18">
        <v>2015.0</v>
      </c>
      <c r="B57" s="6">
        <v>11345.0</v>
      </c>
      <c r="C57" s="36">
        <v>8739.72</v>
      </c>
      <c r="D57" s="32">
        <v>6558.66</v>
      </c>
      <c r="E57" s="32">
        <v>3578.74</v>
      </c>
      <c r="F57" s="21">
        <f t="shared" si="5"/>
        <v>2979.92</v>
      </c>
      <c r="G57" s="33">
        <f t="shared" si="6"/>
        <v>-3840.92</v>
      </c>
    </row>
    <row r="58">
      <c r="A58" s="18">
        <v>2014.0</v>
      </c>
      <c r="B58" s="6">
        <v>10173.0</v>
      </c>
      <c r="C58" s="36">
        <v>7842.23</v>
      </c>
      <c r="D58" s="32">
        <v>5097.97</v>
      </c>
      <c r="E58" s="32">
        <v>2416.74</v>
      </c>
      <c r="F58" s="21">
        <f t="shared" si="5"/>
        <v>2681.23</v>
      </c>
      <c r="G58" s="33">
        <f t="shared" si="6"/>
        <v>-1247.95</v>
      </c>
    </row>
    <row r="59">
      <c r="A59" s="18">
        <v>2013.0</v>
      </c>
      <c r="B59" s="6">
        <v>8279.0</v>
      </c>
      <c r="C59" s="36">
        <v>6419.69</v>
      </c>
      <c r="D59" s="32">
        <v>6836.19</v>
      </c>
      <c r="E59" s="32">
        <v>2264.6</v>
      </c>
      <c r="F59" s="21">
        <f t="shared" si="5"/>
        <v>4571.59</v>
      </c>
      <c r="G59" s="33">
        <f t="shared" si="6"/>
        <v>-4134.82</v>
      </c>
    </row>
    <row r="60">
      <c r="A60" s="18">
        <v>2012.0</v>
      </c>
      <c r="B60" s="6">
        <v>7021.0</v>
      </c>
      <c r="C60" s="37">
        <v>5704.34</v>
      </c>
      <c r="D60" s="32">
        <v>4799.96</v>
      </c>
      <c r="E60" s="32">
        <v>1179.74</v>
      </c>
      <c r="F60" s="21">
        <f t="shared" si="5"/>
        <v>3620.22</v>
      </c>
      <c r="G60" s="33">
        <f t="shared" si="6"/>
        <v>-3018.91</v>
      </c>
    </row>
    <row r="61">
      <c r="A61" s="18">
        <v>2011.0</v>
      </c>
      <c r="B61" s="15">
        <v>6317.98</v>
      </c>
      <c r="C61" s="36">
        <v>5271.34</v>
      </c>
      <c r="D61" s="31">
        <v>4544.4</v>
      </c>
      <c r="E61" s="32">
        <v>1598.51</v>
      </c>
      <c r="F61" s="21">
        <f t="shared" si="5"/>
        <v>2945.89</v>
      </c>
      <c r="G61" s="33">
        <f t="shared" si="6"/>
        <v>-2332.25</v>
      </c>
    </row>
    <row r="62">
      <c r="E62" s="38"/>
    </row>
  </sheetData>
  <mergeCells count="1">
    <mergeCell ref="A49:L4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38"/>
  </cols>
  <sheetData>
    <row r="1">
      <c r="A1" s="1" t="s">
        <v>0</v>
      </c>
      <c r="B1" s="2" t="s">
        <v>1</v>
      </c>
    </row>
    <row r="2">
      <c r="A2" s="4" t="s">
        <v>3</v>
      </c>
      <c r="B2" s="39" t="s">
        <v>6</v>
      </c>
    </row>
    <row r="3">
      <c r="A3" s="5" t="s">
        <v>7</v>
      </c>
      <c r="B3" s="7">
        <v>0.005787037037037037</v>
      </c>
    </row>
    <row r="4">
      <c r="A4" s="5" t="s">
        <v>8</v>
      </c>
      <c r="B4" s="7">
        <v>0.012345679012345678</v>
      </c>
    </row>
    <row r="5">
      <c r="A5" s="5" t="s">
        <v>9</v>
      </c>
      <c r="B5" s="7">
        <v>0.005747126436781609</v>
      </c>
    </row>
    <row r="6">
      <c r="A6" s="5" t="s">
        <v>10</v>
      </c>
      <c r="B6" s="7">
        <v>0.0047694753577106515</v>
      </c>
    </row>
    <row r="7">
      <c r="A7" s="5" t="s">
        <v>11</v>
      </c>
      <c r="B7" s="7">
        <v>0.00338409475465313</v>
      </c>
    </row>
    <row r="8">
      <c r="A8" s="5" t="s">
        <v>12</v>
      </c>
      <c r="B8" s="7">
        <v>0.003048780487804878</v>
      </c>
    </row>
    <row r="9">
      <c r="A9" s="5" t="s">
        <v>13</v>
      </c>
      <c r="B9" s="7">
        <v>0.0028169014084507044</v>
      </c>
    </row>
    <row r="10">
      <c r="A10" s="5" t="s">
        <v>14</v>
      </c>
      <c r="B10" s="7">
        <v>0.0047169811320754715</v>
      </c>
    </row>
    <row r="11">
      <c r="A11" s="5" t="s">
        <v>15</v>
      </c>
      <c r="B11" s="7">
        <v>0.004618937644341801</v>
      </c>
    </row>
    <row r="12">
      <c r="A12" s="8">
        <v>41096.0</v>
      </c>
      <c r="B12" s="7">
        <v>0.005698005698005698</v>
      </c>
    </row>
    <row r="13">
      <c r="A13" s="5" t="s">
        <v>16</v>
      </c>
      <c r="B13" s="7">
        <v>0.005263157894736842</v>
      </c>
    </row>
    <row r="15">
      <c r="A15" s="19" t="s">
        <v>17</v>
      </c>
    </row>
    <row r="16">
      <c r="A16" s="19" t="s">
        <v>18</v>
      </c>
      <c r="B16" s="39" t="s">
        <v>17</v>
      </c>
    </row>
    <row r="17">
      <c r="A17" s="19">
        <v>2021.0</v>
      </c>
      <c r="B17" s="7">
        <v>0.02943632567849687</v>
      </c>
    </row>
    <row r="18">
      <c r="A18" s="19">
        <v>2020.0</v>
      </c>
      <c r="B18" s="7">
        <v>0.014125612888162503</v>
      </c>
    </row>
    <row r="19">
      <c r="A19" s="19">
        <v>2019.0</v>
      </c>
      <c r="B19" s="7">
        <v>0.009839872876176506</v>
      </c>
    </row>
    <row r="20">
      <c r="A20" s="19">
        <v>2018.0</v>
      </c>
      <c r="B20" s="7">
        <v>0.010578881661081542</v>
      </c>
    </row>
    <row r="21">
      <c r="A21" s="19">
        <v>2017.0</v>
      </c>
      <c r="B21" s="7">
        <v>0.011004784688995215</v>
      </c>
    </row>
    <row r="22">
      <c r="A22" s="19">
        <v>2016.0</v>
      </c>
      <c r="B22" s="7">
        <v>0.011675126903553299</v>
      </c>
    </row>
    <row r="23">
      <c r="A23" s="19">
        <v>2015.0</v>
      </c>
      <c r="B23" s="7">
        <v>0.014191273688849714</v>
      </c>
    </row>
    <row r="24">
      <c r="A24" s="19">
        <v>2014.0</v>
      </c>
      <c r="B24" s="7">
        <v>0.01582620662538091</v>
      </c>
    </row>
    <row r="25">
      <c r="A25" s="19">
        <v>2013.0</v>
      </c>
      <c r="B25" s="7">
        <v>0.019446793090953013</v>
      </c>
    </row>
    <row r="26">
      <c r="A26" s="19">
        <v>2012.0</v>
      </c>
      <c r="B26" s="7">
        <v>0.022931206380857428</v>
      </c>
    </row>
    <row r="27">
      <c r="A27" s="19">
        <v>2011.0</v>
      </c>
      <c r="B27" s="7">
        <v>0.035454369909369766</v>
      </c>
    </row>
    <row r="29">
      <c r="A29" s="16" t="s">
        <v>21</v>
      </c>
    </row>
    <row r="30">
      <c r="A30" s="3" t="s">
        <v>18</v>
      </c>
      <c r="B30" s="39" t="s">
        <v>24</v>
      </c>
    </row>
    <row r="31">
      <c r="A31" s="18">
        <v>2021.0</v>
      </c>
      <c r="B31" s="7">
        <v>0.11372954005738041</v>
      </c>
    </row>
    <row r="32">
      <c r="A32" s="18">
        <v>2020.0</v>
      </c>
      <c r="B32" s="7">
        <v>0.02103699396078343</v>
      </c>
    </row>
    <row r="33">
      <c r="A33" s="18">
        <v>2019.0</v>
      </c>
      <c r="B33" s="7">
        <v>0.08760100468538154</v>
      </c>
    </row>
    <row r="34">
      <c r="A34" s="18">
        <v>2018.0</v>
      </c>
      <c r="B34" s="7">
        <v>0.034535793657657986</v>
      </c>
    </row>
    <row r="35">
      <c r="A35" s="18">
        <v>2017.0</v>
      </c>
      <c r="B35" s="7">
        <v>-0.10074276719244821</v>
      </c>
    </row>
    <row r="36">
      <c r="A36" s="18">
        <v>2016.0</v>
      </c>
      <c r="B36" s="7">
        <v>0.22156209304895327</v>
      </c>
    </row>
    <row r="37">
      <c r="A37" s="18">
        <v>2015.0</v>
      </c>
      <c r="B37" s="7">
        <v>0.07175911322143455</v>
      </c>
    </row>
    <row r="38">
      <c r="A38" s="18">
        <v>2014.0</v>
      </c>
      <c r="B38" s="7">
        <v>0.12720311102294726</v>
      </c>
    </row>
    <row r="39">
      <c r="A39" s="18">
        <v>2013.0</v>
      </c>
      <c r="B39" s="7">
        <v>0.17740111168562558</v>
      </c>
    </row>
    <row r="40">
      <c r="A40" s="18">
        <v>2012.0</v>
      </c>
      <c r="B40" s="7">
        <v>0.1116684955844699</v>
      </c>
    </row>
    <row r="41">
      <c r="A41" s="18">
        <v>2011.0</v>
      </c>
      <c r="B41" s="7">
        <v>0.08870008586804061</v>
      </c>
    </row>
    <row r="43">
      <c r="A43" s="4" t="s">
        <v>25</v>
      </c>
    </row>
    <row r="44">
      <c r="A44" s="4" t="s">
        <v>26</v>
      </c>
    </row>
    <row r="46">
      <c r="A46" s="9" t="s">
        <v>27</v>
      </c>
      <c r="B46" s="25"/>
      <c r="C46" s="25"/>
      <c r="D46" s="25"/>
      <c r="E46" s="26" t="s">
        <v>28</v>
      </c>
    </row>
    <row r="47">
      <c r="A47" s="28" t="s">
        <v>29</v>
      </c>
    </row>
    <row r="48">
      <c r="A48" s="12" t="s">
        <v>18</v>
      </c>
      <c r="B48" s="19" t="s">
        <v>27</v>
      </c>
    </row>
    <row r="49">
      <c r="A49" s="18">
        <v>2021.0</v>
      </c>
      <c r="B49" s="20">
        <v>-4314.24</v>
      </c>
    </row>
    <row r="50">
      <c r="A50" s="18">
        <v>2020.0</v>
      </c>
      <c r="B50" s="20">
        <v>-5249.7699999999995</v>
      </c>
    </row>
    <row r="51">
      <c r="A51" s="18">
        <v>2019.0</v>
      </c>
      <c r="B51" s="20">
        <v>-5848.57</v>
      </c>
    </row>
    <row r="52">
      <c r="A52" s="18">
        <v>2018.0</v>
      </c>
      <c r="B52" s="20">
        <v>-4578.47</v>
      </c>
    </row>
    <row r="53">
      <c r="A53" s="18">
        <v>2017.0</v>
      </c>
      <c r="B53" s="20">
        <v>-2888.51</v>
      </c>
    </row>
    <row r="54">
      <c r="A54" s="18">
        <v>2016.0</v>
      </c>
      <c r="B54" s="20">
        <v>-2963.9</v>
      </c>
    </row>
    <row r="55">
      <c r="A55" s="18">
        <v>2015.0</v>
      </c>
      <c r="B55" s="20">
        <v>-3840.92</v>
      </c>
    </row>
    <row r="56">
      <c r="A56" s="18">
        <v>2014.0</v>
      </c>
      <c r="B56" s="20">
        <v>-1247.9499999999998</v>
      </c>
    </row>
    <row r="57">
      <c r="A57" s="18">
        <v>2013.0</v>
      </c>
      <c r="B57" s="20">
        <v>-4134.82</v>
      </c>
    </row>
    <row r="58">
      <c r="A58" s="18">
        <v>2012.0</v>
      </c>
      <c r="B58" s="20">
        <v>-3018.91</v>
      </c>
    </row>
    <row r="59">
      <c r="A59" s="18">
        <v>2011.0</v>
      </c>
      <c r="B59" s="20">
        <v>-2332.25</v>
      </c>
    </row>
  </sheetData>
  <mergeCells count="1">
    <mergeCell ref="A47:L4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88"/>
    <col customWidth="1" min="2" max="2" width="10.38"/>
    <col customWidth="1" min="3" max="3" width="29.75"/>
    <col customWidth="1" min="4" max="4" width="19.0"/>
    <col customWidth="1" min="5" max="5" width="9.13"/>
    <col customWidth="1" min="6" max="6" width="17.63"/>
    <col customWidth="1" min="7" max="7" width="21.63"/>
    <col customWidth="1" min="8" max="8" width="8.25"/>
    <col customWidth="1" min="9" max="9" width="9.38"/>
    <col customWidth="1" min="10" max="10" width="19.75"/>
    <col customWidth="1" min="11" max="11" width="9.38"/>
    <col customWidth="1" min="12" max="26" width="7.63"/>
  </cols>
  <sheetData>
    <row r="1" ht="90.75" customHeight="1">
      <c r="A1" s="40" t="s">
        <v>35</v>
      </c>
      <c r="B1" s="41"/>
      <c r="C1" s="42" t="s">
        <v>36</v>
      </c>
    </row>
    <row r="2" ht="14.25" customHeight="1">
      <c r="A2" s="43" t="s">
        <v>37</v>
      </c>
      <c r="B2" s="44"/>
      <c r="C2" s="44"/>
      <c r="D2" s="44"/>
      <c r="E2" s="44"/>
    </row>
    <row r="3" ht="27.0" customHeight="1">
      <c r="A3" s="45" t="s">
        <v>38</v>
      </c>
      <c r="B3" s="46" t="s">
        <v>39</v>
      </c>
      <c r="C3" s="45" t="s">
        <v>40</v>
      </c>
      <c r="D3" s="45" t="s">
        <v>41</v>
      </c>
    </row>
    <row r="4" ht="14.25" customHeight="1">
      <c r="A4" s="47">
        <v>44386.0</v>
      </c>
      <c r="B4" s="48">
        <v>25.0</v>
      </c>
      <c r="C4" s="48">
        <v>5309.15</v>
      </c>
      <c r="D4" s="49">
        <f t="shared" ref="D4:D14" si="1">B4/C4</f>
        <v>0.004708851699</v>
      </c>
    </row>
    <row r="5" ht="14.25" customHeight="1">
      <c r="A5" s="47">
        <v>44025.0</v>
      </c>
      <c r="B5" s="48">
        <v>25.0</v>
      </c>
      <c r="C5" s="48">
        <v>4071.25</v>
      </c>
      <c r="D5" s="49">
        <f t="shared" si="1"/>
        <v>0.006140620203</v>
      </c>
    </row>
    <row r="6" ht="14.25" customHeight="1">
      <c r="A6" s="47">
        <v>43661.0</v>
      </c>
      <c r="B6" s="48">
        <v>20.0</v>
      </c>
      <c r="C6" s="48">
        <v>2678.35</v>
      </c>
      <c r="D6" s="49">
        <f t="shared" si="1"/>
        <v>0.007467283962</v>
      </c>
    </row>
    <row r="7" ht="14.25" customHeight="1">
      <c r="A7" s="47">
        <v>43297.0</v>
      </c>
      <c r="B7" s="48">
        <v>20.0</v>
      </c>
      <c r="C7" s="48">
        <v>1936.6</v>
      </c>
      <c r="D7" s="49">
        <f t="shared" si="1"/>
        <v>0.01032737788</v>
      </c>
    </row>
    <row r="8" ht="14.25" customHeight="1">
      <c r="A8" s="47">
        <v>42933.0</v>
      </c>
      <c r="B8" s="48">
        <v>20.0</v>
      </c>
      <c r="C8" s="48">
        <v>2523.85</v>
      </c>
      <c r="D8" s="49">
        <f t="shared" si="1"/>
        <v>0.007924401212</v>
      </c>
    </row>
    <row r="9" ht="14.25" customHeight="1">
      <c r="A9" s="47">
        <v>42569.0</v>
      </c>
      <c r="B9" s="48">
        <v>20.0</v>
      </c>
      <c r="C9" s="48">
        <v>3183.1</v>
      </c>
      <c r="D9" s="49">
        <f t="shared" si="1"/>
        <v>0.006283183061</v>
      </c>
    </row>
    <row r="10" ht="14.25" customHeight="1">
      <c r="A10" s="47">
        <v>42195.0</v>
      </c>
      <c r="B10" s="48">
        <v>20.0</v>
      </c>
      <c r="C10" s="48">
        <v>3535.25</v>
      </c>
      <c r="D10" s="49">
        <f t="shared" si="1"/>
        <v>0.005657308535</v>
      </c>
    </row>
    <row r="11" ht="14.25" customHeight="1">
      <c r="A11" s="47">
        <v>41831.0</v>
      </c>
      <c r="B11" s="48">
        <v>18.0</v>
      </c>
      <c r="C11" s="48">
        <v>2460.65</v>
      </c>
      <c r="D11" s="49">
        <f t="shared" si="1"/>
        <v>0.007315140308</v>
      </c>
    </row>
    <row r="12" ht="14.25" customHeight="1">
      <c r="A12" s="47">
        <v>41467.0</v>
      </c>
      <c r="B12" s="48">
        <v>15.0</v>
      </c>
      <c r="C12" s="48">
        <v>2092.0</v>
      </c>
      <c r="D12" s="49">
        <f t="shared" si="1"/>
        <v>0.007170172084</v>
      </c>
    </row>
    <row r="13" ht="14.25" customHeight="1">
      <c r="A13" s="47">
        <v>41088.0</v>
      </c>
      <c r="B13" s="48">
        <v>13.75</v>
      </c>
      <c r="C13" s="48">
        <v>1762.95</v>
      </c>
      <c r="D13" s="49">
        <f t="shared" si="1"/>
        <v>0.007799427097</v>
      </c>
    </row>
    <row r="14" ht="14.25" customHeight="1">
      <c r="A14" s="47">
        <v>40724.0</v>
      </c>
      <c r="B14" s="48">
        <v>11.25</v>
      </c>
      <c r="C14" s="48">
        <v>1615.85</v>
      </c>
      <c r="D14" s="49">
        <f t="shared" si="1"/>
        <v>0.006962279915</v>
      </c>
    </row>
    <row r="15" ht="14.25" customHeight="1"/>
    <row r="16" ht="14.25" customHeight="1"/>
    <row r="17" ht="14.25" customHeight="1"/>
    <row r="18" ht="14.25" customHeight="1">
      <c r="A18" s="50" t="s">
        <v>42</v>
      </c>
      <c r="B18" s="51"/>
      <c r="C18" s="51"/>
      <c r="D18" s="51"/>
    </row>
    <row r="19" ht="26.25" customHeight="1">
      <c r="A19" s="45" t="s">
        <v>43</v>
      </c>
      <c r="B19" s="45" t="s">
        <v>44</v>
      </c>
      <c r="C19" s="45" t="s">
        <v>45</v>
      </c>
      <c r="D19" s="45" t="s">
        <v>42</v>
      </c>
    </row>
    <row r="20" ht="14.25" customHeight="1">
      <c r="A20" s="52">
        <v>2021.0</v>
      </c>
      <c r="B20" s="48">
        <v>17578.69</v>
      </c>
      <c r="C20" s="48">
        <v>3332.9196239999997</v>
      </c>
      <c r="D20" s="49">
        <f t="shared" ref="D20:D30" si="2">C20/B20</f>
        <v>0.1896</v>
      </c>
      <c r="J20" s="53"/>
    </row>
    <row r="21" ht="14.25" customHeight="1">
      <c r="A21" s="52">
        <v>2020.0</v>
      </c>
      <c r="B21" s="48">
        <v>19291.87</v>
      </c>
      <c r="C21" s="48">
        <v>2569.677084</v>
      </c>
      <c r="D21" s="49">
        <f t="shared" si="2"/>
        <v>0.1332</v>
      </c>
      <c r="J21" s="53"/>
    </row>
    <row r="22" ht="14.25" customHeight="1">
      <c r="A22" s="52">
        <v>2019.0</v>
      </c>
      <c r="B22" s="48">
        <v>20260.19</v>
      </c>
      <c r="C22" s="48">
        <v>5265.623381</v>
      </c>
      <c r="D22" s="49">
        <f t="shared" si="2"/>
        <v>0.2599</v>
      </c>
      <c r="J22" s="53"/>
    </row>
    <row r="23" ht="14.25" customHeight="1">
      <c r="A23" s="52">
        <v>2018.0</v>
      </c>
      <c r="B23" s="48">
        <v>11247.386</v>
      </c>
      <c r="C23" s="48">
        <v>7919.2844826</v>
      </c>
      <c r="D23" s="49">
        <f t="shared" si="2"/>
        <v>0.7041</v>
      </c>
      <c r="J23" s="53"/>
    </row>
    <row r="24" ht="14.25" customHeight="1">
      <c r="A24" s="52">
        <v>2017.0</v>
      </c>
      <c r="B24" s="48">
        <v>13854.396</v>
      </c>
      <c r="C24" s="48">
        <v>3355.5347112</v>
      </c>
      <c r="D24" s="49">
        <f t="shared" si="2"/>
        <v>0.2422</v>
      </c>
      <c r="J24" s="53"/>
    </row>
    <row r="25" ht="14.25" customHeight="1">
      <c r="A25" s="52">
        <v>2016.0</v>
      </c>
      <c r="B25" s="48">
        <v>22494.77</v>
      </c>
      <c r="C25" s="48">
        <v>5652.935701</v>
      </c>
      <c r="D25" s="49">
        <f t="shared" si="2"/>
        <v>0.2513</v>
      </c>
      <c r="J25" s="53"/>
    </row>
    <row r="26" ht="14.25" customHeight="1">
      <c r="A26" s="52">
        <v>2015.0</v>
      </c>
      <c r="B26" s="48">
        <v>26517.01</v>
      </c>
      <c r="C26" s="48">
        <v>5380.301329</v>
      </c>
      <c r="D26" s="49">
        <f t="shared" si="2"/>
        <v>0.2029</v>
      </c>
      <c r="J26" s="53"/>
    </row>
    <row r="27" ht="14.25" customHeight="1">
      <c r="A27" s="52">
        <v>2014.0</v>
      </c>
      <c r="B27" s="48">
        <v>26740.47</v>
      </c>
      <c r="C27" s="48">
        <v>4235.690447999999</v>
      </c>
      <c r="D27" s="49">
        <f t="shared" si="2"/>
        <v>0.1584</v>
      </c>
      <c r="J27" s="53"/>
    </row>
    <row r="28" ht="14.25" customHeight="1">
      <c r="A28" s="52">
        <v>2013.0</v>
      </c>
      <c r="B28" s="48">
        <v>22941.68</v>
      </c>
      <c r="C28" s="48">
        <v>4618.160183999999</v>
      </c>
      <c r="D28" s="49">
        <f t="shared" si="2"/>
        <v>0.2013</v>
      </c>
      <c r="J28" s="53"/>
    </row>
    <row r="29" ht="14.25" customHeight="1">
      <c r="A29" s="52">
        <v>2012.0</v>
      </c>
      <c r="B29" s="48">
        <v>20856.08</v>
      </c>
      <c r="C29" s="48">
        <v>5326.642832</v>
      </c>
      <c r="D29" s="49">
        <f t="shared" si="2"/>
        <v>0.2554</v>
      </c>
      <c r="J29" s="53"/>
    </row>
    <row r="30" ht="14.25" customHeight="1">
      <c r="A30" s="52">
        <v>2011.0</v>
      </c>
      <c r="B30" s="48">
        <v>18472.52</v>
      </c>
      <c r="C30" s="48">
        <v>3936.4940119999997</v>
      </c>
      <c r="D30" s="49">
        <f t="shared" si="2"/>
        <v>0.2131</v>
      </c>
      <c r="J30" s="53"/>
    </row>
    <row r="31" ht="14.25" customHeight="1"/>
    <row r="32" ht="14.25" customHeight="1">
      <c r="A32" s="54" t="s">
        <v>46</v>
      </c>
    </row>
    <row r="33" ht="14.25" customHeight="1">
      <c r="A33" s="46" t="s">
        <v>43</v>
      </c>
      <c r="B33" s="45" t="s">
        <v>47</v>
      </c>
      <c r="C33" s="45" t="s">
        <v>48</v>
      </c>
      <c r="D33" s="45" t="s">
        <v>49</v>
      </c>
    </row>
    <row r="34" ht="14.25" customHeight="1">
      <c r="A34" s="52">
        <v>2021.0</v>
      </c>
      <c r="B34" s="52">
        <v>193216.68</v>
      </c>
      <c r="C34" s="52">
        <f t="shared" ref="C34:C43" si="3">B34-B35</f>
        <v>20707.11</v>
      </c>
      <c r="D34" s="55">
        <f t="shared" ref="D34:D43" si="4">C34/B35</f>
        <v>0.1200345581</v>
      </c>
    </row>
    <row r="35" ht="14.25" customHeight="1">
      <c r="A35" s="52">
        <v>2020.0</v>
      </c>
      <c r="B35" s="52">
        <v>172509.57</v>
      </c>
      <c r="C35" s="52">
        <f t="shared" si="3"/>
        <v>6778.22</v>
      </c>
      <c r="D35" s="55">
        <f t="shared" si="4"/>
        <v>0.0408988402</v>
      </c>
    </row>
    <row r="36" ht="14.25" customHeight="1">
      <c r="A36" s="52">
        <v>2019.0</v>
      </c>
      <c r="B36" s="52">
        <v>165731.35</v>
      </c>
      <c r="C36" s="52">
        <f t="shared" si="3"/>
        <v>3277.39</v>
      </c>
      <c r="D36" s="55">
        <f t="shared" si="4"/>
        <v>0.02017426968</v>
      </c>
    </row>
    <row r="37" ht="14.25" customHeight="1">
      <c r="A37" s="52">
        <v>2018.0</v>
      </c>
      <c r="B37" s="52">
        <v>162453.96</v>
      </c>
      <c r="C37" s="52">
        <f t="shared" si="3"/>
        <v>744.86</v>
      </c>
      <c r="D37" s="55">
        <f t="shared" si="4"/>
        <v>0.004606172442</v>
      </c>
    </row>
    <row r="38" ht="14.25" customHeight="1">
      <c r="A38" s="52">
        <v>2017.0</v>
      </c>
      <c r="B38" s="52">
        <v>161709.1</v>
      </c>
      <c r="C38" s="52">
        <f t="shared" si="3"/>
        <v>-12215.71</v>
      </c>
      <c r="D38" s="55">
        <f t="shared" si="4"/>
        <v>-0.07023558054</v>
      </c>
    </row>
    <row r="39" ht="14.25" customHeight="1">
      <c r="A39" s="52">
        <v>2016.0</v>
      </c>
      <c r="B39" s="52">
        <v>173924.81</v>
      </c>
      <c r="C39" s="52">
        <f t="shared" si="3"/>
        <v>-3202.89</v>
      </c>
      <c r="D39" s="55">
        <f t="shared" si="4"/>
        <v>-0.01808237786</v>
      </c>
    </row>
    <row r="40" ht="14.25" customHeight="1">
      <c r="A40" s="52">
        <v>2015.0</v>
      </c>
      <c r="B40" s="52">
        <v>177127.7</v>
      </c>
      <c r="C40" s="52">
        <f t="shared" si="3"/>
        <v>13035.05</v>
      </c>
      <c r="D40" s="55">
        <f t="shared" si="4"/>
        <v>0.07943713506</v>
      </c>
    </row>
    <row r="41" ht="14.25" customHeight="1">
      <c r="A41" s="52">
        <v>2014.0</v>
      </c>
      <c r="B41" s="52">
        <v>164092.65</v>
      </c>
      <c r="C41" s="52">
        <f t="shared" si="3"/>
        <v>5214.02</v>
      </c>
      <c r="D41" s="55">
        <f t="shared" si="4"/>
        <v>0.03281762941</v>
      </c>
    </row>
    <row r="42" ht="14.25" customHeight="1">
      <c r="A42" s="52">
        <v>2013.0</v>
      </c>
      <c r="B42" s="52">
        <v>158878.63</v>
      </c>
      <c r="C42" s="52">
        <f t="shared" si="3"/>
        <v>17280.75</v>
      </c>
      <c r="D42" s="55">
        <f t="shared" si="4"/>
        <v>0.1220410221</v>
      </c>
    </row>
    <row r="43" ht="14.25" customHeight="1">
      <c r="A43" s="52">
        <v>2012.0</v>
      </c>
      <c r="B43" s="52">
        <v>141597.88</v>
      </c>
      <c r="C43" s="52">
        <f t="shared" si="3"/>
        <v>16684.86</v>
      </c>
      <c r="D43" s="55">
        <f t="shared" si="4"/>
        <v>0.1335718246</v>
      </c>
    </row>
    <row r="44" ht="14.25" customHeight="1">
      <c r="A44" s="51">
        <v>2011.0</v>
      </c>
      <c r="B44" s="51">
        <v>124913.02</v>
      </c>
      <c r="C44" s="56"/>
      <c r="D44" s="57"/>
    </row>
    <row r="45" ht="14.25" customHeight="1">
      <c r="B45" s="51"/>
      <c r="C45" s="51"/>
      <c r="D45" s="57"/>
    </row>
    <row r="46" ht="14.25" customHeight="1">
      <c r="A46" s="58" t="s">
        <v>50</v>
      </c>
      <c r="B46" s="59"/>
    </row>
    <row r="47" ht="21.0" customHeight="1">
      <c r="A47" s="60" t="s">
        <v>51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1"/>
      <c r="V47" s="61"/>
      <c r="W47" s="61"/>
    </row>
    <row r="48" ht="14.25" customHeight="1"/>
    <row r="49" ht="14.25" customHeight="1">
      <c r="A49" s="62" t="s">
        <v>52</v>
      </c>
      <c r="B49" s="63"/>
      <c r="C49" s="64"/>
    </row>
    <row r="50" ht="14.25" customHeight="1">
      <c r="A50" s="62" t="s">
        <v>53</v>
      </c>
      <c r="B50" s="65"/>
      <c r="C50" s="63"/>
      <c r="D50" s="44" t="s">
        <v>29</v>
      </c>
    </row>
    <row r="51" ht="14.25" customHeight="1"/>
    <row r="52" ht="14.25" customHeight="1"/>
    <row r="53" ht="30.0" customHeight="1">
      <c r="A53" s="46" t="s">
        <v>43</v>
      </c>
      <c r="B53" s="45" t="s">
        <v>44</v>
      </c>
      <c r="C53" s="45" t="s">
        <v>54</v>
      </c>
      <c r="D53" s="45" t="s">
        <v>55</v>
      </c>
      <c r="E53" s="45" t="s">
        <v>56</v>
      </c>
      <c r="F53" s="45" t="s">
        <v>57</v>
      </c>
      <c r="G53" s="45" t="s">
        <v>52</v>
      </c>
    </row>
    <row r="54" ht="14.25" customHeight="1">
      <c r="A54" s="52">
        <v>2021.0</v>
      </c>
      <c r="B54" s="48">
        <v>17578.69</v>
      </c>
      <c r="C54" s="48">
        <v>11094.0</v>
      </c>
      <c r="D54" s="48">
        <v>10944.2</v>
      </c>
      <c r="E54" s="48">
        <v>4560.3</v>
      </c>
      <c r="F54" s="48">
        <f t="shared" ref="F54:F64" si="5">D54-E54</f>
        <v>6383.9</v>
      </c>
      <c r="G54" s="48">
        <f t="shared" ref="G54:G64" si="6">B54-C54-F54</f>
        <v>100.79</v>
      </c>
    </row>
    <row r="55" ht="14.25" customHeight="1">
      <c r="A55" s="52">
        <v>2020.0</v>
      </c>
      <c r="B55" s="48">
        <v>19291.87</v>
      </c>
      <c r="C55" s="48">
        <v>9817.8</v>
      </c>
      <c r="D55" s="48">
        <v>10106.7</v>
      </c>
      <c r="E55" s="48">
        <v>4180.5</v>
      </c>
      <c r="F55" s="48">
        <f t="shared" si="5"/>
        <v>5926.2</v>
      </c>
      <c r="G55" s="48">
        <f t="shared" si="6"/>
        <v>3547.87</v>
      </c>
    </row>
    <row r="56" ht="14.25" customHeight="1">
      <c r="A56" s="52">
        <v>2019.0</v>
      </c>
      <c r="B56" s="48">
        <v>20260.19</v>
      </c>
      <c r="C56" s="48">
        <v>9163.2</v>
      </c>
      <c r="D56" s="48">
        <v>8933.2</v>
      </c>
      <c r="E56" s="48">
        <v>3079.3</v>
      </c>
      <c r="F56" s="48">
        <f t="shared" si="5"/>
        <v>5853.9</v>
      </c>
      <c r="G56" s="48">
        <f t="shared" si="6"/>
        <v>5243.09</v>
      </c>
    </row>
    <row r="57" ht="14.25" customHeight="1">
      <c r="A57" s="52">
        <v>2018.0</v>
      </c>
      <c r="B57" s="48">
        <v>11247.386</v>
      </c>
      <c r="C57" s="48">
        <v>8866.3</v>
      </c>
      <c r="D57" s="48">
        <v>9038.5</v>
      </c>
      <c r="E57" s="48">
        <v>4719.9</v>
      </c>
      <c r="F57" s="48">
        <f t="shared" si="5"/>
        <v>4318.6</v>
      </c>
      <c r="G57" s="48">
        <f t="shared" si="6"/>
        <v>-1937.514</v>
      </c>
    </row>
    <row r="58" ht="14.25" customHeight="1">
      <c r="A58" s="52">
        <v>2017.0</v>
      </c>
      <c r="B58" s="48">
        <v>13854.396</v>
      </c>
      <c r="C58" s="48">
        <v>8766.5</v>
      </c>
      <c r="D58" s="48">
        <v>8593.8</v>
      </c>
      <c r="E58" s="48">
        <v>4258.0</v>
      </c>
      <c r="F58" s="48">
        <f t="shared" si="5"/>
        <v>4335.8</v>
      </c>
      <c r="G58" s="48">
        <f t="shared" si="6"/>
        <v>752.096</v>
      </c>
    </row>
    <row r="59" ht="14.25" customHeight="1">
      <c r="A59" s="52">
        <v>2016.0</v>
      </c>
      <c r="B59" s="48">
        <v>22494.77</v>
      </c>
      <c r="C59" s="48">
        <v>8516.6</v>
      </c>
      <c r="D59" s="48">
        <v>10094.9</v>
      </c>
      <c r="E59" s="48">
        <v>4798.7</v>
      </c>
      <c r="F59" s="48">
        <f t="shared" si="5"/>
        <v>5296.2</v>
      </c>
      <c r="G59" s="48">
        <f t="shared" si="6"/>
        <v>8681.97</v>
      </c>
    </row>
    <row r="60" ht="14.25" customHeight="1">
      <c r="A60" s="52">
        <v>2015.0</v>
      </c>
      <c r="B60" s="48">
        <v>26517.01</v>
      </c>
      <c r="C60" s="48">
        <v>8173.9</v>
      </c>
      <c r="D60" s="48">
        <v>10403.3</v>
      </c>
      <c r="E60" s="48">
        <v>4678.6</v>
      </c>
      <c r="F60" s="48">
        <f t="shared" si="5"/>
        <v>5724.7</v>
      </c>
      <c r="G60" s="48">
        <f t="shared" si="6"/>
        <v>12618.41</v>
      </c>
    </row>
    <row r="61" ht="14.25" customHeight="1">
      <c r="A61" s="52">
        <v>2014.0</v>
      </c>
      <c r="B61" s="48">
        <v>26740.47</v>
      </c>
      <c r="C61" s="48">
        <v>7425.1</v>
      </c>
      <c r="D61" s="48">
        <v>8907.8</v>
      </c>
      <c r="E61" s="48">
        <v>4114.2</v>
      </c>
      <c r="F61" s="48">
        <f t="shared" si="5"/>
        <v>4793.6</v>
      </c>
      <c r="G61" s="48">
        <f t="shared" si="6"/>
        <v>14521.77</v>
      </c>
    </row>
    <row r="62" ht="14.25" customHeight="1">
      <c r="A62" s="52">
        <v>2013.0</v>
      </c>
      <c r="B62" s="48">
        <v>22941.68</v>
      </c>
      <c r="C62" s="48">
        <v>6822.5</v>
      </c>
      <c r="D62" s="48">
        <v>6625.3</v>
      </c>
      <c r="E62" s="48">
        <v>4073.1</v>
      </c>
      <c r="F62" s="48">
        <f t="shared" si="5"/>
        <v>2552.2</v>
      </c>
      <c r="G62" s="48">
        <f t="shared" si="6"/>
        <v>13566.98</v>
      </c>
    </row>
    <row r="63" ht="14.25" customHeight="1">
      <c r="A63" s="52">
        <v>2012.0</v>
      </c>
      <c r="B63" s="48">
        <v>20856.08</v>
      </c>
      <c r="C63" s="48">
        <v>5562.3</v>
      </c>
      <c r="D63" s="48">
        <v>4923.7</v>
      </c>
      <c r="E63" s="48">
        <v>3062.3</v>
      </c>
      <c r="F63" s="48">
        <f t="shared" si="5"/>
        <v>1861.4</v>
      </c>
      <c r="G63" s="48">
        <f t="shared" si="6"/>
        <v>13432.38</v>
      </c>
    </row>
    <row r="64" ht="14.25" customHeight="1">
      <c r="A64" s="52">
        <v>2011.0</v>
      </c>
      <c r="B64" s="48">
        <v>18472.52</v>
      </c>
      <c r="C64" s="48">
        <v>4372.2</v>
      </c>
      <c r="D64" s="48">
        <v>3652.7</v>
      </c>
      <c r="E64" s="48">
        <v>2603.7</v>
      </c>
      <c r="F64" s="48">
        <f t="shared" si="5"/>
        <v>1049</v>
      </c>
      <c r="G64" s="48">
        <f t="shared" si="6"/>
        <v>13051.32</v>
      </c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1:B1"/>
    <mergeCell ref="A46:B46"/>
    <mergeCell ref="A49:B49"/>
    <mergeCell ref="A50:C50"/>
    <mergeCell ref="D50:O50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88"/>
    <col customWidth="1" min="2" max="2" width="17.5"/>
    <col customWidth="1" min="3" max="3" width="27.88"/>
    <col customWidth="1" min="4" max="26" width="7.63"/>
  </cols>
  <sheetData>
    <row r="1" ht="66.0" customHeight="1">
      <c r="A1" s="66" t="s">
        <v>35</v>
      </c>
      <c r="B1" s="41"/>
      <c r="C1" s="67" t="s">
        <v>36</v>
      </c>
    </row>
    <row r="2" ht="14.25" customHeight="1">
      <c r="A2" s="62" t="s">
        <v>58</v>
      </c>
      <c r="B2" s="63"/>
    </row>
    <row r="3" ht="14.25" customHeight="1">
      <c r="A3" s="46" t="s">
        <v>43</v>
      </c>
      <c r="B3" s="46" t="s">
        <v>59</v>
      </c>
    </row>
    <row r="4" ht="14.25" customHeight="1">
      <c r="A4" s="47">
        <v>44386.0</v>
      </c>
      <c r="B4" s="49">
        <v>0.004708851699424579</v>
      </c>
    </row>
    <row r="5" ht="14.25" customHeight="1">
      <c r="A5" s="47">
        <v>44025.0</v>
      </c>
      <c r="B5" s="49">
        <v>0.006140620202640466</v>
      </c>
    </row>
    <row r="6" ht="14.25" customHeight="1">
      <c r="A6" s="47">
        <v>43661.0</v>
      </c>
      <c r="B6" s="49">
        <v>0.00746728396214087</v>
      </c>
    </row>
    <row r="7" ht="14.25" customHeight="1">
      <c r="A7" s="47">
        <v>43297.0</v>
      </c>
      <c r="B7" s="49">
        <v>0.010327377878756584</v>
      </c>
    </row>
    <row r="8" ht="14.25" customHeight="1">
      <c r="A8" s="47">
        <v>42933.0</v>
      </c>
      <c r="B8" s="49">
        <v>0.007924401212433386</v>
      </c>
    </row>
    <row r="9" ht="14.25" customHeight="1">
      <c r="A9" s="47">
        <v>42569.0</v>
      </c>
      <c r="B9" s="49">
        <v>0.006283183060538469</v>
      </c>
    </row>
    <row r="10" ht="14.25" customHeight="1">
      <c r="A10" s="47">
        <v>42195.0</v>
      </c>
      <c r="B10" s="49">
        <v>0.005657308535464253</v>
      </c>
    </row>
    <row r="11" ht="14.25" customHeight="1">
      <c r="A11" s="47">
        <v>41831.0</v>
      </c>
      <c r="B11" s="49">
        <v>0.007315140308455083</v>
      </c>
    </row>
    <row r="12" ht="14.25" customHeight="1">
      <c r="A12" s="47">
        <v>41467.0</v>
      </c>
      <c r="B12" s="49">
        <v>0.007170172084130019</v>
      </c>
    </row>
    <row r="13" ht="14.25" customHeight="1">
      <c r="A13" s="47">
        <v>41088.0</v>
      </c>
      <c r="B13" s="49">
        <v>0.007799427096627811</v>
      </c>
    </row>
    <row r="14" ht="14.25" customHeight="1">
      <c r="A14" s="47">
        <v>40724.0</v>
      </c>
      <c r="B14" s="49">
        <v>0.0069622799145960335</v>
      </c>
    </row>
    <row r="15" ht="14.25" customHeight="1"/>
    <row r="16" ht="14.25" customHeight="1">
      <c r="A16" s="68" t="s">
        <v>42</v>
      </c>
      <c r="B16" s="46"/>
    </row>
    <row r="17" ht="14.25" customHeight="1">
      <c r="A17" s="45" t="s">
        <v>43</v>
      </c>
      <c r="B17" s="46" t="s">
        <v>42</v>
      </c>
    </row>
    <row r="18" ht="14.25" customHeight="1">
      <c r="A18" s="52">
        <v>2021.0</v>
      </c>
      <c r="B18" s="49">
        <v>0.1896</v>
      </c>
    </row>
    <row r="19" ht="14.25" customHeight="1">
      <c r="A19" s="52">
        <v>2020.0</v>
      </c>
      <c r="B19" s="49">
        <v>0.1332</v>
      </c>
    </row>
    <row r="20" ht="14.25" customHeight="1">
      <c r="A20" s="52">
        <v>2019.0</v>
      </c>
      <c r="B20" s="49">
        <v>0.2599</v>
      </c>
    </row>
    <row r="21" ht="14.25" customHeight="1">
      <c r="A21" s="52">
        <v>2018.0</v>
      </c>
      <c r="B21" s="49">
        <v>0.7041</v>
      </c>
    </row>
    <row r="22" ht="14.25" customHeight="1">
      <c r="A22" s="52">
        <v>2017.0</v>
      </c>
      <c r="B22" s="49">
        <v>0.2422</v>
      </c>
    </row>
    <row r="23" ht="14.25" customHeight="1">
      <c r="A23" s="52">
        <v>2016.0</v>
      </c>
      <c r="B23" s="49">
        <v>0.2513</v>
      </c>
    </row>
    <row r="24" ht="14.25" customHeight="1">
      <c r="A24" s="52">
        <v>2015.0</v>
      </c>
      <c r="B24" s="49">
        <v>0.2029</v>
      </c>
    </row>
    <row r="25" ht="14.25" customHeight="1">
      <c r="A25" s="52">
        <v>2014.0</v>
      </c>
      <c r="B25" s="49">
        <v>0.15839999999999999</v>
      </c>
    </row>
    <row r="26" ht="14.25" customHeight="1">
      <c r="A26" s="52">
        <v>2013.0</v>
      </c>
      <c r="B26" s="49">
        <v>0.20129999999999998</v>
      </c>
    </row>
    <row r="27" ht="14.25" customHeight="1">
      <c r="A27" s="52">
        <v>2012.0</v>
      </c>
      <c r="B27" s="49">
        <v>0.2554</v>
      </c>
    </row>
    <row r="28" ht="14.25" customHeight="1">
      <c r="A28" s="52">
        <v>2011.0</v>
      </c>
      <c r="B28" s="49">
        <v>0.21309999999999998</v>
      </c>
    </row>
    <row r="29" ht="14.25" customHeight="1"/>
    <row r="30" ht="14.25" customHeight="1">
      <c r="A30" s="46" t="s">
        <v>46</v>
      </c>
      <c r="B30" s="46"/>
    </row>
    <row r="31" ht="14.25" customHeight="1">
      <c r="A31" s="46" t="s">
        <v>43</v>
      </c>
      <c r="B31" s="45" t="s">
        <v>60</v>
      </c>
    </row>
    <row r="32" ht="14.25" customHeight="1">
      <c r="A32" s="52">
        <v>2021.0</v>
      </c>
      <c r="B32" s="49">
        <v>0.12003455808277758</v>
      </c>
    </row>
    <row r="33" ht="14.25" customHeight="1">
      <c r="A33" s="52">
        <v>2020.0</v>
      </c>
      <c r="B33" s="49">
        <v>0.04089884020132582</v>
      </c>
    </row>
    <row r="34" ht="14.25" customHeight="1">
      <c r="A34" s="52">
        <v>2019.0</v>
      </c>
      <c r="B34" s="49">
        <v>0.020174269682315</v>
      </c>
    </row>
    <row r="35" ht="14.25" customHeight="1">
      <c r="A35" s="52">
        <v>2018.0</v>
      </c>
      <c r="B35" s="49">
        <v>0.004606172441748708</v>
      </c>
    </row>
    <row r="36" ht="14.25" customHeight="1">
      <c r="A36" s="52">
        <v>2017.0</v>
      </c>
      <c r="B36" s="49">
        <v>-0.07023558053620983</v>
      </c>
    </row>
    <row r="37" ht="14.25" customHeight="1">
      <c r="A37" s="52">
        <v>2016.0</v>
      </c>
      <c r="B37" s="49">
        <v>-0.018082377855073</v>
      </c>
    </row>
    <row r="38" ht="14.25" customHeight="1">
      <c r="A38" s="52">
        <v>2015.0</v>
      </c>
      <c r="B38" s="49">
        <v>0.0794371350575423</v>
      </c>
    </row>
    <row r="39" ht="14.25" customHeight="1">
      <c r="A39" s="52">
        <v>2014.0</v>
      </c>
      <c r="B39" s="49">
        <v>0.032817629406799324</v>
      </c>
    </row>
    <row r="40" ht="14.25" customHeight="1">
      <c r="A40" s="52">
        <v>2013.0</v>
      </c>
      <c r="B40" s="49">
        <v>0.12204102208309899</v>
      </c>
    </row>
    <row r="41" ht="14.25" customHeight="1">
      <c r="A41" s="52">
        <v>2012.0</v>
      </c>
      <c r="B41" s="49">
        <v>0.1335718246184425</v>
      </c>
    </row>
    <row r="42" ht="14.25" customHeight="1">
      <c r="A42" s="52">
        <v>2011.0</v>
      </c>
      <c r="B42" s="64"/>
    </row>
    <row r="43" ht="14.25" customHeight="1"/>
    <row r="44" ht="14.25" customHeight="1"/>
    <row r="45" ht="14.25" customHeight="1">
      <c r="A45" s="58" t="s">
        <v>50</v>
      </c>
      <c r="B45" s="59"/>
    </row>
    <row r="46" ht="14.25" customHeight="1">
      <c r="A46" s="60" t="s">
        <v>51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</row>
    <row r="47" ht="14.25" customHeight="1"/>
    <row r="48" ht="14.25" customHeight="1">
      <c r="A48" s="69" t="s">
        <v>52</v>
      </c>
      <c r="B48" s="46"/>
    </row>
    <row r="49" ht="34.5" customHeight="1">
      <c r="A49" s="46" t="s">
        <v>43</v>
      </c>
      <c r="B49" s="45" t="s">
        <v>52</v>
      </c>
    </row>
    <row r="50" ht="14.25" customHeight="1">
      <c r="A50" s="52">
        <v>2021.0</v>
      </c>
      <c r="B50" s="48">
        <v>100.78999999999814</v>
      </c>
    </row>
    <row r="51" ht="14.25" customHeight="1">
      <c r="A51" s="52">
        <v>2020.0</v>
      </c>
      <c r="B51" s="48">
        <v>3547.869999999999</v>
      </c>
    </row>
    <row r="52" ht="14.25" customHeight="1">
      <c r="A52" s="52">
        <v>2019.0</v>
      </c>
      <c r="B52" s="48">
        <v>5243.089999999997</v>
      </c>
    </row>
    <row r="53" ht="14.25" customHeight="1">
      <c r="A53" s="52">
        <v>2018.0</v>
      </c>
      <c r="B53" s="48">
        <v>-1937.5139999999992</v>
      </c>
    </row>
    <row r="54" ht="14.25" customHeight="1">
      <c r="A54" s="52">
        <v>2017.0</v>
      </c>
      <c r="B54" s="48">
        <v>752.0960000000014</v>
      </c>
    </row>
    <row r="55" ht="14.25" customHeight="1">
      <c r="A55" s="52">
        <v>2016.0</v>
      </c>
      <c r="B55" s="48">
        <v>8681.970000000001</v>
      </c>
    </row>
    <row r="56" ht="14.25" customHeight="1">
      <c r="A56" s="52">
        <v>2015.0</v>
      </c>
      <c r="B56" s="48">
        <v>12618.410000000002</v>
      </c>
    </row>
    <row r="57" ht="14.25" customHeight="1">
      <c r="A57" s="52">
        <v>2014.0</v>
      </c>
      <c r="B57" s="48">
        <v>14521.770000000004</v>
      </c>
    </row>
    <row r="58" ht="14.25" customHeight="1">
      <c r="A58" s="52">
        <v>2013.0</v>
      </c>
      <c r="B58" s="48">
        <v>13566.98</v>
      </c>
    </row>
    <row r="59" ht="14.25" customHeight="1">
      <c r="A59" s="52">
        <v>2012.0</v>
      </c>
      <c r="B59" s="48">
        <v>13432.380000000003</v>
      </c>
    </row>
    <row r="60" ht="14.25" customHeight="1">
      <c r="A60" s="52">
        <v>2011.0</v>
      </c>
      <c r="B60" s="48">
        <v>13051.32</v>
      </c>
    </row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B1"/>
    <mergeCell ref="A2:B2"/>
    <mergeCell ref="A45:B45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5"/>
    <col customWidth="1" min="3" max="3" width="15.38"/>
    <col customWidth="1" min="4" max="4" width="21.13"/>
  </cols>
  <sheetData>
    <row r="1">
      <c r="A1" s="70" t="s">
        <v>61</v>
      </c>
      <c r="B1" s="65"/>
      <c r="C1" s="65"/>
      <c r="D1" s="63"/>
      <c r="E1" s="71"/>
      <c r="F1" s="71"/>
      <c r="G1" s="72"/>
    </row>
    <row r="2">
      <c r="A2" s="71"/>
      <c r="B2" s="71"/>
      <c r="C2" s="71"/>
      <c r="D2" s="71"/>
      <c r="E2" s="71"/>
      <c r="F2" s="71"/>
      <c r="G2" s="72"/>
    </row>
    <row r="3">
      <c r="A3" s="73" t="s">
        <v>62</v>
      </c>
      <c r="B3" s="65"/>
      <c r="C3" s="65"/>
      <c r="D3" s="63"/>
      <c r="E3" s="74"/>
      <c r="F3" s="72"/>
      <c r="G3" s="72"/>
    </row>
    <row r="4">
      <c r="A4" s="75" t="s">
        <v>38</v>
      </c>
      <c r="B4" s="76" t="s">
        <v>39</v>
      </c>
      <c r="C4" s="75" t="s">
        <v>40</v>
      </c>
      <c r="D4" s="77" t="s">
        <v>41</v>
      </c>
      <c r="E4" s="72"/>
      <c r="F4" s="72"/>
      <c r="G4" s="72"/>
    </row>
    <row r="5">
      <c r="A5" s="78" t="s">
        <v>63</v>
      </c>
      <c r="B5" s="79">
        <v>20.0</v>
      </c>
      <c r="C5" s="80">
        <v>4190.0</v>
      </c>
      <c r="D5" s="81">
        <f t="shared" ref="D5:D14" si="1">B5/C5</f>
        <v>0.00477326969</v>
      </c>
      <c r="E5" s="72"/>
      <c r="F5" s="72"/>
      <c r="G5" s="72"/>
    </row>
    <row r="6">
      <c r="A6" s="82">
        <v>44167.0</v>
      </c>
      <c r="B6" s="79">
        <v>16.0</v>
      </c>
      <c r="C6" s="80">
        <v>2199.5</v>
      </c>
      <c r="D6" s="81">
        <f t="shared" si="1"/>
        <v>0.007274380541</v>
      </c>
      <c r="E6" s="72"/>
      <c r="F6" s="72"/>
      <c r="G6" s="72"/>
    </row>
    <row r="7">
      <c r="A7" s="83" t="s">
        <v>64</v>
      </c>
      <c r="B7" s="79">
        <v>16.0</v>
      </c>
      <c r="C7" s="80">
        <v>1729.5</v>
      </c>
      <c r="D7" s="81">
        <f t="shared" si="1"/>
        <v>0.009251228679</v>
      </c>
      <c r="E7" s="72"/>
      <c r="F7" s="72"/>
      <c r="G7" s="72"/>
    </row>
    <row r="8">
      <c r="A8" s="83" t="s">
        <v>65</v>
      </c>
      <c r="B8" s="79">
        <v>10.0</v>
      </c>
      <c r="C8" s="80">
        <v>1160.0</v>
      </c>
      <c r="D8" s="81">
        <f t="shared" si="1"/>
        <v>0.008620689655</v>
      </c>
      <c r="E8" s="72"/>
      <c r="F8" s="72"/>
      <c r="G8" s="72"/>
    </row>
    <row r="9">
      <c r="A9" s="83" t="s">
        <v>66</v>
      </c>
      <c r="B9" s="79">
        <v>10.0</v>
      </c>
      <c r="C9" s="84">
        <v>548.0</v>
      </c>
      <c r="D9" s="81">
        <f t="shared" si="1"/>
        <v>0.01824817518</v>
      </c>
      <c r="E9" s="72"/>
      <c r="F9" s="72"/>
      <c r="G9" s="72"/>
    </row>
    <row r="10">
      <c r="A10" s="82">
        <v>42403.0</v>
      </c>
      <c r="B10" s="79">
        <v>10.0</v>
      </c>
      <c r="C10" s="84">
        <v>963.0</v>
      </c>
      <c r="D10" s="81">
        <f t="shared" si="1"/>
        <v>0.01038421599</v>
      </c>
      <c r="E10" s="72"/>
      <c r="F10" s="72"/>
      <c r="G10" s="72"/>
    </row>
    <row r="11">
      <c r="A11" s="83" t="s">
        <v>67</v>
      </c>
      <c r="B11" s="79">
        <v>20.0</v>
      </c>
      <c r="C11" s="84">
        <v>937.5</v>
      </c>
      <c r="D11" s="81">
        <f t="shared" si="1"/>
        <v>0.02133333333</v>
      </c>
      <c r="E11" s="72"/>
      <c r="F11" s="72"/>
      <c r="G11" s="72"/>
    </row>
    <row r="12">
      <c r="A12" s="83" t="s">
        <v>68</v>
      </c>
      <c r="B12" s="79">
        <v>20.0</v>
      </c>
      <c r="C12" s="84">
        <v>637.5</v>
      </c>
      <c r="D12" s="81">
        <f t="shared" si="1"/>
        <v>0.03137254902</v>
      </c>
      <c r="E12" s="72"/>
      <c r="F12" s="72"/>
      <c r="G12" s="72"/>
    </row>
    <row r="13">
      <c r="A13" s="83" t="s">
        <v>69</v>
      </c>
      <c r="B13" s="79">
        <v>15.0</v>
      </c>
      <c r="C13" s="84">
        <v>558.0</v>
      </c>
      <c r="D13" s="81">
        <f t="shared" si="1"/>
        <v>0.02688172043</v>
      </c>
      <c r="E13" s="72"/>
      <c r="F13" s="72"/>
      <c r="G13" s="72"/>
    </row>
    <row r="14">
      <c r="A14" s="82">
        <v>41248.0</v>
      </c>
      <c r="B14" s="79">
        <v>13.0</v>
      </c>
      <c r="C14" s="84">
        <v>425.0</v>
      </c>
      <c r="D14" s="81">
        <f t="shared" si="1"/>
        <v>0.03058823529</v>
      </c>
      <c r="E14" s="72"/>
      <c r="F14" s="72"/>
      <c r="G14" s="72"/>
    </row>
    <row r="15">
      <c r="A15" s="85"/>
      <c r="B15" s="72"/>
      <c r="C15" s="72"/>
      <c r="D15" s="72"/>
      <c r="E15" s="72"/>
      <c r="F15" s="72"/>
      <c r="G15" s="72"/>
    </row>
    <row r="16" ht="19.5" customHeight="1">
      <c r="A16" s="86" t="s">
        <v>42</v>
      </c>
      <c r="B16" s="65"/>
      <c r="C16" s="65"/>
      <c r="D16" s="63"/>
      <c r="E16" s="72"/>
      <c r="F16" s="72"/>
      <c r="G16" s="72"/>
    </row>
    <row r="17" ht="28.5" customHeight="1">
      <c r="A17" s="75" t="s">
        <v>43</v>
      </c>
      <c r="B17" s="75" t="s">
        <v>44</v>
      </c>
      <c r="C17" s="75" t="s">
        <v>45</v>
      </c>
      <c r="D17" s="77" t="s">
        <v>42</v>
      </c>
      <c r="E17" s="72"/>
      <c r="F17" s="72"/>
      <c r="G17" s="72"/>
    </row>
    <row r="18">
      <c r="A18" s="75">
        <v>2021.0</v>
      </c>
      <c r="B18" s="87">
        <v>6687.55</v>
      </c>
      <c r="C18" s="76"/>
      <c r="D18" s="76"/>
      <c r="E18" s="72"/>
      <c r="F18" s="72"/>
      <c r="G18" s="72"/>
    </row>
    <row r="19">
      <c r="A19" s="75">
        <v>2020.0</v>
      </c>
      <c r="B19" s="87">
        <v>5207.32</v>
      </c>
      <c r="C19" s="76"/>
      <c r="D19" s="76"/>
      <c r="E19" s="72"/>
      <c r="F19" s="72"/>
      <c r="G19" s="72"/>
    </row>
    <row r="20">
      <c r="A20" s="75">
        <v>2019.0</v>
      </c>
      <c r="B20" s="87">
        <v>4737.22</v>
      </c>
      <c r="C20" s="76"/>
      <c r="D20" s="76"/>
      <c r="E20" s="72"/>
      <c r="F20" s="72"/>
      <c r="G20" s="72"/>
    </row>
    <row r="21">
      <c r="A21" s="75">
        <v>2018.0</v>
      </c>
      <c r="B21" s="87">
        <v>3753.19</v>
      </c>
      <c r="C21" s="76"/>
      <c r="D21" s="76"/>
      <c r="E21" s="72"/>
      <c r="F21" s="72"/>
      <c r="G21" s="72"/>
    </row>
    <row r="22">
      <c r="A22" s="75">
        <v>2017.0</v>
      </c>
      <c r="B22" s="88">
        <v>4065.77</v>
      </c>
      <c r="C22" s="76"/>
      <c r="D22" s="76"/>
      <c r="E22" s="72"/>
      <c r="F22" s="72"/>
      <c r="G22" s="72"/>
    </row>
    <row r="23">
      <c r="A23" s="75">
        <v>2016.0</v>
      </c>
      <c r="B23" s="88">
        <v>3749.85</v>
      </c>
      <c r="C23" s="76"/>
      <c r="D23" s="76"/>
      <c r="E23" s="72"/>
      <c r="F23" s="72"/>
      <c r="G23" s="72"/>
    </row>
    <row r="24">
      <c r="A24" s="75">
        <v>2015.0</v>
      </c>
      <c r="B24" s="88">
        <v>3084.01</v>
      </c>
      <c r="C24" s="76"/>
      <c r="D24" s="76"/>
      <c r="E24" s="72"/>
      <c r="F24" s="72"/>
      <c r="G24" s="72"/>
    </row>
    <row r="25">
      <c r="A25" s="75">
        <v>2014.0</v>
      </c>
      <c r="B25" s="88">
        <v>2513.97</v>
      </c>
      <c r="C25" s="76"/>
      <c r="D25" s="76"/>
      <c r="E25" s="72"/>
      <c r="F25" s="72"/>
      <c r="G25" s="72"/>
    </row>
    <row r="26">
      <c r="A26" s="75">
        <v>2013.0</v>
      </c>
      <c r="B26" s="88">
        <v>2128.89</v>
      </c>
      <c r="C26" s="76"/>
      <c r="D26" s="76"/>
      <c r="E26" s="72"/>
      <c r="F26" s="72"/>
      <c r="G26" s="72"/>
    </row>
    <row r="27">
      <c r="A27" s="75">
        <v>2012.0</v>
      </c>
      <c r="B27" s="88">
        <v>1844.93</v>
      </c>
      <c r="C27" s="76"/>
      <c r="D27" s="76"/>
      <c r="E27" s="72"/>
      <c r="F27" s="72"/>
      <c r="G27" s="72"/>
    </row>
    <row r="28">
      <c r="A28" s="72"/>
      <c r="B28" s="72"/>
      <c r="C28" s="72"/>
      <c r="D28" s="72"/>
      <c r="E28" s="72"/>
      <c r="F28" s="72"/>
      <c r="G28" s="72"/>
    </row>
    <row r="29">
      <c r="A29" s="89" t="s">
        <v>46</v>
      </c>
      <c r="B29" s="65"/>
      <c r="C29" s="65"/>
      <c r="D29" s="63"/>
      <c r="E29" s="72"/>
      <c r="F29" s="72"/>
      <c r="G29" s="72"/>
    </row>
    <row r="30">
      <c r="A30" s="76" t="s">
        <v>43</v>
      </c>
      <c r="B30" s="75" t="s">
        <v>47</v>
      </c>
      <c r="C30" s="75" t="s">
        <v>48</v>
      </c>
      <c r="D30" s="77" t="s">
        <v>49</v>
      </c>
      <c r="E30" s="72"/>
      <c r="F30" s="72"/>
      <c r="G30" s="72"/>
    </row>
    <row r="31">
      <c r="A31" s="75">
        <v>2021.0</v>
      </c>
      <c r="B31" s="87">
        <v>6687.55</v>
      </c>
      <c r="C31" s="90">
        <f t="shared" ref="C31:C41" si="2">B31-B32</f>
        <v>1480.23</v>
      </c>
      <c r="D31" s="76">
        <f t="shared" ref="D31:D40" si="3">C31/B32</f>
        <v>0.2842594655</v>
      </c>
      <c r="E31" s="72"/>
      <c r="F31" s="72"/>
      <c r="G31" s="72"/>
    </row>
    <row r="32">
      <c r="A32" s="75">
        <v>2020.0</v>
      </c>
      <c r="B32" s="87">
        <v>5207.32</v>
      </c>
      <c r="C32" s="90">
        <f t="shared" si="2"/>
        <v>470.1</v>
      </c>
      <c r="D32" s="76">
        <f t="shared" si="3"/>
        <v>0.09923541655</v>
      </c>
      <c r="E32" s="72"/>
      <c r="F32" s="72"/>
      <c r="G32" s="72"/>
    </row>
    <row r="33">
      <c r="A33" s="75">
        <v>2019.0</v>
      </c>
      <c r="B33" s="87">
        <v>4737.22</v>
      </c>
      <c r="C33" s="90">
        <f t="shared" si="2"/>
        <v>984.03</v>
      </c>
      <c r="D33" s="76">
        <f t="shared" si="3"/>
        <v>0.262184968</v>
      </c>
      <c r="E33" s="72"/>
      <c r="F33" s="72"/>
      <c r="G33" s="72"/>
    </row>
    <row r="34">
      <c r="A34" s="75">
        <v>2018.0</v>
      </c>
      <c r="B34" s="87">
        <v>3753.19</v>
      </c>
      <c r="C34" s="90">
        <f t="shared" si="2"/>
        <v>-301.55</v>
      </c>
      <c r="D34" s="76">
        <f t="shared" si="3"/>
        <v>-0.07436974997</v>
      </c>
      <c r="E34" s="72"/>
      <c r="F34" s="72"/>
      <c r="G34" s="72"/>
    </row>
    <row r="35">
      <c r="A35" s="75">
        <v>2017.0</v>
      </c>
      <c r="B35" s="87">
        <v>4054.74</v>
      </c>
      <c r="C35" s="90">
        <f t="shared" si="2"/>
        <v>312.26</v>
      </c>
      <c r="D35" s="76">
        <f t="shared" si="3"/>
        <v>0.08343665163</v>
      </c>
      <c r="E35" s="72"/>
      <c r="F35" s="72"/>
      <c r="G35" s="72"/>
    </row>
    <row r="36">
      <c r="A36" s="75">
        <v>2016.0</v>
      </c>
      <c r="B36" s="87">
        <v>3742.48</v>
      </c>
      <c r="C36" s="90">
        <f t="shared" si="2"/>
        <v>643.24</v>
      </c>
      <c r="D36" s="76">
        <f t="shared" si="3"/>
        <v>0.2075476568</v>
      </c>
      <c r="E36" s="72"/>
      <c r="F36" s="72"/>
      <c r="G36" s="72"/>
    </row>
    <row r="37">
      <c r="A37" s="75">
        <v>2015.0</v>
      </c>
      <c r="B37" s="87">
        <v>3099.24</v>
      </c>
      <c r="C37" s="90">
        <f t="shared" si="2"/>
        <v>573.78</v>
      </c>
      <c r="D37" s="76">
        <f t="shared" si="3"/>
        <v>0.2271982134</v>
      </c>
      <c r="E37" s="72"/>
      <c r="F37" s="72"/>
      <c r="G37" s="72"/>
    </row>
    <row r="38">
      <c r="A38" s="75">
        <v>2014.0</v>
      </c>
      <c r="B38" s="87">
        <v>2525.46</v>
      </c>
      <c r="C38" s="90">
        <f t="shared" si="2"/>
        <v>386.15</v>
      </c>
      <c r="D38" s="76">
        <f t="shared" si="3"/>
        <v>0.1805021245</v>
      </c>
      <c r="E38" s="72"/>
      <c r="F38" s="72"/>
      <c r="G38" s="72"/>
    </row>
    <row r="39">
      <c r="A39" s="75">
        <v>2013.0</v>
      </c>
      <c r="B39" s="87">
        <v>2139.31</v>
      </c>
      <c r="C39" s="90">
        <f t="shared" si="2"/>
        <v>282.12</v>
      </c>
      <c r="D39" s="76">
        <f t="shared" si="3"/>
        <v>0.1519069131</v>
      </c>
      <c r="E39" s="72"/>
      <c r="F39" s="72"/>
      <c r="G39" s="72"/>
    </row>
    <row r="40">
      <c r="A40" s="75">
        <v>2012.0</v>
      </c>
      <c r="B40" s="87">
        <v>1857.19</v>
      </c>
      <c r="C40" s="90">
        <f t="shared" si="2"/>
        <v>538.67</v>
      </c>
      <c r="D40" s="76">
        <f t="shared" si="3"/>
        <v>0.4085413949</v>
      </c>
      <c r="E40" s="72"/>
      <c r="F40" s="72"/>
      <c r="G40" s="72"/>
    </row>
    <row r="41">
      <c r="A41" s="79">
        <v>2011.0</v>
      </c>
      <c r="B41" s="91">
        <v>1318.52</v>
      </c>
      <c r="C41" s="90">
        <f t="shared" si="2"/>
        <v>1318.52</v>
      </c>
      <c r="D41" s="76"/>
      <c r="E41" s="72"/>
      <c r="F41" s="72"/>
      <c r="G41" s="72"/>
    </row>
    <row r="42">
      <c r="A42" s="72"/>
      <c r="B42" s="72"/>
      <c r="C42" s="72"/>
      <c r="D42" s="72"/>
      <c r="E42" s="72"/>
      <c r="F42" s="72"/>
      <c r="G42" s="72"/>
    </row>
    <row r="43">
      <c r="A43" s="89" t="s">
        <v>52</v>
      </c>
      <c r="B43" s="65"/>
      <c r="C43" s="65"/>
      <c r="D43" s="65"/>
      <c r="E43" s="65"/>
      <c r="F43" s="65"/>
      <c r="G43" s="63"/>
    </row>
    <row r="44" ht="33.75" customHeight="1">
      <c r="A44" s="92" t="s">
        <v>53</v>
      </c>
      <c r="B44" s="65"/>
      <c r="C44" s="63"/>
      <c r="D44" s="93" t="s">
        <v>29</v>
      </c>
      <c r="E44" s="65"/>
      <c r="F44" s="65"/>
      <c r="G44" s="63"/>
      <c r="H44" s="44"/>
      <c r="I44" s="44"/>
      <c r="J44" s="44"/>
      <c r="K44" s="44"/>
      <c r="L44" s="44"/>
      <c r="M44" s="44"/>
      <c r="N44" s="44"/>
      <c r="O44" s="44"/>
    </row>
    <row r="45">
      <c r="A45" s="76" t="s">
        <v>43</v>
      </c>
      <c r="B45" s="75" t="s">
        <v>44</v>
      </c>
      <c r="C45" s="75" t="s">
        <v>70</v>
      </c>
      <c r="D45" s="75" t="s">
        <v>55</v>
      </c>
      <c r="E45" s="75" t="s">
        <v>56</v>
      </c>
      <c r="F45" s="94" t="s">
        <v>57</v>
      </c>
      <c r="G45" s="77" t="s">
        <v>52</v>
      </c>
    </row>
    <row r="46">
      <c r="A46" s="75">
        <v>2021.0</v>
      </c>
      <c r="B46" s="87">
        <v>6687.55</v>
      </c>
      <c r="C46" s="87">
        <v>10723.77</v>
      </c>
      <c r="D46" s="87">
        <v>6125.31</v>
      </c>
      <c r="E46" s="87">
        <v>1088.89</v>
      </c>
      <c r="F46" s="95">
        <f t="shared" ref="F46:F55" si="4">D46-E46</f>
        <v>5036.42</v>
      </c>
      <c r="G46" s="96">
        <f t="shared" ref="G46:G55" si="5">B46-C46-F46</f>
        <v>-9072.64</v>
      </c>
    </row>
    <row r="47">
      <c r="A47" s="75">
        <v>2020.0</v>
      </c>
      <c r="B47" s="87">
        <v>5207.32</v>
      </c>
      <c r="C47" s="87">
        <v>8514.11</v>
      </c>
      <c r="D47" s="87">
        <v>4661.17</v>
      </c>
      <c r="E47" s="97">
        <v>902.94</v>
      </c>
      <c r="F47" s="95">
        <f t="shared" si="4"/>
        <v>3758.23</v>
      </c>
      <c r="G47" s="96">
        <f t="shared" si="5"/>
        <v>-7065.02</v>
      </c>
    </row>
    <row r="48">
      <c r="A48" s="75">
        <v>2019.0</v>
      </c>
      <c r="B48" s="87">
        <v>4737.22</v>
      </c>
      <c r="C48" s="87">
        <v>8040.18</v>
      </c>
      <c r="D48" s="87">
        <v>4647.49</v>
      </c>
      <c r="E48" s="97">
        <v>832.52</v>
      </c>
      <c r="F48" s="95">
        <f t="shared" si="4"/>
        <v>3814.97</v>
      </c>
      <c r="G48" s="96">
        <f t="shared" si="5"/>
        <v>-7117.93</v>
      </c>
    </row>
    <row r="49">
      <c r="A49" s="75">
        <v>2018.0</v>
      </c>
      <c r="B49" s="87">
        <v>3753.19</v>
      </c>
      <c r="C49" s="87">
        <v>6807.78</v>
      </c>
      <c r="D49" s="87">
        <v>4553.91</v>
      </c>
      <c r="E49" s="97">
        <v>640.49</v>
      </c>
      <c r="F49" s="95">
        <f t="shared" si="4"/>
        <v>3913.42</v>
      </c>
      <c r="G49" s="96">
        <f t="shared" si="5"/>
        <v>-6968.01</v>
      </c>
    </row>
    <row r="50">
      <c r="A50" s="75">
        <v>2017.0</v>
      </c>
      <c r="B50" s="88">
        <v>4065.77</v>
      </c>
      <c r="C50" s="87">
        <v>6210.08</v>
      </c>
      <c r="D50" s="87">
        <v>4553.91</v>
      </c>
      <c r="E50" s="97">
        <v>655.84</v>
      </c>
      <c r="F50" s="95">
        <f t="shared" si="4"/>
        <v>3898.07</v>
      </c>
      <c r="G50" s="96">
        <f t="shared" si="5"/>
        <v>-6042.38</v>
      </c>
    </row>
    <row r="51">
      <c r="A51" s="75">
        <v>2016.0</v>
      </c>
      <c r="B51" s="88">
        <v>3749.85</v>
      </c>
      <c r="C51" s="87">
        <v>5027.5</v>
      </c>
      <c r="D51" s="87">
        <v>3119.12</v>
      </c>
      <c r="E51" s="97">
        <v>516.12</v>
      </c>
      <c r="F51" s="95">
        <f t="shared" si="4"/>
        <v>2603</v>
      </c>
      <c r="G51" s="96">
        <f t="shared" si="5"/>
        <v>-3880.65</v>
      </c>
    </row>
    <row r="52">
      <c r="A52" s="75">
        <v>2015.0</v>
      </c>
      <c r="B52" s="88">
        <v>3084.01</v>
      </c>
      <c r="C52" s="87">
        <v>4474.77</v>
      </c>
      <c r="D52" s="87">
        <v>2795.98</v>
      </c>
      <c r="E52" s="97">
        <v>772.32</v>
      </c>
      <c r="F52" s="95">
        <f t="shared" si="4"/>
        <v>2023.66</v>
      </c>
      <c r="G52" s="96">
        <f t="shared" si="5"/>
        <v>-3414.42</v>
      </c>
    </row>
    <row r="53">
      <c r="A53" s="75">
        <v>2014.0</v>
      </c>
      <c r="B53" s="88">
        <v>2513.97</v>
      </c>
      <c r="C53" s="87">
        <v>3783.96</v>
      </c>
      <c r="D53" s="87">
        <v>2296.04</v>
      </c>
      <c r="E53" s="97">
        <v>623.14</v>
      </c>
      <c r="F53" s="95">
        <f t="shared" si="4"/>
        <v>1672.9</v>
      </c>
      <c r="G53" s="96">
        <f t="shared" si="5"/>
        <v>-2942.89</v>
      </c>
    </row>
    <row r="54">
      <c r="A54" s="75">
        <v>2013.0</v>
      </c>
      <c r="B54" s="88">
        <v>2128.89</v>
      </c>
      <c r="C54" s="87">
        <v>3195.91</v>
      </c>
      <c r="D54" s="87">
        <v>1873.91</v>
      </c>
      <c r="E54" s="97">
        <v>551.59</v>
      </c>
      <c r="F54" s="95">
        <f t="shared" si="4"/>
        <v>1322.32</v>
      </c>
      <c r="G54" s="96">
        <f t="shared" si="5"/>
        <v>-2389.34</v>
      </c>
    </row>
    <row r="55">
      <c r="A55" s="75">
        <v>2012.0</v>
      </c>
      <c r="B55" s="88">
        <v>1844.93</v>
      </c>
      <c r="C55" s="87">
        <v>2802.97</v>
      </c>
      <c r="D55" s="87">
        <v>1751.35</v>
      </c>
      <c r="E55" s="97">
        <v>550.42</v>
      </c>
      <c r="F55" s="95">
        <f t="shared" si="4"/>
        <v>1200.93</v>
      </c>
      <c r="G55" s="96">
        <f t="shared" si="5"/>
        <v>-2158.97</v>
      </c>
    </row>
    <row r="56">
      <c r="A56" s="51"/>
    </row>
  </sheetData>
  <mergeCells count="7">
    <mergeCell ref="A44:C44"/>
    <mergeCell ref="A1:D1"/>
    <mergeCell ref="A3:D3"/>
    <mergeCell ref="A16:D16"/>
    <mergeCell ref="A29:D29"/>
    <mergeCell ref="D44:G44"/>
    <mergeCell ref="A43:G4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38"/>
    <col customWidth="1" min="2" max="2" width="18.75"/>
  </cols>
  <sheetData>
    <row r="1">
      <c r="A1" s="62" t="s">
        <v>58</v>
      </c>
      <c r="B1" s="63"/>
    </row>
    <row r="2">
      <c r="A2" s="98" t="s">
        <v>43</v>
      </c>
      <c r="B2" s="98" t="s">
        <v>59</v>
      </c>
    </row>
    <row r="3">
      <c r="A3" s="52">
        <v>2021.0</v>
      </c>
      <c r="B3" s="99">
        <v>0.00477326968973747</v>
      </c>
    </row>
    <row r="4">
      <c r="A4" s="52">
        <v>2020.0</v>
      </c>
      <c r="B4" s="99">
        <v>0.007274380541032053</v>
      </c>
    </row>
    <row r="5">
      <c r="A5" s="52">
        <v>2019.0</v>
      </c>
      <c r="B5" s="99">
        <v>0.009251228678808905</v>
      </c>
    </row>
    <row r="6">
      <c r="A6" s="52">
        <v>2018.0</v>
      </c>
      <c r="B6" s="99">
        <v>0.008620689655172414</v>
      </c>
    </row>
    <row r="7">
      <c r="A7" s="52">
        <v>2017.0</v>
      </c>
      <c r="B7" s="99">
        <v>0.01824817518248175</v>
      </c>
    </row>
    <row r="8">
      <c r="A8" s="52">
        <v>2016.0</v>
      </c>
      <c r="B8" s="99">
        <v>0.010384215991692628</v>
      </c>
    </row>
    <row r="9">
      <c r="A9" s="52">
        <v>2015.0</v>
      </c>
      <c r="B9" s="99">
        <v>0.021333333333333333</v>
      </c>
    </row>
    <row r="10">
      <c r="A10" s="52">
        <v>2014.0</v>
      </c>
      <c r="B10" s="99">
        <v>0.03137254901960784</v>
      </c>
    </row>
    <row r="11">
      <c r="A11" s="52">
        <v>2013.0</v>
      </c>
      <c r="B11" s="99">
        <v>0.026881720430107527</v>
      </c>
    </row>
    <row r="12">
      <c r="A12" s="52">
        <v>2012.0</v>
      </c>
      <c r="B12" s="99">
        <v>0.03058823529411765</v>
      </c>
    </row>
    <row r="13">
      <c r="A13" s="100"/>
      <c r="B13" s="101"/>
    </row>
    <row r="14">
      <c r="A14" s="102" t="s">
        <v>42</v>
      </c>
      <c r="B14" s="63"/>
    </row>
    <row r="15">
      <c r="A15" s="75" t="s">
        <v>43</v>
      </c>
      <c r="B15" s="76" t="s">
        <v>42</v>
      </c>
    </row>
    <row r="16">
      <c r="A16" s="75">
        <v>2021.0</v>
      </c>
      <c r="B16" s="103"/>
    </row>
    <row r="17">
      <c r="A17" s="75">
        <v>2020.0</v>
      </c>
      <c r="B17" s="103"/>
    </row>
    <row r="18">
      <c r="A18" s="75">
        <v>2019.0</v>
      </c>
      <c r="B18" s="103"/>
    </row>
    <row r="19">
      <c r="A19" s="75">
        <v>2018.0</v>
      </c>
      <c r="B19" s="103"/>
    </row>
    <row r="20">
      <c r="A20" s="75">
        <v>2017.0</v>
      </c>
      <c r="B20" s="103"/>
    </row>
    <row r="21">
      <c r="A21" s="75">
        <v>2016.0</v>
      </c>
      <c r="B21" s="103"/>
    </row>
    <row r="22">
      <c r="A22" s="75">
        <v>2015.0</v>
      </c>
      <c r="B22" s="103"/>
    </row>
    <row r="23">
      <c r="A23" s="75">
        <v>2014.0</v>
      </c>
      <c r="B23" s="103"/>
    </row>
    <row r="24">
      <c r="A24" s="75">
        <v>2013.0</v>
      </c>
      <c r="B24" s="103"/>
    </row>
    <row r="25">
      <c r="A25" s="75">
        <v>2012.0</v>
      </c>
      <c r="B25" s="103"/>
    </row>
    <row r="26">
      <c r="A26" s="104"/>
      <c r="B26" s="105"/>
    </row>
    <row r="27">
      <c r="A27" s="102" t="s">
        <v>46</v>
      </c>
      <c r="B27" s="63"/>
    </row>
    <row r="28">
      <c r="A28" s="76" t="s">
        <v>43</v>
      </c>
      <c r="B28" s="75" t="s">
        <v>60</v>
      </c>
    </row>
    <row r="29">
      <c r="A29" s="75">
        <v>2021.0</v>
      </c>
      <c r="B29" s="106">
        <v>0.28425946552161196</v>
      </c>
    </row>
    <row r="30">
      <c r="A30" s="75">
        <v>2020.0</v>
      </c>
      <c r="B30" s="106">
        <v>0.09923541655232382</v>
      </c>
    </row>
    <row r="31">
      <c r="A31" s="75">
        <v>2019.0</v>
      </c>
      <c r="B31" s="106">
        <v>0.26218496798723223</v>
      </c>
    </row>
    <row r="32">
      <c r="A32" s="75">
        <v>2018.0</v>
      </c>
      <c r="B32" s="106">
        <v>-0.07436974997163807</v>
      </c>
    </row>
    <row r="33">
      <c r="A33" s="75">
        <v>2017.0</v>
      </c>
      <c r="B33" s="106">
        <v>0.08343665163207278</v>
      </c>
    </row>
    <row r="34">
      <c r="A34" s="75">
        <v>2016.0</v>
      </c>
      <c r="B34" s="106">
        <v>0.207547656844904</v>
      </c>
    </row>
    <row r="35">
      <c r="A35" s="75">
        <v>2015.0</v>
      </c>
      <c r="B35" s="106">
        <v>0.22719821339478738</v>
      </c>
    </row>
    <row r="36">
      <c r="A36" s="75">
        <v>2014.0</v>
      </c>
      <c r="B36" s="106">
        <v>0.1805021245167835</v>
      </c>
    </row>
    <row r="37">
      <c r="A37" s="75">
        <v>2013.0</v>
      </c>
      <c r="B37" s="106">
        <v>0.15190691313220503</v>
      </c>
    </row>
    <row r="38">
      <c r="A38" s="75">
        <v>2012.0</v>
      </c>
      <c r="B38" s="106">
        <v>0.4085413948973092</v>
      </c>
    </row>
    <row r="39">
      <c r="A39" s="104"/>
      <c r="B39" s="72"/>
    </row>
    <row r="40">
      <c r="A40" s="107" t="s">
        <v>50</v>
      </c>
      <c r="B40" s="63"/>
    </row>
    <row r="41">
      <c r="A41" s="79" t="s">
        <v>71</v>
      </c>
      <c r="B41" s="76"/>
    </row>
    <row r="42">
      <c r="A42" s="108"/>
      <c r="B42" s="72"/>
    </row>
    <row r="43">
      <c r="A43" s="107" t="s">
        <v>52</v>
      </c>
      <c r="B43" s="63"/>
    </row>
    <row r="44">
      <c r="A44" s="76" t="s">
        <v>43</v>
      </c>
      <c r="B44" s="75" t="s">
        <v>52</v>
      </c>
    </row>
    <row r="45">
      <c r="A45" s="75">
        <v>2021.0</v>
      </c>
      <c r="B45" s="96">
        <v>-9072.64</v>
      </c>
    </row>
    <row r="46">
      <c r="A46" s="75">
        <v>2020.0</v>
      </c>
      <c r="B46" s="96">
        <v>-7065.02</v>
      </c>
    </row>
    <row r="47">
      <c r="A47" s="75">
        <v>2019.0</v>
      </c>
      <c r="B47" s="96">
        <v>-7117.93</v>
      </c>
    </row>
    <row r="48">
      <c r="A48" s="75">
        <v>2018.0</v>
      </c>
      <c r="B48" s="96">
        <v>-6968.01</v>
      </c>
    </row>
    <row r="49">
      <c r="A49" s="75">
        <v>2017.0</v>
      </c>
      <c r="B49" s="96">
        <v>-6042.379999999999</v>
      </c>
    </row>
    <row r="50">
      <c r="A50" s="75">
        <v>2016.0</v>
      </c>
      <c r="B50" s="96">
        <v>-3880.65</v>
      </c>
    </row>
    <row r="51">
      <c r="A51" s="75">
        <v>2015.0</v>
      </c>
      <c r="B51" s="96">
        <v>-3414.42</v>
      </c>
    </row>
    <row r="52">
      <c r="A52" s="75">
        <v>2014.0</v>
      </c>
      <c r="B52" s="96">
        <v>-2942.8900000000003</v>
      </c>
    </row>
    <row r="53">
      <c r="A53" s="75">
        <v>2013.0</v>
      </c>
      <c r="B53" s="96">
        <v>-2389.34</v>
      </c>
    </row>
    <row r="54">
      <c r="A54" s="75">
        <v>2012.0</v>
      </c>
      <c r="B54" s="96">
        <v>-2158.9699999999993</v>
      </c>
    </row>
    <row r="55">
      <c r="A55" s="51"/>
      <c r="B55" s="109"/>
    </row>
  </sheetData>
  <mergeCells count="5">
    <mergeCell ref="A1:B1"/>
    <mergeCell ref="A40:B40"/>
    <mergeCell ref="A14:B14"/>
    <mergeCell ref="A27:B27"/>
    <mergeCell ref="A43:B4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25"/>
    <col customWidth="1" min="2" max="2" width="9.75"/>
    <col customWidth="1" min="3" max="3" width="8.88"/>
    <col customWidth="1" min="4" max="4" width="7.63"/>
    <col customWidth="1" min="5" max="5" width="10.13"/>
    <col customWidth="1" min="6" max="6" width="30.38"/>
    <col customWidth="1" min="7" max="9" width="7.63"/>
    <col customWidth="1" min="10" max="10" width="8.63"/>
    <col customWidth="1" min="11" max="26" width="7.63"/>
  </cols>
  <sheetData>
    <row r="1" ht="14.25" customHeight="1">
      <c r="A1" s="110" t="s">
        <v>35</v>
      </c>
      <c r="B1" s="41"/>
      <c r="C1" s="110" t="s">
        <v>72</v>
      </c>
      <c r="D1" s="111"/>
      <c r="E1" s="111"/>
      <c r="F1" s="41"/>
    </row>
    <row r="2" ht="14.25" customHeight="1">
      <c r="A2" s="51" t="s">
        <v>37</v>
      </c>
      <c r="B2" s="44"/>
      <c r="C2" s="44"/>
      <c r="D2" s="44"/>
      <c r="E2" s="44"/>
      <c r="F2" s="44"/>
    </row>
    <row r="3" ht="14.25" customHeight="1">
      <c r="A3" s="51" t="s">
        <v>38</v>
      </c>
      <c r="B3" s="20" t="s">
        <v>39</v>
      </c>
      <c r="D3" s="51" t="s">
        <v>40</v>
      </c>
      <c r="E3" s="112" t="s">
        <v>41</v>
      </c>
    </row>
    <row r="4" ht="14.25" customHeight="1">
      <c r="A4" s="100">
        <v>44343.0</v>
      </c>
      <c r="B4" s="56">
        <v>2.0</v>
      </c>
      <c r="C4" s="51"/>
      <c r="D4" s="56">
        <v>690.0</v>
      </c>
      <c r="E4" s="101">
        <f t="shared" ref="E4:E16" si="1">B4/D4</f>
        <v>0.002898550725</v>
      </c>
      <c r="F4" s="51"/>
      <c r="I4" s="113"/>
      <c r="J4" s="114"/>
      <c r="K4" s="114"/>
    </row>
    <row r="5" ht="14.25" customHeight="1">
      <c r="A5" s="100">
        <v>44225.0</v>
      </c>
      <c r="B5" s="56">
        <v>5.5</v>
      </c>
      <c r="C5" s="51"/>
      <c r="D5" s="56">
        <v>586.0</v>
      </c>
      <c r="E5" s="101">
        <f t="shared" si="1"/>
        <v>0.009385665529</v>
      </c>
      <c r="F5" s="51"/>
      <c r="I5" s="115"/>
      <c r="J5" s="116"/>
      <c r="K5" s="116"/>
    </row>
    <row r="6" ht="14.25" customHeight="1">
      <c r="A6" s="100">
        <v>43978.0</v>
      </c>
      <c r="B6" s="56">
        <v>1.0</v>
      </c>
      <c r="C6" s="51"/>
      <c r="D6" s="56">
        <v>494.0</v>
      </c>
      <c r="E6" s="101">
        <f t="shared" si="1"/>
        <v>0.002024291498</v>
      </c>
      <c r="F6" s="51"/>
      <c r="I6" s="115"/>
      <c r="J6" s="116"/>
      <c r="K6" s="116"/>
    </row>
    <row r="7" ht="14.25" customHeight="1">
      <c r="A7" s="100">
        <v>43867.0</v>
      </c>
      <c r="B7" s="56">
        <v>3.0</v>
      </c>
      <c r="C7" s="51"/>
      <c r="D7" s="56">
        <v>430.0</v>
      </c>
      <c r="E7" s="101">
        <f t="shared" si="1"/>
        <v>0.006976744186</v>
      </c>
      <c r="F7" s="51"/>
      <c r="I7" s="115"/>
      <c r="J7" s="116"/>
      <c r="K7" s="116"/>
    </row>
    <row r="8" ht="14.25" customHeight="1">
      <c r="A8" s="100">
        <v>43613.0</v>
      </c>
      <c r="B8" s="56">
        <v>2.75</v>
      </c>
      <c r="C8" s="51"/>
      <c r="D8" s="56">
        <v>409.0</v>
      </c>
      <c r="E8" s="101">
        <f t="shared" si="1"/>
        <v>0.006723716381</v>
      </c>
      <c r="F8" s="51"/>
      <c r="I8" s="115"/>
      <c r="J8" s="116"/>
      <c r="K8" s="116"/>
    </row>
    <row r="9" ht="14.25" customHeight="1">
      <c r="A9" s="100">
        <v>43245.0</v>
      </c>
      <c r="B9" s="56">
        <v>2.0</v>
      </c>
      <c r="C9" s="51"/>
      <c r="D9" s="56">
        <v>466.0</v>
      </c>
      <c r="E9" s="101">
        <f t="shared" si="1"/>
        <v>0.004291845494</v>
      </c>
      <c r="F9" s="51"/>
      <c r="I9" s="115"/>
      <c r="J9" s="116"/>
      <c r="K9" s="116"/>
    </row>
    <row r="10" ht="14.25" customHeight="1">
      <c r="A10" s="100">
        <v>42887.0</v>
      </c>
      <c r="B10" s="56">
        <v>3.5</v>
      </c>
      <c r="C10" s="51"/>
      <c r="D10" s="56">
        <v>515.0</v>
      </c>
      <c r="E10" s="101">
        <f t="shared" si="1"/>
        <v>0.006796116505</v>
      </c>
      <c r="F10" s="51"/>
      <c r="I10" s="115"/>
      <c r="J10" s="116"/>
      <c r="K10" s="116"/>
    </row>
    <row r="11" ht="14.25" customHeight="1">
      <c r="A11" s="100">
        <v>42521.0</v>
      </c>
      <c r="B11" s="56">
        <v>1.0</v>
      </c>
      <c r="C11" s="51"/>
      <c r="D11" s="56">
        <v>737.0</v>
      </c>
      <c r="E11" s="101">
        <f t="shared" si="1"/>
        <v>0.001356852103</v>
      </c>
      <c r="F11" s="51"/>
      <c r="I11" s="115"/>
      <c r="J11" s="116"/>
      <c r="K11" s="116"/>
    </row>
    <row r="12" ht="14.25" customHeight="1">
      <c r="A12" s="100">
        <v>42227.0</v>
      </c>
      <c r="B12" s="56">
        <v>3.0</v>
      </c>
      <c r="C12" s="51"/>
      <c r="D12" s="56">
        <v>815.0</v>
      </c>
      <c r="E12" s="101">
        <f t="shared" si="1"/>
        <v>0.003680981595</v>
      </c>
      <c r="F12" s="51"/>
      <c r="I12" s="115"/>
      <c r="J12" s="116"/>
      <c r="K12" s="116"/>
    </row>
    <row r="13" ht="14.25" customHeight="1">
      <c r="A13" s="100">
        <v>41864.0</v>
      </c>
      <c r="B13" s="56">
        <v>1.5</v>
      </c>
      <c r="C13" s="51"/>
      <c r="D13" s="56">
        <v>760.0</v>
      </c>
      <c r="E13" s="101">
        <f t="shared" si="1"/>
        <v>0.001973684211</v>
      </c>
      <c r="F13" s="51"/>
      <c r="I13" s="115"/>
      <c r="J13" s="116"/>
      <c r="K13" s="116"/>
    </row>
    <row r="14" ht="14.25" customHeight="1">
      <c r="A14" s="100">
        <v>41422.0</v>
      </c>
      <c r="B14" s="56">
        <v>2.5</v>
      </c>
      <c r="C14" s="51"/>
      <c r="D14" s="56">
        <v>522.0</v>
      </c>
      <c r="E14" s="101">
        <f t="shared" si="1"/>
        <v>0.004789272031</v>
      </c>
      <c r="F14" s="51"/>
      <c r="I14" s="115"/>
      <c r="J14" s="116"/>
      <c r="K14" s="116"/>
    </row>
    <row r="15" ht="14.25" customHeight="1">
      <c r="A15" s="100">
        <v>41128.0</v>
      </c>
      <c r="B15" s="56">
        <v>4.25</v>
      </c>
      <c r="C15" s="51"/>
      <c r="D15" s="56">
        <v>330.0</v>
      </c>
      <c r="E15" s="101">
        <f t="shared" si="1"/>
        <v>0.01287878788</v>
      </c>
      <c r="F15" s="51"/>
      <c r="I15" s="115"/>
      <c r="J15" s="116"/>
      <c r="K15" s="116"/>
    </row>
    <row r="16" ht="14.25" customHeight="1">
      <c r="A16" s="100">
        <v>40693.0</v>
      </c>
      <c r="B16" s="56">
        <v>3.5</v>
      </c>
      <c r="C16" s="51"/>
      <c r="D16" s="56">
        <v>220.0</v>
      </c>
      <c r="E16" s="101">
        <f t="shared" si="1"/>
        <v>0.01590909091</v>
      </c>
      <c r="F16" s="51"/>
    </row>
    <row r="17" ht="14.25" customHeight="1">
      <c r="A17" s="51"/>
      <c r="B17" s="51"/>
      <c r="C17" s="51"/>
      <c r="D17" s="51"/>
      <c r="E17" s="51"/>
      <c r="F17" s="51"/>
    </row>
    <row r="18" ht="14.25" customHeight="1">
      <c r="A18" s="112" t="s">
        <v>42</v>
      </c>
      <c r="B18" s="51"/>
      <c r="C18" s="51"/>
      <c r="D18" s="51"/>
      <c r="E18" s="51"/>
      <c r="F18" s="51"/>
    </row>
    <row r="19" ht="14.25" customHeight="1">
      <c r="A19" s="51" t="s">
        <v>43</v>
      </c>
      <c r="B19" s="51" t="s">
        <v>44</v>
      </c>
      <c r="C19" s="51" t="s">
        <v>45</v>
      </c>
      <c r="D19" s="112" t="s">
        <v>42</v>
      </c>
      <c r="E19" s="51"/>
      <c r="F19" s="51"/>
    </row>
    <row r="20" ht="14.25" customHeight="1">
      <c r="A20" s="51">
        <v>2021.0</v>
      </c>
      <c r="B20" s="56">
        <v>2152.7</v>
      </c>
      <c r="C20" s="109">
        <v>1559.06</v>
      </c>
      <c r="D20" s="117">
        <f t="shared" ref="D20:D30" si="2">C20/B20</f>
        <v>0.724234682</v>
      </c>
      <c r="E20" s="56"/>
    </row>
    <row r="21" ht="14.25" customHeight="1">
      <c r="A21" s="51">
        <v>2020.0</v>
      </c>
      <c r="B21" s="56">
        <v>3253.0</v>
      </c>
      <c r="C21" s="109">
        <v>1378.96</v>
      </c>
      <c r="D21" s="117">
        <f t="shared" si="2"/>
        <v>0.4239040885</v>
      </c>
      <c r="E21" s="56"/>
    </row>
    <row r="22" ht="14.25" customHeight="1">
      <c r="A22" s="51">
        <v>2019.0</v>
      </c>
      <c r="B22" s="56">
        <v>719.45</v>
      </c>
      <c r="C22" s="109">
        <v>479.16</v>
      </c>
      <c r="D22" s="117">
        <f t="shared" si="2"/>
        <v>0.6660087567</v>
      </c>
      <c r="E22" s="56"/>
    </row>
    <row r="23" ht="14.25" customHeight="1">
      <c r="A23" s="51">
        <v>2018.0</v>
      </c>
      <c r="B23" s="56">
        <v>280.25</v>
      </c>
      <c r="C23" s="109">
        <v>797.74</v>
      </c>
      <c r="D23" s="117">
        <f t="shared" si="2"/>
        <v>2.846529884</v>
      </c>
      <c r="E23" s="56"/>
    </row>
    <row r="24" ht="14.25" customHeight="1">
      <c r="A24" s="51">
        <v>2017.0</v>
      </c>
      <c r="B24" s="56">
        <v>-16.8</v>
      </c>
      <c r="C24" s="109">
        <v>240.68</v>
      </c>
      <c r="D24" s="117">
        <f t="shared" si="2"/>
        <v>-14.32619048</v>
      </c>
      <c r="E24" s="56"/>
    </row>
    <row r="25" ht="14.25" customHeight="1">
      <c r="A25" s="51">
        <v>2016.0</v>
      </c>
      <c r="B25" s="56">
        <v>-1067.0</v>
      </c>
      <c r="C25" s="109">
        <v>240.68</v>
      </c>
      <c r="D25" s="117">
        <f t="shared" si="2"/>
        <v>-0.2255670103</v>
      </c>
      <c r="E25" s="56"/>
    </row>
    <row r="26" ht="14.25" customHeight="1">
      <c r="A26" s="51">
        <v>2015.0</v>
      </c>
      <c r="B26" s="56">
        <v>-1558.0</v>
      </c>
      <c r="C26" s="109">
        <v>721.95</v>
      </c>
      <c r="D26" s="117">
        <f t="shared" si="2"/>
        <v>-0.4633825417</v>
      </c>
      <c r="E26" s="56"/>
    </row>
    <row r="27" ht="14.25" customHeight="1">
      <c r="A27" s="51">
        <v>2014.0</v>
      </c>
      <c r="B27" s="56">
        <v>-2801.0</v>
      </c>
      <c r="C27" s="109">
        <v>310.67</v>
      </c>
      <c r="D27" s="117">
        <f t="shared" si="2"/>
        <v>-0.1109139593</v>
      </c>
      <c r="E27" s="56"/>
    </row>
    <row r="28" ht="14.25" customHeight="1">
      <c r="A28" s="51">
        <v>2013.0</v>
      </c>
      <c r="B28" s="56">
        <v>663.0</v>
      </c>
      <c r="C28" s="109">
        <v>517.79</v>
      </c>
      <c r="D28" s="117">
        <f t="shared" si="2"/>
        <v>0.7809803922</v>
      </c>
      <c r="E28" s="56"/>
    </row>
    <row r="29" ht="14.25" customHeight="1">
      <c r="A29" s="51">
        <v>2012.0</v>
      </c>
      <c r="B29" s="56">
        <v>1725.0</v>
      </c>
      <c r="C29" s="109">
        <v>440.12</v>
      </c>
      <c r="D29" s="117">
        <f t="shared" si="2"/>
        <v>0.255142029</v>
      </c>
    </row>
    <row r="30" ht="14.25" customHeight="1">
      <c r="A30" s="51">
        <v>2011.0</v>
      </c>
      <c r="B30" s="56">
        <v>1453.0</v>
      </c>
      <c r="C30" s="109">
        <v>362.45</v>
      </c>
      <c r="D30" s="117">
        <f t="shared" si="2"/>
        <v>0.249449415</v>
      </c>
    </row>
    <row r="31" ht="14.25" customHeight="1"/>
    <row r="32" ht="14.25" customHeight="1"/>
    <row r="33" ht="14.25" customHeight="1">
      <c r="A33" s="118" t="s">
        <v>46</v>
      </c>
    </row>
    <row r="34" ht="14.25" customHeight="1">
      <c r="A34" s="20" t="s">
        <v>43</v>
      </c>
      <c r="B34" s="51" t="s">
        <v>47</v>
      </c>
      <c r="C34" s="51" t="s">
        <v>48</v>
      </c>
      <c r="D34" s="112" t="s">
        <v>49</v>
      </c>
    </row>
    <row r="35" ht="14.25" customHeight="1">
      <c r="A35" s="51">
        <v>2021.0</v>
      </c>
      <c r="B35" s="20">
        <v>12570.93</v>
      </c>
      <c r="C35" s="20">
        <f t="shared" ref="C35:C44" si="3">B35-B36</f>
        <v>664.19</v>
      </c>
      <c r="D35" s="53">
        <f t="shared" ref="D35:D44" si="4">C35/B36</f>
        <v>0.05578269115</v>
      </c>
    </row>
    <row r="36" ht="14.25" customHeight="1">
      <c r="A36" s="51">
        <v>2020.0</v>
      </c>
      <c r="B36" s="20">
        <v>11906.74</v>
      </c>
      <c r="C36" s="20">
        <f t="shared" si="3"/>
        <v>2123.45</v>
      </c>
      <c r="D36" s="53">
        <f t="shared" si="4"/>
        <v>0.2170486615</v>
      </c>
    </row>
    <row r="37" ht="14.25" customHeight="1">
      <c r="A37" s="51">
        <v>2019.0</v>
      </c>
      <c r="B37" s="20">
        <v>9783.29</v>
      </c>
      <c r="C37" s="20">
        <f t="shared" si="3"/>
        <v>1008.88</v>
      </c>
      <c r="D37" s="53">
        <f t="shared" si="4"/>
        <v>0.1149798106</v>
      </c>
    </row>
    <row r="38" ht="14.25" customHeight="1">
      <c r="A38" s="51">
        <v>2018.0</v>
      </c>
      <c r="B38" s="20">
        <v>8774.41</v>
      </c>
      <c r="C38" s="20">
        <f t="shared" si="3"/>
        <v>1264.74</v>
      </c>
      <c r="D38" s="53">
        <f t="shared" si="4"/>
        <v>0.1684148571</v>
      </c>
    </row>
    <row r="39" ht="14.25" customHeight="1">
      <c r="A39" s="51">
        <v>2017.0</v>
      </c>
      <c r="B39" s="20">
        <v>7509.67</v>
      </c>
      <c r="C39" s="20">
        <f t="shared" si="3"/>
        <v>247.21</v>
      </c>
      <c r="D39" s="53">
        <f t="shared" si="4"/>
        <v>0.03403943017</v>
      </c>
    </row>
    <row r="40" ht="14.25" customHeight="1">
      <c r="A40" s="51">
        <v>2016.0</v>
      </c>
      <c r="B40" s="20">
        <v>7262.46</v>
      </c>
      <c r="C40" s="20">
        <f t="shared" si="3"/>
        <v>-620.01</v>
      </c>
      <c r="D40" s="53">
        <f t="shared" si="4"/>
        <v>-0.07865681696</v>
      </c>
    </row>
    <row r="41" ht="14.25" customHeight="1">
      <c r="A41" s="51">
        <v>2015.0</v>
      </c>
      <c r="B41" s="20">
        <v>7882.47</v>
      </c>
      <c r="C41" s="20">
        <f t="shared" si="3"/>
        <v>5058.7</v>
      </c>
      <c r="D41" s="53">
        <f t="shared" si="4"/>
        <v>1.791470268</v>
      </c>
    </row>
    <row r="42" ht="14.25" customHeight="1">
      <c r="A42" s="51">
        <v>2014.0</v>
      </c>
      <c r="B42" s="20">
        <v>2823.77</v>
      </c>
      <c r="C42" s="20">
        <f t="shared" si="3"/>
        <v>494.02</v>
      </c>
      <c r="D42" s="53">
        <f t="shared" si="4"/>
        <v>0.2120485031</v>
      </c>
    </row>
    <row r="43" ht="14.25" customHeight="1">
      <c r="A43" s="51">
        <v>2013.0</v>
      </c>
      <c r="B43" s="20">
        <v>2329.75</v>
      </c>
      <c r="C43" s="20">
        <f t="shared" si="3"/>
        <v>-133.35</v>
      </c>
      <c r="D43" s="53">
        <f t="shared" si="4"/>
        <v>-0.05413909301</v>
      </c>
    </row>
    <row r="44" ht="14.25" customHeight="1">
      <c r="A44" s="51">
        <v>2012.0</v>
      </c>
      <c r="B44" s="20">
        <v>2463.1</v>
      </c>
      <c r="C44" s="20">
        <f t="shared" si="3"/>
        <v>477.32</v>
      </c>
      <c r="D44" s="53">
        <f t="shared" si="4"/>
        <v>0.2403690238</v>
      </c>
    </row>
    <row r="45" ht="14.25" customHeight="1">
      <c r="A45" s="51">
        <v>2011.0</v>
      </c>
      <c r="B45" s="20">
        <v>1985.78</v>
      </c>
    </row>
    <row r="46" ht="14.25" customHeight="1"/>
    <row r="47" ht="28.5" customHeight="1">
      <c r="A47" s="119" t="s">
        <v>50</v>
      </c>
      <c r="B47" s="41"/>
    </row>
    <row r="48" ht="14.25" customHeight="1">
      <c r="A48" s="20" t="s">
        <v>73</v>
      </c>
    </row>
    <row r="49" ht="14.25" customHeight="1"/>
    <row r="50" ht="14.25" customHeight="1"/>
    <row r="51" ht="14.25" customHeight="1">
      <c r="A51" s="120" t="s">
        <v>52</v>
      </c>
      <c r="B51" s="41"/>
    </row>
    <row r="52" ht="14.25" customHeight="1">
      <c r="A52" s="120" t="s">
        <v>53</v>
      </c>
      <c r="B52" s="111"/>
      <c r="C52" s="41"/>
      <c r="D52" s="44" t="s">
        <v>29</v>
      </c>
    </row>
    <row r="53" ht="14.25" customHeight="1">
      <c r="A53" s="20" t="s">
        <v>43</v>
      </c>
      <c r="B53" s="51" t="s">
        <v>44</v>
      </c>
      <c r="C53" s="51" t="s">
        <v>70</v>
      </c>
      <c r="D53" s="51"/>
      <c r="E53" s="51" t="s">
        <v>55</v>
      </c>
      <c r="F53" s="51" t="s">
        <v>56</v>
      </c>
      <c r="G53" s="112" t="s">
        <v>57</v>
      </c>
      <c r="J53" s="51" t="s">
        <v>52</v>
      </c>
    </row>
    <row r="54" ht="14.25" customHeight="1">
      <c r="A54" s="51">
        <v>2021.0</v>
      </c>
      <c r="B54" s="56">
        <v>2152.7</v>
      </c>
      <c r="C54" s="109">
        <v>-601.8</v>
      </c>
      <c r="E54" s="109">
        <v>12066.34</v>
      </c>
      <c r="F54" s="109">
        <v>8343.55</v>
      </c>
      <c r="G54" s="121">
        <f t="shared" ref="G54:G64" si="5">E54-F54</f>
        <v>3722.79</v>
      </c>
      <c r="J54" s="109">
        <f t="shared" ref="J54:J64" si="6">B54-C54-G54</f>
        <v>-968.29</v>
      </c>
    </row>
    <row r="55" ht="14.25" customHeight="1">
      <c r="A55" s="51">
        <v>2020.0</v>
      </c>
      <c r="B55" s="56">
        <v>3253.0</v>
      </c>
      <c r="C55" s="109">
        <v>1479.29</v>
      </c>
      <c r="E55" s="109">
        <v>11941.12</v>
      </c>
      <c r="F55" s="109">
        <v>11203.74</v>
      </c>
      <c r="G55" s="121">
        <f t="shared" si="5"/>
        <v>737.38</v>
      </c>
      <c r="J55" s="109">
        <f t="shared" si="6"/>
        <v>1036.33</v>
      </c>
    </row>
    <row r="56" ht="14.25" customHeight="1">
      <c r="A56" s="51">
        <v>2019.0</v>
      </c>
      <c r="B56" s="56">
        <v>719.45</v>
      </c>
      <c r="C56" s="109">
        <v>433.69</v>
      </c>
      <c r="E56" s="109">
        <v>11169.77</v>
      </c>
      <c r="F56" s="109">
        <v>13271.83</v>
      </c>
      <c r="G56" s="121">
        <f t="shared" si="5"/>
        <v>-2102.06</v>
      </c>
      <c r="J56" s="109">
        <f t="shared" si="6"/>
        <v>2387.82</v>
      </c>
    </row>
    <row r="57" ht="14.25" customHeight="1">
      <c r="A57" s="51">
        <v>2018.0</v>
      </c>
      <c r="B57" s="56">
        <v>280.25</v>
      </c>
      <c r="C57" s="109">
        <v>1391.62</v>
      </c>
      <c r="E57" s="109">
        <v>9575.21</v>
      </c>
      <c r="F57" s="109">
        <v>12558.42</v>
      </c>
      <c r="G57" s="121">
        <f t="shared" si="5"/>
        <v>-2983.21</v>
      </c>
      <c r="J57" s="109">
        <f t="shared" si="6"/>
        <v>1871.84</v>
      </c>
    </row>
    <row r="58" ht="14.25" customHeight="1">
      <c r="A58" s="51">
        <v>2017.0</v>
      </c>
      <c r="B58" s="56">
        <v>-16.8</v>
      </c>
      <c r="C58" s="109">
        <v>2381.38</v>
      </c>
      <c r="E58" s="109">
        <v>6388.19</v>
      </c>
      <c r="F58" s="109">
        <v>10962.65</v>
      </c>
      <c r="G58" s="121">
        <f t="shared" si="5"/>
        <v>-4574.46</v>
      </c>
      <c r="J58" s="109">
        <f t="shared" si="6"/>
        <v>2176.28</v>
      </c>
    </row>
    <row r="59" ht="14.25" customHeight="1">
      <c r="A59" s="51">
        <v>2016.0</v>
      </c>
      <c r="B59" s="56">
        <v>-1067.0</v>
      </c>
      <c r="C59" s="109">
        <v>3630.19</v>
      </c>
      <c r="E59" s="109">
        <v>5343.7</v>
      </c>
      <c r="F59" s="109">
        <v>8838.78</v>
      </c>
      <c r="G59" s="121">
        <f t="shared" si="5"/>
        <v>-3495.08</v>
      </c>
      <c r="J59" s="109">
        <f t="shared" si="6"/>
        <v>-1202.11</v>
      </c>
    </row>
    <row r="60" ht="14.25" customHeight="1">
      <c r="A60" s="51">
        <v>2015.0</v>
      </c>
      <c r="B60" s="56">
        <v>-1558.0</v>
      </c>
      <c r="C60" s="109">
        <v>2152.81</v>
      </c>
      <c r="E60" s="109">
        <v>5450.28</v>
      </c>
      <c r="F60" s="109">
        <v>11052.08</v>
      </c>
      <c r="G60" s="121">
        <f t="shared" si="5"/>
        <v>-5601.8</v>
      </c>
      <c r="J60" s="109">
        <f t="shared" si="6"/>
        <v>1890.99</v>
      </c>
    </row>
    <row r="61" ht="14.25" customHeight="1">
      <c r="A61" s="51">
        <v>2014.0</v>
      </c>
      <c r="B61" s="56">
        <v>-2801.0</v>
      </c>
      <c r="C61" s="109">
        <v>519.14</v>
      </c>
      <c r="E61" s="109">
        <v>5172.04</v>
      </c>
      <c r="F61" s="109">
        <v>3706.07</v>
      </c>
      <c r="G61" s="121">
        <f t="shared" si="5"/>
        <v>1465.97</v>
      </c>
      <c r="J61" s="109">
        <f t="shared" si="6"/>
        <v>-4786.11</v>
      </c>
    </row>
    <row r="62" ht="14.25" customHeight="1">
      <c r="A62" s="51">
        <v>2013.0</v>
      </c>
      <c r="B62" s="56">
        <v>663.0</v>
      </c>
      <c r="C62" s="109">
        <v>460.54</v>
      </c>
      <c r="E62" s="109">
        <v>3887.25</v>
      </c>
      <c r="F62" s="109">
        <v>1155.06</v>
      </c>
      <c r="G62" s="121">
        <f t="shared" si="5"/>
        <v>2732.19</v>
      </c>
      <c r="J62" s="109">
        <f t="shared" si="6"/>
        <v>-2529.73</v>
      </c>
    </row>
    <row r="63" ht="14.25" customHeight="1">
      <c r="A63" s="51">
        <v>2012.0</v>
      </c>
      <c r="B63" s="56">
        <v>1725.0</v>
      </c>
      <c r="C63" s="109">
        <v>-773.69</v>
      </c>
      <c r="E63" s="109">
        <v>3970.86</v>
      </c>
      <c r="F63" s="109">
        <v>1018.52</v>
      </c>
      <c r="G63" s="121">
        <f t="shared" si="5"/>
        <v>2952.34</v>
      </c>
      <c r="J63" s="109">
        <f t="shared" si="6"/>
        <v>-453.65</v>
      </c>
    </row>
    <row r="64" ht="14.25" customHeight="1">
      <c r="A64" s="51">
        <v>2011.0</v>
      </c>
      <c r="B64" s="56">
        <v>1453.0</v>
      </c>
      <c r="C64" s="109">
        <v>-1062.69</v>
      </c>
      <c r="E64" s="109">
        <v>2912.71</v>
      </c>
      <c r="F64" s="109">
        <v>786.69</v>
      </c>
      <c r="G64" s="121">
        <f t="shared" si="5"/>
        <v>2126.02</v>
      </c>
      <c r="J64" s="109">
        <f t="shared" si="6"/>
        <v>389.67</v>
      </c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B1"/>
    <mergeCell ref="C1:F1"/>
    <mergeCell ref="A47:B47"/>
    <mergeCell ref="A51:B51"/>
    <mergeCell ref="A52:C52"/>
    <mergeCell ref="D52:O52"/>
  </mergeCells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9.88"/>
    <col customWidth="1" min="2" max="2" width="12.88"/>
    <col customWidth="1" min="3" max="3" width="51.38"/>
    <col customWidth="1" min="4" max="26" width="7.63"/>
  </cols>
  <sheetData>
    <row r="1" ht="14.25" customHeight="1">
      <c r="A1" s="110" t="s">
        <v>35</v>
      </c>
      <c r="B1" s="41"/>
      <c r="C1" s="122" t="s">
        <v>72</v>
      </c>
      <c r="D1" s="111"/>
      <c r="E1" s="111"/>
      <c r="F1" s="41"/>
      <c r="G1" s="123"/>
      <c r="H1" s="124"/>
      <c r="I1" s="124"/>
      <c r="J1" s="124"/>
      <c r="K1" s="124"/>
    </row>
    <row r="2" ht="14.25" customHeight="1">
      <c r="A2" s="120" t="s">
        <v>58</v>
      </c>
      <c r="B2" s="41"/>
      <c r="D2" s="124"/>
      <c r="E2" s="124"/>
      <c r="F2" s="124"/>
      <c r="G2" s="124"/>
      <c r="H2" s="124"/>
      <c r="I2" s="124"/>
      <c r="J2" s="124"/>
      <c r="K2" s="124"/>
    </row>
    <row r="3" ht="14.25" customHeight="1">
      <c r="A3" s="20" t="s">
        <v>43</v>
      </c>
      <c r="B3" s="20" t="s">
        <v>59</v>
      </c>
    </row>
    <row r="4" ht="14.25" customHeight="1">
      <c r="A4" s="100">
        <v>44343.0</v>
      </c>
      <c r="B4" s="101">
        <v>0.002898550724637681</v>
      </c>
    </row>
    <row r="5" ht="14.25" customHeight="1">
      <c r="A5" s="100">
        <v>44225.0</v>
      </c>
      <c r="B5" s="101">
        <v>0.00938566552901024</v>
      </c>
    </row>
    <row r="6" ht="14.25" customHeight="1">
      <c r="A6" s="100">
        <v>43978.0</v>
      </c>
      <c r="B6" s="101">
        <v>0.0020242914979757085</v>
      </c>
    </row>
    <row r="7" ht="14.25" customHeight="1">
      <c r="A7" s="100">
        <v>43867.0</v>
      </c>
      <c r="B7" s="101">
        <v>0.0069767441860465115</v>
      </c>
    </row>
    <row r="8" ht="14.25" customHeight="1">
      <c r="A8" s="100">
        <v>43613.0</v>
      </c>
      <c r="B8" s="101">
        <v>0.006723716381418093</v>
      </c>
    </row>
    <row r="9" ht="14.25" customHeight="1">
      <c r="A9" s="100">
        <v>43245.0</v>
      </c>
      <c r="B9" s="101">
        <v>0.004291845493562232</v>
      </c>
    </row>
    <row r="10" ht="14.25" customHeight="1">
      <c r="A10" s="100">
        <v>42887.0</v>
      </c>
      <c r="B10" s="101">
        <v>0.006796116504854369</v>
      </c>
    </row>
    <row r="11" ht="14.25" customHeight="1">
      <c r="A11" s="100">
        <v>42521.0</v>
      </c>
      <c r="B11" s="101">
        <v>0.0013568521031207597</v>
      </c>
    </row>
    <row r="12" ht="14.25" customHeight="1">
      <c r="A12" s="100">
        <v>42227.0</v>
      </c>
      <c r="B12" s="101">
        <v>0.0036809815950920245</v>
      </c>
    </row>
    <row r="13" ht="14.25" customHeight="1">
      <c r="A13" s="100">
        <v>41864.0</v>
      </c>
      <c r="B13" s="101">
        <v>0.001973684210526316</v>
      </c>
    </row>
    <row r="14" ht="14.25" customHeight="1">
      <c r="A14" s="100">
        <v>41422.0</v>
      </c>
      <c r="B14" s="101">
        <v>0.004789272030651341</v>
      </c>
    </row>
    <row r="15" ht="14.25" customHeight="1">
      <c r="A15" s="100">
        <v>41128.0</v>
      </c>
      <c r="B15" s="101">
        <v>0.012878787878787878</v>
      </c>
    </row>
    <row r="16" ht="14.25" customHeight="1">
      <c r="A16" s="100">
        <v>40693.0</v>
      </c>
      <c r="B16" s="101">
        <v>0.015909090909090907</v>
      </c>
    </row>
    <row r="17" ht="14.25" customHeight="1"/>
    <row r="18" ht="14.25" customHeight="1">
      <c r="A18" s="125" t="s">
        <v>42</v>
      </c>
    </row>
    <row r="19" ht="14.25" customHeight="1">
      <c r="A19" s="51" t="s">
        <v>43</v>
      </c>
      <c r="B19" s="20" t="s">
        <v>42</v>
      </c>
    </row>
    <row r="20" ht="14.25" customHeight="1">
      <c r="A20" s="51">
        <v>2021.0</v>
      </c>
      <c r="B20" s="117">
        <v>0.7242346820272216</v>
      </c>
    </row>
    <row r="21" ht="14.25" customHeight="1">
      <c r="A21" s="51">
        <v>2020.0</v>
      </c>
      <c r="B21" s="117">
        <v>0.42390408853366124</v>
      </c>
    </row>
    <row r="22" ht="14.25" customHeight="1">
      <c r="A22" s="51">
        <v>2019.0</v>
      </c>
      <c r="B22" s="117">
        <v>0.6660087566891375</v>
      </c>
    </row>
    <row r="23" ht="14.25" customHeight="1">
      <c r="A23" s="51">
        <v>2018.0</v>
      </c>
      <c r="B23" s="117">
        <v>2.846529884032114</v>
      </c>
    </row>
    <row r="24" ht="14.25" customHeight="1">
      <c r="A24" s="51">
        <v>2017.0</v>
      </c>
      <c r="B24" s="117">
        <v>-14.326190476190476</v>
      </c>
    </row>
    <row r="25" ht="14.25" customHeight="1">
      <c r="A25" s="51">
        <v>2016.0</v>
      </c>
      <c r="B25" s="117">
        <v>-0.22556701030927837</v>
      </c>
    </row>
    <row r="26" ht="14.25" customHeight="1">
      <c r="A26" s="51">
        <v>2015.0</v>
      </c>
      <c r="B26" s="117">
        <v>-0.4633825417201541</v>
      </c>
    </row>
    <row r="27" ht="14.25" customHeight="1">
      <c r="A27" s="51">
        <v>2014.0</v>
      </c>
      <c r="B27" s="117">
        <v>-0.11091395930024991</v>
      </c>
    </row>
    <row r="28" ht="14.25" customHeight="1">
      <c r="A28" s="51">
        <v>2013.0</v>
      </c>
      <c r="B28" s="117">
        <v>0.7809803921568627</v>
      </c>
    </row>
    <row r="29" ht="14.25" customHeight="1">
      <c r="A29" s="51">
        <v>2012.0</v>
      </c>
      <c r="B29" s="117">
        <v>0.25514202898550725</v>
      </c>
    </row>
    <row r="30" ht="14.25" customHeight="1">
      <c r="A30" s="51">
        <v>2011.0</v>
      </c>
      <c r="B30" s="117">
        <v>0.24944941500344114</v>
      </c>
    </row>
    <row r="31" ht="14.25" customHeight="1"/>
    <row r="32" ht="14.25" customHeight="1">
      <c r="A32" s="118" t="s">
        <v>46</v>
      </c>
    </row>
    <row r="33" ht="14.25" customHeight="1">
      <c r="A33" s="20" t="s">
        <v>43</v>
      </c>
      <c r="B33" s="51" t="s">
        <v>60</v>
      </c>
    </row>
    <row r="34" ht="14.25" customHeight="1">
      <c r="A34" s="51">
        <v>2021.0</v>
      </c>
      <c r="B34" s="53">
        <v>0.05578269114803889</v>
      </c>
    </row>
    <row r="35" ht="14.25" customHeight="1">
      <c r="A35" s="51">
        <v>2020.0</v>
      </c>
      <c r="B35" s="53">
        <v>0.21704866154432698</v>
      </c>
    </row>
    <row r="36" ht="14.25" customHeight="1">
      <c r="A36" s="51">
        <v>2019.0</v>
      </c>
      <c r="B36" s="53">
        <v>0.11497981060834872</v>
      </c>
    </row>
    <row r="37" ht="14.25" customHeight="1">
      <c r="A37" s="51">
        <v>2018.0</v>
      </c>
      <c r="B37" s="53">
        <v>0.16841485711089832</v>
      </c>
    </row>
    <row r="38" ht="14.25" customHeight="1">
      <c r="A38" s="51">
        <v>2017.0</v>
      </c>
      <c r="B38" s="53">
        <v>0.0340394301655362</v>
      </c>
    </row>
    <row r="39" ht="14.25" customHeight="1">
      <c r="A39" s="51">
        <v>2016.0</v>
      </c>
      <c r="B39" s="53">
        <v>-0.07865681696219588</v>
      </c>
    </row>
    <row r="40" ht="14.25" customHeight="1">
      <c r="A40" s="51">
        <v>2015.0</v>
      </c>
      <c r="B40" s="53">
        <v>1.7914702684708743</v>
      </c>
    </row>
    <row r="41" ht="14.25" customHeight="1">
      <c r="A41" s="51">
        <v>2014.0</v>
      </c>
      <c r="B41" s="53">
        <v>0.21204850305826806</v>
      </c>
    </row>
    <row r="42" ht="14.25" customHeight="1">
      <c r="A42" s="51">
        <v>2013.0</v>
      </c>
      <c r="B42" s="53">
        <v>-0.05413909301286993</v>
      </c>
    </row>
    <row r="43" ht="14.25" customHeight="1">
      <c r="A43" s="51">
        <v>2012.0</v>
      </c>
      <c r="B43" s="53">
        <v>0.24036902375892594</v>
      </c>
    </row>
    <row r="44" ht="14.25" customHeight="1">
      <c r="A44" s="51">
        <v>2011.0</v>
      </c>
    </row>
    <row r="45" ht="14.25" customHeight="1"/>
    <row r="46" ht="14.25" customHeight="1"/>
    <row r="47" ht="14.25" customHeight="1"/>
    <row r="48" ht="14.25" customHeight="1">
      <c r="A48" s="119" t="s">
        <v>50</v>
      </c>
      <c r="B48" s="41"/>
    </row>
    <row r="49" ht="14.25" customHeight="1">
      <c r="A49" s="20" t="s">
        <v>73</v>
      </c>
    </row>
    <row r="50" ht="14.25" customHeight="1">
      <c r="A50" s="126" t="s">
        <v>52</v>
      </c>
    </row>
    <row r="51" ht="14.25" customHeight="1">
      <c r="A51" s="20" t="s">
        <v>43</v>
      </c>
      <c r="B51" s="51" t="s">
        <v>52</v>
      </c>
    </row>
    <row r="52" ht="14.25" customHeight="1">
      <c r="A52" s="51">
        <v>2021.0</v>
      </c>
      <c r="B52" s="109">
        <v>-968.2900000000009</v>
      </c>
    </row>
    <row r="53" ht="14.25" customHeight="1">
      <c r="A53" s="51">
        <v>2020.0</v>
      </c>
      <c r="B53" s="109">
        <v>1036.329999999999</v>
      </c>
    </row>
    <row r="54" ht="14.25" customHeight="1">
      <c r="A54" s="51">
        <v>2019.0</v>
      </c>
      <c r="B54" s="109">
        <v>2387.8199999999997</v>
      </c>
    </row>
    <row r="55" ht="14.25" customHeight="1">
      <c r="A55" s="51">
        <v>2018.0</v>
      </c>
      <c r="B55" s="109">
        <v>1871.840000000001</v>
      </c>
    </row>
    <row r="56" ht="14.25" customHeight="1">
      <c r="A56" s="51">
        <v>2017.0</v>
      </c>
      <c r="B56" s="109">
        <v>2176.2799999999997</v>
      </c>
    </row>
    <row r="57" ht="14.25" customHeight="1">
      <c r="A57" s="51">
        <v>2016.0</v>
      </c>
      <c r="B57" s="109">
        <v>-1202.1099999999997</v>
      </c>
    </row>
    <row r="58" ht="14.25" customHeight="1">
      <c r="A58" s="51">
        <v>2015.0</v>
      </c>
      <c r="B58" s="109">
        <v>1890.9900000000002</v>
      </c>
    </row>
    <row r="59" ht="14.25" customHeight="1">
      <c r="A59" s="51">
        <v>2014.0</v>
      </c>
      <c r="B59" s="109">
        <v>-4786.11</v>
      </c>
    </row>
    <row r="60" ht="14.25" customHeight="1">
      <c r="A60" s="51">
        <v>2013.0</v>
      </c>
      <c r="B60" s="109">
        <v>-2529.73</v>
      </c>
    </row>
    <row r="61" ht="14.25" customHeight="1">
      <c r="A61" s="51">
        <v>2012.0</v>
      </c>
      <c r="B61" s="109">
        <v>-453.6500000000001</v>
      </c>
    </row>
    <row r="62" ht="14.25" customHeight="1">
      <c r="A62" s="51">
        <v>2011.0</v>
      </c>
      <c r="B62" s="109">
        <v>389.6700000000001</v>
      </c>
    </row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B1"/>
    <mergeCell ref="C1:F1"/>
    <mergeCell ref="A2:B2"/>
    <mergeCell ref="A48:B48"/>
  </mergeCells>
  <printOptions/>
  <pageMargins bottom="0.75" footer="0.0" header="0.0" left="0.7" right="0.7" top="0.75"/>
  <pageSetup orientation="landscape"/>
  <drawing r:id="rId1"/>
</worksheet>
</file>