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ubey\Desktop\"/>
    </mc:Choice>
  </mc:AlternateContent>
  <xr:revisionPtr revIDLastSave="0" documentId="13_ncr:1_{F0066DAC-866C-4D15-BDAD-6D63BDE3E955}" xr6:coauthVersionLast="47" xr6:coauthVersionMax="47" xr10:uidLastSave="{00000000-0000-0000-0000-000000000000}"/>
  <bookViews>
    <workbookView xWindow="-120" yWindow="-120" windowWidth="20730" windowHeight="11760" activeTab="1" xr2:uid="{61232FDD-DFB5-0644-9FC8-808991FE391A}"/>
  </bookViews>
  <sheets>
    <sheet name="Information" sheetId="10" r:id="rId1"/>
    <sheet name="Dataset" sheetId="1" r:id="rId2"/>
    <sheet name="Q1 A" sheetId="2" r:id="rId3"/>
    <sheet name="Q1 B" sheetId="3" r:id="rId4"/>
    <sheet name="Q1 C" sheetId="4" r:id="rId5"/>
    <sheet name="Q2 A" sheetId="5" r:id="rId6"/>
    <sheet name="Q2 B" sheetId="6" r:id="rId7"/>
    <sheet name="Q2 C" sheetId="11" r:id="rId8"/>
    <sheet name="Q3 A" sheetId="9" r:id="rId9"/>
    <sheet name="Q3 B" sheetId="8" r:id="rId10"/>
  </sheets>
  <calcPr calcId="181029"/>
  <pivotCaches>
    <pivotCache cacheId="5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" i="3" l="1"/>
  <c r="M9" i="3"/>
  <c r="M12" i="3"/>
  <c r="D11" i="8"/>
  <c r="E11" i="8"/>
  <c r="C5" i="8"/>
  <c r="C6" i="8"/>
  <c r="F11" i="8"/>
  <c r="G11" i="8"/>
  <c r="H11" i="8"/>
  <c r="D12" i="8"/>
  <c r="E12" i="8"/>
  <c r="F12" i="8"/>
  <c r="G12" i="8"/>
  <c r="H12" i="8"/>
  <c r="D13" i="8"/>
  <c r="E13" i="8"/>
  <c r="F13" i="8"/>
  <c r="G13" i="8"/>
  <c r="H13" i="8"/>
  <c r="D14" i="8"/>
  <c r="E14" i="8"/>
  <c r="F14" i="8"/>
  <c r="G14" i="8"/>
  <c r="H14" i="8"/>
  <c r="D15" i="8"/>
  <c r="E15" i="8"/>
  <c r="F15" i="8"/>
  <c r="G15" i="8"/>
  <c r="H15" i="8"/>
  <c r="D16" i="8"/>
  <c r="E16" i="8"/>
  <c r="F16" i="8"/>
  <c r="G16" i="8"/>
  <c r="H16" i="8"/>
  <c r="D17" i="8"/>
  <c r="E17" i="8"/>
  <c r="F17" i="8"/>
  <c r="G17" i="8"/>
  <c r="H17" i="8"/>
  <c r="D18" i="8"/>
  <c r="E18" i="8"/>
  <c r="F18" i="8"/>
  <c r="G18" i="8"/>
  <c r="H18" i="8"/>
  <c r="D19" i="8"/>
  <c r="E19" i="8"/>
  <c r="F19" i="8"/>
  <c r="G19" i="8"/>
  <c r="H19" i="8"/>
  <c r="D20" i="8"/>
  <c r="E20" i="8"/>
  <c r="F20" i="8"/>
  <c r="G20" i="8"/>
  <c r="H20" i="8"/>
  <c r="D21" i="8"/>
  <c r="E21" i="8"/>
  <c r="F21" i="8"/>
  <c r="G21" i="8"/>
  <c r="H21" i="8"/>
  <c r="D22" i="8"/>
  <c r="E22" i="8"/>
  <c r="F22" i="8"/>
  <c r="G22" i="8"/>
  <c r="H22" i="8"/>
  <c r="D23" i="8"/>
  <c r="E23" i="8"/>
  <c r="F23" i="8"/>
  <c r="G23" i="8"/>
  <c r="H23" i="8"/>
  <c r="D24" i="8"/>
  <c r="E24" i="8"/>
  <c r="F24" i="8"/>
  <c r="G24" i="8"/>
  <c r="H24" i="8"/>
  <c r="D25" i="8"/>
  <c r="E25" i="8"/>
  <c r="F25" i="8"/>
  <c r="G25" i="8"/>
  <c r="H25" i="8"/>
  <c r="D26" i="8"/>
  <c r="E26" i="8"/>
  <c r="F26" i="8"/>
  <c r="G26" i="8"/>
  <c r="H26" i="8"/>
  <c r="D27" i="8"/>
  <c r="E27" i="8"/>
  <c r="F27" i="8"/>
  <c r="G27" i="8"/>
  <c r="H27" i="8"/>
  <c r="D28" i="8"/>
  <c r="E28" i="8"/>
  <c r="F28" i="8"/>
  <c r="G28" i="8"/>
  <c r="H28" i="8"/>
  <c r="D29" i="8"/>
  <c r="E29" i="8"/>
  <c r="F29" i="8"/>
  <c r="G29" i="8"/>
  <c r="H29" i="8"/>
  <c r="D30" i="8"/>
  <c r="E30" i="8"/>
  <c r="F30" i="8"/>
  <c r="G30" i="8"/>
  <c r="H30" i="8"/>
  <c r="D31" i="8"/>
  <c r="E31" i="8"/>
  <c r="F31" i="8"/>
  <c r="G31" i="8"/>
  <c r="H31" i="8"/>
  <c r="D32" i="8"/>
  <c r="E32" i="8"/>
  <c r="F32" i="8"/>
  <c r="G32" i="8"/>
  <c r="H32" i="8"/>
  <c r="D33" i="8"/>
  <c r="E33" i="8"/>
  <c r="F33" i="8"/>
  <c r="G33" i="8"/>
  <c r="H33" i="8"/>
  <c r="D34" i="8"/>
  <c r="E34" i="8"/>
  <c r="F34" i="8"/>
  <c r="G34" i="8"/>
  <c r="H34" i="8"/>
  <c r="D35" i="8"/>
  <c r="E35" i="8"/>
  <c r="F35" i="8"/>
  <c r="G35" i="8"/>
  <c r="H35" i="8"/>
  <c r="D36" i="8"/>
  <c r="E36" i="8"/>
  <c r="F36" i="8"/>
  <c r="G36" i="8"/>
  <c r="H36" i="8"/>
  <c r="D37" i="8"/>
  <c r="E37" i="8"/>
  <c r="F37" i="8"/>
  <c r="G37" i="8"/>
  <c r="H37" i="8"/>
  <c r="D38" i="8"/>
  <c r="E38" i="8"/>
  <c r="F38" i="8"/>
  <c r="G38" i="8"/>
  <c r="H38" i="8"/>
  <c r="D39" i="8"/>
  <c r="E39" i="8"/>
  <c r="F39" i="8"/>
  <c r="G39" i="8"/>
  <c r="H39" i="8"/>
  <c r="D40" i="8"/>
  <c r="E40" i="8"/>
  <c r="F40" i="8"/>
  <c r="G40" i="8"/>
  <c r="H40" i="8"/>
  <c r="D41" i="8"/>
  <c r="E41" i="8"/>
  <c r="F41" i="8"/>
  <c r="G41" i="8"/>
  <c r="H41" i="8"/>
  <c r="D42" i="8"/>
  <c r="E42" i="8"/>
  <c r="F42" i="8"/>
  <c r="G42" i="8"/>
  <c r="H42" i="8"/>
  <c r="D43" i="8"/>
  <c r="E43" i="8"/>
  <c r="F43" i="8"/>
  <c r="G43" i="8"/>
  <c r="H43" i="8"/>
  <c r="D44" i="8"/>
  <c r="E44" i="8"/>
  <c r="F44" i="8"/>
  <c r="G44" i="8"/>
  <c r="H44" i="8"/>
  <c r="D45" i="8"/>
  <c r="E45" i="8"/>
  <c r="F45" i="8"/>
  <c r="G45" i="8"/>
  <c r="H45" i="8"/>
  <c r="D46" i="8"/>
  <c r="E46" i="8"/>
  <c r="F46" i="8"/>
  <c r="G46" i="8"/>
  <c r="H46" i="8"/>
  <c r="D47" i="8"/>
  <c r="E47" i="8"/>
  <c r="F47" i="8"/>
  <c r="G47" i="8"/>
  <c r="H47" i="8"/>
  <c r="D48" i="8"/>
  <c r="E48" i="8"/>
  <c r="F48" i="8"/>
  <c r="G48" i="8"/>
  <c r="H48" i="8"/>
  <c r="D49" i="8"/>
  <c r="E49" i="8"/>
  <c r="F49" i="8"/>
  <c r="G49" i="8"/>
  <c r="H49" i="8"/>
  <c r="D50" i="8"/>
  <c r="E50" i="8"/>
  <c r="F50" i="8"/>
  <c r="G50" i="8"/>
  <c r="H50" i="8"/>
  <c r="D51" i="8"/>
  <c r="E51" i="8"/>
  <c r="F51" i="8"/>
  <c r="G51" i="8"/>
  <c r="H51" i="8"/>
  <c r="D52" i="8"/>
  <c r="E52" i="8"/>
  <c r="F52" i="8"/>
  <c r="G52" i="8"/>
  <c r="H52" i="8"/>
  <c r="D53" i="8"/>
  <c r="E53" i="8"/>
  <c r="F53" i="8"/>
  <c r="G53" i="8"/>
  <c r="H53" i="8"/>
  <c r="D54" i="8"/>
  <c r="E54" i="8"/>
  <c r="F54" i="8"/>
  <c r="G54" i="8"/>
  <c r="H54" i="8"/>
  <c r="D55" i="8"/>
  <c r="E55" i="8"/>
  <c r="F55" i="8"/>
  <c r="G55" i="8"/>
  <c r="H55" i="8"/>
  <c r="D56" i="8"/>
  <c r="E56" i="8"/>
  <c r="F56" i="8"/>
  <c r="G56" i="8"/>
  <c r="H56" i="8"/>
  <c r="D57" i="8"/>
  <c r="E57" i="8"/>
  <c r="F57" i="8"/>
  <c r="G57" i="8"/>
  <c r="H57" i="8"/>
  <c r="D58" i="8"/>
  <c r="E58" i="8"/>
  <c r="F58" i="8"/>
  <c r="G58" i="8"/>
  <c r="H58" i="8"/>
  <c r="D59" i="8"/>
  <c r="E59" i="8"/>
  <c r="F59" i="8"/>
  <c r="G59" i="8"/>
  <c r="H59" i="8"/>
  <c r="D60" i="8"/>
  <c r="E60" i="8"/>
  <c r="F60" i="8"/>
  <c r="G60" i="8"/>
  <c r="H60" i="8"/>
  <c r="D61" i="8"/>
  <c r="E61" i="8"/>
  <c r="F61" i="8"/>
  <c r="G61" i="8"/>
  <c r="H61" i="8"/>
  <c r="D62" i="8"/>
  <c r="E62" i="8"/>
  <c r="F62" i="8"/>
  <c r="G62" i="8"/>
  <c r="H62" i="8"/>
  <c r="D63" i="8"/>
  <c r="E63" i="8"/>
  <c r="F63" i="8"/>
  <c r="G63" i="8"/>
  <c r="H63" i="8"/>
  <c r="D64" i="8"/>
  <c r="E64" i="8"/>
  <c r="F64" i="8"/>
  <c r="G64" i="8"/>
  <c r="H64" i="8"/>
  <c r="D65" i="8"/>
  <c r="E65" i="8"/>
  <c r="F65" i="8"/>
  <c r="G65" i="8"/>
  <c r="H65" i="8"/>
  <c r="D66" i="8"/>
  <c r="E66" i="8"/>
  <c r="F66" i="8"/>
  <c r="G66" i="8"/>
  <c r="H66" i="8"/>
  <c r="D67" i="8"/>
  <c r="E67" i="8"/>
  <c r="F67" i="8"/>
  <c r="G67" i="8"/>
  <c r="H67" i="8"/>
  <c r="D68" i="8"/>
  <c r="E68" i="8"/>
  <c r="F68" i="8"/>
  <c r="G68" i="8"/>
  <c r="H68" i="8"/>
  <c r="D69" i="8"/>
  <c r="E69" i="8"/>
  <c r="F69" i="8"/>
  <c r="G69" i="8"/>
  <c r="H69" i="8"/>
  <c r="D70" i="8"/>
  <c r="E70" i="8"/>
  <c r="F70" i="8"/>
  <c r="G70" i="8"/>
  <c r="H70" i="8"/>
  <c r="D71" i="8"/>
  <c r="E71" i="8"/>
  <c r="F71" i="8"/>
  <c r="G71" i="8"/>
  <c r="H71" i="8"/>
  <c r="D72" i="8"/>
  <c r="E72" i="8"/>
  <c r="F72" i="8"/>
  <c r="G72" i="8"/>
  <c r="H72" i="8"/>
  <c r="D73" i="8"/>
  <c r="E73" i="8"/>
  <c r="F73" i="8"/>
  <c r="G73" i="8"/>
  <c r="H73" i="8"/>
  <c r="D74" i="8"/>
  <c r="E74" i="8"/>
  <c r="F74" i="8"/>
  <c r="G74" i="8"/>
  <c r="H74" i="8"/>
  <c r="D75" i="8"/>
  <c r="E75" i="8"/>
  <c r="F75" i="8"/>
  <c r="G75" i="8"/>
  <c r="H75" i="8"/>
  <c r="D76" i="8"/>
  <c r="E76" i="8"/>
  <c r="F76" i="8"/>
  <c r="G76" i="8"/>
  <c r="H76" i="8"/>
  <c r="D77" i="8"/>
  <c r="E77" i="8"/>
  <c r="F77" i="8"/>
  <c r="G77" i="8"/>
  <c r="H77" i="8"/>
  <c r="D78" i="8"/>
  <c r="E78" i="8"/>
  <c r="F78" i="8"/>
  <c r="G78" i="8"/>
  <c r="H78" i="8"/>
  <c r="D79" i="8"/>
  <c r="E79" i="8"/>
  <c r="F79" i="8"/>
  <c r="G79" i="8"/>
  <c r="H79" i="8"/>
  <c r="D80" i="8"/>
  <c r="E80" i="8"/>
  <c r="F80" i="8"/>
  <c r="G80" i="8"/>
  <c r="H80" i="8"/>
  <c r="D81" i="8"/>
  <c r="E81" i="8"/>
  <c r="F81" i="8"/>
  <c r="G81" i="8"/>
  <c r="H81" i="8"/>
  <c r="D82" i="8"/>
  <c r="E82" i="8"/>
  <c r="F82" i="8"/>
  <c r="G82" i="8"/>
  <c r="H82" i="8"/>
  <c r="D83" i="8"/>
  <c r="E83" i="8"/>
  <c r="F83" i="8"/>
  <c r="G83" i="8"/>
  <c r="H83" i="8"/>
  <c r="D84" i="8"/>
  <c r="E84" i="8"/>
  <c r="F84" i="8"/>
  <c r="G84" i="8"/>
  <c r="H84" i="8"/>
  <c r="D85" i="8"/>
  <c r="E85" i="8"/>
  <c r="F85" i="8"/>
  <c r="G85" i="8"/>
  <c r="H85" i="8"/>
  <c r="D86" i="8"/>
  <c r="E86" i="8"/>
  <c r="F86" i="8"/>
  <c r="G86" i="8"/>
  <c r="H86" i="8"/>
  <c r="D87" i="8"/>
  <c r="E87" i="8"/>
  <c r="F87" i="8"/>
  <c r="G87" i="8"/>
  <c r="H87" i="8"/>
  <c r="D88" i="8"/>
  <c r="E88" i="8"/>
  <c r="F88" i="8"/>
  <c r="G88" i="8"/>
  <c r="H88" i="8"/>
  <c r="D89" i="8"/>
  <c r="E89" i="8"/>
  <c r="F89" i="8"/>
  <c r="G89" i="8"/>
  <c r="H89" i="8"/>
  <c r="D90" i="8"/>
  <c r="E90" i="8"/>
  <c r="F90" i="8"/>
  <c r="G90" i="8"/>
  <c r="H90" i="8"/>
  <c r="D91" i="8"/>
  <c r="E91" i="8"/>
  <c r="F91" i="8"/>
  <c r="G91" i="8"/>
  <c r="H91" i="8"/>
  <c r="D92" i="8"/>
  <c r="E92" i="8"/>
  <c r="F92" i="8"/>
  <c r="G92" i="8"/>
  <c r="H92" i="8"/>
  <c r="D93" i="8"/>
  <c r="E93" i="8"/>
  <c r="F93" i="8"/>
  <c r="G93" i="8"/>
  <c r="H93" i="8"/>
  <c r="D94" i="8"/>
  <c r="E94" i="8"/>
  <c r="F94" i="8"/>
  <c r="G94" i="8"/>
  <c r="H94" i="8"/>
  <c r="D95" i="8"/>
  <c r="E95" i="8"/>
  <c r="F95" i="8"/>
  <c r="G95" i="8"/>
  <c r="H95" i="8"/>
  <c r="D96" i="8"/>
  <c r="E96" i="8"/>
  <c r="F96" i="8"/>
  <c r="G96" i="8"/>
  <c r="H96" i="8"/>
  <c r="D97" i="8"/>
  <c r="E97" i="8"/>
  <c r="F97" i="8"/>
  <c r="G97" i="8"/>
  <c r="H97" i="8"/>
  <c r="D98" i="8"/>
  <c r="E98" i="8"/>
  <c r="F98" i="8"/>
  <c r="G98" i="8"/>
  <c r="H98" i="8"/>
  <c r="D99" i="8"/>
  <c r="E99" i="8"/>
  <c r="F99" i="8"/>
  <c r="G99" i="8"/>
  <c r="H99" i="8"/>
  <c r="D100" i="8"/>
  <c r="E100" i="8"/>
  <c r="F100" i="8"/>
  <c r="G100" i="8"/>
  <c r="H100" i="8"/>
  <c r="D101" i="8"/>
  <c r="E101" i="8"/>
  <c r="F101" i="8"/>
  <c r="G101" i="8"/>
  <c r="H101" i="8"/>
  <c r="D102" i="8"/>
  <c r="E102" i="8"/>
  <c r="F102" i="8"/>
  <c r="G102" i="8"/>
  <c r="H102" i="8"/>
  <c r="D103" i="8"/>
  <c r="E103" i="8"/>
  <c r="F103" i="8"/>
  <c r="G103" i="8"/>
  <c r="H103" i="8"/>
  <c r="D104" i="8"/>
  <c r="E104" i="8"/>
  <c r="F104" i="8"/>
  <c r="G104" i="8"/>
  <c r="H104" i="8"/>
  <c r="D105" i="8"/>
  <c r="E105" i="8"/>
  <c r="F105" i="8"/>
  <c r="G105" i="8"/>
  <c r="H105" i="8"/>
  <c r="D106" i="8"/>
  <c r="E106" i="8"/>
  <c r="F106" i="8"/>
  <c r="G106" i="8"/>
  <c r="H106" i="8"/>
  <c r="D107" i="8"/>
  <c r="E107" i="8"/>
  <c r="F107" i="8"/>
  <c r="G107" i="8"/>
  <c r="H107" i="8"/>
  <c r="D108" i="8"/>
  <c r="E108" i="8"/>
  <c r="F108" i="8"/>
  <c r="G108" i="8"/>
  <c r="H108" i="8"/>
  <c r="D109" i="8"/>
  <c r="E109" i="8"/>
  <c r="F109" i="8"/>
  <c r="G109" i="8"/>
  <c r="H109" i="8"/>
  <c r="D110" i="8"/>
  <c r="E110" i="8"/>
  <c r="F110" i="8"/>
  <c r="G110" i="8"/>
  <c r="H110" i="8"/>
  <c r="D111" i="8"/>
  <c r="E111" i="8"/>
  <c r="F111" i="8"/>
  <c r="G111" i="8"/>
  <c r="H111" i="8"/>
  <c r="D112" i="8"/>
  <c r="E112" i="8"/>
  <c r="F112" i="8"/>
  <c r="G112" i="8"/>
  <c r="H112" i="8"/>
  <c r="D113" i="8"/>
  <c r="E113" i="8"/>
  <c r="F113" i="8"/>
  <c r="G113" i="8"/>
  <c r="H113" i="8"/>
  <c r="D114" i="8"/>
  <c r="E114" i="8"/>
  <c r="F114" i="8"/>
  <c r="G114" i="8"/>
  <c r="H114" i="8"/>
  <c r="D115" i="8"/>
  <c r="E115" i="8"/>
  <c r="F115" i="8"/>
  <c r="G115" i="8"/>
  <c r="H115" i="8"/>
  <c r="D116" i="8"/>
  <c r="E116" i="8"/>
  <c r="F116" i="8"/>
  <c r="G116" i="8"/>
  <c r="H116" i="8"/>
  <c r="D117" i="8"/>
  <c r="E117" i="8"/>
  <c r="F117" i="8"/>
  <c r="G117" i="8"/>
  <c r="H117" i="8"/>
  <c r="D118" i="8"/>
  <c r="E118" i="8"/>
  <c r="F118" i="8"/>
  <c r="G118" i="8"/>
  <c r="H118" i="8"/>
  <c r="D119" i="8"/>
  <c r="E119" i="8"/>
  <c r="F119" i="8"/>
  <c r="G119" i="8"/>
  <c r="H119" i="8"/>
  <c r="D120" i="8"/>
  <c r="E120" i="8"/>
  <c r="F120" i="8"/>
  <c r="G120" i="8"/>
  <c r="H120" i="8"/>
  <c r="D121" i="8"/>
  <c r="E121" i="8"/>
  <c r="F121" i="8"/>
  <c r="G121" i="8"/>
  <c r="H121" i="8"/>
  <c r="D122" i="8"/>
  <c r="E122" i="8"/>
  <c r="F122" i="8"/>
  <c r="G122" i="8"/>
  <c r="H122" i="8"/>
  <c r="D123" i="8"/>
  <c r="E123" i="8"/>
  <c r="F123" i="8"/>
  <c r="G123" i="8"/>
  <c r="H123" i="8"/>
  <c r="D124" i="8"/>
  <c r="E124" i="8"/>
  <c r="F124" i="8"/>
  <c r="G124" i="8"/>
  <c r="H124" i="8"/>
  <c r="D125" i="8"/>
  <c r="E125" i="8"/>
  <c r="F125" i="8"/>
  <c r="G125" i="8"/>
  <c r="H125" i="8"/>
  <c r="D126" i="8"/>
  <c r="E126" i="8"/>
  <c r="F126" i="8"/>
  <c r="G126" i="8"/>
  <c r="H126" i="8"/>
  <c r="D127" i="8"/>
  <c r="E127" i="8"/>
  <c r="F127" i="8"/>
  <c r="G127" i="8"/>
  <c r="H127" i="8"/>
  <c r="D128" i="8"/>
  <c r="E128" i="8"/>
  <c r="F128" i="8"/>
  <c r="G128" i="8"/>
  <c r="H128" i="8"/>
  <c r="D129" i="8"/>
  <c r="E129" i="8"/>
  <c r="F129" i="8"/>
  <c r="G129" i="8"/>
  <c r="H129" i="8"/>
  <c r="D130" i="8"/>
  <c r="E130" i="8"/>
  <c r="F130" i="8"/>
  <c r="G130" i="8"/>
  <c r="H130" i="8"/>
  <c r="D131" i="8"/>
  <c r="E131" i="8"/>
  <c r="F131" i="8"/>
  <c r="G131" i="8"/>
  <c r="H131" i="8"/>
  <c r="D132" i="8"/>
  <c r="E132" i="8"/>
  <c r="F132" i="8"/>
  <c r="G132" i="8"/>
  <c r="H132" i="8"/>
  <c r="D133" i="8"/>
  <c r="E133" i="8"/>
  <c r="F133" i="8"/>
  <c r="G133" i="8"/>
  <c r="H133" i="8"/>
  <c r="D134" i="8"/>
  <c r="E134" i="8"/>
  <c r="F134" i="8"/>
  <c r="G134" i="8"/>
  <c r="H134" i="8"/>
  <c r="D135" i="8"/>
  <c r="E135" i="8"/>
  <c r="F135" i="8"/>
  <c r="G135" i="8"/>
  <c r="H135" i="8"/>
  <c r="D136" i="8"/>
  <c r="E136" i="8"/>
  <c r="F136" i="8"/>
  <c r="G136" i="8"/>
  <c r="H136" i="8"/>
  <c r="D137" i="8"/>
  <c r="E137" i="8"/>
  <c r="F137" i="8"/>
  <c r="G137" i="8"/>
  <c r="H137" i="8"/>
  <c r="D138" i="8"/>
  <c r="E138" i="8"/>
  <c r="F138" i="8"/>
  <c r="G138" i="8"/>
  <c r="H138" i="8"/>
  <c r="D139" i="8"/>
  <c r="E139" i="8"/>
  <c r="F139" i="8"/>
  <c r="G139" i="8"/>
  <c r="H139" i="8"/>
  <c r="D140" i="8"/>
  <c r="E140" i="8"/>
  <c r="F140" i="8"/>
  <c r="G140" i="8"/>
  <c r="H140" i="8"/>
  <c r="D141" i="8"/>
  <c r="E141" i="8"/>
  <c r="F141" i="8"/>
  <c r="G141" i="8"/>
  <c r="H141" i="8"/>
  <c r="D142" i="8"/>
  <c r="E142" i="8"/>
  <c r="F142" i="8"/>
  <c r="G142" i="8"/>
  <c r="H142" i="8"/>
  <c r="D143" i="8"/>
  <c r="E143" i="8"/>
  <c r="F143" i="8"/>
  <c r="G143" i="8"/>
  <c r="H143" i="8"/>
  <c r="D144" i="8"/>
  <c r="E144" i="8"/>
  <c r="F144" i="8"/>
  <c r="G144" i="8"/>
  <c r="H144" i="8"/>
  <c r="D145" i="8"/>
  <c r="E145" i="8"/>
  <c r="F145" i="8"/>
  <c r="G145" i="8"/>
  <c r="H145" i="8"/>
  <c r="D146" i="8"/>
  <c r="E146" i="8"/>
  <c r="F146" i="8"/>
  <c r="G146" i="8"/>
  <c r="H146" i="8"/>
  <c r="D147" i="8"/>
  <c r="E147" i="8"/>
  <c r="F147" i="8"/>
  <c r="G147" i="8"/>
  <c r="H147" i="8"/>
  <c r="D148" i="8"/>
  <c r="E148" i="8"/>
  <c r="F148" i="8"/>
  <c r="G148" i="8"/>
  <c r="H148" i="8"/>
  <c r="D149" i="8"/>
  <c r="E149" i="8"/>
  <c r="F149" i="8"/>
  <c r="G149" i="8"/>
  <c r="H149" i="8"/>
  <c r="D150" i="8"/>
  <c r="E150" i="8"/>
  <c r="F150" i="8"/>
  <c r="G150" i="8"/>
  <c r="H150" i="8"/>
  <c r="D151" i="8"/>
  <c r="E151" i="8"/>
  <c r="F151" i="8"/>
  <c r="G151" i="8"/>
  <c r="H151" i="8"/>
  <c r="D152" i="8"/>
  <c r="E152" i="8"/>
  <c r="F152" i="8"/>
  <c r="G152" i="8"/>
  <c r="H152" i="8"/>
  <c r="D153" i="8"/>
  <c r="E153" i="8"/>
  <c r="F153" i="8"/>
  <c r="G153" i="8"/>
  <c r="H153" i="8"/>
  <c r="D154" i="8"/>
  <c r="E154" i="8"/>
  <c r="F154" i="8"/>
  <c r="G154" i="8"/>
  <c r="H154" i="8"/>
  <c r="D155" i="8"/>
  <c r="E155" i="8"/>
  <c r="F155" i="8"/>
  <c r="G155" i="8"/>
  <c r="H155" i="8"/>
  <c r="D156" i="8"/>
  <c r="E156" i="8"/>
  <c r="F156" i="8"/>
  <c r="G156" i="8"/>
  <c r="H156" i="8"/>
  <c r="D157" i="8"/>
  <c r="E157" i="8"/>
  <c r="F157" i="8"/>
  <c r="G157" i="8"/>
  <c r="H157" i="8"/>
  <c r="D158" i="8"/>
  <c r="E158" i="8"/>
  <c r="F158" i="8"/>
  <c r="G158" i="8"/>
  <c r="H158" i="8"/>
  <c r="D159" i="8"/>
  <c r="E159" i="8"/>
  <c r="F159" i="8"/>
  <c r="G159" i="8"/>
  <c r="H159" i="8"/>
  <c r="D160" i="8"/>
  <c r="E160" i="8"/>
  <c r="F160" i="8"/>
  <c r="G160" i="8"/>
  <c r="H160" i="8"/>
  <c r="D161" i="8"/>
  <c r="E161" i="8"/>
  <c r="F161" i="8"/>
  <c r="G161" i="8"/>
  <c r="H161" i="8"/>
  <c r="D162" i="8"/>
  <c r="E162" i="8"/>
  <c r="F162" i="8"/>
  <c r="G162" i="8"/>
  <c r="H162" i="8"/>
  <c r="D163" i="8"/>
  <c r="E163" i="8"/>
  <c r="F163" i="8"/>
  <c r="G163" i="8"/>
  <c r="H163" i="8"/>
  <c r="D164" i="8"/>
  <c r="E164" i="8"/>
  <c r="F164" i="8"/>
  <c r="G164" i="8"/>
  <c r="H164" i="8"/>
  <c r="D165" i="8"/>
  <c r="E165" i="8"/>
  <c r="F165" i="8"/>
  <c r="G165" i="8"/>
  <c r="H165" i="8"/>
  <c r="D166" i="8"/>
  <c r="E166" i="8"/>
  <c r="F166" i="8"/>
  <c r="G166" i="8"/>
  <c r="H166" i="8"/>
  <c r="D167" i="8"/>
  <c r="E167" i="8"/>
  <c r="F167" i="8"/>
  <c r="G167" i="8"/>
  <c r="H167" i="8"/>
  <c r="D168" i="8"/>
  <c r="E168" i="8"/>
  <c r="F168" i="8"/>
  <c r="G168" i="8"/>
  <c r="H168" i="8"/>
  <c r="D169" i="8"/>
  <c r="E169" i="8"/>
  <c r="F169" i="8"/>
  <c r="G169" i="8"/>
  <c r="H169" i="8"/>
  <c r="D170" i="8"/>
  <c r="E170" i="8"/>
  <c r="F170" i="8"/>
  <c r="G170" i="8"/>
  <c r="H170" i="8"/>
  <c r="D171" i="8"/>
  <c r="E171" i="8"/>
  <c r="F171" i="8"/>
  <c r="G171" i="8"/>
  <c r="H171" i="8"/>
  <c r="D172" i="8"/>
  <c r="E172" i="8"/>
  <c r="F172" i="8"/>
  <c r="G172" i="8"/>
  <c r="H172" i="8"/>
  <c r="D173" i="8"/>
  <c r="E173" i="8"/>
  <c r="F173" i="8"/>
  <c r="G173" i="8"/>
  <c r="H173" i="8"/>
  <c r="D174" i="8"/>
  <c r="E174" i="8"/>
  <c r="F174" i="8"/>
  <c r="G174" i="8"/>
  <c r="H174" i="8"/>
  <c r="D175" i="8"/>
  <c r="E175" i="8"/>
  <c r="F175" i="8"/>
  <c r="G175" i="8"/>
  <c r="H175" i="8"/>
  <c r="D176" i="8"/>
  <c r="E176" i="8"/>
  <c r="F176" i="8"/>
  <c r="G176" i="8"/>
  <c r="H176" i="8"/>
  <c r="D177" i="8"/>
  <c r="E177" i="8"/>
  <c r="F177" i="8"/>
  <c r="G177" i="8"/>
  <c r="H177" i="8"/>
  <c r="D178" i="8"/>
  <c r="E178" i="8"/>
  <c r="F178" i="8"/>
  <c r="G178" i="8"/>
  <c r="H178" i="8"/>
  <c r="D179" i="8"/>
  <c r="E179" i="8"/>
  <c r="F179" i="8"/>
  <c r="G179" i="8"/>
  <c r="H179" i="8"/>
  <c r="D180" i="8"/>
  <c r="E180" i="8"/>
  <c r="F180" i="8"/>
  <c r="G180" i="8"/>
  <c r="H180" i="8"/>
  <c r="D181" i="8"/>
  <c r="E181" i="8"/>
  <c r="F181" i="8"/>
  <c r="G181" i="8"/>
  <c r="H181" i="8"/>
  <c r="D182" i="8"/>
  <c r="E182" i="8"/>
  <c r="F182" i="8"/>
  <c r="G182" i="8"/>
  <c r="H182" i="8"/>
  <c r="D183" i="8"/>
  <c r="E183" i="8"/>
  <c r="F183" i="8"/>
  <c r="G183" i="8"/>
  <c r="H183" i="8"/>
  <c r="D184" i="8"/>
  <c r="E184" i="8"/>
  <c r="F184" i="8"/>
  <c r="G184" i="8"/>
  <c r="H184" i="8"/>
  <c r="D185" i="8"/>
  <c r="E185" i="8"/>
  <c r="F185" i="8"/>
  <c r="G185" i="8"/>
  <c r="H185" i="8"/>
  <c r="D186" i="8"/>
  <c r="E186" i="8"/>
  <c r="F186" i="8"/>
  <c r="G186" i="8"/>
  <c r="H186" i="8"/>
  <c r="D187" i="8"/>
  <c r="E187" i="8"/>
  <c r="F187" i="8"/>
  <c r="G187" i="8"/>
  <c r="H187" i="8"/>
  <c r="D188" i="8"/>
  <c r="E188" i="8"/>
  <c r="F188" i="8"/>
  <c r="G188" i="8"/>
  <c r="H188" i="8"/>
  <c r="D189" i="8"/>
  <c r="E189" i="8"/>
  <c r="F189" i="8"/>
  <c r="G189" i="8"/>
  <c r="H189" i="8"/>
  <c r="D190" i="8"/>
  <c r="E190" i="8"/>
  <c r="F190" i="8"/>
  <c r="G190" i="8"/>
  <c r="H190" i="8"/>
  <c r="I190" i="8"/>
  <c r="I189" i="8"/>
  <c r="I188" i="8"/>
  <c r="I187" i="8"/>
  <c r="I186" i="8"/>
  <c r="I185" i="8"/>
  <c r="I184" i="8"/>
  <c r="I183" i="8"/>
  <c r="I182" i="8"/>
  <c r="I181" i="8"/>
  <c r="I180" i="8"/>
  <c r="I179" i="8"/>
  <c r="I178" i="8"/>
  <c r="I177" i="8"/>
  <c r="I176" i="8"/>
  <c r="I175" i="8"/>
  <c r="I174" i="8"/>
  <c r="I173" i="8"/>
  <c r="I172" i="8"/>
  <c r="I171" i="8"/>
  <c r="I170" i="8"/>
  <c r="I169" i="8"/>
  <c r="I168" i="8"/>
  <c r="I167" i="8"/>
  <c r="I166" i="8"/>
  <c r="I165" i="8"/>
  <c r="I164" i="8"/>
  <c r="I163" i="8"/>
  <c r="I162" i="8"/>
  <c r="I161" i="8"/>
  <c r="I160" i="8"/>
  <c r="I159" i="8"/>
  <c r="I158" i="8"/>
  <c r="I157" i="8"/>
  <c r="I156" i="8"/>
  <c r="I155" i="8"/>
  <c r="I154" i="8"/>
  <c r="I153" i="8"/>
  <c r="I152" i="8"/>
  <c r="I151" i="8"/>
  <c r="I150" i="8"/>
  <c r="I149" i="8"/>
  <c r="I148" i="8"/>
  <c r="I147" i="8"/>
  <c r="I146" i="8"/>
  <c r="I145" i="8"/>
  <c r="I144" i="8"/>
  <c r="I143" i="8"/>
  <c r="I142" i="8"/>
  <c r="I141" i="8"/>
  <c r="I140" i="8"/>
  <c r="I139" i="8"/>
  <c r="I138" i="8"/>
  <c r="I137" i="8"/>
  <c r="I136" i="8"/>
  <c r="I135" i="8"/>
  <c r="I134" i="8"/>
  <c r="I133" i="8"/>
  <c r="I132" i="8"/>
  <c r="I131" i="8"/>
  <c r="I130" i="8"/>
  <c r="I129" i="8"/>
  <c r="I128" i="8"/>
  <c r="I127" i="8"/>
  <c r="I126" i="8"/>
  <c r="I125" i="8"/>
  <c r="I124" i="8"/>
  <c r="I123" i="8"/>
  <c r="I122" i="8"/>
  <c r="I121" i="8"/>
  <c r="I120" i="8"/>
  <c r="I119" i="8"/>
  <c r="I118" i="8"/>
  <c r="I117" i="8"/>
  <c r="I116" i="8"/>
  <c r="I115" i="8"/>
  <c r="I114" i="8"/>
  <c r="I113" i="8"/>
  <c r="I112" i="8"/>
  <c r="I111" i="8"/>
  <c r="I110" i="8"/>
  <c r="I109" i="8"/>
  <c r="I108" i="8"/>
  <c r="I107" i="8"/>
  <c r="I106" i="8"/>
  <c r="I105" i="8"/>
  <c r="I104" i="8"/>
  <c r="I103" i="8"/>
  <c r="I102" i="8"/>
  <c r="I101" i="8"/>
  <c r="I100" i="8"/>
  <c r="I99" i="8"/>
  <c r="I98" i="8"/>
  <c r="I97" i="8"/>
  <c r="I96" i="8"/>
  <c r="I95" i="8"/>
  <c r="I94" i="8"/>
  <c r="I93" i="8"/>
  <c r="I92" i="8"/>
  <c r="I91" i="8"/>
  <c r="I90" i="8"/>
  <c r="I89" i="8"/>
  <c r="I88" i="8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K18" i="8"/>
  <c r="K5" i="8"/>
  <c r="K6" i="8"/>
  <c r="K7" i="8"/>
  <c r="K8" i="8"/>
  <c r="K9" i="8"/>
  <c r="K10" i="8"/>
  <c r="K11" i="8"/>
  <c r="K12" i="8"/>
  <c r="K13" i="8"/>
  <c r="K14" i="8"/>
  <c r="K15" i="8"/>
  <c r="K16" i="8"/>
  <c r="K17" i="8"/>
  <c r="K4" i="8"/>
  <c r="F6" i="6"/>
  <c r="F7" i="6"/>
  <c r="F8" i="6"/>
  <c r="F9" i="6"/>
  <c r="F10" i="6"/>
  <c r="F11" i="6"/>
  <c r="F12" i="6"/>
  <c r="F13" i="6"/>
  <c r="F14" i="6"/>
  <c r="F15" i="6"/>
  <c r="F16" i="6"/>
  <c r="F5" i="6"/>
  <c r="E16" i="5"/>
  <c r="E15" i="5"/>
  <c r="E13" i="5"/>
  <c r="E12" i="5"/>
  <c r="E11" i="5"/>
  <c r="E10" i="5"/>
  <c r="E9" i="5"/>
  <c r="E8" i="5"/>
  <c r="E7" i="5"/>
  <c r="E6" i="5"/>
  <c r="E5" i="5"/>
  <c r="D16" i="5"/>
  <c r="D15" i="5"/>
  <c r="D13" i="5"/>
  <c r="D12" i="5"/>
  <c r="D11" i="5"/>
  <c r="D10" i="5"/>
  <c r="D9" i="5"/>
  <c r="D8" i="5"/>
  <c r="D7" i="5"/>
  <c r="D6" i="5"/>
  <c r="D5" i="5"/>
  <c r="J17" i="4"/>
  <c r="K6" i="4"/>
  <c r="K7" i="4"/>
  <c r="K8" i="4"/>
  <c r="K9" i="4"/>
  <c r="K10" i="4"/>
  <c r="K11" i="4"/>
  <c r="K12" i="4"/>
  <c r="K13" i="4"/>
  <c r="K14" i="4"/>
  <c r="K15" i="4"/>
  <c r="K16" i="4"/>
  <c r="K5" i="4"/>
</calcChain>
</file>

<file path=xl/sharedStrings.xml><?xml version="1.0" encoding="utf-8"?>
<sst xmlns="http://schemas.openxmlformats.org/spreadsheetml/2006/main" count="470" uniqueCount="104">
  <si>
    <t>Q1</t>
  </si>
  <si>
    <t>Sr. No.</t>
  </si>
  <si>
    <t>Name</t>
  </si>
  <si>
    <t>PAN</t>
  </si>
  <si>
    <t>Partner?</t>
  </si>
  <si>
    <t>Salary?</t>
  </si>
  <si>
    <t>Tax audit?</t>
  </si>
  <si>
    <t>House property?</t>
  </si>
  <si>
    <t xml:space="preserve">                       -  </t>
  </si>
  <si>
    <t xml:space="preserve"> Krishna Sehegal </t>
  </si>
  <si>
    <t xml:space="preserve"> Sukarna Sehegal </t>
  </si>
  <si>
    <t xml:space="preserve"> Jeevan Anand </t>
  </si>
  <si>
    <t xml:space="preserve"> Ravi Sehegal </t>
  </si>
  <si>
    <t xml:space="preserve"> Ravindra Sehegal </t>
  </si>
  <si>
    <t xml:space="preserve"> Reshmi Tiwari </t>
  </si>
  <si>
    <t xml:space="preserve"> Mona Sehegal </t>
  </si>
  <si>
    <t xml:space="preserve"> Gulabo Sehegal </t>
  </si>
  <si>
    <t>Blackrock</t>
  </si>
  <si>
    <t xml:space="preserve"> Wisdom Healthcare LLP </t>
  </si>
  <si>
    <t xml:space="preserve"> Chronicles Enterprises </t>
  </si>
  <si>
    <t xml:space="preserve"> KKVFK3405E </t>
  </si>
  <si>
    <t xml:space="preserve"> KKKRR9993R </t>
  </si>
  <si>
    <t xml:space="preserve"> KKLRR9961L </t>
  </si>
  <si>
    <t xml:space="preserve"> BSNRR4419K </t>
  </si>
  <si>
    <t xml:space="preserve"> CWXRR9191N </t>
  </si>
  <si>
    <t xml:space="preserve"> CCRRK0589D </t>
  </si>
  <si>
    <t xml:space="preserve"> BQQRR1640E </t>
  </si>
  <si>
    <t xml:space="preserve"> KWYRG1840E </t>
  </si>
  <si>
    <t xml:space="preserve"> BQQRR1109R </t>
  </si>
  <si>
    <t xml:space="preserve"> KKTRR1468N </t>
  </si>
  <si>
    <t xml:space="preserve"> KKJFR1141J </t>
  </si>
  <si>
    <t xml:space="preserve"> KKVFR1199N </t>
  </si>
  <si>
    <t>No</t>
  </si>
  <si>
    <t xml:space="preserve"> Sonali Teja Kumari </t>
  </si>
  <si>
    <t>Yes</t>
  </si>
  <si>
    <t>Mobile</t>
  </si>
  <si>
    <t>Income</t>
  </si>
  <si>
    <t>Roll No.</t>
  </si>
  <si>
    <t>Subject Name</t>
  </si>
  <si>
    <t>Subject Code</t>
  </si>
  <si>
    <t>Date of Exam</t>
  </si>
  <si>
    <t>PUSASQF106</t>
  </si>
  <si>
    <t>Applications of IT - Basics of Excel</t>
  </si>
  <si>
    <t>Questions</t>
  </si>
  <si>
    <t>BQQRR1640E</t>
  </si>
  <si>
    <t>Tax Audit Required?</t>
  </si>
  <si>
    <t>Houses Owned</t>
  </si>
  <si>
    <t>KKKRR9993R</t>
  </si>
  <si>
    <t>KKLRR9961L</t>
  </si>
  <si>
    <t>BSNRR4419K</t>
  </si>
  <si>
    <t>CWXRR9191N</t>
  </si>
  <si>
    <t>CCRRK0589D</t>
  </si>
  <si>
    <t>KWYRG1840E</t>
  </si>
  <si>
    <t>BQQRR1109R</t>
  </si>
  <si>
    <t>KKTRR1468N</t>
  </si>
  <si>
    <t>KKJFR1141J</t>
  </si>
  <si>
    <t>KKVFR1199N</t>
  </si>
  <si>
    <t>KKVFK3405E</t>
  </si>
  <si>
    <t>Ravi Sehegal</t>
  </si>
  <si>
    <t>Percentage income by each member</t>
  </si>
  <si>
    <t>First Name</t>
  </si>
  <si>
    <t>Last Name</t>
  </si>
  <si>
    <t>Krishna Sehegal</t>
  </si>
  <si>
    <t>Sukarna Sehegal</t>
  </si>
  <si>
    <t xml:space="preserve">Jeevan Anand </t>
  </si>
  <si>
    <t xml:space="preserve">Ravi Sehegal </t>
  </si>
  <si>
    <t xml:space="preserve">Sonali Teja Kumari </t>
  </si>
  <si>
    <t xml:space="preserve">Ravindra Sehegal </t>
  </si>
  <si>
    <t xml:space="preserve">Reshmi Tiwari </t>
  </si>
  <si>
    <t>Mona Sehegal</t>
  </si>
  <si>
    <t>Gulabo Sehegal</t>
  </si>
  <si>
    <t>Wisdom Healthcare LLP</t>
  </si>
  <si>
    <t>Chronicles Enterprises</t>
  </si>
  <si>
    <t>Mobile Number</t>
  </si>
  <si>
    <t>Sehegal</t>
  </si>
  <si>
    <t xml:space="preserve">Sehegal </t>
  </si>
  <si>
    <t>Grand Total</t>
  </si>
  <si>
    <t>Sum of Income</t>
  </si>
  <si>
    <t>Loan Amount</t>
  </si>
  <si>
    <t>I</t>
  </si>
  <si>
    <t>i(12)</t>
  </si>
  <si>
    <t>Payment frequency</t>
  </si>
  <si>
    <t>i(12)/12</t>
  </si>
  <si>
    <t>Initial Monthly payment</t>
  </si>
  <si>
    <t>Monthly increment</t>
  </si>
  <si>
    <t>Capital O/s at start</t>
  </si>
  <si>
    <t>Repayment</t>
  </si>
  <si>
    <t>Interest</t>
  </si>
  <si>
    <t>Capital Repaid</t>
  </si>
  <si>
    <t>Capital O/s at end</t>
  </si>
  <si>
    <t>Time period(monthly)</t>
  </si>
  <si>
    <t>Capital Outstanding after each year</t>
  </si>
  <si>
    <t>Time period</t>
  </si>
  <si>
    <t>Comment</t>
  </si>
  <si>
    <t xml:space="preserve">Initialy the capital oustanding increased as the monthly payment was not even fulfilling the interest payment. </t>
  </si>
  <si>
    <t>But as the monthly repayments increased over time the capital outstanding came to 0 at the end of the 15th year.</t>
  </si>
  <si>
    <t>The 62nd time period had the highest capital outstanding</t>
  </si>
  <si>
    <t>If function</t>
  </si>
  <si>
    <t>i)</t>
  </si>
  <si>
    <t>ii)</t>
  </si>
  <si>
    <t>iii)</t>
  </si>
  <si>
    <t>The 169th repayment bought the Capital O/c below 10000000</t>
  </si>
  <si>
    <t>Average of Income</t>
  </si>
  <si>
    <t>Total Inome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</si>
</sst>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2"/>
      <color rgb="FF000000"/>
      <name val="Calibri"/>
      <family val="2"/>
      <scheme val="minor"/>
    </font>
    <font>
      <b/>
      <sz val="11"/>
      <color rgb="FF000000"/>
      <name val="Arial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34">
    <xf numFmtId="0" fontId="0" fillId="0" borderId="0" xfId="0"/>
    <xf numFmtId="164" fontId="2" fillId="0" borderId="3" xfId="0" applyNumberFormat="1" applyFont="1" applyBorder="1"/>
    <xf numFmtId="164" fontId="2" fillId="0" borderId="4" xfId="0" applyNumberFormat="1" applyFont="1" applyBorder="1"/>
    <xf numFmtId="164" fontId="3" fillId="0" borderId="4" xfId="0" applyNumberFormat="1" applyFont="1" applyBorder="1"/>
    <xf numFmtId="0" fontId="1" fillId="0" borderId="0" xfId="0" applyFont="1"/>
    <xf numFmtId="0" fontId="4" fillId="0" borderId="1" xfId="0" applyFont="1" applyBorder="1"/>
    <xf numFmtId="0" fontId="4" fillId="0" borderId="2" xfId="0" applyFont="1" applyBorder="1"/>
    <xf numFmtId="0" fontId="2" fillId="0" borderId="4" xfId="0" applyNumberFormat="1" applyFont="1" applyBorder="1"/>
    <xf numFmtId="0" fontId="4" fillId="0" borderId="5" xfId="0" applyFont="1" applyBorder="1"/>
    <xf numFmtId="164" fontId="3" fillId="0" borderId="6" xfId="0" applyNumberFormat="1" applyFont="1" applyBorder="1"/>
    <xf numFmtId="0" fontId="4" fillId="0" borderId="1" xfId="0" applyFont="1" applyFill="1" applyBorder="1"/>
    <xf numFmtId="0" fontId="0" fillId="0" borderId="1" xfId="0" applyBorder="1"/>
    <xf numFmtId="14" fontId="0" fillId="0" borderId="0" xfId="0" applyNumberFormat="1"/>
    <xf numFmtId="10" fontId="0" fillId="0" borderId="1" xfId="1" applyNumberFormat="1" applyFont="1" applyBorder="1"/>
    <xf numFmtId="0" fontId="4" fillId="0" borderId="8" xfId="0" applyFont="1" applyFill="1" applyBorder="1"/>
    <xf numFmtId="10" fontId="0" fillId="0" borderId="3" xfId="1" applyNumberFormat="1" applyFont="1" applyBorder="1"/>
    <xf numFmtId="0" fontId="4" fillId="0" borderId="7" xfId="0" applyFont="1" applyFill="1" applyBorder="1"/>
    <xf numFmtId="0" fontId="0" fillId="0" borderId="0" xfId="0" pivotButton="1"/>
    <xf numFmtId="0" fontId="0" fillId="0" borderId="0" xfId="0" applyNumberFormat="1"/>
    <xf numFmtId="9" fontId="0" fillId="0" borderId="0" xfId="0" applyNumberFormat="1"/>
    <xf numFmtId="1" fontId="0" fillId="0" borderId="0" xfId="0" applyNumberFormat="1"/>
    <xf numFmtId="0" fontId="0" fillId="2" borderId="0" xfId="0" applyFill="1"/>
    <xf numFmtId="1" fontId="0" fillId="2" borderId="0" xfId="0" applyNumberFormat="1" applyFill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4" fillId="2" borderId="2" xfId="0" applyFont="1" applyFill="1" applyBorder="1"/>
    <xf numFmtId="0" fontId="2" fillId="2" borderId="4" xfId="0" applyNumberFormat="1" applyFont="1" applyFill="1" applyBorder="1"/>
    <xf numFmtId="164" fontId="2" fillId="2" borderId="4" xfId="0" applyNumberFormat="1" applyFont="1" applyFill="1" applyBorder="1"/>
    <xf numFmtId="0" fontId="4" fillId="2" borderId="9" xfId="0" applyFont="1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164" fontId="2" fillId="2" borderId="13" xfId="0" applyNumberFormat="1" applyFont="1" applyFill="1" applyBorder="1"/>
    <xf numFmtId="0" fontId="0" fillId="2" borderId="14" xfId="0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'Q3 B'!$K$3</c:f>
              <c:strCache>
                <c:ptCount val="1"/>
                <c:pt idx="0">
                  <c:v>Capital Outstanding after each year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'Q3 B'!$J$4:$J$18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</c:numCache>
            </c:numRef>
          </c:cat>
          <c:val>
            <c:numRef>
              <c:f>'Q3 B'!$K$4:$K$18</c:f>
              <c:numCache>
                <c:formatCode>0</c:formatCode>
                <c:ptCount val="15"/>
                <c:pt idx="0">
                  <c:v>42713088.429422565</c:v>
                </c:pt>
                <c:pt idx="1">
                  <c:v>44945053.505051568</c:v>
                </c:pt>
                <c:pt idx="2">
                  <c:v>46647782.891507633</c:v>
                </c:pt>
                <c:pt idx="3">
                  <c:v>47768353.01987347</c:v>
                </c:pt>
                <c:pt idx="4">
                  <c:v>48248547.964340083</c:v>
                </c:pt>
                <c:pt idx="5">
                  <c:v>48024330.206517518</c:v>
                </c:pt>
                <c:pt idx="6">
                  <c:v>47025258.476176873</c:v>
                </c:pt>
                <c:pt idx="7">
                  <c:v>45173847.376066342</c:v>
                </c:pt>
                <c:pt idx="8">
                  <c:v>42384862.969208933</c:v>
                </c:pt>
                <c:pt idx="9">
                  <c:v>38564547.924929939</c:v>
                </c:pt>
                <c:pt idx="10">
                  <c:v>33609769.179487221</c:v>
                </c:pt>
                <c:pt idx="11">
                  <c:v>27407080.362764418</c:v>
                </c:pt>
                <c:pt idx="12">
                  <c:v>19831690.467633508</c:v>
                </c:pt>
                <c:pt idx="13">
                  <c:v>10746329.386253679</c:v>
                </c:pt>
                <c:pt idx="14">
                  <c:v>3.6554411053657532E-8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8F-4516-86CF-4C0DB5F23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10676336"/>
        <c:axId val="1910677584"/>
      </c:barChart>
      <c:catAx>
        <c:axId val="1910676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0677584"/>
        <c:crosses val="autoZero"/>
        <c:auto val="1"/>
        <c:lblAlgn val="ctr"/>
        <c:lblOffset val="100"/>
        <c:noMultiLvlLbl val="0"/>
      </c:catAx>
      <c:valAx>
        <c:axId val="1910677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0676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109537</xdr:colOff>
      <xdr:row>3</xdr:row>
      <xdr:rowOff>71437</xdr:rowOff>
    </xdr:from>
    <xdr:to>
      <xdr:col>17</xdr:col>
      <xdr:colOff>566737</xdr:colOff>
      <xdr:row>17</xdr:row>
      <xdr:rowOff>14287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6F57097-D02D-411C-A822-303CF3507C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anesh Chaudhary" refreshedDate="44579.490253356482" createdVersion="7" refreshedVersion="7" minRefreshableVersion="3" recordCount="12" xr:uid="{355C997F-7A7A-4954-9390-402D0A451A47}">
  <cacheSource type="worksheet">
    <worksheetSource ref="B4:L16" sheet="Q2 A"/>
  </cacheSource>
  <cacheFields count="11">
    <cacheField name="Sr. No." numFmtId="164">
      <sharedItems containsSemiMixedTypes="0" containsString="0" containsNumber="1" containsInteger="1" minValue="1" maxValue="12"/>
    </cacheField>
    <cacheField name="Name" numFmtId="164">
      <sharedItems/>
    </cacheField>
    <cacheField name="First Name" numFmtId="164">
      <sharedItems/>
    </cacheField>
    <cacheField name="Last Name" numFmtId="164">
      <sharedItems containsBlank="1" count="8">
        <s v="Sehegal"/>
        <s v="Anand "/>
        <s v="Sehegal "/>
        <s v="Teja Kumari "/>
        <s v="Tiwari "/>
        <m/>
        <s v="Healthcare LLP"/>
        <s v="Enterprises"/>
      </sharedItems>
    </cacheField>
    <cacheField name="PAN" numFmtId="164">
      <sharedItems/>
    </cacheField>
    <cacheField name="Mobile" numFmtId="0">
      <sharedItems containsSemiMixedTypes="0" containsString="0" containsNumber="1" containsInteger="1" minValue="7128424004" maxValue="8780260256"/>
    </cacheField>
    <cacheField name="Partner?" numFmtId="164">
      <sharedItems/>
    </cacheField>
    <cacheField name="Salary?" numFmtId="164">
      <sharedItems/>
    </cacheField>
    <cacheField name="Tax audit?" numFmtId="164">
      <sharedItems/>
    </cacheField>
    <cacheField name="House property?" numFmtId="164">
      <sharedItems containsMixedTypes="1" containsNumber="1" containsInteger="1" minValue="0" maxValue="4"/>
    </cacheField>
    <cacheField name="Income" numFmtId="0">
      <sharedItems containsSemiMixedTypes="0" containsString="0" containsNumber="1" containsInteger="1" minValue="504900" maxValue="9694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n v="1"/>
    <s v="Krishna Sehegal"/>
    <s v="Krishna"/>
    <x v="0"/>
    <s v=" KKKRR9993R "/>
    <n v="7209871896"/>
    <s v="No"/>
    <s v="Yes"/>
    <s v="No"/>
    <n v="2"/>
    <n v="969400"/>
  </r>
  <r>
    <n v="2"/>
    <s v="Sukarna Sehegal"/>
    <s v="Sukarna"/>
    <x v="0"/>
    <s v=" KKLRR9961L "/>
    <n v="8528439906"/>
    <s v="No"/>
    <s v="Yes"/>
    <s v="No"/>
    <n v="2"/>
    <n v="865300"/>
  </r>
  <r>
    <n v="3"/>
    <s v="Jeevan Anand "/>
    <s v="Jeevan"/>
    <x v="1"/>
    <s v=" BSNRR4419K "/>
    <n v="8231410691"/>
    <s v="Yes"/>
    <s v="No"/>
    <s v="Yes"/>
    <n v="1"/>
    <n v="876200"/>
  </r>
  <r>
    <n v="4"/>
    <s v="Ravi Sehegal "/>
    <s v="Ravi"/>
    <x v="2"/>
    <s v=" CWXRR9191N "/>
    <n v="8269720318"/>
    <s v="Yes"/>
    <s v="Yes"/>
    <s v="Yes"/>
    <n v="1"/>
    <n v="621500"/>
  </r>
  <r>
    <n v="5"/>
    <s v="Sonali Teja Kumari "/>
    <s v="Sonali"/>
    <x v="3"/>
    <s v=" CCRRK0589D "/>
    <n v="8494842573"/>
    <s v="Yes"/>
    <s v="No"/>
    <s v="Yes"/>
    <n v="3"/>
    <n v="573800"/>
  </r>
  <r>
    <n v="6"/>
    <s v="Ravindra Sehegal "/>
    <s v="Ravindra"/>
    <x v="2"/>
    <s v=" BQQRR1640E "/>
    <n v="8142322456"/>
    <s v="Yes"/>
    <s v="No"/>
    <s v="Yes"/>
    <s v="                       -  "/>
    <n v="620600"/>
  </r>
  <r>
    <n v="7"/>
    <s v="Reshmi Tiwari "/>
    <s v="Reshmi"/>
    <x v="4"/>
    <s v=" KWYRG1840E "/>
    <n v="8640465548"/>
    <s v="Yes"/>
    <s v="No"/>
    <s v="Yes"/>
    <n v="2"/>
    <n v="907300"/>
  </r>
  <r>
    <n v="8"/>
    <s v="Mona Sehegal"/>
    <s v="Mona"/>
    <x v="0"/>
    <s v=" BQQRR1109R "/>
    <n v="7305562897"/>
    <s v="Yes"/>
    <s v="No"/>
    <s v="Yes"/>
    <n v="4"/>
    <n v="504900"/>
  </r>
  <r>
    <n v="9"/>
    <s v="Gulabo Sehegal"/>
    <s v="Gulabo"/>
    <x v="0"/>
    <s v=" KKTRR1468N "/>
    <n v="8339553714"/>
    <s v="No"/>
    <s v="Yes"/>
    <s v="No"/>
    <n v="1"/>
    <n v="884600"/>
  </r>
  <r>
    <n v="10"/>
    <s v="Blackrock"/>
    <s v="Blackrock"/>
    <x v="5"/>
    <s v=" KKJFR1141J "/>
    <n v="7473577506"/>
    <s v="No"/>
    <s v="No"/>
    <s v="Yes"/>
    <n v="1"/>
    <n v="856100"/>
  </r>
  <r>
    <n v="11"/>
    <s v="Wisdom Healthcare LLP"/>
    <s v="Wisdom"/>
    <x v="6"/>
    <s v=" KKVFR1199N "/>
    <n v="8780260256"/>
    <s v="No"/>
    <s v="No"/>
    <s v="Yes"/>
    <n v="0"/>
    <n v="624000"/>
  </r>
  <r>
    <n v="12"/>
    <s v="Chronicles Enterprises"/>
    <s v="Chronicles"/>
    <x v="7"/>
    <s v=" KKVFK3405E "/>
    <n v="7128424004"/>
    <s v="No"/>
    <s v="No"/>
    <s v="Yes"/>
    <n v="0"/>
    <n v="9254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A9BE13A-E0E1-43F0-9C8D-FA07E5A37AC5}" name="PivotTable4" cacheId="5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compact="0" compactData="0" multipleFieldFilters="0">
  <location ref="A3:C6" firstHeaderRow="0" firstDataRow="1" firstDataCol="1"/>
  <pivotFields count="11">
    <pivotField compact="0" numFmtId="164" outline="0" showAll="0"/>
    <pivotField compact="0" outline="0" showAll="0"/>
    <pivotField compact="0" outline="0" showAll="0"/>
    <pivotField axis="axisRow" compact="0" outline="0" showAll="0">
      <items count="9">
        <item h="1" x="1"/>
        <item h="1" x="7"/>
        <item h="1" x="6"/>
        <item x="0"/>
        <item x="2"/>
        <item h="1" x="3"/>
        <item h="1" x="4"/>
        <item h="1" x="5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</pivotFields>
  <rowFields count="1">
    <field x="3"/>
  </rowFields>
  <rowItems count="3"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Income" fld="10" baseField="0" baseItem="0"/>
    <dataField name="Average of Income" fld="10" subtotal="average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49FB0-89FB-4BBA-A388-906A6D84C881}">
  <dimension ref="A1:B4"/>
  <sheetViews>
    <sheetView workbookViewId="0">
      <selection activeCell="C11" sqref="C11"/>
    </sheetView>
  </sheetViews>
  <sheetFormatPr defaultRowHeight="15.75" x14ac:dyDescent="0.25"/>
  <cols>
    <col min="1" max="1" width="12.125" bestFit="1" customWidth="1"/>
    <col min="2" max="2" width="10.125" bestFit="1" customWidth="1"/>
  </cols>
  <sheetData>
    <row r="1" spans="1:2" x14ac:dyDescent="0.25">
      <c r="A1" t="s">
        <v>37</v>
      </c>
      <c r="B1">
        <v>19</v>
      </c>
    </row>
    <row r="2" spans="1:2" x14ac:dyDescent="0.25">
      <c r="A2" t="s">
        <v>38</v>
      </c>
      <c r="B2" t="s">
        <v>42</v>
      </c>
    </row>
    <row r="3" spans="1:2" x14ac:dyDescent="0.25">
      <c r="A3" t="s">
        <v>39</v>
      </c>
      <c r="B3" t="s">
        <v>41</v>
      </c>
    </row>
    <row r="4" spans="1:2" x14ac:dyDescent="0.25">
      <c r="A4" t="s">
        <v>40</v>
      </c>
      <c r="B4" s="12">
        <v>44214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A1310-A766-471D-8801-D104789D4926}">
  <dimension ref="B1:T190"/>
  <sheetViews>
    <sheetView topLeftCell="D1" zoomScaleNormal="100" workbookViewId="0">
      <selection activeCell="J26" sqref="J26:O27"/>
    </sheetView>
  </sheetViews>
  <sheetFormatPr defaultRowHeight="15.75" x14ac:dyDescent="0.25"/>
  <cols>
    <col min="9" max="9" width="10.375" bestFit="1" customWidth="1"/>
    <col min="11" max="11" width="11.375" customWidth="1"/>
  </cols>
  <sheetData>
    <row r="1" spans="2:11" x14ac:dyDescent="0.25">
      <c r="B1" t="s">
        <v>98</v>
      </c>
    </row>
    <row r="2" spans="2:11" x14ac:dyDescent="0.25">
      <c r="B2" t="s">
        <v>78</v>
      </c>
      <c r="C2">
        <v>40000000</v>
      </c>
      <c r="J2" t="s">
        <v>99</v>
      </c>
    </row>
    <row r="3" spans="2:11" x14ac:dyDescent="0.25">
      <c r="B3" t="s">
        <v>79</v>
      </c>
      <c r="C3" s="19">
        <v>0.1</v>
      </c>
      <c r="J3" t="s">
        <v>92</v>
      </c>
      <c r="K3" t="s">
        <v>91</v>
      </c>
    </row>
    <row r="4" spans="2:11" x14ac:dyDescent="0.25">
      <c r="B4" t="s">
        <v>81</v>
      </c>
      <c r="C4" s="20">
        <v>12</v>
      </c>
      <c r="J4">
        <v>1</v>
      </c>
      <c r="K4" s="20">
        <f>INDEX(C10:H190,MATCH(J4*12,C10:C190,0),6)</f>
        <v>42713088.429422565</v>
      </c>
    </row>
    <row r="5" spans="2:11" x14ac:dyDescent="0.25">
      <c r="B5" t="s">
        <v>80</v>
      </c>
      <c r="C5">
        <f>C4*((1+C3)^(1/C4)-1)</f>
        <v>9.5689685146845171E-2</v>
      </c>
      <c r="J5">
        <f>J4+1</f>
        <v>2</v>
      </c>
      <c r="K5" s="20">
        <f t="shared" ref="K5:K17" si="0">INDEX(C11:H191,MATCH(J5*12,C11:C191,0),6)</f>
        <v>44945053.505051568</v>
      </c>
    </row>
    <row r="6" spans="2:11" x14ac:dyDescent="0.25">
      <c r="B6" t="s">
        <v>82</v>
      </c>
      <c r="C6">
        <f>C5/C4</f>
        <v>7.9741404289037643E-3</v>
      </c>
      <c r="J6">
        <f t="shared" ref="J6:J18" si="1">J5+1</f>
        <v>3</v>
      </c>
      <c r="K6" s="20">
        <f t="shared" si="0"/>
        <v>46647782.891507633</v>
      </c>
    </row>
    <row r="7" spans="2:11" x14ac:dyDescent="0.25">
      <c r="B7" t="s">
        <v>83</v>
      </c>
      <c r="D7" s="21">
        <v>75593.305220468959</v>
      </c>
      <c r="J7">
        <f t="shared" si="1"/>
        <v>4</v>
      </c>
      <c r="K7" s="20">
        <f t="shared" si="0"/>
        <v>47768353.01987347</v>
      </c>
    </row>
    <row r="8" spans="2:11" x14ac:dyDescent="0.25">
      <c r="B8" t="s">
        <v>84</v>
      </c>
      <c r="D8">
        <v>5000</v>
      </c>
      <c r="J8">
        <f t="shared" si="1"/>
        <v>5</v>
      </c>
      <c r="K8" s="20">
        <f t="shared" si="0"/>
        <v>48248547.964340083</v>
      </c>
    </row>
    <row r="9" spans="2:11" x14ac:dyDescent="0.25">
      <c r="J9">
        <f t="shared" si="1"/>
        <v>6</v>
      </c>
      <c r="K9" s="20">
        <f t="shared" si="0"/>
        <v>48024330.206517518</v>
      </c>
    </row>
    <row r="10" spans="2:11" x14ac:dyDescent="0.25">
      <c r="C10" t="s">
        <v>90</v>
      </c>
      <c r="D10" t="s">
        <v>85</v>
      </c>
      <c r="E10" t="s">
        <v>86</v>
      </c>
      <c r="F10" t="s">
        <v>87</v>
      </c>
      <c r="G10" t="s">
        <v>88</v>
      </c>
      <c r="H10" t="s">
        <v>89</v>
      </c>
      <c r="I10" t="s">
        <v>97</v>
      </c>
      <c r="J10">
        <f t="shared" si="1"/>
        <v>7</v>
      </c>
      <c r="K10" s="20">
        <f t="shared" si="0"/>
        <v>47025258.476176873</v>
      </c>
    </row>
    <row r="11" spans="2:11" x14ac:dyDescent="0.25">
      <c r="C11" s="20">
        <v>1</v>
      </c>
      <c r="D11" s="20">
        <f>C2</f>
        <v>40000000</v>
      </c>
      <c r="E11" s="22">
        <f>D7</f>
        <v>75593.305220468959</v>
      </c>
      <c r="F11" s="20">
        <f>D11*$C$6</f>
        <v>318965.61715615058</v>
      </c>
      <c r="G11" s="22">
        <f>E11-F11</f>
        <v>-243372.31193568162</v>
      </c>
      <c r="H11" s="20">
        <f>D11-G11</f>
        <v>40243372.311935678</v>
      </c>
      <c r="I11" t="str">
        <f>IF(H11&lt;10000000,H11," ")</f>
        <v xml:space="preserve"> </v>
      </c>
      <c r="J11">
        <f t="shared" si="1"/>
        <v>8</v>
      </c>
      <c r="K11" s="20">
        <f t="shared" si="0"/>
        <v>45173847.376066342</v>
      </c>
    </row>
    <row r="12" spans="2:11" x14ac:dyDescent="0.25">
      <c r="C12" s="20">
        <f>C11+1</f>
        <v>2</v>
      </c>
      <c r="D12" s="20">
        <f>H11</f>
        <v>40243372.311935678</v>
      </c>
      <c r="E12" s="22">
        <f>E11+$D$8</f>
        <v>80593.305220468959</v>
      </c>
      <c r="F12" s="20">
        <f>D12*$C$6</f>
        <v>320906.30214803264</v>
      </c>
      <c r="G12" s="22">
        <f>E12-F12</f>
        <v>-240312.99692756368</v>
      </c>
      <c r="H12" s="20">
        <f>D12-G12</f>
        <v>40483685.308863245</v>
      </c>
      <c r="I12" t="str">
        <f t="shared" ref="I12:I75" si="2">IF(H12&lt;10000000,H12," ")</f>
        <v xml:space="preserve"> </v>
      </c>
      <c r="J12">
        <f t="shared" si="1"/>
        <v>9</v>
      </c>
      <c r="K12" s="20">
        <f t="shared" si="0"/>
        <v>42384862.969208933</v>
      </c>
    </row>
    <row r="13" spans="2:11" x14ac:dyDescent="0.25">
      <c r="C13" s="20">
        <f t="shared" ref="C13:C76" si="3">C12+1</f>
        <v>3</v>
      </c>
      <c r="D13" s="20">
        <f t="shared" ref="D13:D15" si="4">H12</f>
        <v>40483685.308863245</v>
      </c>
      <c r="E13" s="22">
        <f t="shared" ref="E13:E15" si="5">E12+$D$8</f>
        <v>85593.305220468959</v>
      </c>
      <c r="F13" s="20">
        <f t="shared" ref="F13:F15" si="6">D13*$C$6</f>
        <v>322822.59173242375</v>
      </c>
      <c r="G13" s="22">
        <f t="shared" ref="G13:G15" si="7">E13-F13</f>
        <v>-237229.28651195479</v>
      </c>
      <c r="H13" s="20">
        <f t="shared" ref="H13:H15" si="8">D13-G13</f>
        <v>40720914.595375203</v>
      </c>
      <c r="I13" t="str">
        <f t="shared" si="2"/>
        <v xml:space="preserve"> </v>
      </c>
      <c r="J13">
        <f t="shared" si="1"/>
        <v>10</v>
      </c>
      <c r="K13" s="20">
        <f t="shared" si="0"/>
        <v>38564547.924929939</v>
      </c>
    </row>
    <row r="14" spans="2:11" x14ac:dyDescent="0.25">
      <c r="C14" s="20">
        <f t="shared" si="3"/>
        <v>4</v>
      </c>
      <c r="D14" s="20">
        <f t="shared" si="4"/>
        <v>40720914.595375203</v>
      </c>
      <c r="E14" s="22">
        <f t="shared" si="5"/>
        <v>90593.305220468959</v>
      </c>
      <c r="F14" s="20">
        <f t="shared" si="6"/>
        <v>324714.29137691879</v>
      </c>
      <c r="G14" s="22">
        <f t="shared" si="7"/>
        <v>-234120.98615644983</v>
      </c>
      <c r="H14" s="20">
        <f t="shared" si="8"/>
        <v>40955035.581531651</v>
      </c>
      <c r="I14" t="str">
        <f t="shared" si="2"/>
        <v xml:space="preserve"> </v>
      </c>
      <c r="J14">
        <f t="shared" si="1"/>
        <v>11</v>
      </c>
      <c r="K14" s="20">
        <f t="shared" si="0"/>
        <v>33609769.179487221</v>
      </c>
    </row>
    <row r="15" spans="2:11" x14ac:dyDescent="0.25">
      <c r="C15" s="20">
        <f t="shared" si="3"/>
        <v>5</v>
      </c>
      <c r="D15" s="20">
        <f t="shared" si="4"/>
        <v>40955035.581531651</v>
      </c>
      <c r="E15" s="22">
        <f t="shared" si="5"/>
        <v>95593.305220468959</v>
      </c>
      <c r="F15" s="20">
        <f t="shared" si="6"/>
        <v>326581.2049978837</v>
      </c>
      <c r="G15" s="22">
        <f t="shared" si="7"/>
        <v>-230987.89977741474</v>
      </c>
      <c r="H15" s="20">
        <f t="shared" si="8"/>
        <v>41186023.481309064</v>
      </c>
      <c r="I15" t="str">
        <f t="shared" si="2"/>
        <v xml:space="preserve"> </v>
      </c>
      <c r="J15">
        <f t="shared" si="1"/>
        <v>12</v>
      </c>
      <c r="K15" s="20">
        <f t="shared" si="0"/>
        <v>27407080.362764418</v>
      </c>
    </row>
    <row r="16" spans="2:11" x14ac:dyDescent="0.25">
      <c r="C16" s="20">
        <f t="shared" si="3"/>
        <v>6</v>
      </c>
      <c r="D16" s="20">
        <f t="shared" ref="D16:D79" si="9">H15</f>
        <v>41186023.481309064</v>
      </c>
      <c r="E16" s="22">
        <f t="shared" ref="E16:E79" si="10">E15+$D$8</f>
        <v>100593.30522046896</v>
      </c>
      <c r="F16" s="20">
        <f t="shared" ref="F16:F79" si="11">D16*$C$6</f>
        <v>328423.13494808634</v>
      </c>
      <c r="G16" s="22">
        <f t="shared" ref="G16:G79" si="12">E16-F16</f>
        <v>-227829.82972761738</v>
      </c>
      <c r="H16" s="20">
        <f t="shared" ref="H16:H79" si="13">D16-G16</f>
        <v>41413853.311036684</v>
      </c>
      <c r="I16" t="str">
        <f t="shared" si="2"/>
        <v xml:space="preserve"> </v>
      </c>
      <c r="J16">
        <f t="shared" si="1"/>
        <v>13</v>
      </c>
      <c r="K16" s="20">
        <f t="shared" si="0"/>
        <v>19831690.467633508</v>
      </c>
    </row>
    <row r="17" spans="3:20" x14ac:dyDescent="0.25">
      <c r="C17" s="20">
        <f t="shared" si="3"/>
        <v>7</v>
      </c>
      <c r="D17" s="20">
        <f t="shared" si="9"/>
        <v>41413853.311036684</v>
      </c>
      <c r="E17" s="22">
        <f t="shared" si="10"/>
        <v>105593.30522046896</v>
      </c>
      <c r="F17" s="20">
        <f t="shared" si="11"/>
        <v>330239.88200422766</v>
      </c>
      <c r="G17" s="22">
        <f t="shared" si="12"/>
        <v>-224646.5767837587</v>
      </c>
      <c r="H17" s="20">
        <f t="shared" si="13"/>
        <v>41638499.887820445</v>
      </c>
      <c r="I17" t="str">
        <f t="shared" si="2"/>
        <v xml:space="preserve"> </v>
      </c>
      <c r="J17">
        <f>J16+1</f>
        <v>14</v>
      </c>
      <c r="K17" s="20">
        <f t="shared" si="0"/>
        <v>10746329.386253679</v>
      </c>
    </row>
    <row r="18" spans="3:20" x14ac:dyDescent="0.25">
      <c r="C18" s="20">
        <f t="shared" si="3"/>
        <v>8</v>
      </c>
      <c r="D18" s="20">
        <f t="shared" si="9"/>
        <v>41638499.887820445</v>
      </c>
      <c r="E18" s="22">
        <f t="shared" si="10"/>
        <v>110593.30522046896</v>
      </c>
      <c r="F18" s="20">
        <f t="shared" si="11"/>
        <v>332031.24535437388</v>
      </c>
      <c r="G18" s="22">
        <f t="shared" si="12"/>
        <v>-221437.94013390492</v>
      </c>
      <c r="H18" s="20">
        <f t="shared" si="13"/>
        <v>41859937.827954352</v>
      </c>
      <c r="I18" t="str">
        <f t="shared" si="2"/>
        <v xml:space="preserve"> </v>
      </c>
      <c r="J18">
        <f t="shared" si="1"/>
        <v>15</v>
      </c>
      <c r="K18" s="20">
        <f>INDEX(C24:H204,MATCH(J18*12,C24:C204,0),6)</f>
        <v>3.6554411053657532E-8</v>
      </c>
    </row>
    <row r="19" spans="3:20" x14ac:dyDescent="0.25">
      <c r="C19" s="20">
        <f t="shared" si="3"/>
        <v>9</v>
      </c>
      <c r="D19" s="20">
        <f t="shared" si="9"/>
        <v>41859937.827954352</v>
      </c>
      <c r="E19" s="22">
        <f t="shared" si="10"/>
        <v>115593.30522046896</v>
      </c>
      <c r="F19" s="20">
        <f t="shared" si="11"/>
        <v>333797.0225852888</v>
      </c>
      <c r="G19" s="22">
        <f t="shared" si="12"/>
        <v>-218203.71736481984</v>
      </c>
      <c r="H19" s="20">
        <f t="shared" si="13"/>
        <v>42078141.54531917</v>
      </c>
      <c r="I19" t="str">
        <f t="shared" si="2"/>
        <v xml:space="preserve"> </v>
      </c>
    </row>
    <row r="20" spans="3:20" x14ac:dyDescent="0.25">
      <c r="C20" s="20">
        <f t="shared" si="3"/>
        <v>10</v>
      </c>
      <c r="D20" s="20">
        <f t="shared" si="9"/>
        <v>42078141.54531917</v>
      </c>
      <c r="E20" s="22">
        <f t="shared" si="10"/>
        <v>120593.30522046896</v>
      </c>
      <c r="F20" s="20">
        <f t="shared" si="11"/>
        <v>335537.00966966472</v>
      </c>
      <c r="G20" s="22">
        <f t="shared" si="12"/>
        <v>-214943.70444919576</v>
      </c>
      <c r="H20" s="20">
        <f t="shared" si="13"/>
        <v>42293085.249768369</v>
      </c>
      <c r="I20" t="str">
        <f t="shared" si="2"/>
        <v xml:space="preserve"> </v>
      </c>
    </row>
    <row r="21" spans="3:20" x14ac:dyDescent="0.25">
      <c r="C21" s="20">
        <f t="shared" si="3"/>
        <v>11</v>
      </c>
      <c r="D21" s="20">
        <f t="shared" si="9"/>
        <v>42293085.249768369</v>
      </c>
      <c r="E21" s="22">
        <f t="shared" si="10"/>
        <v>125593.30522046896</v>
      </c>
      <c r="F21" s="20">
        <f t="shared" si="11"/>
        <v>337251.00095325138</v>
      </c>
      <c r="G21" s="22">
        <f t="shared" si="12"/>
        <v>-211657.69573278242</v>
      </c>
      <c r="H21" s="20">
        <f t="shared" si="13"/>
        <v>42504742.945501149</v>
      </c>
      <c r="I21" t="str">
        <f t="shared" si="2"/>
        <v xml:space="preserve"> </v>
      </c>
      <c r="J21" s="21" t="s">
        <v>93</v>
      </c>
      <c r="K21" s="23" t="s">
        <v>94</v>
      </c>
      <c r="L21" s="23"/>
      <c r="M21" s="23"/>
      <c r="N21" s="23"/>
      <c r="O21" s="23"/>
      <c r="P21" s="23"/>
      <c r="Q21" s="23"/>
      <c r="R21" s="23"/>
      <c r="S21" s="23"/>
      <c r="T21" s="23"/>
    </row>
    <row r="22" spans="3:20" x14ac:dyDescent="0.25">
      <c r="C22" s="20">
        <f t="shared" si="3"/>
        <v>12</v>
      </c>
      <c r="D22" s="20">
        <f t="shared" si="9"/>
        <v>42504742.945501149</v>
      </c>
      <c r="E22" s="22">
        <f t="shared" si="10"/>
        <v>130593.30522046896</v>
      </c>
      <c r="F22" s="20">
        <f t="shared" si="11"/>
        <v>338938.78914188279</v>
      </c>
      <c r="G22" s="22">
        <f t="shared" si="12"/>
        <v>-208345.48392141383</v>
      </c>
      <c r="H22" s="20">
        <f t="shared" si="13"/>
        <v>42713088.429422565</v>
      </c>
      <c r="I22" t="str">
        <f t="shared" si="2"/>
        <v xml:space="preserve"> </v>
      </c>
      <c r="J22" s="21"/>
      <c r="K22" s="23" t="s">
        <v>96</v>
      </c>
      <c r="L22" s="23"/>
      <c r="M22" s="23"/>
      <c r="N22" s="23"/>
      <c r="O22" s="23"/>
      <c r="P22" s="23"/>
      <c r="Q22" s="23"/>
      <c r="R22" s="23"/>
      <c r="S22" s="23"/>
      <c r="T22" s="23"/>
    </row>
    <row r="23" spans="3:20" x14ac:dyDescent="0.25">
      <c r="C23" s="20">
        <f t="shared" si="3"/>
        <v>13</v>
      </c>
      <c r="D23" s="20">
        <f t="shared" si="9"/>
        <v>42713088.429422565</v>
      </c>
      <c r="E23" s="22">
        <f t="shared" si="10"/>
        <v>135593.30522046896</v>
      </c>
      <c r="F23" s="20">
        <f t="shared" si="11"/>
        <v>340600.16528840008</v>
      </c>
      <c r="G23" s="22">
        <f t="shared" si="12"/>
        <v>-205006.86006793112</v>
      </c>
      <c r="H23" s="20">
        <f t="shared" si="13"/>
        <v>42918095.289490499</v>
      </c>
      <c r="I23" t="str">
        <f t="shared" si="2"/>
        <v xml:space="preserve"> </v>
      </c>
      <c r="J23" s="21"/>
      <c r="K23" s="24" t="s">
        <v>95</v>
      </c>
      <c r="L23" s="24"/>
      <c r="M23" s="24"/>
      <c r="N23" s="24"/>
      <c r="O23" s="24"/>
      <c r="P23" s="24"/>
      <c r="Q23" s="24"/>
      <c r="R23" s="24"/>
      <c r="S23" s="24"/>
      <c r="T23" s="24"/>
    </row>
    <row r="24" spans="3:20" x14ac:dyDescent="0.25">
      <c r="C24" s="20">
        <f t="shared" si="3"/>
        <v>14</v>
      </c>
      <c r="D24" s="20">
        <f t="shared" si="9"/>
        <v>42918095.289490499</v>
      </c>
      <c r="E24" s="22">
        <f t="shared" si="10"/>
        <v>140593.30522046896</v>
      </c>
      <c r="F24" s="20">
        <f t="shared" si="11"/>
        <v>342234.91877947038</v>
      </c>
      <c r="G24" s="22">
        <f t="shared" si="12"/>
        <v>-201641.61355900142</v>
      </c>
      <c r="H24" s="20">
        <f t="shared" si="13"/>
        <v>43119736.903049499</v>
      </c>
      <c r="I24" t="str">
        <f t="shared" si="2"/>
        <v xml:space="preserve"> </v>
      </c>
    </row>
    <row r="25" spans="3:20" x14ac:dyDescent="0.25">
      <c r="C25" s="20">
        <f t="shared" si="3"/>
        <v>15</v>
      </c>
      <c r="D25" s="20">
        <f t="shared" si="9"/>
        <v>43119736.903049499</v>
      </c>
      <c r="E25" s="22">
        <f t="shared" si="10"/>
        <v>145593.30522046896</v>
      </c>
      <c r="F25" s="20">
        <f t="shared" si="11"/>
        <v>343842.83732230059</v>
      </c>
      <c r="G25" s="22">
        <f t="shared" si="12"/>
        <v>-198249.53210183163</v>
      </c>
      <c r="H25" s="20">
        <f t="shared" si="13"/>
        <v>43317986.435151331</v>
      </c>
      <c r="I25" t="str">
        <f t="shared" si="2"/>
        <v xml:space="preserve"> </v>
      </c>
    </row>
    <row r="26" spans="3:20" x14ac:dyDescent="0.25">
      <c r="C26" s="20">
        <f t="shared" si="3"/>
        <v>16</v>
      </c>
      <c r="D26" s="20">
        <f t="shared" si="9"/>
        <v>43317986.435151331</v>
      </c>
      <c r="E26" s="22">
        <f t="shared" si="10"/>
        <v>150593.30522046896</v>
      </c>
      <c r="F26" s="20">
        <f t="shared" si="11"/>
        <v>345423.70693124511</v>
      </c>
      <c r="G26" s="22">
        <f t="shared" si="12"/>
        <v>-194830.40171077615</v>
      </c>
      <c r="H26" s="20">
        <f t="shared" si="13"/>
        <v>43512816.83686211</v>
      </c>
      <c r="I26" t="str">
        <f t="shared" si="2"/>
        <v xml:space="preserve"> </v>
      </c>
      <c r="J26" s="21" t="s">
        <v>100</v>
      </c>
      <c r="K26" s="21"/>
      <c r="L26" s="21"/>
      <c r="M26" s="21"/>
      <c r="N26" s="21"/>
      <c r="O26" s="21"/>
    </row>
    <row r="27" spans="3:20" x14ac:dyDescent="0.25">
      <c r="C27" s="20">
        <f t="shared" si="3"/>
        <v>17</v>
      </c>
      <c r="D27" s="20">
        <f t="shared" si="9"/>
        <v>43512816.83686211</v>
      </c>
      <c r="E27" s="22">
        <f t="shared" si="10"/>
        <v>155593.30522046896</v>
      </c>
      <c r="F27" s="20">
        <f t="shared" si="11"/>
        <v>346977.31191430654</v>
      </c>
      <c r="G27" s="22">
        <f t="shared" si="12"/>
        <v>-191384.00669383758</v>
      </c>
      <c r="H27" s="20">
        <f t="shared" si="13"/>
        <v>43704200.84355595</v>
      </c>
      <c r="I27" t="str">
        <f t="shared" si="2"/>
        <v xml:space="preserve"> </v>
      </c>
      <c r="J27" s="23" t="s">
        <v>101</v>
      </c>
      <c r="K27" s="23"/>
      <c r="L27" s="23"/>
      <c r="M27" s="23"/>
      <c r="N27" s="23"/>
      <c r="O27" s="23"/>
    </row>
    <row r="28" spans="3:20" x14ac:dyDescent="0.25">
      <c r="C28" s="20">
        <f t="shared" si="3"/>
        <v>18</v>
      </c>
      <c r="D28" s="20">
        <f t="shared" si="9"/>
        <v>43704200.84355595</v>
      </c>
      <c r="E28" s="22">
        <f t="shared" si="10"/>
        <v>160593.30522046896</v>
      </c>
      <c r="F28" s="20">
        <f t="shared" si="11"/>
        <v>348503.43485952949</v>
      </c>
      <c r="G28" s="22">
        <f t="shared" si="12"/>
        <v>-187910.12963906053</v>
      </c>
      <c r="H28" s="20">
        <f t="shared" si="13"/>
        <v>43892110.973195009</v>
      </c>
      <c r="I28" t="str">
        <f t="shared" si="2"/>
        <v xml:space="preserve"> </v>
      </c>
    </row>
    <row r="29" spans="3:20" x14ac:dyDescent="0.25">
      <c r="C29" s="20">
        <f t="shared" si="3"/>
        <v>19</v>
      </c>
      <c r="D29" s="20">
        <f t="shared" si="9"/>
        <v>43892110.973195009</v>
      </c>
      <c r="E29" s="22">
        <f t="shared" si="10"/>
        <v>165593.30522046896</v>
      </c>
      <c r="F29" s="20">
        <f t="shared" si="11"/>
        <v>350001.85662128485</v>
      </c>
      <c r="G29" s="22">
        <f t="shared" si="12"/>
        <v>-184408.55140081589</v>
      </c>
      <c r="H29" s="20">
        <f t="shared" si="13"/>
        <v>44076519.524595827</v>
      </c>
      <c r="I29" t="str">
        <f t="shared" si="2"/>
        <v xml:space="preserve"> </v>
      </c>
    </row>
    <row r="30" spans="3:20" x14ac:dyDescent="0.25">
      <c r="C30" s="20">
        <f t="shared" si="3"/>
        <v>20</v>
      </c>
      <c r="D30" s="20">
        <f t="shared" si="9"/>
        <v>44076519.524595827</v>
      </c>
      <c r="E30" s="22">
        <f t="shared" si="10"/>
        <v>170593.30522046896</v>
      </c>
      <c r="F30" s="20">
        <f t="shared" si="11"/>
        <v>351472.35630644573</v>
      </c>
      <c r="G30" s="22">
        <f t="shared" si="12"/>
        <v>-180879.05108597677</v>
      </c>
      <c r="H30" s="20">
        <f t="shared" si="13"/>
        <v>44257398.575681806</v>
      </c>
      <c r="I30" t="str">
        <f t="shared" si="2"/>
        <v xml:space="preserve"> </v>
      </c>
    </row>
    <row r="31" spans="3:20" x14ac:dyDescent="0.25">
      <c r="C31" s="20">
        <f t="shared" si="3"/>
        <v>21</v>
      </c>
      <c r="D31" s="20">
        <f t="shared" si="9"/>
        <v>44257398.575681806</v>
      </c>
      <c r="E31" s="22">
        <f t="shared" si="10"/>
        <v>175593.30522046896</v>
      </c>
      <c r="F31" s="20">
        <f t="shared" si="11"/>
        <v>352914.71126045217</v>
      </c>
      <c r="G31" s="22">
        <f t="shared" si="12"/>
        <v>-177321.40603998321</v>
      </c>
      <c r="H31" s="20">
        <f t="shared" si="13"/>
        <v>44434719.981721789</v>
      </c>
      <c r="I31" t="str">
        <f t="shared" si="2"/>
        <v xml:space="preserve"> </v>
      </c>
    </row>
    <row r="32" spans="3:20" x14ac:dyDescent="0.25">
      <c r="C32" s="20">
        <f t="shared" si="3"/>
        <v>22</v>
      </c>
      <c r="D32" s="20">
        <f t="shared" si="9"/>
        <v>44434719.981721789</v>
      </c>
      <c r="E32" s="22">
        <f t="shared" si="10"/>
        <v>180593.30522046896</v>
      </c>
      <c r="F32" s="20">
        <f t="shared" si="11"/>
        <v>354328.69705326564</v>
      </c>
      <c r="G32" s="22">
        <f t="shared" si="12"/>
        <v>-173735.39183279668</v>
      </c>
      <c r="H32" s="20">
        <f t="shared" si="13"/>
        <v>44608455.373554587</v>
      </c>
      <c r="I32" t="str">
        <f t="shared" si="2"/>
        <v xml:space="preserve"> </v>
      </c>
    </row>
    <row r="33" spans="3:9" x14ac:dyDescent="0.25">
      <c r="C33" s="20">
        <f t="shared" si="3"/>
        <v>23</v>
      </c>
      <c r="D33" s="20">
        <f t="shared" si="9"/>
        <v>44608455.373554587</v>
      </c>
      <c r="E33" s="22">
        <f t="shared" si="10"/>
        <v>185593.30522046896</v>
      </c>
      <c r="F33" s="20">
        <f t="shared" si="11"/>
        <v>355714.08746521099</v>
      </c>
      <c r="G33" s="22">
        <f t="shared" si="12"/>
        <v>-170120.78224474203</v>
      </c>
      <c r="H33" s="20">
        <f t="shared" si="13"/>
        <v>44778576.155799329</v>
      </c>
      <c r="I33" t="str">
        <f t="shared" si="2"/>
        <v xml:space="preserve"> </v>
      </c>
    </row>
    <row r="34" spans="3:9" x14ac:dyDescent="0.25">
      <c r="C34" s="20">
        <f t="shared" si="3"/>
        <v>24</v>
      </c>
      <c r="D34" s="20">
        <f t="shared" si="9"/>
        <v>44778576.155799329</v>
      </c>
      <c r="E34" s="22">
        <f t="shared" si="10"/>
        <v>190593.30522046896</v>
      </c>
      <c r="F34" s="20">
        <f t="shared" si="11"/>
        <v>357070.65447270556</v>
      </c>
      <c r="G34" s="22">
        <f t="shared" si="12"/>
        <v>-166477.3492522366</v>
      </c>
      <c r="H34" s="20">
        <f t="shared" si="13"/>
        <v>44945053.505051568</v>
      </c>
      <c r="I34" t="str">
        <f t="shared" si="2"/>
        <v xml:space="preserve"> </v>
      </c>
    </row>
    <row r="35" spans="3:9" x14ac:dyDescent="0.25">
      <c r="C35" s="20">
        <f t="shared" si="3"/>
        <v>25</v>
      </c>
      <c r="D35" s="20">
        <f t="shared" si="9"/>
        <v>44945053.505051568</v>
      </c>
      <c r="E35" s="22">
        <f t="shared" si="10"/>
        <v>195593.30522046896</v>
      </c>
      <c r="F35" s="20">
        <f t="shared" si="11"/>
        <v>358398.16823387454</v>
      </c>
      <c r="G35" s="22">
        <f t="shared" si="12"/>
        <v>-162804.86301340559</v>
      </c>
      <c r="H35" s="20">
        <f t="shared" si="13"/>
        <v>45107858.368064977</v>
      </c>
      <c r="I35" t="str">
        <f t="shared" si="2"/>
        <v xml:space="preserve"> </v>
      </c>
    </row>
    <row r="36" spans="3:9" x14ac:dyDescent="0.25">
      <c r="C36" s="20">
        <f t="shared" si="3"/>
        <v>26</v>
      </c>
      <c r="D36" s="20">
        <f t="shared" si="9"/>
        <v>45107858.368064977</v>
      </c>
      <c r="E36" s="22">
        <f t="shared" si="10"/>
        <v>200593.30522046896</v>
      </c>
      <c r="F36" s="20">
        <f t="shared" si="11"/>
        <v>359696.3970740519</v>
      </c>
      <c r="G36" s="22">
        <f t="shared" si="12"/>
        <v>-159103.09185358294</v>
      </c>
      <c r="H36" s="20">
        <f t="shared" si="13"/>
        <v>45266961.459918559</v>
      </c>
      <c r="I36" t="str">
        <f t="shared" si="2"/>
        <v xml:space="preserve"> </v>
      </c>
    </row>
    <row r="37" spans="3:9" x14ac:dyDescent="0.25">
      <c r="C37" s="20">
        <f t="shared" si="3"/>
        <v>27</v>
      </c>
      <c r="D37" s="20">
        <f t="shared" si="9"/>
        <v>45266961.459918559</v>
      </c>
      <c r="E37" s="22">
        <f t="shared" si="10"/>
        <v>205593.30522046896</v>
      </c>
      <c r="F37" s="20">
        <f t="shared" si="11"/>
        <v>360965.10747116513</v>
      </c>
      <c r="G37" s="22">
        <f t="shared" si="12"/>
        <v>-155371.80225069617</v>
      </c>
      <c r="H37" s="20">
        <f t="shared" si="13"/>
        <v>45422333.262169257</v>
      </c>
      <c r="I37" t="str">
        <f t="shared" si="2"/>
        <v xml:space="preserve"> </v>
      </c>
    </row>
    <row r="38" spans="3:9" x14ac:dyDescent="0.25">
      <c r="C38" s="20">
        <f t="shared" si="3"/>
        <v>28</v>
      </c>
      <c r="D38" s="20">
        <f t="shared" si="9"/>
        <v>45422333.262169257</v>
      </c>
      <c r="E38" s="22">
        <f t="shared" si="10"/>
        <v>210593.30522046896</v>
      </c>
      <c r="F38" s="20">
        <f t="shared" si="11"/>
        <v>362204.06404100405</v>
      </c>
      <c r="G38" s="22">
        <f t="shared" si="12"/>
        <v>-151610.75882053509</v>
      </c>
      <c r="H38" s="20">
        <f t="shared" si="13"/>
        <v>45573944.020989791</v>
      </c>
      <c r="I38" t="str">
        <f t="shared" si="2"/>
        <v xml:space="preserve"> </v>
      </c>
    </row>
    <row r="39" spans="3:9" x14ac:dyDescent="0.25">
      <c r="C39" s="20">
        <f t="shared" si="3"/>
        <v>29</v>
      </c>
      <c r="D39" s="20">
        <f t="shared" si="9"/>
        <v>45573944.020989791</v>
      </c>
      <c r="E39" s="22">
        <f t="shared" si="10"/>
        <v>215593.30522046896</v>
      </c>
      <c r="F39" s="20">
        <f t="shared" si="11"/>
        <v>363413.02952237165</v>
      </c>
      <c r="G39" s="22">
        <f t="shared" si="12"/>
        <v>-147819.72430190269</v>
      </c>
      <c r="H39" s="20">
        <f t="shared" si="13"/>
        <v>45721763.745291695</v>
      </c>
      <c r="I39" t="str">
        <f t="shared" si="2"/>
        <v xml:space="preserve"> </v>
      </c>
    </row>
    <row r="40" spans="3:9" x14ac:dyDescent="0.25">
      <c r="C40" s="20">
        <f t="shared" si="3"/>
        <v>30</v>
      </c>
      <c r="D40" s="20">
        <f t="shared" si="9"/>
        <v>45721763.745291695</v>
      </c>
      <c r="E40" s="22">
        <f t="shared" si="10"/>
        <v>220593.30522046896</v>
      </c>
      <c r="F40" s="20">
        <f t="shared" si="11"/>
        <v>364591.76476211689</v>
      </c>
      <c r="G40" s="22">
        <f t="shared" si="12"/>
        <v>-143998.45954164793</v>
      </c>
      <c r="H40" s="20">
        <f t="shared" si="13"/>
        <v>45865762.204833344</v>
      </c>
      <c r="I40" t="str">
        <f t="shared" si="2"/>
        <v xml:space="preserve"> </v>
      </c>
    </row>
    <row r="41" spans="3:9" x14ac:dyDescent="0.25">
      <c r="C41" s="20">
        <f t="shared" si="3"/>
        <v>31</v>
      </c>
      <c r="D41" s="20">
        <f t="shared" si="9"/>
        <v>45865762.204833344</v>
      </c>
      <c r="E41" s="22">
        <f t="shared" si="10"/>
        <v>225593.30522046896</v>
      </c>
      <c r="F41" s="20">
        <f t="shared" si="11"/>
        <v>365740.02870004781</v>
      </c>
      <c r="G41" s="22">
        <f t="shared" si="12"/>
        <v>-140146.72347957885</v>
      </c>
      <c r="H41" s="20">
        <f t="shared" si="13"/>
        <v>46005908.92831292</v>
      </c>
      <c r="I41" t="str">
        <f t="shared" si="2"/>
        <v xml:space="preserve"> </v>
      </c>
    </row>
    <row r="42" spans="3:9" x14ac:dyDescent="0.25">
      <c r="C42" s="20">
        <f t="shared" si="3"/>
        <v>32</v>
      </c>
      <c r="D42" s="20">
        <f t="shared" si="9"/>
        <v>46005908.92831292</v>
      </c>
      <c r="E42" s="22">
        <f t="shared" si="10"/>
        <v>230593.30522046896</v>
      </c>
      <c r="F42" s="20">
        <f t="shared" si="11"/>
        <v>366857.57835372473</v>
      </c>
      <c r="G42" s="22">
        <f t="shared" si="12"/>
        <v>-136264.27313325577</v>
      </c>
      <c r="H42" s="20">
        <f t="shared" si="13"/>
        <v>46142173.201446176</v>
      </c>
      <c r="I42" t="str">
        <f t="shared" si="2"/>
        <v xml:space="preserve"> </v>
      </c>
    </row>
    <row r="43" spans="3:9" x14ac:dyDescent="0.25">
      <c r="C43" s="20">
        <f t="shared" si="3"/>
        <v>33</v>
      </c>
      <c r="D43" s="20">
        <f t="shared" si="9"/>
        <v>46142173.201446176</v>
      </c>
      <c r="E43" s="22">
        <f t="shared" si="10"/>
        <v>235593.30522046896</v>
      </c>
      <c r="F43" s="20">
        <f t="shared" si="11"/>
        <v>367944.16880313179</v>
      </c>
      <c r="G43" s="22">
        <f t="shared" si="12"/>
        <v>-132350.86358266283</v>
      </c>
      <c r="H43" s="20">
        <f t="shared" si="13"/>
        <v>46274524.065028839</v>
      </c>
      <c r="I43" t="str">
        <f t="shared" si="2"/>
        <v xml:space="preserve"> </v>
      </c>
    </row>
    <row r="44" spans="3:9" x14ac:dyDescent="0.25">
      <c r="C44" s="20">
        <f t="shared" si="3"/>
        <v>34</v>
      </c>
      <c r="D44" s="20">
        <f t="shared" si="9"/>
        <v>46274524.065028839</v>
      </c>
      <c r="E44" s="22">
        <f t="shared" si="10"/>
        <v>240593.30522046896</v>
      </c>
      <c r="F44" s="20">
        <f t="shared" si="11"/>
        <v>368999.55317522661</v>
      </c>
      <c r="G44" s="22">
        <f t="shared" si="12"/>
        <v>-128406.24795475765</v>
      </c>
      <c r="H44" s="20">
        <f t="shared" si="13"/>
        <v>46402930.312983595</v>
      </c>
      <c r="I44" t="str">
        <f t="shared" si="2"/>
        <v xml:space="preserve"> </v>
      </c>
    </row>
    <row r="45" spans="3:9" x14ac:dyDescent="0.25">
      <c r="C45" s="20">
        <f t="shared" si="3"/>
        <v>35</v>
      </c>
      <c r="D45" s="20">
        <f t="shared" si="9"/>
        <v>46402930.312983595</v>
      </c>
      <c r="E45" s="22">
        <f t="shared" si="10"/>
        <v>245593.30522046896</v>
      </c>
      <c r="F45" s="20">
        <f t="shared" si="11"/>
        <v>370023.4826283665</v>
      </c>
      <c r="G45" s="22">
        <f t="shared" si="12"/>
        <v>-124430.17740789754</v>
      </c>
      <c r="H45" s="20">
        <f t="shared" si="13"/>
        <v>46527360.490391493</v>
      </c>
      <c r="I45" t="str">
        <f t="shared" si="2"/>
        <v xml:space="preserve"> </v>
      </c>
    </row>
    <row r="46" spans="3:9" x14ac:dyDescent="0.25">
      <c r="C46" s="20">
        <f t="shared" si="3"/>
        <v>36</v>
      </c>
      <c r="D46" s="20">
        <f t="shared" si="9"/>
        <v>46527360.490391493</v>
      </c>
      <c r="E46" s="22">
        <f t="shared" si="10"/>
        <v>250593.30522046896</v>
      </c>
      <c r="F46" s="20">
        <f t="shared" si="11"/>
        <v>371015.70633661048</v>
      </c>
      <c r="G46" s="22">
        <f t="shared" si="12"/>
        <v>-120422.40111614153</v>
      </c>
      <c r="H46" s="20">
        <f t="shared" si="13"/>
        <v>46647782.891507633</v>
      </c>
      <c r="I46" t="str">
        <f t="shared" si="2"/>
        <v xml:space="preserve"> </v>
      </c>
    </row>
    <row r="47" spans="3:9" x14ac:dyDescent="0.25">
      <c r="C47" s="20">
        <f t="shared" si="3"/>
        <v>37</v>
      </c>
      <c r="D47" s="20">
        <f t="shared" si="9"/>
        <v>46647782.891507633</v>
      </c>
      <c r="E47" s="22">
        <f t="shared" si="10"/>
        <v>255593.30522046896</v>
      </c>
      <c r="F47" s="20">
        <f t="shared" si="11"/>
        <v>371975.97147389635</v>
      </c>
      <c r="G47" s="22">
        <f t="shared" si="12"/>
        <v>-116382.66625342739</v>
      </c>
      <c r="H47" s="20">
        <f t="shared" si="13"/>
        <v>46764165.557761058</v>
      </c>
      <c r="I47" t="str">
        <f t="shared" si="2"/>
        <v xml:space="preserve"> </v>
      </c>
    </row>
    <row r="48" spans="3:9" x14ac:dyDescent="0.25">
      <c r="C48" s="20">
        <f t="shared" si="3"/>
        <v>38</v>
      </c>
      <c r="D48" s="20">
        <f t="shared" si="9"/>
        <v>46764165.557761058</v>
      </c>
      <c r="E48" s="22">
        <f t="shared" si="10"/>
        <v>260593.30522046896</v>
      </c>
      <c r="F48" s="20">
        <f t="shared" si="11"/>
        <v>372904.02319809143</v>
      </c>
      <c r="G48" s="22">
        <f t="shared" si="12"/>
        <v>-112310.71797762247</v>
      </c>
      <c r="H48" s="20">
        <f t="shared" si="13"/>
        <v>46876476.275738679</v>
      </c>
      <c r="I48" t="str">
        <f t="shared" si="2"/>
        <v xml:space="preserve"> </v>
      </c>
    </row>
    <row r="49" spans="3:9" x14ac:dyDescent="0.25">
      <c r="C49" s="20">
        <f t="shared" si="3"/>
        <v>39</v>
      </c>
      <c r="D49" s="20">
        <f t="shared" si="9"/>
        <v>46876476.275738679</v>
      </c>
      <c r="E49" s="22">
        <f t="shared" si="10"/>
        <v>265593.30522046896</v>
      </c>
      <c r="F49" s="20">
        <f t="shared" si="11"/>
        <v>373799.60463491594</v>
      </c>
      <c r="G49" s="22">
        <f t="shared" si="12"/>
        <v>-108206.29941444698</v>
      </c>
      <c r="H49" s="20">
        <f t="shared" si="13"/>
        <v>46984682.575153127</v>
      </c>
      <c r="I49" t="str">
        <f t="shared" si="2"/>
        <v xml:space="preserve"> </v>
      </c>
    </row>
    <row r="50" spans="3:9" x14ac:dyDescent="0.25">
      <c r="C50" s="20">
        <f t="shared" si="3"/>
        <v>40</v>
      </c>
      <c r="D50" s="20">
        <f t="shared" si="9"/>
        <v>46984682.575153127</v>
      </c>
      <c r="E50" s="22">
        <f t="shared" si="10"/>
        <v>270593.30522046896</v>
      </c>
      <c r="F50" s="20">
        <f t="shared" si="11"/>
        <v>374662.45686173876</v>
      </c>
      <c r="G50" s="22">
        <f t="shared" si="12"/>
        <v>-104069.1516412698</v>
      </c>
      <c r="H50" s="20">
        <f t="shared" si="13"/>
        <v>47088751.726794399</v>
      </c>
      <c r="I50" t="str">
        <f t="shared" si="2"/>
        <v xml:space="preserve"> </v>
      </c>
    </row>
    <row r="51" spans="3:9" x14ac:dyDescent="0.25">
      <c r="C51" s="20">
        <f t="shared" si="3"/>
        <v>41</v>
      </c>
      <c r="D51" s="20">
        <f t="shared" si="9"/>
        <v>47088751.726794399</v>
      </c>
      <c r="E51" s="22">
        <f t="shared" si="10"/>
        <v>275593.30522046896</v>
      </c>
      <c r="F51" s="20">
        <f t="shared" si="11"/>
        <v>375492.31889124314</v>
      </c>
      <c r="G51" s="22">
        <f t="shared" si="12"/>
        <v>-99899.013670774177</v>
      </c>
      <c r="H51" s="20">
        <f t="shared" si="13"/>
        <v>47188650.740465172</v>
      </c>
      <c r="I51" t="str">
        <f t="shared" si="2"/>
        <v xml:space="preserve"> </v>
      </c>
    </row>
    <row r="52" spans="3:9" x14ac:dyDescent="0.25">
      <c r="C52" s="20">
        <f t="shared" si="3"/>
        <v>42</v>
      </c>
      <c r="D52" s="20">
        <f t="shared" si="9"/>
        <v>47188650.740465172</v>
      </c>
      <c r="E52" s="22">
        <f t="shared" si="10"/>
        <v>280593.30522046896</v>
      </c>
      <c r="F52" s="20">
        <f t="shared" si="11"/>
        <v>376288.92765496287</v>
      </c>
      <c r="G52" s="22">
        <f t="shared" si="12"/>
        <v>-95695.622434493911</v>
      </c>
      <c r="H52" s="20">
        <f t="shared" si="13"/>
        <v>47284346.362899669</v>
      </c>
      <c r="I52" t="str">
        <f t="shared" si="2"/>
        <v xml:space="preserve"> </v>
      </c>
    </row>
    <row r="53" spans="3:9" x14ac:dyDescent="0.25">
      <c r="C53" s="20">
        <f t="shared" si="3"/>
        <v>43</v>
      </c>
      <c r="D53" s="20">
        <f t="shared" si="9"/>
        <v>47284346.362899669</v>
      </c>
      <c r="E53" s="22">
        <f t="shared" si="10"/>
        <v>285593.30522046896</v>
      </c>
      <c r="F53" s="20">
        <f t="shared" si="11"/>
        <v>377052.0179866869</v>
      </c>
      <c r="G53" s="22">
        <f t="shared" si="12"/>
        <v>-91458.712766217941</v>
      </c>
      <c r="H53" s="20">
        <f t="shared" si="13"/>
        <v>47375805.075665884</v>
      </c>
      <c r="I53" t="str">
        <f t="shared" si="2"/>
        <v xml:space="preserve"> </v>
      </c>
    </row>
    <row r="54" spans="3:9" x14ac:dyDescent="0.25">
      <c r="C54" s="20">
        <f t="shared" si="3"/>
        <v>44</v>
      </c>
      <c r="D54" s="20">
        <f t="shared" si="9"/>
        <v>47375805.075665884</v>
      </c>
      <c r="E54" s="22">
        <f t="shared" si="10"/>
        <v>290593.30522046896</v>
      </c>
      <c r="F54" s="20">
        <f t="shared" si="11"/>
        <v>377781.32260573149</v>
      </c>
      <c r="G54" s="22">
        <f t="shared" si="12"/>
        <v>-87188.01738526253</v>
      </c>
      <c r="H54" s="20">
        <f t="shared" si="13"/>
        <v>47462993.093051143</v>
      </c>
      <c r="I54" t="str">
        <f t="shared" si="2"/>
        <v xml:space="preserve"> </v>
      </c>
    </row>
    <row r="55" spans="3:9" x14ac:dyDescent="0.25">
      <c r="C55" s="20">
        <f t="shared" si="3"/>
        <v>45</v>
      </c>
      <c r="D55" s="20">
        <f t="shared" si="9"/>
        <v>47462993.093051143</v>
      </c>
      <c r="E55" s="22">
        <f t="shared" si="10"/>
        <v>295593.30522046896</v>
      </c>
      <c r="F55" s="20">
        <f t="shared" si="11"/>
        <v>378476.57210007927</v>
      </c>
      <c r="G55" s="22">
        <f t="shared" si="12"/>
        <v>-82883.26687961031</v>
      </c>
      <c r="H55" s="20">
        <f t="shared" si="13"/>
        <v>47545876.359930754</v>
      </c>
      <c r="I55" t="str">
        <f t="shared" si="2"/>
        <v xml:space="preserve"> </v>
      </c>
    </row>
    <row r="56" spans="3:9" x14ac:dyDescent="0.25">
      <c r="C56" s="20">
        <f t="shared" si="3"/>
        <v>46</v>
      </c>
      <c r="D56" s="20">
        <f t="shared" si="9"/>
        <v>47545876.359930754</v>
      </c>
      <c r="E56" s="22">
        <f t="shared" si="10"/>
        <v>300593.30522046896</v>
      </c>
      <c r="F56" s="20">
        <f t="shared" si="11"/>
        <v>379137.49490938359</v>
      </c>
      <c r="G56" s="22">
        <f t="shared" si="12"/>
        <v>-78544.18968891463</v>
      </c>
      <c r="H56" s="20">
        <f t="shared" si="13"/>
        <v>47624420.549619667</v>
      </c>
      <c r="I56" t="str">
        <f t="shared" si="2"/>
        <v xml:space="preserve"> </v>
      </c>
    </row>
    <row r="57" spans="3:9" x14ac:dyDescent="0.25">
      <c r="C57" s="20">
        <f t="shared" si="3"/>
        <v>47</v>
      </c>
      <c r="D57" s="20">
        <f t="shared" si="9"/>
        <v>47624420.549619667</v>
      </c>
      <c r="E57" s="22">
        <f t="shared" si="10"/>
        <v>305593.30522046896</v>
      </c>
      <c r="F57" s="20">
        <f t="shared" si="11"/>
        <v>379763.81730783742</v>
      </c>
      <c r="G57" s="22">
        <f t="shared" si="12"/>
        <v>-74170.512087368465</v>
      </c>
      <c r="H57" s="20">
        <f t="shared" si="13"/>
        <v>47698591.061707035</v>
      </c>
      <c r="I57" t="str">
        <f t="shared" si="2"/>
        <v xml:space="preserve"> </v>
      </c>
    </row>
    <row r="58" spans="3:9" x14ac:dyDescent="0.25">
      <c r="C58" s="20">
        <f t="shared" si="3"/>
        <v>48</v>
      </c>
      <c r="D58" s="20">
        <f t="shared" si="9"/>
        <v>47698591.061707035</v>
      </c>
      <c r="E58" s="22">
        <f t="shared" si="10"/>
        <v>310593.30522046896</v>
      </c>
      <c r="F58" s="20">
        <f t="shared" si="11"/>
        <v>380355.26338690578</v>
      </c>
      <c r="G58" s="22">
        <f t="shared" si="12"/>
        <v>-69761.958166436816</v>
      </c>
      <c r="H58" s="20">
        <f t="shared" si="13"/>
        <v>47768353.01987347</v>
      </c>
      <c r="I58" t="str">
        <f t="shared" si="2"/>
        <v xml:space="preserve"> </v>
      </c>
    </row>
    <row r="59" spans="3:9" x14ac:dyDescent="0.25">
      <c r="C59" s="20">
        <f t="shared" si="3"/>
        <v>49</v>
      </c>
      <c r="D59" s="20">
        <f t="shared" si="9"/>
        <v>47768353.01987347</v>
      </c>
      <c r="E59" s="22">
        <f t="shared" si="10"/>
        <v>315593.30522046896</v>
      </c>
      <c r="F59" s="20">
        <f t="shared" si="11"/>
        <v>380911.55503792025</v>
      </c>
      <c r="G59" s="22">
        <f t="shared" si="12"/>
        <v>-65318.249817451288</v>
      </c>
      <c r="H59" s="20">
        <f t="shared" si="13"/>
        <v>47833671.269690923</v>
      </c>
      <c r="I59" t="str">
        <f t="shared" si="2"/>
        <v xml:space="preserve"> </v>
      </c>
    </row>
    <row r="60" spans="3:9" x14ac:dyDescent="0.25">
      <c r="C60" s="20">
        <f t="shared" si="3"/>
        <v>50</v>
      </c>
      <c r="D60" s="20">
        <f t="shared" si="9"/>
        <v>47833671.269690923</v>
      </c>
      <c r="E60" s="22">
        <f t="shared" si="10"/>
        <v>320593.30522046896</v>
      </c>
      <c r="F60" s="20">
        <f t="shared" si="11"/>
        <v>381432.41193453484</v>
      </c>
      <c r="G60" s="22">
        <f t="shared" si="12"/>
        <v>-60839.106714065885</v>
      </c>
      <c r="H60" s="20">
        <f t="shared" si="13"/>
        <v>47894510.376404986</v>
      </c>
      <c r="I60" t="str">
        <f t="shared" si="2"/>
        <v xml:space="preserve"> </v>
      </c>
    </row>
    <row r="61" spans="3:9" x14ac:dyDescent="0.25">
      <c r="C61" s="20">
        <f t="shared" si="3"/>
        <v>51</v>
      </c>
      <c r="D61" s="20">
        <f t="shared" si="9"/>
        <v>47894510.376404986</v>
      </c>
      <c r="E61" s="22">
        <f t="shared" si="10"/>
        <v>325593.30522046896</v>
      </c>
      <c r="F61" s="20">
        <f t="shared" si="11"/>
        <v>381917.55151504185</v>
      </c>
      <c r="G61" s="22">
        <f t="shared" si="12"/>
        <v>-56324.246294572891</v>
      </c>
      <c r="H61" s="20">
        <f t="shared" si="13"/>
        <v>47950834.622699559</v>
      </c>
      <c r="I61" t="str">
        <f t="shared" si="2"/>
        <v xml:space="preserve"> </v>
      </c>
    </row>
    <row r="62" spans="3:9" x14ac:dyDescent="0.25">
      <c r="C62" s="20">
        <f t="shared" si="3"/>
        <v>52</v>
      </c>
      <c r="D62" s="20">
        <f t="shared" si="9"/>
        <v>47950834.622699559</v>
      </c>
      <c r="E62" s="22">
        <f t="shared" si="10"/>
        <v>330593.30522046896</v>
      </c>
      <c r="F62" s="20">
        <f t="shared" si="11"/>
        <v>382366.68896454695</v>
      </c>
      <c r="G62" s="22">
        <f t="shared" si="12"/>
        <v>-51773.38374407799</v>
      </c>
      <c r="H62" s="20">
        <f t="shared" si="13"/>
        <v>48002608.006443635</v>
      </c>
      <c r="I62" t="str">
        <f t="shared" si="2"/>
        <v xml:space="preserve"> </v>
      </c>
    </row>
    <row r="63" spans="3:9" x14ac:dyDescent="0.25">
      <c r="C63" s="20">
        <f t="shared" si="3"/>
        <v>53</v>
      </c>
      <c r="D63" s="20">
        <f t="shared" si="9"/>
        <v>48002608.006443635</v>
      </c>
      <c r="E63" s="22">
        <f t="shared" si="10"/>
        <v>335593.30522046896</v>
      </c>
      <c r="F63" s="20">
        <f t="shared" si="11"/>
        <v>382779.53719700169</v>
      </c>
      <c r="G63" s="22">
        <f t="shared" si="12"/>
        <v>-47186.231976532727</v>
      </c>
      <c r="H63" s="20">
        <f t="shared" si="13"/>
        <v>48049794.238420166</v>
      </c>
      <c r="I63" t="str">
        <f t="shared" si="2"/>
        <v xml:space="preserve"> </v>
      </c>
    </row>
    <row r="64" spans="3:9" x14ac:dyDescent="0.25">
      <c r="C64" s="20">
        <f t="shared" si="3"/>
        <v>54</v>
      </c>
      <c r="D64" s="20">
        <f t="shared" si="9"/>
        <v>48049794.238420166</v>
      </c>
      <c r="E64" s="22">
        <f t="shared" si="10"/>
        <v>340593.30522046896</v>
      </c>
      <c r="F64" s="20">
        <f t="shared" si="11"/>
        <v>383155.80683709343</v>
      </c>
      <c r="G64" s="22">
        <f t="shared" si="12"/>
        <v>-42562.501616624475</v>
      </c>
      <c r="H64" s="20">
        <f t="shared" si="13"/>
        <v>48092356.740036793</v>
      </c>
      <c r="I64" t="str">
        <f t="shared" si="2"/>
        <v xml:space="preserve"> </v>
      </c>
    </row>
    <row r="65" spans="3:9" x14ac:dyDescent="0.25">
      <c r="C65" s="20">
        <f t="shared" si="3"/>
        <v>55</v>
      </c>
      <c r="D65" s="20">
        <f t="shared" si="9"/>
        <v>48092356.740036793</v>
      </c>
      <c r="E65" s="22">
        <f t="shared" si="10"/>
        <v>345593.30522046896</v>
      </c>
      <c r="F65" s="20">
        <f t="shared" si="11"/>
        <v>383495.20620198984</v>
      </c>
      <c r="G65" s="22">
        <f t="shared" si="12"/>
        <v>-37901.900981520885</v>
      </c>
      <c r="H65" s="20">
        <f t="shared" si="13"/>
        <v>48130258.641018316</v>
      </c>
      <c r="I65" t="str">
        <f t="shared" si="2"/>
        <v xml:space="preserve"> </v>
      </c>
    </row>
    <row r="66" spans="3:9" x14ac:dyDescent="0.25">
      <c r="C66" s="20">
        <f t="shared" si="3"/>
        <v>56</v>
      </c>
      <c r="D66" s="20">
        <f t="shared" si="9"/>
        <v>48130258.641018316</v>
      </c>
      <c r="E66" s="22">
        <f t="shared" si="10"/>
        <v>350593.30522046896</v>
      </c>
      <c r="F66" s="20">
        <f t="shared" si="11"/>
        <v>383797.44128293887</v>
      </c>
      <c r="G66" s="22">
        <f t="shared" si="12"/>
        <v>-33204.136062469915</v>
      </c>
      <c r="H66" s="20">
        <f t="shared" si="13"/>
        <v>48163462.777080789</v>
      </c>
      <c r="I66" t="str">
        <f t="shared" si="2"/>
        <v xml:space="preserve"> </v>
      </c>
    </row>
    <row r="67" spans="3:9" x14ac:dyDescent="0.25">
      <c r="C67" s="20">
        <f t="shared" si="3"/>
        <v>57</v>
      </c>
      <c r="D67" s="20">
        <f t="shared" si="9"/>
        <v>48163462.777080789</v>
      </c>
      <c r="E67" s="22">
        <f t="shared" si="10"/>
        <v>355593.30522046896</v>
      </c>
      <c r="F67" s="20">
        <f t="shared" si="11"/>
        <v>384062.21572672151</v>
      </c>
      <c r="G67" s="22">
        <f t="shared" si="12"/>
        <v>-28468.910506252549</v>
      </c>
      <c r="H67" s="20">
        <f t="shared" si="13"/>
        <v>48191931.687587045</v>
      </c>
      <c r="I67" t="str">
        <f t="shared" si="2"/>
        <v xml:space="preserve"> </v>
      </c>
    </row>
    <row r="68" spans="3:9" x14ac:dyDescent="0.25">
      <c r="C68" s="20">
        <f t="shared" si="3"/>
        <v>58</v>
      </c>
      <c r="D68" s="20">
        <f t="shared" si="9"/>
        <v>48191931.687587045</v>
      </c>
      <c r="E68" s="22">
        <f t="shared" si="10"/>
        <v>360593.30522046896</v>
      </c>
      <c r="F68" s="20">
        <f t="shared" si="11"/>
        <v>384289.23081695626</v>
      </c>
      <c r="G68" s="22">
        <f t="shared" si="12"/>
        <v>-23695.925596487301</v>
      </c>
      <c r="H68" s="20">
        <f t="shared" si="13"/>
        <v>48215627.613183536</v>
      </c>
      <c r="I68" t="str">
        <f t="shared" si="2"/>
        <v xml:space="preserve"> </v>
      </c>
    </row>
    <row r="69" spans="3:9" x14ac:dyDescent="0.25">
      <c r="C69" s="20">
        <f t="shared" si="3"/>
        <v>59</v>
      </c>
      <c r="D69" s="20">
        <f t="shared" si="9"/>
        <v>48215627.613183536</v>
      </c>
      <c r="E69" s="22">
        <f t="shared" si="10"/>
        <v>365593.30522046896</v>
      </c>
      <c r="F69" s="20">
        <f t="shared" si="11"/>
        <v>384478.18545525556</v>
      </c>
      <c r="G69" s="22">
        <f t="shared" si="12"/>
        <v>-18884.8802347866</v>
      </c>
      <c r="H69" s="20">
        <f t="shared" si="13"/>
        <v>48234512.493418321</v>
      </c>
      <c r="I69" t="str">
        <f t="shared" si="2"/>
        <v xml:space="preserve"> </v>
      </c>
    </row>
    <row r="70" spans="3:9" x14ac:dyDescent="0.25">
      <c r="C70" s="20">
        <f t="shared" si="3"/>
        <v>60</v>
      </c>
      <c r="D70" s="20">
        <f t="shared" si="9"/>
        <v>48234512.493418321</v>
      </c>
      <c r="E70" s="22">
        <f t="shared" si="10"/>
        <v>370593.30522046896</v>
      </c>
      <c r="F70" s="20">
        <f t="shared" si="11"/>
        <v>384628.77614223072</v>
      </c>
      <c r="G70" s="22">
        <f t="shared" si="12"/>
        <v>-14035.470921761764</v>
      </c>
      <c r="H70" s="20">
        <f t="shared" si="13"/>
        <v>48248547.964340083</v>
      </c>
      <c r="I70" t="str">
        <f t="shared" si="2"/>
        <v xml:space="preserve"> </v>
      </c>
    </row>
    <row r="71" spans="3:9" x14ac:dyDescent="0.25">
      <c r="C71" s="20">
        <f t="shared" si="3"/>
        <v>61</v>
      </c>
      <c r="D71" s="20">
        <f t="shared" si="9"/>
        <v>48248547.964340083</v>
      </c>
      <c r="E71" s="22">
        <f t="shared" si="10"/>
        <v>375593.30522046896</v>
      </c>
      <c r="F71" s="20">
        <f t="shared" si="11"/>
        <v>384740.6969583467</v>
      </c>
      <c r="G71" s="22">
        <f t="shared" si="12"/>
        <v>-9147.3917378777405</v>
      </c>
      <c r="H71" s="20">
        <f t="shared" si="13"/>
        <v>48257695.356077962</v>
      </c>
      <c r="I71" t="str">
        <f t="shared" si="2"/>
        <v xml:space="preserve"> </v>
      </c>
    </row>
    <row r="72" spans="3:9" x14ac:dyDescent="0.25">
      <c r="C72" s="20">
        <f t="shared" si="3"/>
        <v>62</v>
      </c>
      <c r="D72" s="20">
        <f t="shared" si="9"/>
        <v>48257695.356077962</v>
      </c>
      <c r="E72" s="22">
        <f t="shared" si="10"/>
        <v>380593.30522046896</v>
      </c>
      <c r="F72" s="20">
        <f t="shared" si="11"/>
        <v>384813.63954462274</v>
      </c>
      <c r="G72" s="22">
        <f t="shared" si="12"/>
        <v>-4220.3343241537805</v>
      </c>
      <c r="H72" s="20">
        <f t="shared" si="13"/>
        <v>48261915.690402113</v>
      </c>
      <c r="I72" t="str">
        <f t="shared" si="2"/>
        <v xml:space="preserve"> </v>
      </c>
    </row>
    <row r="73" spans="3:9" x14ac:dyDescent="0.25">
      <c r="C73" s="20">
        <f t="shared" si="3"/>
        <v>63</v>
      </c>
      <c r="D73" s="20">
        <f t="shared" si="9"/>
        <v>48261915.690402113</v>
      </c>
      <c r="E73" s="22">
        <f t="shared" si="10"/>
        <v>385593.30522046896</v>
      </c>
      <c r="F73" s="20">
        <f t="shared" si="11"/>
        <v>384847.29308318044</v>
      </c>
      <c r="G73" s="22">
        <f t="shared" si="12"/>
        <v>746.01213728851872</v>
      </c>
      <c r="H73" s="20">
        <f t="shared" si="13"/>
        <v>48261169.678264827</v>
      </c>
      <c r="I73" t="str">
        <f t="shared" si="2"/>
        <v xml:space="preserve"> </v>
      </c>
    </row>
    <row r="74" spans="3:9" x14ac:dyDescent="0.25">
      <c r="C74" s="20">
        <f t="shared" si="3"/>
        <v>64</v>
      </c>
      <c r="D74" s="20">
        <f t="shared" si="9"/>
        <v>48261169.678264827</v>
      </c>
      <c r="E74" s="22">
        <f t="shared" si="10"/>
        <v>390593.30522046896</v>
      </c>
      <c r="F74" s="20">
        <f t="shared" si="11"/>
        <v>384841.34427763603</v>
      </c>
      <c r="G74" s="22">
        <f t="shared" si="12"/>
        <v>5751.9609428329277</v>
      </c>
      <c r="H74" s="20">
        <f t="shared" si="13"/>
        <v>48255417.717321992</v>
      </c>
      <c r="I74" t="str">
        <f t="shared" si="2"/>
        <v xml:space="preserve"> </v>
      </c>
    </row>
    <row r="75" spans="3:9" x14ac:dyDescent="0.25">
      <c r="C75" s="20">
        <f t="shared" si="3"/>
        <v>65</v>
      </c>
      <c r="D75" s="20">
        <f t="shared" si="9"/>
        <v>48255417.717321992</v>
      </c>
      <c r="E75" s="22">
        <f t="shared" si="10"/>
        <v>395593.30522046896</v>
      </c>
      <c r="F75" s="20">
        <f t="shared" si="11"/>
        <v>384795.47733333631</v>
      </c>
      <c r="G75" s="22">
        <f t="shared" si="12"/>
        <v>10797.827887132647</v>
      </c>
      <c r="H75" s="20">
        <f t="shared" si="13"/>
        <v>48244619.889434859</v>
      </c>
      <c r="I75" t="str">
        <f t="shared" si="2"/>
        <v xml:space="preserve"> </v>
      </c>
    </row>
    <row r="76" spans="3:9" x14ac:dyDescent="0.25">
      <c r="C76" s="20">
        <f t="shared" si="3"/>
        <v>66</v>
      </c>
      <c r="D76" s="20">
        <f t="shared" si="9"/>
        <v>48244619.889434859</v>
      </c>
      <c r="E76" s="22">
        <f t="shared" si="10"/>
        <v>400593.30522046896</v>
      </c>
      <c r="F76" s="20">
        <f t="shared" si="11"/>
        <v>384709.37393743714</v>
      </c>
      <c r="G76" s="22">
        <f t="shared" si="12"/>
        <v>15883.931283031823</v>
      </c>
      <c r="H76" s="20">
        <f t="shared" si="13"/>
        <v>48228735.958151825</v>
      </c>
      <c r="I76" t="str">
        <f t="shared" ref="I76:I139" si="14">IF(H76&lt;10000000,H76," ")</f>
        <v xml:space="preserve"> </v>
      </c>
    </row>
    <row r="77" spans="3:9" x14ac:dyDescent="0.25">
      <c r="C77" s="20">
        <f t="shared" ref="C77:C140" si="15">C76+1</f>
        <v>67</v>
      </c>
      <c r="D77" s="20">
        <f t="shared" si="9"/>
        <v>48228735.958151825</v>
      </c>
      <c r="E77" s="22">
        <f t="shared" si="10"/>
        <v>405593.30522046896</v>
      </c>
      <c r="F77" s="20">
        <f t="shared" si="11"/>
        <v>384582.71323882317</v>
      </c>
      <c r="G77" s="22">
        <f t="shared" si="12"/>
        <v>21010.59198164579</v>
      </c>
      <c r="H77" s="20">
        <f t="shared" si="13"/>
        <v>48207725.366170175</v>
      </c>
      <c r="I77" t="str">
        <f t="shared" si="14"/>
        <v xml:space="preserve"> </v>
      </c>
    </row>
    <row r="78" spans="3:9" x14ac:dyDescent="0.25">
      <c r="C78" s="20">
        <f t="shared" si="15"/>
        <v>68</v>
      </c>
      <c r="D78" s="20">
        <f t="shared" si="9"/>
        <v>48207725.366170175</v>
      </c>
      <c r="E78" s="22">
        <f t="shared" si="10"/>
        <v>410593.30522046896</v>
      </c>
      <c r="F78" s="20">
        <f t="shared" si="11"/>
        <v>384415.1718278671</v>
      </c>
      <c r="G78" s="22">
        <f t="shared" si="12"/>
        <v>26178.133392601856</v>
      </c>
      <c r="H78" s="20">
        <f t="shared" si="13"/>
        <v>48181547.232777573</v>
      </c>
      <c r="I78" t="str">
        <f t="shared" si="14"/>
        <v xml:space="preserve"> </v>
      </c>
    </row>
    <row r="79" spans="3:9" x14ac:dyDescent="0.25">
      <c r="C79" s="20">
        <f t="shared" si="15"/>
        <v>69</v>
      </c>
      <c r="D79" s="20">
        <f t="shared" si="9"/>
        <v>48181547.232777573</v>
      </c>
      <c r="E79" s="22">
        <f t="shared" si="10"/>
        <v>415593.30522046896</v>
      </c>
      <c r="F79" s="20">
        <f t="shared" si="11"/>
        <v>384206.42371602793</v>
      </c>
      <c r="G79" s="22">
        <f t="shared" si="12"/>
        <v>31386.881504441029</v>
      </c>
      <c r="H79" s="20">
        <f t="shared" si="13"/>
        <v>48150160.351273134</v>
      </c>
      <c r="I79" t="str">
        <f t="shared" si="14"/>
        <v xml:space="preserve"> </v>
      </c>
    </row>
    <row r="80" spans="3:9" x14ac:dyDescent="0.25">
      <c r="C80" s="20">
        <f t="shared" si="15"/>
        <v>70</v>
      </c>
      <c r="D80" s="20">
        <f t="shared" ref="D80:D143" si="16">H79</f>
        <v>48150160.351273134</v>
      </c>
      <c r="E80" s="22">
        <f t="shared" ref="E80:E143" si="17">E79+$D$8</f>
        <v>420593.30522046896</v>
      </c>
      <c r="F80" s="20">
        <f t="shared" ref="F80:F143" si="18">D80*$C$6</f>
        <v>383956.14031528617</v>
      </c>
      <c r="G80" s="22">
        <f t="shared" ref="G80:G143" si="19">E80-F80</f>
        <v>36637.164905182784</v>
      </c>
      <c r="H80" s="20">
        <f t="shared" ref="H80:H143" si="20">D80-G80</f>
        <v>48113523.186367951</v>
      </c>
      <c r="I80" t="str">
        <f t="shared" si="14"/>
        <v xml:space="preserve"> </v>
      </c>
    </row>
    <row r="81" spans="3:9" x14ac:dyDescent="0.25">
      <c r="C81" s="20">
        <f t="shared" si="15"/>
        <v>71</v>
      </c>
      <c r="D81" s="20">
        <f t="shared" si="16"/>
        <v>48113523.186367951</v>
      </c>
      <c r="E81" s="22">
        <f t="shared" si="17"/>
        <v>425593.30522046896</v>
      </c>
      <c r="F81" s="20">
        <f t="shared" si="18"/>
        <v>383663.99041741533</v>
      </c>
      <c r="G81" s="22">
        <f t="shared" si="19"/>
        <v>41929.314803053625</v>
      </c>
      <c r="H81" s="20">
        <f t="shared" si="20"/>
        <v>48071593.871564895</v>
      </c>
      <c r="I81" t="str">
        <f t="shared" si="14"/>
        <v xml:space="preserve"> </v>
      </c>
    </row>
    <row r="82" spans="3:9" x14ac:dyDescent="0.25">
      <c r="C82" s="20">
        <f t="shared" si="15"/>
        <v>72</v>
      </c>
      <c r="D82" s="20">
        <f t="shared" si="16"/>
        <v>48071593.871564895</v>
      </c>
      <c r="E82" s="22">
        <f t="shared" si="17"/>
        <v>430593.30522046896</v>
      </c>
      <c r="F82" s="20">
        <f t="shared" si="18"/>
        <v>383329.64017308806</v>
      </c>
      <c r="G82" s="22">
        <f t="shared" si="19"/>
        <v>47263.665047380899</v>
      </c>
      <c r="H82" s="20">
        <f t="shared" si="20"/>
        <v>48024330.206517518</v>
      </c>
      <c r="I82" t="str">
        <f t="shared" si="14"/>
        <v xml:space="preserve"> </v>
      </c>
    </row>
    <row r="83" spans="3:9" x14ac:dyDescent="0.25">
      <c r="C83" s="20">
        <f t="shared" si="15"/>
        <v>73</v>
      </c>
      <c r="D83" s="20">
        <f t="shared" si="16"/>
        <v>48024330.206517518</v>
      </c>
      <c r="E83" s="22">
        <f t="shared" si="17"/>
        <v>435593.30522046896</v>
      </c>
      <c r="F83" s="20">
        <f t="shared" si="18"/>
        <v>382952.75307081558</v>
      </c>
      <c r="G83" s="22">
        <f t="shared" si="19"/>
        <v>52640.552149653377</v>
      </c>
      <c r="H83" s="20">
        <f t="shared" si="20"/>
        <v>47971689.654367864</v>
      </c>
      <c r="I83" t="str">
        <f t="shared" si="14"/>
        <v xml:space="preserve"> </v>
      </c>
    </row>
    <row r="84" spans="3:9" x14ac:dyDescent="0.25">
      <c r="C84" s="20">
        <f t="shared" si="15"/>
        <v>74</v>
      </c>
      <c r="D84" s="20">
        <f t="shared" si="16"/>
        <v>47971689.654367864</v>
      </c>
      <c r="E84" s="22">
        <f t="shared" si="17"/>
        <v>440593.30522046896</v>
      </c>
      <c r="F84" s="20">
        <f t="shared" si="18"/>
        <v>382532.98991571926</v>
      </c>
      <c r="G84" s="22">
        <f t="shared" si="19"/>
        <v>58060.315304749704</v>
      </c>
      <c r="H84" s="20">
        <f t="shared" si="20"/>
        <v>47913629.339063115</v>
      </c>
      <c r="I84" t="str">
        <f t="shared" si="14"/>
        <v xml:space="preserve"> </v>
      </c>
    </row>
    <row r="85" spans="3:9" x14ac:dyDescent="0.25">
      <c r="C85" s="20">
        <f t="shared" si="15"/>
        <v>75</v>
      </c>
      <c r="D85" s="20">
        <f t="shared" si="16"/>
        <v>47913629.339063115</v>
      </c>
      <c r="E85" s="22">
        <f t="shared" si="17"/>
        <v>445593.30522046896</v>
      </c>
      <c r="F85" s="20">
        <f t="shared" si="18"/>
        <v>382070.00880813273</v>
      </c>
      <c r="G85" s="22">
        <f t="shared" si="19"/>
        <v>63523.296412336233</v>
      </c>
      <c r="H85" s="20">
        <f t="shared" si="20"/>
        <v>47850106.042650782</v>
      </c>
      <c r="I85" t="str">
        <f t="shared" si="14"/>
        <v xml:space="preserve"> </v>
      </c>
    </row>
    <row r="86" spans="3:9" x14ac:dyDescent="0.25">
      <c r="C86" s="20">
        <f t="shared" si="15"/>
        <v>76</v>
      </c>
      <c r="D86" s="20">
        <f t="shared" si="16"/>
        <v>47850106.042650782</v>
      </c>
      <c r="E86" s="22">
        <f t="shared" si="17"/>
        <v>450593.30522046896</v>
      </c>
      <c r="F86" s="20">
        <f t="shared" si="18"/>
        <v>381563.4651220339</v>
      </c>
      <c r="G86" s="22">
        <f t="shared" si="19"/>
        <v>69029.840098435059</v>
      </c>
      <c r="H86" s="20">
        <f t="shared" si="20"/>
        <v>47781076.202552348</v>
      </c>
      <c r="I86" t="str">
        <f t="shared" si="14"/>
        <v xml:space="preserve"> </v>
      </c>
    </row>
    <row r="87" spans="3:9" x14ac:dyDescent="0.25">
      <c r="C87" s="20">
        <f t="shared" si="15"/>
        <v>77</v>
      </c>
      <c r="D87" s="20">
        <f t="shared" si="16"/>
        <v>47781076.202552348</v>
      </c>
      <c r="E87" s="22">
        <f t="shared" si="17"/>
        <v>455593.30522046896</v>
      </c>
      <c r="F87" s="20">
        <f t="shared" si="18"/>
        <v>381013.0114833042</v>
      </c>
      <c r="G87" s="22">
        <f t="shared" si="19"/>
        <v>74580.293737164757</v>
      </c>
      <c r="H87" s="20">
        <f t="shared" si="20"/>
        <v>47706495.908815183</v>
      </c>
      <c r="I87" t="str">
        <f t="shared" si="14"/>
        <v xml:space="preserve"> </v>
      </c>
    </row>
    <row r="88" spans="3:9" x14ac:dyDescent="0.25">
      <c r="C88" s="20">
        <f t="shared" si="15"/>
        <v>78</v>
      </c>
      <c r="D88" s="20">
        <f t="shared" si="16"/>
        <v>47706495.908815183</v>
      </c>
      <c r="E88" s="22">
        <f t="shared" si="17"/>
        <v>460593.30522046896</v>
      </c>
      <c r="F88" s="20">
        <f t="shared" si="18"/>
        <v>380418.2977478152</v>
      </c>
      <c r="G88" s="22">
        <f t="shared" si="19"/>
        <v>80175.007472653757</v>
      </c>
      <c r="H88" s="20">
        <f t="shared" si="20"/>
        <v>47626320.901342526</v>
      </c>
      <c r="I88" t="str">
        <f t="shared" si="14"/>
        <v xml:space="preserve"> </v>
      </c>
    </row>
    <row r="89" spans="3:9" x14ac:dyDescent="0.25">
      <c r="C89" s="20">
        <f t="shared" si="15"/>
        <v>79</v>
      </c>
      <c r="D89" s="20">
        <f t="shared" si="16"/>
        <v>47626320.901342526</v>
      </c>
      <c r="E89" s="22">
        <f t="shared" si="17"/>
        <v>465593.30522046896</v>
      </c>
      <c r="F89" s="20">
        <f t="shared" si="18"/>
        <v>379778.97097933979</v>
      </c>
      <c r="G89" s="22">
        <f t="shared" si="19"/>
        <v>85814.334241129167</v>
      </c>
      <c r="H89" s="20">
        <f t="shared" si="20"/>
        <v>47540506.567101397</v>
      </c>
      <c r="I89" t="str">
        <f t="shared" si="14"/>
        <v xml:space="preserve"> </v>
      </c>
    </row>
    <row r="90" spans="3:9" x14ac:dyDescent="0.25">
      <c r="C90" s="20">
        <f t="shared" si="15"/>
        <v>80</v>
      </c>
      <c r="D90" s="20">
        <f t="shared" si="16"/>
        <v>47540506.567101397</v>
      </c>
      <c r="E90" s="22">
        <f t="shared" si="17"/>
        <v>470593.30522046896</v>
      </c>
      <c r="F90" s="20">
        <f t="shared" si="18"/>
        <v>379094.67542728817</v>
      </c>
      <c r="G90" s="22">
        <f t="shared" si="19"/>
        <v>91498.629793180793</v>
      </c>
      <c r="H90" s="20">
        <f t="shared" si="20"/>
        <v>47449007.937308215</v>
      </c>
      <c r="I90" t="str">
        <f t="shared" si="14"/>
        <v xml:space="preserve"> </v>
      </c>
    </row>
    <row r="91" spans="3:9" x14ac:dyDescent="0.25">
      <c r="C91" s="20">
        <f t="shared" si="15"/>
        <v>81</v>
      </c>
      <c r="D91" s="20">
        <f t="shared" si="16"/>
        <v>47449007.937308215</v>
      </c>
      <c r="E91" s="22">
        <f t="shared" si="17"/>
        <v>475593.30522046896</v>
      </c>
      <c r="F91" s="20">
        <f t="shared" si="18"/>
        <v>378365.05250426504</v>
      </c>
      <c r="G91" s="22">
        <f t="shared" si="19"/>
        <v>97228.252716203919</v>
      </c>
      <c r="H91" s="20">
        <f t="shared" si="20"/>
        <v>47351779.684592009</v>
      </c>
      <c r="I91" t="str">
        <f t="shared" si="14"/>
        <v xml:space="preserve"> </v>
      </c>
    </row>
    <row r="92" spans="3:9" x14ac:dyDescent="0.25">
      <c r="C92" s="20">
        <f t="shared" si="15"/>
        <v>82</v>
      </c>
      <c r="D92" s="20">
        <f t="shared" si="16"/>
        <v>47351779.684592009</v>
      </c>
      <c r="E92" s="22">
        <f t="shared" si="17"/>
        <v>480593.30522046896</v>
      </c>
      <c r="F92" s="20">
        <f t="shared" si="18"/>
        <v>377589.74076344905</v>
      </c>
      <c r="G92" s="22">
        <f t="shared" si="19"/>
        <v>103003.56445701991</v>
      </c>
      <c r="H92" s="20">
        <f t="shared" si="20"/>
        <v>47248776.120134987</v>
      </c>
      <c r="I92" t="str">
        <f t="shared" si="14"/>
        <v xml:space="preserve"> </v>
      </c>
    </row>
    <row r="93" spans="3:9" x14ac:dyDescent="0.25">
      <c r="C93" s="20">
        <f t="shared" si="15"/>
        <v>83</v>
      </c>
      <c r="D93" s="20">
        <f t="shared" si="16"/>
        <v>47248776.120134987</v>
      </c>
      <c r="E93" s="22">
        <f t="shared" si="17"/>
        <v>485593.30522046896</v>
      </c>
      <c r="F93" s="20">
        <f t="shared" si="18"/>
        <v>376768.37587579113</v>
      </c>
      <c r="G93" s="22">
        <f t="shared" si="19"/>
        <v>108824.92934467783</v>
      </c>
      <c r="H93" s="20">
        <f t="shared" si="20"/>
        <v>47139951.190790311</v>
      </c>
      <c r="I93" t="str">
        <f t="shared" si="14"/>
        <v xml:space="preserve"> </v>
      </c>
    </row>
    <row r="94" spans="3:9" x14ac:dyDescent="0.25">
      <c r="C94" s="20">
        <f t="shared" si="15"/>
        <v>84</v>
      </c>
      <c r="D94" s="20">
        <f t="shared" si="16"/>
        <v>47139951.190790311</v>
      </c>
      <c r="E94" s="22">
        <f t="shared" si="17"/>
        <v>490593.30522046896</v>
      </c>
      <c r="F94" s="20">
        <f t="shared" si="18"/>
        <v>375900.59060703113</v>
      </c>
      <c r="G94" s="22">
        <f t="shared" si="19"/>
        <v>114692.71461343783</v>
      </c>
      <c r="H94" s="20">
        <f t="shared" si="20"/>
        <v>47025258.476176873</v>
      </c>
      <c r="I94" t="str">
        <f t="shared" si="14"/>
        <v xml:space="preserve"> </v>
      </c>
    </row>
    <row r="95" spans="3:9" x14ac:dyDescent="0.25">
      <c r="C95" s="20">
        <f t="shared" si="15"/>
        <v>85</v>
      </c>
      <c r="D95" s="20">
        <f t="shared" si="16"/>
        <v>47025258.476176873</v>
      </c>
      <c r="E95" s="22">
        <f t="shared" si="17"/>
        <v>495593.30522046896</v>
      </c>
      <c r="F95" s="20">
        <f t="shared" si="18"/>
        <v>374986.01479453145</v>
      </c>
      <c r="G95" s="22">
        <f t="shared" si="19"/>
        <v>120607.29042593751</v>
      </c>
      <c r="H95" s="20">
        <f t="shared" si="20"/>
        <v>46904651.185750939</v>
      </c>
      <c r="I95" t="str">
        <f t="shared" si="14"/>
        <v xml:space="preserve"> </v>
      </c>
    </row>
    <row r="96" spans="3:9" x14ac:dyDescent="0.25">
      <c r="C96" s="20">
        <f t="shared" si="15"/>
        <v>86</v>
      </c>
      <c r="D96" s="20">
        <f t="shared" si="16"/>
        <v>46904651.185750939</v>
      </c>
      <c r="E96" s="22">
        <f t="shared" si="17"/>
        <v>500593.30522046896</v>
      </c>
      <c r="F96" s="20">
        <f t="shared" si="18"/>
        <v>374024.27532392542</v>
      </c>
      <c r="G96" s="22">
        <f t="shared" si="19"/>
        <v>126569.02989654354</v>
      </c>
      <c r="H96" s="20">
        <f t="shared" si="20"/>
        <v>46778082.155854397</v>
      </c>
      <c r="I96" t="str">
        <f t="shared" si="14"/>
        <v xml:space="preserve"> </v>
      </c>
    </row>
    <row r="97" spans="3:9" x14ac:dyDescent="0.25">
      <c r="C97" s="20">
        <f t="shared" si="15"/>
        <v>87</v>
      </c>
      <c r="D97" s="20">
        <f t="shared" si="16"/>
        <v>46778082.155854397</v>
      </c>
      <c r="E97" s="22">
        <f t="shared" si="17"/>
        <v>505593.30522046896</v>
      </c>
      <c r="F97" s="20">
        <f t="shared" si="18"/>
        <v>373014.9961055803</v>
      </c>
      <c r="G97" s="22">
        <f t="shared" si="19"/>
        <v>132578.30911488866</v>
      </c>
      <c r="H97" s="20">
        <f t="shared" si="20"/>
        <v>46645503.846739508</v>
      </c>
      <c r="I97" t="str">
        <f t="shared" si="14"/>
        <v xml:space="preserve"> </v>
      </c>
    </row>
    <row r="98" spans="3:9" x14ac:dyDescent="0.25">
      <c r="C98" s="20">
        <f t="shared" si="15"/>
        <v>88</v>
      </c>
      <c r="D98" s="20">
        <f t="shared" si="16"/>
        <v>46645503.846739508</v>
      </c>
      <c r="E98" s="22">
        <f t="shared" si="17"/>
        <v>510593.30522046896</v>
      </c>
      <c r="F98" s="20">
        <f t="shared" si="18"/>
        <v>371957.79805087158</v>
      </c>
      <c r="G98" s="22">
        <f t="shared" si="19"/>
        <v>138635.50716959737</v>
      </c>
      <c r="H98" s="20">
        <f t="shared" si="20"/>
        <v>46506868.339569911</v>
      </c>
      <c r="I98" t="str">
        <f t="shared" si="14"/>
        <v xml:space="preserve"> </v>
      </c>
    </row>
    <row r="99" spans="3:9" x14ac:dyDescent="0.25">
      <c r="C99" s="20">
        <f t="shared" si="15"/>
        <v>89</v>
      </c>
      <c r="D99" s="20">
        <f t="shared" si="16"/>
        <v>46506868.339569911</v>
      </c>
      <c r="E99" s="22">
        <f t="shared" si="17"/>
        <v>515593.30522046896</v>
      </c>
      <c r="F99" s="20">
        <f t="shared" si="18"/>
        <v>370852.29904826893</v>
      </c>
      <c r="G99" s="22">
        <f t="shared" si="19"/>
        <v>144741.00617220002</v>
      </c>
      <c r="H99" s="20">
        <f t="shared" si="20"/>
        <v>46362127.333397709</v>
      </c>
      <c r="I99" t="str">
        <f t="shared" si="14"/>
        <v xml:space="preserve"> </v>
      </c>
    </row>
    <row r="100" spans="3:9" x14ac:dyDescent="0.25">
      <c r="C100" s="20">
        <f t="shared" si="15"/>
        <v>90</v>
      </c>
      <c r="D100" s="20">
        <f t="shared" si="16"/>
        <v>46362127.333397709</v>
      </c>
      <c r="E100" s="22">
        <f t="shared" si="17"/>
        <v>520593.30522046896</v>
      </c>
      <c r="F100" s="20">
        <f t="shared" si="18"/>
        <v>369698.11393923091</v>
      </c>
      <c r="G100" s="22">
        <f t="shared" si="19"/>
        <v>150895.19128123805</v>
      </c>
      <c r="H100" s="20">
        <f t="shared" si="20"/>
        <v>46211232.142116472</v>
      </c>
      <c r="I100" t="str">
        <f t="shared" si="14"/>
        <v xml:space="preserve"> </v>
      </c>
    </row>
    <row r="101" spans="3:9" x14ac:dyDescent="0.25">
      <c r="C101" s="20">
        <f t="shared" si="15"/>
        <v>91</v>
      </c>
      <c r="D101" s="20">
        <f t="shared" si="16"/>
        <v>46211232.142116472</v>
      </c>
      <c r="E101" s="22">
        <f t="shared" si="17"/>
        <v>525593.3052204689</v>
      </c>
      <c r="F101" s="20">
        <f t="shared" si="18"/>
        <v>368494.85449390806</v>
      </c>
      <c r="G101" s="22">
        <f t="shared" si="19"/>
        <v>157098.45072656084</v>
      </c>
      <c r="H101" s="20">
        <f t="shared" si="20"/>
        <v>46054133.691389911</v>
      </c>
      <c r="I101" t="str">
        <f t="shared" si="14"/>
        <v xml:space="preserve"> </v>
      </c>
    </row>
    <row r="102" spans="3:9" x14ac:dyDescent="0.25">
      <c r="C102" s="20">
        <f t="shared" si="15"/>
        <v>92</v>
      </c>
      <c r="D102" s="20">
        <f t="shared" si="16"/>
        <v>46054133.691389911</v>
      </c>
      <c r="E102" s="22">
        <f t="shared" si="17"/>
        <v>530593.3052204689</v>
      </c>
      <c r="F102" s="20">
        <f t="shared" si="18"/>
        <v>367242.12938665127</v>
      </c>
      <c r="G102" s="22">
        <f t="shared" si="19"/>
        <v>163351.17583381763</v>
      </c>
      <c r="H102" s="20">
        <f t="shared" si="20"/>
        <v>45890782.51555609</v>
      </c>
      <c r="I102" t="str">
        <f t="shared" si="14"/>
        <v xml:space="preserve"> </v>
      </c>
    </row>
    <row r="103" spans="3:9" x14ac:dyDescent="0.25">
      <c r="C103" s="20">
        <f t="shared" si="15"/>
        <v>93</v>
      </c>
      <c r="D103" s="20">
        <f t="shared" si="16"/>
        <v>45890782.51555609</v>
      </c>
      <c r="E103" s="22">
        <f t="shared" si="17"/>
        <v>535593.3052204689</v>
      </c>
      <c r="F103" s="20">
        <f t="shared" si="18"/>
        <v>365939.5441713258</v>
      </c>
      <c r="G103" s="22">
        <f t="shared" si="19"/>
        <v>169653.7610491431</v>
      </c>
      <c r="H103" s="20">
        <f t="shared" si="20"/>
        <v>45721128.754506946</v>
      </c>
      <c r="I103" t="str">
        <f t="shared" si="14"/>
        <v xml:space="preserve"> </v>
      </c>
    </row>
    <row r="104" spans="3:9" x14ac:dyDescent="0.25">
      <c r="C104" s="20">
        <f t="shared" si="15"/>
        <v>94</v>
      </c>
      <c r="D104" s="20">
        <f t="shared" si="16"/>
        <v>45721128.754506946</v>
      </c>
      <c r="E104" s="22">
        <f t="shared" si="17"/>
        <v>540593.3052204689</v>
      </c>
      <c r="F104" s="20">
        <f t="shared" si="18"/>
        <v>364586.70125642826</v>
      </c>
      <c r="G104" s="22">
        <f t="shared" si="19"/>
        <v>176006.60396404064</v>
      </c>
      <c r="H104" s="20">
        <f t="shared" si="20"/>
        <v>45545122.150542907</v>
      </c>
      <c r="I104" t="str">
        <f t="shared" si="14"/>
        <v xml:space="preserve"> </v>
      </c>
    </row>
    <row r="105" spans="3:9" x14ac:dyDescent="0.25">
      <c r="C105" s="20">
        <f t="shared" si="15"/>
        <v>95</v>
      </c>
      <c r="D105" s="20">
        <f t="shared" si="16"/>
        <v>45545122.150542907</v>
      </c>
      <c r="E105" s="22">
        <f t="shared" si="17"/>
        <v>545593.3052204689</v>
      </c>
      <c r="F105" s="20">
        <f t="shared" si="18"/>
        <v>363183.19988000457</v>
      </c>
      <c r="G105" s="22">
        <f t="shared" si="19"/>
        <v>182410.10534046433</v>
      </c>
      <c r="H105" s="20">
        <f t="shared" si="20"/>
        <v>45362712.045202442</v>
      </c>
      <c r="I105" t="str">
        <f t="shared" si="14"/>
        <v xml:space="preserve"> </v>
      </c>
    </row>
    <row r="106" spans="3:9" x14ac:dyDescent="0.25">
      <c r="C106" s="20">
        <f t="shared" si="15"/>
        <v>96</v>
      </c>
      <c r="D106" s="20">
        <f t="shared" si="16"/>
        <v>45362712.045202442</v>
      </c>
      <c r="E106" s="22">
        <f t="shared" si="17"/>
        <v>550593.3052204689</v>
      </c>
      <c r="F106" s="20">
        <f t="shared" si="18"/>
        <v>361728.63608436857</v>
      </c>
      <c r="G106" s="22">
        <f t="shared" si="19"/>
        <v>188864.66913610033</v>
      </c>
      <c r="H106" s="20">
        <f t="shared" si="20"/>
        <v>45173847.376066342</v>
      </c>
      <c r="I106" t="str">
        <f t="shared" si="14"/>
        <v xml:space="preserve"> </v>
      </c>
    </row>
    <row r="107" spans="3:9" x14ac:dyDescent="0.25">
      <c r="C107" s="20">
        <f t="shared" si="15"/>
        <v>97</v>
      </c>
      <c r="D107" s="20">
        <f t="shared" si="16"/>
        <v>45173847.376066342</v>
      </c>
      <c r="E107" s="22">
        <f t="shared" si="17"/>
        <v>555593.3052204689</v>
      </c>
      <c r="F107" s="20">
        <f t="shared" si="18"/>
        <v>360222.60269061883</v>
      </c>
      <c r="G107" s="22">
        <f t="shared" si="19"/>
        <v>195370.70252985007</v>
      </c>
      <c r="H107" s="20">
        <f t="shared" si="20"/>
        <v>44978476.673536494</v>
      </c>
      <c r="I107" t="str">
        <f t="shared" si="14"/>
        <v xml:space="preserve"> </v>
      </c>
    </row>
    <row r="108" spans="3:9" x14ac:dyDescent="0.25">
      <c r="C108" s="20">
        <f t="shared" si="15"/>
        <v>98</v>
      </c>
      <c r="D108" s="20">
        <f t="shared" si="16"/>
        <v>44978476.673536494</v>
      </c>
      <c r="E108" s="22">
        <f t="shared" si="17"/>
        <v>560593.3052204689</v>
      </c>
      <c r="F108" s="20">
        <f t="shared" si="18"/>
        <v>358664.68927295227</v>
      </c>
      <c r="G108" s="22">
        <f t="shared" si="19"/>
        <v>201928.61594751664</v>
      </c>
      <c r="H108" s="20">
        <f t="shared" si="20"/>
        <v>44776548.05758898</v>
      </c>
      <c r="I108" t="str">
        <f t="shared" si="14"/>
        <v xml:space="preserve"> </v>
      </c>
    </row>
    <row r="109" spans="3:9" x14ac:dyDescent="0.25">
      <c r="C109" s="20">
        <f t="shared" si="15"/>
        <v>99</v>
      </c>
      <c r="D109" s="20">
        <f t="shared" si="16"/>
        <v>44776548.05758898</v>
      </c>
      <c r="E109" s="22">
        <f t="shared" si="17"/>
        <v>565593.3052204689</v>
      </c>
      <c r="F109" s="20">
        <f t="shared" si="18"/>
        <v>357054.48213277262</v>
      </c>
      <c r="G109" s="22">
        <f t="shared" si="19"/>
        <v>208538.82308769628</v>
      </c>
      <c r="H109" s="20">
        <f t="shared" si="20"/>
        <v>44568009.23450128</v>
      </c>
      <c r="I109" t="str">
        <f t="shared" si="14"/>
        <v xml:space="preserve"> </v>
      </c>
    </row>
    <row r="110" spans="3:9" x14ac:dyDescent="0.25">
      <c r="C110" s="20">
        <f t="shared" si="15"/>
        <v>100</v>
      </c>
      <c r="D110" s="20">
        <f t="shared" si="16"/>
        <v>44568009.23450128</v>
      </c>
      <c r="E110" s="22">
        <f t="shared" si="17"/>
        <v>570593.3052204689</v>
      </c>
      <c r="F110" s="20">
        <f t="shared" si="18"/>
        <v>355391.56427259295</v>
      </c>
      <c r="G110" s="22">
        <f t="shared" si="19"/>
        <v>215201.74094787595</v>
      </c>
      <c r="H110" s="20">
        <f t="shared" si="20"/>
        <v>44352807.493553407</v>
      </c>
      <c r="I110" t="str">
        <f t="shared" si="14"/>
        <v xml:space="preserve"> </v>
      </c>
    </row>
    <row r="111" spans="3:9" x14ac:dyDescent="0.25">
      <c r="C111" s="20">
        <f t="shared" si="15"/>
        <v>101</v>
      </c>
      <c r="D111" s="20">
        <f t="shared" si="16"/>
        <v>44352807.493553407</v>
      </c>
      <c r="E111" s="22">
        <f t="shared" si="17"/>
        <v>575593.3052204689</v>
      </c>
      <c r="F111" s="20">
        <f t="shared" si="18"/>
        <v>353675.51536973007</v>
      </c>
      <c r="G111" s="22">
        <f t="shared" si="19"/>
        <v>221917.78985073883</v>
      </c>
      <c r="H111" s="20">
        <f t="shared" si="20"/>
        <v>44130889.703702666</v>
      </c>
      <c r="I111" t="str">
        <f t="shared" si="14"/>
        <v xml:space="preserve"> </v>
      </c>
    </row>
    <row r="112" spans="3:9" x14ac:dyDescent="0.25">
      <c r="C112" s="20">
        <f t="shared" si="15"/>
        <v>102</v>
      </c>
      <c r="D112" s="20">
        <f t="shared" si="16"/>
        <v>44130889.703702666</v>
      </c>
      <c r="E112" s="22">
        <f t="shared" si="17"/>
        <v>580593.3052204689</v>
      </c>
      <c r="F112" s="20">
        <f t="shared" si="18"/>
        <v>351905.91174978827</v>
      </c>
      <c r="G112" s="22">
        <f t="shared" si="19"/>
        <v>228687.39347068063</v>
      </c>
      <c r="H112" s="20">
        <f t="shared" si="20"/>
        <v>43902202.310231984</v>
      </c>
      <c r="I112" t="str">
        <f t="shared" si="14"/>
        <v xml:space="preserve"> </v>
      </c>
    </row>
    <row r="113" spans="3:9" x14ac:dyDescent="0.25">
      <c r="C113" s="20">
        <f t="shared" si="15"/>
        <v>103</v>
      </c>
      <c r="D113" s="20">
        <f t="shared" si="16"/>
        <v>43902202.310231984</v>
      </c>
      <c r="E113" s="22">
        <f t="shared" si="17"/>
        <v>585593.3052204689</v>
      </c>
      <c r="F113" s="20">
        <f t="shared" si="18"/>
        <v>350082.32635993313</v>
      </c>
      <c r="G113" s="22">
        <f t="shared" si="19"/>
        <v>235510.97886053578</v>
      </c>
      <c r="H113" s="20">
        <f t="shared" si="20"/>
        <v>43666691.331371449</v>
      </c>
      <c r="I113" t="str">
        <f t="shared" si="14"/>
        <v xml:space="preserve"> </v>
      </c>
    </row>
    <row r="114" spans="3:9" x14ac:dyDescent="0.25">
      <c r="C114" s="20">
        <f t="shared" si="15"/>
        <v>104</v>
      </c>
      <c r="D114" s="20">
        <f t="shared" si="16"/>
        <v>43666691.331371449</v>
      </c>
      <c r="E114" s="22">
        <f t="shared" si="17"/>
        <v>590593.3052204689</v>
      </c>
      <c r="F114" s="20">
        <f t="shared" si="18"/>
        <v>348204.32874195062</v>
      </c>
      <c r="G114" s="22">
        <f t="shared" si="19"/>
        <v>242388.97647851828</v>
      </c>
      <c r="H114" s="20">
        <f t="shared" si="20"/>
        <v>43424302.354892932</v>
      </c>
      <c r="I114" t="str">
        <f t="shared" si="14"/>
        <v xml:space="preserve"> </v>
      </c>
    </row>
    <row r="115" spans="3:9" x14ac:dyDescent="0.25">
      <c r="C115" s="20">
        <f t="shared" si="15"/>
        <v>105</v>
      </c>
      <c r="D115" s="20">
        <f t="shared" si="16"/>
        <v>43424302.354892932</v>
      </c>
      <c r="E115" s="22">
        <f t="shared" si="17"/>
        <v>595593.3052204689</v>
      </c>
      <c r="F115" s="20">
        <f t="shared" si="18"/>
        <v>346271.48500509269</v>
      </c>
      <c r="G115" s="22">
        <f t="shared" si="19"/>
        <v>249321.82021537621</v>
      </c>
      <c r="H115" s="20">
        <f t="shared" si="20"/>
        <v>43174980.534677558</v>
      </c>
      <c r="I115" t="str">
        <f t="shared" si="14"/>
        <v xml:space="preserve"> </v>
      </c>
    </row>
    <row r="116" spans="3:9" x14ac:dyDescent="0.25">
      <c r="C116" s="20">
        <f t="shared" si="15"/>
        <v>106</v>
      </c>
      <c r="D116" s="20">
        <f t="shared" si="16"/>
        <v>43174980.534677558</v>
      </c>
      <c r="E116" s="22">
        <f t="shared" si="17"/>
        <v>600593.3052204689</v>
      </c>
      <c r="F116" s="20">
        <f t="shared" si="18"/>
        <v>344283.3577987054</v>
      </c>
      <c r="G116" s="22">
        <f t="shared" si="19"/>
        <v>256309.9474217635</v>
      </c>
      <c r="H116" s="20">
        <f t="shared" si="20"/>
        <v>42918670.587255791</v>
      </c>
      <c r="I116" t="str">
        <f t="shared" si="14"/>
        <v xml:space="preserve"> </v>
      </c>
    </row>
    <row r="117" spans="3:9" x14ac:dyDescent="0.25">
      <c r="C117" s="20">
        <f t="shared" si="15"/>
        <v>107</v>
      </c>
      <c r="D117" s="20">
        <f t="shared" si="16"/>
        <v>42918670.587255791</v>
      </c>
      <c r="E117" s="22">
        <f t="shared" si="17"/>
        <v>605593.3052204689</v>
      </c>
      <c r="F117" s="20">
        <f t="shared" si="18"/>
        <v>342239.50628463924</v>
      </c>
      <c r="G117" s="22">
        <f t="shared" si="19"/>
        <v>263353.79893582966</v>
      </c>
      <c r="H117" s="20">
        <f t="shared" si="20"/>
        <v>42655316.78831996</v>
      </c>
      <c r="I117" t="str">
        <f t="shared" si="14"/>
        <v xml:space="preserve"> </v>
      </c>
    </row>
    <row r="118" spans="3:9" x14ac:dyDescent="0.25">
      <c r="C118" s="20">
        <f t="shared" si="15"/>
        <v>108</v>
      </c>
      <c r="D118" s="20">
        <f t="shared" si="16"/>
        <v>42655316.78831996</v>
      </c>
      <c r="E118" s="22">
        <f t="shared" si="17"/>
        <v>610593.3052204689</v>
      </c>
      <c r="F118" s="20">
        <f t="shared" si="18"/>
        <v>340139.48610943969</v>
      </c>
      <c r="G118" s="22">
        <f t="shared" si="19"/>
        <v>270453.81911102921</v>
      </c>
      <c r="H118" s="20">
        <f t="shared" si="20"/>
        <v>42384862.969208933</v>
      </c>
      <c r="I118" t="str">
        <f t="shared" si="14"/>
        <v xml:space="preserve"> </v>
      </c>
    </row>
    <row r="119" spans="3:9" x14ac:dyDescent="0.25">
      <c r="C119" s="20">
        <f t="shared" si="15"/>
        <v>109</v>
      </c>
      <c r="D119" s="20">
        <f t="shared" si="16"/>
        <v>42384862.969208933</v>
      </c>
      <c r="E119" s="22">
        <f t="shared" si="17"/>
        <v>615593.3052204689</v>
      </c>
      <c r="F119" s="20">
        <f t="shared" si="18"/>
        <v>337982.84937631502</v>
      </c>
      <c r="G119" s="22">
        <f t="shared" si="19"/>
        <v>277610.45584415388</v>
      </c>
      <c r="H119" s="20">
        <f t="shared" si="20"/>
        <v>42107252.513364777</v>
      </c>
      <c r="I119" t="str">
        <f t="shared" si="14"/>
        <v xml:space="preserve"> </v>
      </c>
    </row>
    <row r="120" spans="3:9" x14ac:dyDescent="0.25">
      <c r="C120" s="20">
        <f t="shared" si="15"/>
        <v>110</v>
      </c>
      <c r="D120" s="20">
        <f t="shared" si="16"/>
        <v>42107252.513364777</v>
      </c>
      <c r="E120" s="22">
        <f t="shared" si="17"/>
        <v>620593.3052204689</v>
      </c>
      <c r="F120" s="20">
        <f t="shared" si="18"/>
        <v>335769.14461688173</v>
      </c>
      <c r="G120" s="22">
        <f t="shared" si="19"/>
        <v>284824.16060358717</v>
      </c>
      <c r="H120" s="20">
        <f t="shared" si="20"/>
        <v>41822428.352761187</v>
      </c>
      <c r="I120" t="str">
        <f t="shared" si="14"/>
        <v xml:space="preserve"> </v>
      </c>
    </row>
    <row r="121" spans="3:9" x14ac:dyDescent="0.25">
      <c r="C121" s="20">
        <f t="shared" si="15"/>
        <v>111</v>
      </c>
      <c r="D121" s="20">
        <f t="shared" si="16"/>
        <v>41822428.352761187</v>
      </c>
      <c r="E121" s="22">
        <f t="shared" si="17"/>
        <v>625593.3052204689</v>
      </c>
      <c r="F121" s="20">
        <f t="shared" si="18"/>
        <v>333497.91676268406</v>
      </c>
      <c r="G121" s="22">
        <f t="shared" si="19"/>
        <v>292095.38845778484</v>
      </c>
      <c r="H121" s="20">
        <f t="shared" si="20"/>
        <v>41530332.964303404</v>
      </c>
      <c r="I121" t="str">
        <f t="shared" si="14"/>
        <v xml:space="preserve"> </v>
      </c>
    </row>
    <row r="122" spans="3:9" x14ac:dyDescent="0.25">
      <c r="C122" s="20">
        <f t="shared" si="15"/>
        <v>112</v>
      </c>
      <c r="D122" s="20">
        <f t="shared" si="16"/>
        <v>41530332.964303404</v>
      </c>
      <c r="E122" s="22">
        <f t="shared" si="17"/>
        <v>630593.3052204689</v>
      </c>
      <c r="F122" s="20">
        <f t="shared" si="18"/>
        <v>331168.7071164865</v>
      </c>
      <c r="G122" s="22">
        <f t="shared" si="19"/>
        <v>299424.5981039824</v>
      </c>
      <c r="H122" s="20">
        <f t="shared" si="20"/>
        <v>41230908.366199419</v>
      </c>
      <c r="I122" t="str">
        <f t="shared" si="14"/>
        <v xml:space="preserve"> </v>
      </c>
    </row>
    <row r="123" spans="3:9" x14ac:dyDescent="0.25">
      <c r="C123" s="20">
        <f t="shared" si="15"/>
        <v>113</v>
      </c>
      <c r="D123" s="20">
        <f t="shared" si="16"/>
        <v>41230908.366199419</v>
      </c>
      <c r="E123" s="22">
        <f t="shared" si="17"/>
        <v>635593.3052204689</v>
      </c>
      <c r="F123" s="20">
        <f t="shared" si="18"/>
        <v>328781.05332333723</v>
      </c>
      <c r="G123" s="22">
        <f t="shared" si="19"/>
        <v>306812.25189713167</v>
      </c>
      <c r="H123" s="20">
        <f t="shared" si="20"/>
        <v>40924096.114302285</v>
      </c>
      <c r="I123" t="str">
        <f t="shared" si="14"/>
        <v xml:space="preserve"> </v>
      </c>
    </row>
    <row r="124" spans="3:9" x14ac:dyDescent="0.25">
      <c r="C124" s="20">
        <f t="shared" si="15"/>
        <v>114</v>
      </c>
      <c r="D124" s="20">
        <f t="shared" si="16"/>
        <v>40924096.114302285</v>
      </c>
      <c r="E124" s="22">
        <f t="shared" si="17"/>
        <v>640593.3052204689</v>
      </c>
      <c r="F124" s="20">
        <f t="shared" si="18"/>
        <v>326334.48934140132</v>
      </c>
      <c r="G124" s="22">
        <f t="shared" si="19"/>
        <v>314258.81587906758</v>
      </c>
      <c r="H124" s="20">
        <f t="shared" si="20"/>
        <v>40609837.298423216</v>
      </c>
      <c r="I124" t="str">
        <f t="shared" si="14"/>
        <v xml:space="preserve"> </v>
      </c>
    </row>
    <row r="125" spans="3:9" x14ac:dyDescent="0.25">
      <c r="C125" s="20">
        <f t="shared" si="15"/>
        <v>115</v>
      </c>
      <c r="D125" s="20">
        <f t="shared" si="16"/>
        <v>40609837.298423216</v>
      </c>
      <c r="E125" s="22">
        <f t="shared" si="17"/>
        <v>645593.3052204689</v>
      </c>
      <c r="F125" s="20">
        <f t="shared" si="18"/>
        <v>323828.54541256058</v>
      </c>
      <c r="G125" s="22">
        <f t="shared" si="19"/>
        <v>321764.75980790833</v>
      </c>
      <c r="H125" s="20">
        <f t="shared" si="20"/>
        <v>40288072.538615309</v>
      </c>
      <c r="I125" t="str">
        <f t="shared" si="14"/>
        <v xml:space="preserve"> </v>
      </c>
    </row>
    <row r="126" spans="3:9" x14ac:dyDescent="0.25">
      <c r="C126" s="20">
        <f t="shared" si="15"/>
        <v>116</v>
      </c>
      <c r="D126" s="20">
        <f t="shared" si="16"/>
        <v>40288072.538615309</v>
      </c>
      <c r="E126" s="22">
        <f t="shared" si="17"/>
        <v>650593.3052204689</v>
      </c>
      <c r="F126" s="20">
        <f t="shared" si="18"/>
        <v>321262.74803277984</v>
      </c>
      <c r="G126" s="22">
        <f t="shared" si="19"/>
        <v>329330.55718768906</v>
      </c>
      <c r="H126" s="20">
        <f t="shared" si="20"/>
        <v>39958741.981427617</v>
      </c>
      <c r="I126" t="str">
        <f t="shared" si="14"/>
        <v xml:space="preserve"> </v>
      </c>
    </row>
    <row r="127" spans="3:9" x14ac:dyDescent="0.25">
      <c r="C127" s="20">
        <f t="shared" si="15"/>
        <v>117</v>
      </c>
      <c r="D127" s="20">
        <f t="shared" si="16"/>
        <v>39958741.981427617</v>
      </c>
      <c r="E127" s="22">
        <f t="shared" si="17"/>
        <v>655593.3052204689</v>
      </c>
      <c r="F127" s="20">
        <f t="shared" si="18"/>
        <v>318636.61992223607</v>
      </c>
      <c r="G127" s="22">
        <f t="shared" si="19"/>
        <v>336956.68529823283</v>
      </c>
      <c r="H127" s="20">
        <f t="shared" si="20"/>
        <v>39621785.296129383</v>
      </c>
      <c r="I127" t="str">
        <f t="shared" si="14"/>
        <v xml:space="preserve"> </v>
      </c>
    </row>
    <row r="128" spans="3:9" x14ac:dyDescent="0.25">
      <c r="C128" s="20">
        <f t="shared" si="15"/>
        <v>118</v>
      </c>
      <c r="D128" s="20">
        <f t="shared" si="16"/>
        <v>39621785.296129383</v>
      </c>
      <c r="E128" s="22">
        <f t="shared" si="17"/>
        <v>660593.3052204689</v>
      </c>
      <c r="F128" s="20">
        <f t="shared" si="18"/>
        <v>315949.67999521003</v>
      </c>
      <c r="G128" s="22">
        <f t="shared" si="19"/>
        <v>344643.62522525887</v>
      </c>
      <c r="H128" s="20">
        <f t="shared" si="20"/>
        <v>39277141.670904122</v>
      </c>
      <c r="I128" t="str">
        <f t="shared" si="14"/>
        <v xml:space="preserve"> </v>
      </c>
    </row>
    <row r="129" spans="3:9" x14ac:dyDescent="0.25">
      <c r="C129" s="20">
        <f t="shared" si="15"/>
        <v>119</v>
      </c>
      <c r="D129" s="20">
        <f t="shared" si="16"/>
        <v>39277141.670904122</v>
      </c>
      <c r="E129" s="22">
        <f t="shared" si="17"/>
        <v>665593.3052204689</v>
      </c>
      <c r="F129" s="20">
        <f t="shared" si="18"/>
        <v>313201.44332973729</v>
      </c>
      <c r="G129" s="22">
        <f t="shared" si="19"/>
        <v>352391.86189073161</v>
      </c>
      <c r="H129" s="20">
        <f t="shared" si="20"/>
        <v>38924749.809013389</v>
      </c>
      <c r="I129" t="str">
        <f t="shared" si="14"/>
        <v xml:space="preserve"> </v>
      </c>
    </row>
    <row r="130" spans="3:9" x14ac:dyDescent="0.25">
      <c r="C130" s="20">
        <f t="shared" si="15"/>
        <v>120</v>
      </c>
      <c r="D130" s="20">
        <f t="shared" si="16"/>
        <v>38924749.809013389</v>
      </c>
      <c r="E130" s="22">
        <f t="shared" si="17"/>
        <v>670593.3052204689</v>
      </c>
      <c r="F130" s="20">
        <f t="shared" si="18"/>
        <v>310391.42113701772</v>
      </c>
      <c r="G130" s="22">
        <f t="shared" si="19"/>
        <v>360201.88408345118</v>
      </c>
      <c r="H130" s="20">
        <f t="shared" si="20"/>
        <v>38564547.924929939</v>
      </c>
      <c r="I130" t="str">
        <f t="shared" si="14"/>
        <v xml:space="preserve"> </v>
      </c>
    </row>
    <row r="131" spans="3:9" x14ac:dyDescent="0.25">
      <c r="C131" s="20">
        <f t="shared" si="15"/>
        <v>121</v>
      </c>
      <c r="D131" s="20">
        <f t="shared" si="16"/>
        <v>38564547.924929939</v>
      </c>
      <c r="E131" s="22">
        <f t="shared" si="17"/>
        <v>675593.3052204689</v>
      </c>
      <c r="F131" s="20">
        <f t="shared" si="18"/>
        <v>307519.12073058059</v>
      </c>
      <c r="G131" s="22">
        <f t="shared" si="19"/>
        <v>368074.18448988831</v>
      </c>
      <c r="H131" s="20">
        <f t="shared" si="20"/>
        <v>38196473.740440048</v>
      </c>
      <c r="I131" t="str">
        <f t="shared" si="14"/>
        <v xml:space="preserve"> </v>
      </c>
    </row>
    <row r="132" spans="3:9" x14ac:dyDescent="0.25">
      <c r="C132" s="20">
        <f t="shared" si="15"/>
        <v>122</v>
      </c>
      <c r="D132" s="20">
        <f t="shared" si="16"/>
        <v>38196473.740440048</v>
      </c>
      <c r="E132" s="22">
        <f t="shared" si="17"/>
        <v>680593.3052204689</v>
      </c>
      <c r="F132" s="20">
        <f t="shared" si="18"/>
        <v>304584.04549520399</v>
      </c>
      <c r="G132" s="22">
        <f t="shared" si="19"/>
        <v>376009.25972526491</v>
      </c>
      <c r="H132" s="20">
        <f t="shared" si="20"/>
        <v>37820464.480714783</v>
      </c>
      <c r="I132" t="str">
        <f t="shared" si="14"/>
        <v xml:space="preserve"> </v>
      </c>
    </row>
    <row r="133" spans="3:9" x14ac:dyDescent="0.25">
      <c r="C133" s="20">
        <f t="shared" si="15"/>
        <v>123</v>
      </c>
      <c r="D133" s="20">
        <f t="shared" si="16"/>
        <v>37820464.480714783</v>
      </c>
      <c r="E133" s="22">
        <f t="shared" si="17"/>
        <v>685593.3052204689</v>
      </c>
      <c r="F133" s="20">
        <f t="shared" si="18"/>
        <v>301585.69485558657</v>
      </c>
      <c r="G133" s="22">
        <f t="shared" si="19"/>
        <v>384007.61036488233</v>
      </c>
      <c r="H133" s="20">
        <f t="shared" si="20"/>
        <v>37436456.870349899</v>
      </c>
      <c r="I133" t="str">
        <f t="shared" si="14"/>
        <v xml:space="preserve"> </v>
      </c>
    </row>
    <row r="134" spans="3:9" x14ac:dyDescent="0.25">
      <c r="C134" s="20">
        <f t="shared" si="15"/>
        <v>124</v>
      </c>
      <c r="D134" s="20">
        <f t="shared" si="16"/>
        <v>37436456.870349899</v>
      </c>
      <c r="E134" s="22">
        <f t="shared" si="17"/>
        <v>690593.3052204689</v>
      </c>
      <c r="F134" s="20">
        <f t="shared" si="18"/>
        <v>298523.56424476922</v>
      </c>
      <c r="G134" s="22">
        <f t="shared" si="19"/>
        <v>392069.74097569968</v>
      </c>
      <c r="H134" s="20">
        <f t="shared" si="20"/>
        <v>37044387.129374199</v>
      </c>
      <c r="I134" t="str">
        <f t="shared" si="14"/>
        <v xml:space="preserve"> </v>
      </c>
    </row>
    <row r="135" spans="3:9" x14ac:dyDescent="0.25">
      <c r="C135" s="20">
        <f t="shared" si="15"/>
        <v>125</v>
      </c>
      <c r="D135" s="20">
        <f t="shared" si="16"/>
        <v>37044387.129374199</v>
      </c>
      <c r="E135" s="22">
        <f t="shared" si="17"/>
        <v>695593.3052204689</v>
      </c>
      <c r="F135" s="20">
        <f t="shared" si="18"/>
        <v>295397.14507230505</v>
      </c>
      <c r="G135" s="22">
        <f t="shared" si="19"/>
        <v>400196.16014816385</v>
      </c>
      <c r="H135" s="20">
        <f t="shared" si="20"/>
        <v>36644190.969226032</v>
      </c>
      <c r="I135" t="str">
        <f t="shared" si="14"/>
        <v xml:space="preserve"> </v>
      </c>
    </row>
    <row r="136" spans="3:9" x14ac:dyDescent="0.25">
      <c r="C136" s="20">
        <f t="shared" si="15"/>
        <v>126</v>
      </c>
      <c r="D136" s="20">
        <f t="shared" si="16"/>
        <v>36644190.969226032</v>
      </c>
      <c r="E136" s="22">
        <f t="shared" si="17"/>
        <v>700593.3052204689</v>
      </c>
      <c r="F136" s="20">
        <f t="shared" si="18"/>
        <v>292205.92469217553</v>
      </c>
      <c r="G136" s="22">
        <f t="shared" si="19"/>
        <v>408387.38052829338</v>
      </c>
      <c r="H136" s="20">
        <f t="shared" si="20"/>
        <v>36235803.588697739</v>
      </c>
      <c r="I136" t="str">
        <f t="shared" si="14"/>
        <v xml:space="preserve"> </v>
      </c>
    </row>
    <row r="137" spans="3:9" x14ac:dyDescent="0.25">
      <c r="C137" s="20">
        <f t="shared" si="15"/>
        <v>127</v>
      </c>
      <c r="D137" s="20">
        <f t="shared" si="16"/>
        <v>36235803.588697739</v>
      </c>
      <c r="E137" s="22">
        <f t="shared" si="17"/>
        <v>705593.3052204689</v>
      </c>
      <c r="F137" s="20">
        <f t="shared" si="18"/>
        <v>288949.38637045072</v>
      </c>
      <c r="G137" s="22">
        <f t="shared" si="19"/>
        <v>416643.91885001818</v>
      </c>
      <c r="H137" s="20">
        <f t="shared" si="20"/>
        <v>35819159.669847719</v>
      </c>
      <c r="I137" t="str">
        <f t="shared" si="14"/>
        <v xml:space="preserve"> </v>
      </c>
    </row>
    <row r="138" spans="3:9" x14ac:dyDescent="0.25">
      <c r="C138" s="20">
        <f t="shared" si="15"/>
        <v>128</v>
      </c>
      <c r="D138" s="20">
        <f t="shared" si="16"/>
        <v>35819159.669847719</v>
      </c>
      <c r="E138" s="22">
        <f t="shared" si="17"/>
        <v>710593.3052204689</v>
      </c>
      <c r="F138" s="20">
        <f t="shared" si="18"/>
        <v>285627.00925269193</v>
      </c>
      <c r="G138" s="22">
        <f t="shared" si="19"/>
        <v>424966.29596777697</v>
      </c>
      <c r="H138" s="20">
        <f t="shared" si="20"/>
        <v>35394193.373879939</v>
      </c>
      <c r="I138" t="str">
        <f t="shared" si="14"/>
        <v xml:space="preserve"> </v>
      </c>
    </row>
    <row r="139" spans="3:9" x14ac:dyDescent="0.25">
      <c r="C139" s="20">
        <f t="shared" si="15"/>
        <v>129</v>
      </c>
      <c r="D139" s="20">
        <f t="shared" si="16"/>
        <v>35394193.373879939</v>
      </c>
      <c r="E139" s="22">
        <f t="shared" si="17"/>
        <v>715593.3052204689</v>
      </c>
      <c r="F139" s="20">
        <f t="shared" si="18"/>
        <v>282238.26833109377</v>
      </c>
      <c r="G139" s="22">
        <f t="shared" si="19"/>
        <v>433355.03688937513</v>
      </c>
      <c r="H139" s="20">
        <f t="shared" si="20"/>
        <v>34960838.336990565</v>
      </c>
      <c r="I139" t="str">
        <f t="shared" si="14"/>
        <v xml:space="preserve"> </v>
      </c>
    </row>
    <row r="140" spans="3:9" x14ac:dyDescent="0.25">
      <c r="C140" s="20">
        <f t="shared" si="15"/>
        <v>130</v>
      </c>
      <c r="D140" s="20">
        <f t="shared" si="16"/>
        <v>34960838.336990565</v>
      </c>
      <c r="E140" s="22">
        <f t="shared" si="17"/>
        <v>720593.3052204689</v>
      </c>
      <c r="F140" s="20">
        <f t="shared" si="18"/>
        <v>278782.63441136508</v>
      </c>
      <c r="G140" s="22">
        <f t="shared" si="19"/>
        <v>441810.67080910382</v>
      </c>
      <c r="H140" s="20">
        <f t="shared" si="20"/>
        <v>34519027.66618146</v>
      </c>
      <c r="I140" t="str">
        <f t="shared" ref="I140:I190" si="21">IF(H140&lt;10000000,H140," ")</f>
        <v xml:space="preserve"> </v>
      </c>
    </row>
    <row r="141" spans="3:9" x14ac:dyDescent="0.25">
      <c r="C141" s="20">
        <f t="shared" ref="C141:C190" si="22">C140+1</f>
        <v>131</v>
      </c>
      <c r="D141" s="20">
        <f t="shared" si="16"/>
        <v>34519027.66618146</v>
      </c>
      <c r="E141" s="22">
        <f t="shared" si="17"/>
        <v>725593.3052204689</v>
      </c>
      <c r="F141" s="20">
        <f t="shared" si="18"/>
        <v>275259.57407934516</v>
      </c>
      <c r="G141" s="22">
        <f t="shared" si="19"/>
        <v>450333.73114112375</v>
      </c>
      <c r="H141" s="20">
        <f t="shared" si="20"/>
        <v>34068693.93504034</v>
      </c>
      <c r="I141" t="str">
        <f t="shared" si="21"/>
        <v xml:space="preserve"> </v>
      </c>
    </row>
    <row r="142" spans="3:9" x14ac:dyDescent="0.25">
      <c r="C142" s="20">
        <f t="shared" si="22"/>
        <v>132</v>
      </c>
      <c r="D142" s="20">
        <f t="shared" si="16"/>
        <v>34068693.93504034</v>
      </c>
      <c r="E142" s="22">
        <f t="shared" si="17"/>
        <v>730593.3052204689</v>
      </c>
      <c r="F142" s="20">
        <f t="shared" si="18"/>
        <v>271668.54966735363</v>
      </c>
      <c r="G142" s="22">
        <f t="shared" si="19"/>
        <v>458924.75555311528</v>
      </c>
      <c r="H142" s="20">
        <f t="shared" si="20"/>
        <v>33609769.179487221</v>
      </c>
      <c r="I142" t="str">
        <f t="shared" si="21"/>
        <v xml:space="preserve"> </v>
      </c>
    </row>
    <row r="143" spans="3:9" x14ac:dyDescent="0.25">
      <c r="C143" s="20">
        <f t="shared" si="22"/>
        <v>133</v>
      </c>
      <c r="D143" s="20">
        <f t="shared" si="16"/>
        <v>33609769.179487221</v>
      </c>
      <c r="E143" s="22">
        <f t="shared" si="17"/>
        <v>735593.3052204689</v>
      </c>
      <c r="F143" s="20">
        <f t="shared" si="18"/>
        <v>268009.01922027272</v>
      </c>
      <c r="G143" s="22">
        <f t="shared" si="19"/>
        <v>467584.28600019618</v>
      </c>
      <c r="H143" s="20">
        <f t="shared" si="20"/>
        <v>33142184.893487025</v>
      </c>
      <c r="I143" t="str">
        <f t="shared" si="21"/>
        <v xml:space="preserve"> </v>
      </c>
    </row>
    <row r="144" spans="3:9" x14ac:dyDescent="0.25">
      <c r="C144" s="20">
        <f t="shared" si="22"/>
        <v>134</v>
      </c>
      <c r="D144" s="20">
        <f t="shared" ref="D144:D190" si="23">H143</f>
        <v>33142184.893487025</v>
      </c>
      <c r="E144" s="22">
        <f t="shared" ref="E144:E190" si="24">E143+$D$8</f>
        <v>740593.3052204689</v>
      </c>
      <c r="F144" s="20">
        <f t="shared" ref="F144:F190" si="25">D144*$C$6</f>
        <v>264280.43646135851</v>
      </c>
      <c r="G144" s="22">
        <f t="shared" ref="G144:G190" si="26">E144-F144</f>
        <v>476312.8687591104</v>
      </c>
      <c r="H144" s="20">
        <f t="shared" ref="H144:H190" si="27">D144-G144</f>
        <v>32665872.024727914</v>
      </c>
      <c r="I144" t="str">
        <f t="shared" si="21"/>
        <v xml:space="preserve"> </v>
      </c>
    </row>
    <row r="145" spans="3:9" x14ac:dyDescent="0.25">
      <c r="C145" s="20">
        <f t="shared" si="22"/>
        <v>135</v>
      </c>
      <c r="D145" s="20">
        <f t="shared" si="23"/>
        <v>32665872.024727914</v>
      </c>
      <c r="E145" s="22">
        <f t="shared" si="24"/>
        <v>745593.3052204689</v>
      </c>
      <c r="F145" s="20">
        <f t="shared" si="25"/>
        <v>260482.25075777931</v>
      </c>
      <c r="G145" s="22">
        <f t="shared" si="26"/>
        <v>485111.05446268956</v>
      </c>
      <c r="H145" s="20">
        <f t="shared" si="27"/>
        <v>32180760.970265225</v>
      </c>
      <c r="I145" t="str">
        <f t="shared" si="21"/>
        <v xml:space="preserve"> </v>
      </c>
    </row>
    <row r="146" spans="3:9" x14ac:dyDescent="0.25">
      <c r="C146" s="20">
        <f t="shared" si="22"/>
        <v>136</v>
      </c>
      <c r="D146" s="20">
        <f t="shared" si="23"/>
        <v>32180760.970265225</v>
      </c>
      <c r="E146" s="22">
        <f t="shared" si="24"/>
        <v>750593.3052204689</v>
      </c>
      <c r="F146" s="20">
        <f t="shared" si="25"/>
        <v>256613.90708588026</v>
      </c>
      <c r="G146" s="22">
        <f t="shared" si="26"/>
        <v>493979.39813458861</v>
      </c>
      <c r="H146" s="20">
        <f t="shared" si="27"/>
        <v>31686781.572130635</v>
      </c>
      <c r="I146" t="str">
        <f t="shared" si="21"/>
        <v xml:space="preserve"> </v>
      </c>
    </row>
    <row r="147" spans="3:9" x14ac:dyDescent="0.25">
      <c r="C147" s="20">
        <f t="shared" si="22"/>
        <v>137</v>
      </c>
      <c r="D147" s="20">
        <f t="shared" si="23"/>
        <v>31686781.572130635</v>
      </c>
      <c r="E147" s="22">
        <f t="shared" si="24"/>
        <v>755593.3052204689</v>
      </c>
      <c r="F147" s="20">
        <f t="shared" si="25"/>
        <v>252674.84599616969</v>
      </c>
      <c r="G147" s="22">
        <f t="shared" si="26"/>
        <v>502918.45922429918</v>
      </c>
      <c r="H147" s="20">
        <f t="shared" si="27"/>
        <v>31183863.112906337</v>
      </c>
      <c r="I147" t="str">
        <f t="shared" si="21"/>
        <v xml:space="preserve"> </v>
      </c>
    </row>
    <row r="148" spans="3:9" x14ac:dyDescent="0.25">
      <c r="C148" s="20">
        <f t="shared" si="22"/>
        <v>138</v>
      </c>
      <c r="D148" s="20">
        <f t="shared" si="23"/>
        <v>31183863.112906337</v>
      </c>
      <c r="E148" s="22">
        <f t="shared" si="24"/>
        <v>760593.3052204689</v>
      </c>
      <c r="F148" s="20">
        <f t="shared" si="25"/>
        <v>248664.50357802722</v>
      </c>
      <c r="G148" s="22">
        <f t="shared" si="26"/>
        <v>511928.80164244166</v>
      </c>
      <c r="H148" s="20">
        <f t="shared" si="27"/>
        <v>30671934.311263897</v>
      </c>
      <c r="I148" t="str">
        <f t="shared" si="21"/>
        <v xml:space="preserve"> </v>
      </c>
    </row>
    <row r="149" spans="3:9" x14ac:dyDescent="0.25">
      <c r="C149" s="20">
        <f t="shared" si="22"/>
        <v>139</v>
      </c>
      <c r="D149" s="20">
        <f t="shared" si="23"/>
        <v>30671934.311263897</v>
      </c>
      <c r="E149" s="22">
        <f t="shared" si="24"/>
        <v>765593.3052204689</v>
      </c>
      <c r="F149" s="20">
        <f t="shared" si="25"/>
        <v>244582.31142412996</v>
      </c>
      <c r="G149" s="22">
        <f t="shared" si="26"/>
        <v>521010.99379633891</v>
      </c>
      <c r="H149" s="20">
        <f t="shared" si="27"/>
        <v>30150923.317467559</v>
      </c>
      <c r="I149" t="str">
        <f t="shared" si="21"/>
        <v xml:space="preserve"> </v>
      </c>
    </row>
    <row r="150" spans="3:9" x14ac:dyDescent="0.25">
      <c r="C150" s="20">
        <f t="shared" si="22"/>
        <v>140</v>
      </c>
      <c r="D150" s="20">
        <f t="shared" si="23"/>
        <v>30150923.317467559</v>
      </c>
      <c r="E150" s="22">
        <f t="shared" si="24"/>
        <v>770593.3052204689</v>
      </c>
      <c r="F150" s="20">
        <f t="shared" si="25"/>
        <v>240427.69659459527</v>
      </c>
      <c r="G150" s="22">
        <f t="shared" si="26"/>
        <v>530165.60862587369</v>
      </c>
      <c r="H150" s="20">
        <f t="shared" si="27"/>
        <v>29620757.708841685</v>
      </c>
      <c r="I150" t="str">
        <f t="shared" si="21"/>
        <v xml:space="preserve"> </v>
      </c>
    </row>
    <row r="151" spans="3:9" x14ac:dyDescent="0.25">
      <c r="C151" s="20">
        <f t="shared" si="22"/>
        <v>141</v>
      </c>
      <c r="D151" s="20">
        <f t="shared" si="23"/>
        <v>29620757.708841685</v>
      </c>
      <c r="E151" s="22">
        <f t="shared" si="24"/>
        <v>775593.3052204689</v>
      </c>
      <c r="F151" s="20">
        <f t="shared" si="25"/>
        <v>236200.08158083732</v>
      </c>
      <c r="G151" s="22">
        <f t="shared" si="26"/>
        <v>539393.22363963164</v>
      </c>
      <c r="H151" s="20">
        <f t="shared" si="27"/>
        <v>29081364.485202052</v>
      </c>
      <c r="I151" t="str">
        <f t="shared" si="21"/>
        <v xml:space="preserve"> </v>
      </c>
    </row>
    <row r="152" spans="3:9" x14ac:dyDescent="0.25">
      <c r="C152" s="20">
        <f t="shared" si="22"/>
        <v>142</v>
      </c>
      <c r="D152" s="20">
        <f t="shared" si="23"/>
        <v>29081364.485202052</v>
      </c>
      <c r="E152" s="22">
        <f t="shared" si="24"/>
        <v>780593.3052204689</v>
      </c>
      <c r="F152" s="20">
        <f t="shared" si="25"/>
        <v>231898.8842691358</v>
      </c>
      <c r="G152" s="22">
        <f t="shared" si="26"/>
        <v>548694.42095133313</v>
      </c>
      <c r="H152" s="20">
        <f t="shared" si="27"/>
        <v>28532670.064250719</v>
      </c>
      <c r="I152" t="str">
        <f t="shared" si="21"/>
        <v xml:space="preserve"> </v>
      </c>
    </row>
    <row r="153" spans="3:9" x14ac:dyDescent="0.25">
      <c r="C153" s="20">
        <f t="shared" si="22"/>
        <v>143</v>
      </c>
      <c r="D153" s="20">
        <f t="shared" si="23"/>
        <v>28532670.064250719</v>
      </c>
      <c r="E153" s="22">
        <f t="shared" si="24"/>
        <v>785593.3052204689</v>
      </c>
      <c r="F153" s="20">
        <f t="shared" si="25"/>
        <v>227523.51790391383</v>
      </c>
      <c r="G153" s="22">
        <f t="shared" si="26"/>
        <v>558069.78731655504</v>
      </c>
      <c r="H153" s="20">
        <f t="shared" si="27"/>
        <v>27974600.276934166</v>
      </c>
      <c r="I153" t="str">
        <f t="shared" si="21"/>
        <v xml:space="preserve"> </v>
      </c>
    </row>
    <row r="154" spans="3:9" x14ac:dyDescent="0.25">
      <c r="C154" s="20">
        <f t="shared" si="22"/>
        <v>144</v>
      </c>
      <c r="D154" s="20">
        <f t="shared" si="23"/>
        <v>27974600.276934166</v>
      </c>
      <c r="E154" s="22">
        <f t="shared" si="24"/>
        <v>790593.3052204689</v>
      </c>
      <c r="F154" s="20">
        <f t="shared" si="25"/>
        <v>223073.39105072318</v>
      </c>
      <c r="G154" s="22">
        <f t="shared" si="26"/>
        <v>567519.91416974575</v>
      </c>
      <c r="H154" s="20">
        <f t="shared" si="27"/>
        <v>27407080.362764418</v>
      </c>
      <c r="I154" t="str">
        <f t="shared" si="21"/>
        <v xml:space="preserve"> </v>
      </c>
    </row>
    <row r="155" spans="3:9" x14ac:dyDescent="0.25">
      <c r="C155" s="20">
        <f t="shared" si="22"/>
        <v>145</v>
      </c>
      <c r="D155" s="20">
        <f t="shared" si="23"/>
        <v>27407080.362764418</v>
      </c>
      <c r="E155" s="22">
        <f t="shared" si="24"/>
        <v>795593.3052204689</v>
      </c>
      <c r="F155" s="20">
        <f t="shared" si="25"/>
        <v>218547.90755893418</v>
      </c>
      <c r="G155" s="22">
        <f t="shared" si="26"/>
        <v>577045.39766153472</v>
      </c>
      <c r="H155" s="20">
        <f t="shared" si="27"/>
        <v>26830034.965102885</v>
      </c>
      <c r="I155" t="str">
        <f t="shared" si="21"/>
        <v xml:space="preserve"> </v>
      </c>
    </row>
    <row r="156" spans="3:9" x14ac:dyDescent="0.25">
      <c r="C156" s="20">
        <f t="shared" si="22"/>
        <v>146</v>
      </c>
      <c r="D156" s="20">
        <f t="shared" si="23"/>
        <v>26830034.965102885</v>
      </c>
      <c r="E156" s="22">
        <f t="shared" si="24"/>
        <v>800593.3052204689</v>
      </c>
      <c r="F156" s="20">
        <f t="shared" si="25"/>
        <v>213946.46652412851</v>
      </c>
      <c r="G156" s="22">
        <f t="shared" si="26"/>
        <v>586646.83869634033</v>
      </c>
      <c r="H156" s="20">
        <f t="shared" si="27"/>
        <v>26243388.126406543</v>
      </c>
      <c r="I156" t="str">
        <f t="shared" si="21"/>
        <v xml:space="preserve"> </v>
      </c>
    </row>
    <row r="157" spans="3:9" x14ac:dyDescent="0.25">
      <c r="C157" s="20">
        <f t="shared" si="22"/>
        <v>147</v>
      </c>
      <c r="D157" s="20">
        <f t="shared" si="23"/>
        <v>26243388.126406543</v>
      </c>
      <c r="E157" s="22">
        <f t="shared" si="24"/>
        <v>805593.3052204689</v>
      </c>
      <c r="F157" s="20">
        <f t="shared" si="25"/>
        <v>209268.46225019143</v>
      </c>
      <c r="G157" s="22">
        <f t="shared" si="26"/>
        <v>596324.84297027742</v>
      </c>
      <c r="H157" s="20">
        <f t="shared" si="27"/>
        <v>25647063.283436265</v>
      </c>
      <c r="I157" t="str">
        <f t="shared" si="21"/>
        <v xml:space="preserve"> </v>
      </c>
    </row>
    <row r="158" spans="3:9" x14ac:dyDescent="0.25">
      <c r="C158" s="20">
        <f t="shared" si="22"/>
        <v>148</v>
      </c>
      <c r="D158" s="20">
        <f t="shared" si="23"/>
        <v>25647063.283436265</v>
      </c>
      <c r="E158" s="22">
        <f t="shared" si="24"/>
        <v>810593.3052204689</v>
      </c>
      <c r="F158" s="20">
        <f t="shared" si="25"/>
        <v>204513.28421110244</v>
      </c>
      <c r="G158" s="22">
        <f t="shared" si="26"/>
        <v>606080.02100936649</v>
      </c>
      <c r="H158" s="20">
        <f t="shared" si="27"/>
        <v>25040983.262426898</v>
      </c>
      <c r="I158" t="str">
        <f t="shared" si="21"/>
        <v xml:space="preserve"> </v>
      </c>
    </row>
    <row r="159" spans="3:9" x14ac:dyDescent="0.25">
      <c r="C159" s="20">
        <f t="shared" si="22"/>
        <v>149</v>
      </c>
      <c r="D159" s="20">
        <f t="shared" si="23"/>
        <v>25040983.262426898</v>
      </c>
      <c r="E159" s="22">
        <f t="shared" si="24"/>
        <v>815593.3052204689</v>
      </c>
      <c r="F159" s="20">
        <f t="shared" si="25"/>
        <v>199680.3170124208</v>
      </c>
      <c r="G159" s="22">
        <f t="shared" si="26"/>
        <v>615912.98820804805</v>
      </c>
      <c r="H159" s="20">
        <f t="shared" si="27"/>
        <v>24425070.27421885</v>
      </c>
      <c r="I159" t="str">
        <f t="shared" si="21"/>
        <v xml:space="preserve"> </v>
      </c>
    </row>
    <row r="160" spans="3:9" x14ac:dyDescent="0.25">
      <c r="C160" s="20">
        <f t="shared" si="22"/>
        <v>150</v>
      </c>
      <c r="D160" s="20">
        <f t="shared" si="23"/>
        <v>24425070.27421885</v>
      </c>
      <c r="E160" s="22">
        <f t="shared" si="24"/>
        <v>820593.3052204689</v>
      </c>
      <c r="F160" s="20">
        <f t="shared" si="25"/>
        <v>194768.94035246409</v>
      </c>
      <c r="G160" s="22">
        <f t="shared" si="26"/>
        <v>625824.36486800481</v>
      </c>
      <c r="H160" s="20">
        <f t="shared" si="27"/>
        <v>23799245.909350846</v>
      </c>
      <c r="I160" t="str">
        <f t="shared" si="21"/>
        <v xml:space="preserve"> </v>
      </c>
    </row>
    <row r="161" spans="3:9" x14ac:dyDescent="0.25">
      <c r="C161" s="20">
        <f t="shared" si="22"/>
        <v>151</v>
      </c>
      <c r="D161" s="20">
        <f t="shared" si="23"/>
        <v>23799245.909350846</v>
      </c>
      <c r="E161" s="22">
        <f t="shared" si="24"/>
        <v>825593.3052204689</v>
      </c>
      <c r="F161" s="20">
        <f t="shared" si="25"/>
        <v>189778.52898317712</v>
      </c>
      <c r="G161" s="22">
        <f t="shared" si="26"/>
        <v>635814.77623729175</v>
      </c>
      <c r="H161" s="20">
        <f t="shared" si="27"/>
        <v>23163431.133113556</v>
      </c>
      <c r="I161" t="str">
        <f t="shared" si="21"/>
        <v xml:space="preserve"> </v>
      </c>
    </row>
    <row r="162" spans="3:9" x14ac:dyDescent="0.25">
      <c r="C162" s="20">
        <f t="shared" si="22"/>
        <v>152</v>
      </c>
      <c r="D162" s="20">
        <f t="shared" si="23"/>
        <v>23163431.133113556</v>
      </c>
      <c r="E162" s="22">
        <f t="shared" si="24"/>
        <v>830593.3052204689</v>
      </c>
      <c r="F162" s="20">
        <f t="shared" si="25"/>
        <v>184708.45267068894</v>
      </c>
      <c r="G162" s="22">
        <f t="shared" si="26"/>
        <v>645884.85254977993</v>
      </c>
      <c r="H162" s="20">
        <f t="shared" si="27"/>
        <v>22517546.280563775</v>
      </c>
      <c r="I162" t="str">
        <f t="shared" si="21"/>
        <v xml:space="preserve"> </v>
      </c>
    </row>
    <row r="163" spans="3:9" x14ac:dyDescent="0.25">
      <c r="C163" s="20">
        <f t="shared" si="22"/>
        <v>153</v>
      </c>
      <c r="D163" s="20">
        <f t="shared" si="23"/>
        <v>22517546.280563775</v>
      </c>
      <c r="E163" s="22">
        <f t="shared" si="24"/>
        <v>835593.3052204689</v>
      </c>
      <c r="F163" s="20">
        <f t="shared" si="25"/>
        <v>179558.07615555517</v>
      </c>
      <c r="G163" s="22">
        <f t="shared" si="26"/>
        <v>656035.2290649137</v>
      </c>
      <c r="H163" s="20">
        <f t="shared" si="27"/>
        <v>21861511.05149886</v>
      </c>
      <c r="I163" t="str">
        <f t="shared" si="21"/>
        <v xml:space="preserve"> </v>
      </c>
    </row>
    <row r="164" spans="3:9" x14ac:dyDescent="0.25">
      <c r="C164" s="20">
        <f t="shared" si="22"/>
        <v>154</v>
      </c>
      <c r="D164" s="20">
        <f t="shared" si="23"/>
        <v>21861511.05149886</v>
      </c>
      <c r="E164" s="22">
        <f t="shared" si="24"/>
        <v>840593.3052204689</v>
      </c>
      <c r="F164" s="20">
        <f t="shared" si="25"/>
        <v>174326.7591126835</v>
      </c>
      <c r="G164" s="22">
        <f t="shared" si="26"/>
        <v>666266.54610778543</v>
      </c>
      <c r="H164" s="20">
        <f t="shared" si="27"/>
        <v>21195244.505391076</v>
      </c>
      <c r="I164" t="str">
        <f t="shared" si="21"/>
        <v xml:space="preserve"> </v>
      </c>
    </row>
    <row r="165" spans="3:9" x14ac:dyDescent="0.25">
      <c r="C165" s="20">
        <f t="shared" si="22"/>
        <v>155</v>
      </c>
      <c r="D165" s="20">
        <f t="shared" si="23"/>
        <v>21195244.505391076</v>
      </c>
      <c r="E165" s="22">
        <f t="shared" si="24"/>
        <v>845593.3052204689</v>
      </c>
      <c r="F165" s="20">
        <f t="shared" si="25"/>
        <v>169013.85611093935</v>
      </c>
      <c r="G165" s="22">
        <f t="shared" si="26"/>
        <v>676579.44910952961</v>
      </c>
      <c r="H165" s="20">
        <f t="shared" si="27"/>
        <v>20518665.056281548</v>
      </c>
      <c r="I165" t="str">
        <f t="shared" si="21"/>
        <v xml:space="preserve"> </v>
      </c>
    </row>
    <row r="166" spans="3:9" x14ac:dyDescent="0.25">
      <c r="C166" s="20">
        <f t="shared" si="22"/>
        <v>156</v>
      </c>
      <c r="D166" s="20">
        <f t="shared" si="23"/>
        <v>20518665.056281548</v>
      </c>
      <c r="E166" s="22">
        <f t="shared" si="24"/>
        <v>850593.3052204689</v>
      </c>
      <c r="F166" s="20">
        <f t="shared" si="25"/>
        <v>163618.71657242964</v>
      </c>
      <c r="G166" s="22">
        <f t="shared" si="26"/>
        <v>686974.58864803927</v>
      </c>
      <c r="H166" s="20">
        <f t="shared" si="27"/>
        <v>19831690.467633508</v>
      </c>
      <c r="I166" t="str">
        <f t="shared" si="21"/>
        <v xml:space="preserve"> </v>
      </c>
    </row>
    <row r="167" spans="3:9" x14ac:dyDescent="0.25">
      <c r="C167" s="20">
        <f t="shared" si="22"/>
        <v>157</v>
      </c>
      <c r="D167" s="20">
        <f t="shared" si="23"/>
        <v>19831690.467633508</v>
      </c>
      <c r="E167" s="22">
        <f t="shared" si="24"/>
        <v>855593.3052204689</v>
      </c>
      <c r="F167" s="20">
        <f t="shared" si="25"/>
        <v>158140.68473146175</v>
      </c>
      <c r="G167" s="22">
        <f t="shared" si="26"/>
        <v>697452.62048900709</v>
      </c>
      <c r="H167" s="20">
        <f t="shared" si="27"/>
        <v>19134237.847144499</v>
      </c>
      <c r="I167" t="str">
        <f t="shared" si="21"/>
        <v xml:space="preserve"> </v>
      </c>
    </row>
    <row r="168" spans="3:9" x14ac:dyDescent="0.25">
      <c r="C168" s="20">
        <f t="shared" si="22"/>
        <v>158</v>
      </c>
      <c r="D168" s="20">
        <f t="shared" si="23"/>
        <v>19134237.847144499</v>
      </c>
      <c r="E168" s="22">
        <f t="shared" si="24"/>
        <v>860593.3052204689</v>
      </c>
      <c r="F168" s="20">
        <f t="shared" si="25"/>
        <v>152579.09959317549</v>
      </c>
      <c r="G168" s="22">
        <f t="shared" si="26"/>
        <v>708014.20562729344</v>
      </c>
      <c r="H168" s="20">
        <f t="shared" si="27"/>
        <v>18426223.641517207</v>
      </c>
      <c r="I168" t="str">
        <f t="shared" si="21"/>
        <v xml:space="preserve"> </v>
      </c>
    </row>
    <row r="169" spans="3:9" x14ac:dyDescent="0.25">
      <c r="C169" s="20">
        <f t="shared" si="22"/>
        <v>159</v>
      </c>
      <c r="D169" s="20">
        <f t="shared" si="23"/>
        <v>18426223.641517207</v>
      </c>
      <c r="E169" s="22">
        <f t="shared" si="24"/>
        <v>865593.3052204689</v>
      </c>
      <c r="F169" s="20">
        <f t="shared" si="25"/>
        <v>146933.29489184471</v>
      </c>
      <c r="G169" s="22">
        <f t="shared" si="26"/>
        <v>718660.01032862416</v>
      </c>
      <c r="H169" s="20">
        <f t="shared" si="27"/>
        <v>17707563.631188583</v>
      </c>
      <c r="I169" t="str">
        <f t="shared" si="21"/>
        <v xml:space="preserve"> </v>
      </c>
    </row>
    <row r="170" spans="3:9" x14ac:dyDescent="0.25">
      <c r="C170" s="20">
        <f t="shared" si="22"/>
        <v>160</v>
      </c>
      <c r="D170" s="20">
        <f t="shared" si="23"/>
        <v>17707563.631188583</v>
      </c>
      <c r="E170" s="22">
        <f t="shared" si="24"/>
        <v>870593.3052204689</v>
      </c>
      <c r="F170" s="20">
        <f t="shared" si="25"/>
        <v>141202.59904884681</v>
      </c>
      <c r="G170" s="22">
        <f t="shared" si="26"/>
        <v>729390.70617162203</v>
      </c>
      <c r="H170" s="20">
        <f t="shared" si="27"/>
        <v>16978172.925016962</v>
      </c>
      <c r="I170" t="str">
        <f t="shared" si="21"/>
        <v xml:space="preserve"> </v>
      </c>
    </row>
    <row r="171" spans="3:9" x14ac:dyDescent="0.25">
      <c r="C171" s="20">
        <f t="shared" si="22"/>
        <v>161</v>
      </c>
      <c r="D171" s="20">
        <f t="shared" si="23"/>
        <v>16978172.925016962</v>
      </c>
      <c r="E171" s="22">
        <f t="shared" si="24"/>
        <v>875593.3052204689</v>
      </c>
      <c r="F171" s="20">
        <f t="shared" si="25"/>
        <v>135386.33513029703</v>
      </c>
      <c r="G171" s="22">
        <f t="shared" si="26"/>
        <v>740206.9700901719</v>
      </c>
      <c r="H171" s="20">
        <f t="shared" si="27"/>
        <v>16237965.954926791</v>
      </c>
      <c r="I171" t="str">
        <f t="shared" si="21"/>
        <v xml:space="preserve"> </v>
      </c>
    </row>
    <row r="172" spans="3:9" x14ac:dyDescent="0.25">
      <c r="C172" s="20">
        <f t="shared" si="22"/>
        <v>162</v>
      </c>
      <c r="D172" s="20">
        <f t="shared" si="23"/>
        <v>16237965.954926791</v>
      </c>
      <c r="E172" s="22">
        <f t="shared" si="24"/>
        <v>880593.3052204689</v>
      </c>
      <c r="F172" s="20">
        <f t="shared" si="25"/>
        <v>129483.82080434464</v>
      </c>
      <c r="G172" s="22">
        <f t="shared" si="26"/>
        <v>751109.48441612429</v>
      </c>
      <c r="H172" s="20">
        <f t="shared" si="27"/>
        <v>15486856.470510667</v>
      </c>
      <c r="I172" t="str">
        <f t="shared" si="21"/>
        <v xml:space="preserve"> </v>
      </c>
    </row>
    <row r="173" spans="3:9" x14ac:dyDescent="0.25">
      <c r="C173" s="20">
        <f t="shared" si="22"/>
        <v>163</v>
      </c>
      <c r="D173" s="20">
        <f t="shared" si="23"/>
        <v>15486856.470510667</v>
      </c>
      <c r="E173" s="22">
        <f t="shared" si="24"/>
        <v>885593.3052204689</v>
      </c>
      <c r="F173" s="20">
        <f t="shared" si="25"/>
        <v>123494.36829812897</v>
      </c>
      <c r="G173" s="22">
        <f t="shared" si="26"/>
        <v>762098.93692233996</v>
      </c>
      <c r="H173" s="20">
        <f t="shared" si="27"/>
        <v>14724757.533588327</v>
      </c>
      <c r="I173" t="str">
        <f t="shared" si="21"/>
        <v xml:space="preserve"> </v>
      </c>
    </row>
    <row r="174" spans="3:9" x14ac:dyDescent="0.25">
      <c r="C174" s="20">
        <f t="shared" si="22"/>
        <v>164</v>
      </c>
      <c r="D174" s="20">
        <f t="shared" si="23"/>
        <v>14724757.533588327</v>
      </c>
      <c r="E174" s="22">
        <f t="shared" si="24"/>
        <v>890593.3052204689</v>
      </c>
      <c r="F174" s="20">
        <f t="shared" si="25"/>
        <v>117417.28435439196</v>
      </c>
      <c r="G174" s="22">
        <f t="shared" si="26"/>
        <v>773176.02086607693</v>
      </c>
      <c r="H174" s="20">
        <f t="shared" si="27"/>
        <v>13951581.51272225</v>
      </c>
      <c r="I174" t="str">
        <f t="shared" si="21"/>
        <v xml:space="preserve"> </v>
      </c>
    </row>
    <row r="175" spans="3:9" x14ac:dyDescent="0.25">
      <c r="C175" s="20">
        <f t="shared" si="22"/>
        <v>165</v>
      </c>
      <c r="D175" s="20">
        <f t="shared" si="23"/>
        <v>13951581.51272225</v>
      </c>
      <c r="E175" s="22">
        <f t="shared" si="24"/>
        <v>895593.3052204689</v>
      </c>
      <c r="F175" s="20">
        <f t="shared" si="25"/>
        <v>111251.87018774483</v>
      </c>
      <c r="G175" s="22">
        <f t="shared" si="26"/>
        <v>784341.43503272405</v>
      </c>
      <c r="H175" s="20">
        <f t="shared" si="27"/>
        <v>13167240.077689527</v>
      </c>
      <c r="I175" t="str">
        <f t="shared" si="21"/>
        <v xml:space="preserve"> </v>
      </c>
    </row>
    <row r="176" spans="3:9" x14ac:dyDescent="0.25">
      <c r="C176" s="20">
        <f t="shared" si="22"/>
        <v>166</v>
      </c>
      <c r="D176" s="20">
        <f t="shared" si="23"/>
        <v>13167240.077689527</v>
      </c>
      <c r="E176" s="22">
        <f t="shared" si="24"/>
        <v>900593.3052204689</v>
      </c>
      <c r="F176" s="20">
        <f t="shared" si="25"/>
        <v>104997.421440586</v>
      </c>
      <c r="G176" s="22">
        <f t="shared" si="26"/>
        <v>795595.88377988292</v>
      </c>
      <c r="H176" s="20">
        <f t="shared" si="27"/>
        <v>12371644.193909643</v>
      </c>
      <c r="I176" t="str">
        <f t="shared" si="21"/>
        <v xml:space="preserve"> </v>
      </c>
    </row>
    <row r="177" spans="3:9" x14ac:dyDescent="0.25">
      <c r="C177" s="20">
        <f t="shared" si="22"/>
        <v>167</v>
      </c>
      <c r="D177" s="20">
        <f t="shared" si="23"/>
        <v>12371644.193909643</v>
      </c>
      <c r="E177" s="22">
        <f t="shared" si="24"/>
        <v>905593.3052204689</v>
      </c>
      <c r="F177" s="20">
        <f t="shared" si="25"/>
        <v>98653.2281386674</v>
      </c>
      <c r="G177" s="22">
        <f t="shared" si="26"/>
        <v>806940.07708180149</v>
      </c>
      <c r="H177" s="20">
        <f t="shared" si="27"/>
        <v>11564704.116827842</v>
      </c>
      <c r="I177" t="str">
        <f t="shared" si="21"/>
        <v xml:space="preserve"> </v>
      </c>
    </row>
    <row r="178" spans="3:9" x14ac:dyDescent="0.25">
      <c r="C178" s="20">
        <f t="shared" si="22"/>
        <v>168</v>
      </c>
      <c r="D178" s="20">
        <f t="shared" si="23"/>
        <v>11564704.116827842</v>
      </c>
      <c r="E178" s="22">
        <f t="shared" si="24"/>
        <v>910593.3052204689</v>
      </c>
      <c r="F178" s="20">
        <f t="shared" si="25"/>
        <v>92218.57464630669</v>
      </c>
      <c r="G178" s="22">
        <f t="shared" si="26"/>
        <v>818374.73057416221</v>
      </c>
      <c r="H178" s="20">
        <f t="shared" si="27"/>
        <v>10746329.386253679</v>
      </c>
      <c r="I178" t="str">
        <f t="shared" si="21"/>
        <v xml:space="preserve"> </v>
      </c>
    </row>
    <row r="179" spans="3:9" x14ac:dyDescent="0.25">
      <c r="C179" s="20">
        <f t="shared" si="22"/>
        <v>169</v>
      </c>
      <c r="D179" s="20">
        <f t="shared" si="23"/>
        <v>10746329.386253679</v>
      </c>
      <c r="E179" s="22">
        <f t="shared" si="24"/>
        <v>915593.3052204689</v>
      </c>
      <c r="F179" s="20">
        <f t="shared" si="25"/>
        <v>85692.739621242043</v>
      </c>
      <c r="G179" s="22">
        <f t="shared" si="26"/>
        <v>829900.56559922686</v>
      </c>
      <c r="H179" s="20">
        <f t="shared" si="27"/>
        <v>9916428.8206544518</v>
      </c>
      <c r="I179" s="20">
        <f t="shared" si="21"/>
        <v>9916428.8206544518</v>
      </c>
    </row>
    <row r="180" spans="3:9" x14ac:dyDescent="0.25">
      <c r="C180" s="20">
        <f t="shared" si="22"/>
        <v>170</v>
      </c>
      <c r="D180" s="20">
        <f t="shared" si="23"/>
        <v>9916428.8206544518</v>
      </c>
      <c r="E180" s="22">
        <f t="shared" si="24"/>
        <v>920593.3052204689</v>
      </c>
      <c r="F180" s="20">
        <f t="shared" si="25"/>
        <v>79074.995969127136</v>
      </c>
      <c r="G180" s="22">
        <f t="shared" si="26"/>
        <v>841518.30925134174</v>
      </c>
      <c r="H180" s="20">
        <f t="shared" si="27"/>
        <v>9074910.5114031099</v>
      </c>
      <c r="I180" s="20">
        <f t="shared" si="21"/>
        <v>9074910.5114031099</v>
      </c>
    </row>
    <row r="181" spans="3:9" x14ac:dyDescent="0.25">
      <c r="C181" s="20">
        <f t="shared" si="22"/>
        <v>171</v>
      </c>
      <c r="D181" s="20">
        <f t="shared" si="23"/>
        <v>9074910.5114031099</v>
      </c>
      <c r="E181" s="22">
        <f t="shared" si="24"/>
        <v>925593.3052204689</v>
      </c>
      <c r="F181" s="20">
        <f t="shared" si="25"/>
        <v>72364.610797663277</v>
      </c>
      <c r="G181" s="22">
        <f t="shared" si="26"/>
        <v>853228.69442280568</v>
      </c>
      <c r="H181" s="20">
        <f t="shared" si="27"/>
        <v>8221681.8169803042</v>
      </c>
      <c r="I181" s="20">
        <f t="shared" si="21"/>
        <v>8221681.8169803042</v>
      </c>
    </row>
    <row r="182" spans="3:9" x14ac:dyDescent="0.25">
      <c r="C182" s="20">
        <f t="shared" si="22"/>
        <v>172</v>
      </c>
      <c r="D182" s="20">
        <f t="shared" si="23"/>
        <v>8221681.8169803042</v>
      </c>
      <c r="E182" s="22">
        <f t="shared" si="24"/>
        <v>930593.3052204689</v>
      </c>
      <c r="F182" s="20">
        <f t="shared" si="25"/>
        <v>65560.845370365598</v>
      </c>
      <c r="G182" s="22">
        <f t="shared" si="26"/>
        <v>865032.45985010336</v>
      </c>
      <c r="H182" s="20">
        <f t="shared" si="27"/>
        <v>7356649.3571302006</v>
      </c>
      <c r="I182" s="20">
        <f t="shared" si="21"/>
        <v>7356649.3571302006</v>
      </c>
    </row>
    <row r="183" spans="3:9" x14ac:dyDescent="0.25">
      <c r="C183" s="20">
        <f t="shared" si="22"/>
        <v>173</v>
      </c>
      <c r="D183" s="20">
        <f t="shared" si="23"/>
        <v>7356649.3571302006</v>
      </c>
      <c r="E183" s="22">
        <f t="shared" si="24"/>
        <v>935593.3052204689</v>
      </c>
      <c r="F183" s="20">
        <f t="shared" si="25"/>
        <v>58662.955059960819</v>
      </c>
      <c r="G183" s="22">
        <f t="shared" si="26"/>
        <v>876930.35016050807</v>
      </c>
      <c r="H183" s="20">
        <f t="shared" si="27"/>
        <v>6479719.0069696922</v>
      </c>
      <c r="I183" s="20">
        <f t="shared" si="21"/>
        <v>6479719.0069696922</v>
      </c>
    </row>
    <row r="184" spans="3:9" x14ac:dyDescent="0.25">
      <c r="C184" s="20">
        <f t="shared" si="22"/>
        <v>174</v>
      </c>
      <c r="D184" s="20">
        <f t="shared" si="23"/>
        <v>6479719.0069696922</v>
      </c>
      <c r="E184" s="22">
        <f t="shared" si="24"/>
        <v>940593.3052204689</v>
      </c>
      <c r="F184" s="20">
        <f t="shared" si="25"/>
        <v>51670.189301413178</v>
      </c>
      <c r="G184" s="22">
        <f t="shared" si="26"/>
        <v>888923.11591905577</v>
      </c>
      <c r="H184" s="20">
        <f t="shared" si="27"/>
        <v>5590795.8910506368</v>
      </c>
      <c r="I184" s="20">
        <f t="shared" si="21"/>
        <v>5590795.8910506368</v>
      </c>
    </row>
    <row r="185" spans="3:9" x14ac:dyDescent="0.25">
      <c r="C185" s="20">
        <f t="shared" si="22"/>
        <v>175</v>
      </c>
      <c r="D185" s="20">
        <f t="shared" si="23"/>
        <v>5590795.8910506368</v>
      </c>
      <c r="E185" s="22">
        <f t="shared" si="24"/>
        <v>945593.3052204689</v>
      </c>
      <c r="F185" s="20">
        <f t="shared" si="25"/>
        <v>44581.791544575928</v>
      </c>
      <c r="G185" s="22">
        <f t="shared" si="26"/>
        <v>901011.51367589296</v>
      </c>
      <c r="H185" s="20">
        <f t="shared" si="27"/>
        <v>4689784.377374744</v>
      </c>
      <c r="I185" s="20">
        <f t="shared" si="21"/>
        <v>4689784.377374744</v>
      </c>
    </row>
    <row r="186" spans="3:9" x14ac:dyDescent="0.25">
      <c r="C186" s="20">
        <f t="shared" si="22"/>
        <v>176</v>
      </c>
      <c r="D186" s="20">
        <f t="shared" si="23"/>
        <v>4689784.377374744</v>
      </c>
      <c r="E186" s="22">
        <f t="shared" si="24"/>
        <v>950593.3052204689</v>
      </c>
      <c r="F186" s="20">
        <f t="shared" si="25"/>
        <v>37396.999206465218</v>
      </c>
      <c r="G186" s="22">
        <f t="shared" si="26"/>
        <v>913196.3060140037</v>
      </c>
      <c r="H186" s="20">
        <f t="shared" si="27"/>
        <v>3776588.0713607403</v>
      </c>
      <c r="I186" s="20">
        <f t="shared" si="21"/>
        <v>3776588.0713607403</v>
      </c>
    </row>
    <row r="187" spans="3:9" x14ac:dyDescent="0.25">
      <c r="C187" s="20">
        <f t="shared" si="22"/>
        <v>177</v>
      </c>
      <c r="D187" s="20">
        <f t="shared" si="23"/>
        <v>3776588.0713607403</v>
      </c>
      <c r="E187" s="22">
        <f t="shared" si="24"/>
        <v>955593.3052204689</v>
      </c>
      <c r="F187" s="20">
        <f t="shared" si="25"/>
        <v>30115.043623153375</v>
      </c>
      <c r="G187" s="22">
        <f t="shared" si="26"/>
        <v>925478.26159731555</v>
      </c>
      <c r="H187" s="20">
        <f t="shared" si="27"/>
        <v>2851109.809763425</v>
      </c>
      <c r="I187" s="20">
        <f t="shared" si="21"/>
        <v>2851109.809763425</v>
      </c>
    </row>
    <row r="188" spans="3:9" x14ac:dyDescent="0.25">
      <c r="C188" s="20">
        <f t="shared" si="22"/>
        <v>178</v>
      </c>
      <c r="D188" s="20">
        <f t="shared" si="23"/>
        <v>2851109.809763425</v>
      </c>
      <c r="E188" s="22">
        <f t="shared" si="24"/>
        <v>960593.3052204689</v>
      </c>
      <c r="F188" s="20">
        <f t="shared" si="25"/>
        <v>22735.150001278649</v>
      </c>
      <c r="G188" s="22">
        <f t="shared" si="26"/>
        <v>937858.15521919029</v>
      </c>
      <c r="H188" s="20">
        <f t="shared" si="27"/>
        <v>1913251.6545442347</v>
      </c>
      <c r="I188" s="20">
        <f t="shared" si="21"/>
        <v>1913251.6545442347</v>
      </c>
    </row>
    <row r="189" spans="3:9" x14ac:dyDescent="0.25">
      <c r="C189" s="20">
        <f t="shared" si="22"/>
        <v>179</v>
      </c>
      <c r="D189" s="20">
        <f t="shared" si="23"/>
        <v>1913251.6545442347</v>
      </c>
      <c r="E189" s="22">
        <f t="shared" si="24"/>
        <v>965593.3052204689</v>
      </c>
      <c r="F189" s="20">
        <f t="shared" si="25"/>
        <v>15256.5373691682</v>
      </c>
      <c r="G189" s="22">
        <f t="shared" si="26"/>
        <v>950336.76785130065</v>
      </c>
      <c r="H189" s="20">
        <f t="shared" si="27"/>
        <v>962914.88669293409</v>
      </c>
      <c r="I189" s="20">
        <f t="shared" si="21"/>
        <v>962914.88669293409</v>
      </c>
    </row>
    <row r="190" spans="3:9" x14ac:dyDescent="0.25">
      <c r="C190" s="20">
        <f t="shared" si="22"/>
        <v>180</v>
      </c>
      <c r="D190" s="20">
        <f t="shared" si="23"/>
        <v>962914.88669293409</v>
      </c>
      <c r="E190" s="22">
        <f t="shared" si="24"/>
        <v>970593.3052204689</v>
      </c>
      <c r="F190" s="20">
        <f t="shared" si="25"/>
        <v>7678.4185275714126</v>
      </c>
      <c r="G190" s="22">
        <f t="shared" si="26"/>
        <v>962914.88669289753</v>
      </c>
      <c r="H190" s="20">
        <f t="shared" si="27"/>
        <v>3.6554411053657532E-8</v>
      </c>
      <c r="I190" s="20">
        <f t="shared" si="21"/>
        <v>3.6554411053657532E-8</v>
      </c>
    </row>
  </sheetData>
  <mergeCells count="4">
    <mergeCell ref="K21:T21"/>
    <mergeCell ref="K22:T22"/>
    <mergeCell ref="K23:T23"/>
    <mergeCell ref="J27:O2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E1A11-BADE-FA47-B82E-7598673F6ACD}">
  <dimension ref="A1:J16"/>
  <sheetViews>
    <sheetView showGridLines="0" tabSelected="1" workbookViewId="0">
      <selection activeCell="D19" sqref="D19"/>
    </sheetView>
  </sheetViews>
  <sheetFormatPr defaultColWidth="10.625" defaultRowHeight="15.75" x14ac:dyDescent="0.25"/>
  <cols>
    <col min="2" max="2" width="6.875" bestFit="1" customWidth="1"/>
    <col min="3" max="3" width="21.125" bestFit="1" customWidth="1"/>
    <col min="4" max="4" width="15.375" bestFit="1" customWidth="1"/>
    <col min="5" max="5" width="15.125" customWidth="1"/>
    <col min="6" max="6" width="8.125" bestFit="1" customWidth="1"/>
    <col min="7" max="7" width="7.375" bestFit="1" customWidth="1"/>
    <col min="8" max="8" width="9.625" bestFit="1" customWidth="1"/>
    <col min="9" max="9" width="15.625" bestFit="1" customWidth="1"/>
  </cols>
  <sheetData>
    <row r="1" spans="1:10" x14ac:dyDescent="0.25">
      <c r="A1" s="4" t="s">
        <v>0</v>
      </c>
    </row>
    <row r="4" spans="1:10" x14ac:dyDescent="0.25">
      <c r="B4" s="5" t="s">
        <v>1</v>
      </c>
      <c r="C4" s="6" t="s">
        <v>2</v>
      </c>
      <c r="D4" s="6" t="s">
        <v>3</v>
      </c>
      <c r="E4" s="6" t="s">
        <v>35</v>
      </c>
      <c r="F4" s="6" t="s">
        <v>4</v>
      </c>
      <c r="G4" s="6" t="s">
        <v>5</v>
      </c>
      <c r="H4" s="6" t="s">
        <v>6</v>
      </c>
      <c r="I4" s="8" t="s">
        <v>7</v>
      </c>
      <c r="J4" s="10" t="s">
        <v>36</v>
      </c>
    </row>
    <row r="5" spans="1:10" x14ac:dyDescent="0.25">
      <c r="B5" s="1">
        <v>1</v>
      </c>
      <c r="C5" s="2" t="s">
        <v>9</v>
      </c>
      <c r="D5" s="2" t="s">
        <v>21</v>
      </c>
      <c r="E5" s="7">
        <v>7209871896</v>
      </c>
      <c r="F5" s="3" t="s">
        <v>32</v>
      </c>
      <c r="G5" s="3" t="s">
        <v>34</v>
      </c>
      <c r="H5" s="3" t="s">
        <v>32</v>
      </c>
      <c r="I5" s="9">
        <v>2</v>
      </c>
      <c r="J5" s="11">
        <v>969400</v>
      </c>
    </row>
    <row r="6" spans="1:10" x14ac:dyDescent="0.25">
      <c r="B6" s="1">
        <v>2</v>
      </c>
      <c r="C6" s="2" t="s">
        <v>10</v>
      </c>
      <c r="D6" s="2" t="s">
        <v>22</v>
      </c>
      <c r="E6" s="7">
        <v>8528439906</v>
      </c>
      <c r="F6" s="3" t="s">
        <v>32</v>
      </c>
      <c r="G6" s="3" t="s">
        <v>34</v>
      </c>
      <c r="H6" s="3" t="s">
        <v>32</v>
      </c>
      <c r="I6" s="9">
        <v>2</v>
      </c>
      <c r="J6" s="11">
        <v>865300</v>
      </c>
    </row>
    <row r="7" spans="1:10" x14ac:dyDescent="0.25">
      <c r="B7" s="1">
        <v>3</v>
      </c>
      <c r="C7" s="2" t="s">
        <v>11</v>
      </c>
      <c r="D7" s="2" t="s">
        <v>23</v>
      </c>
      <c r="E7" s="7">
        <v>8231410691</v>
      </c>
      <c r="F7" s="3" t="s">
        <v>34</v>
      </c>
      <c r="G7" s="3" t="s">
        <v>32</v>
      </c>
      <c r="H7" s="3" t="s">
        <v>34</v>
      </c>
      <c r="I7" s="9">
        <v>1</v>
      </c>
      <c r="J7" s="11">
        <v>876200</v>
      </c>
    </row>
    <row r="8" spans="1:10" x14ac:dyDescent="0.25">
      <c r="B8" s="1">
        <v>4</v>
      </c>
      <c r="C8" s="2" t="s">
        <v>12</v>
      </c>
      <c r="D8" s="2" t="s">
        <v>24</v>
      </c>
      <c r="E8" s="7">
        <v>8269720318</v>
      </c>
      <c r="F8" s="3" t="s">
        <v>34</v>
      </c>
      <c r="G8" s="3" t="s">
        <v>34</v>
      </c>
      <c r="H8" s="3" t="s">
        <v>34</v>
      </c>
      <c r="I8" s="9">
        <v>1</v>
      </c>
      <c r="J8" s="11">
        <v>621500</v>
      </c>
    </row>
    <row r="9" spans="1:10" x14ac:dyDescent="0.25">
      <c r="B9" s="1">
        <v>5</v>
      </c>
      <c r="C9" s="2" t="s">
        <v>33</v>
      </c>
      <c r="D9" s="2" t="s">
        <v>25</v>
      </c>
      <c r="E9" s="7">
        <v>8494842573</v>
      </c>
      <c r="F9" s="3" t="s">
        <v>34</v>
      </c>
      <c r="G9" s="3" t="s">
        <v>32</v>
      </c>
      <c r="H9" s="3" t="s">
        <v>34</v>
      </c>
      <c r="I9" s="9">
        <v>3</v>
      </c>
      <c r="J9" s="11">
        <v>573800</v>
      </c>
    </row>
    <row r="10" spans="1:10" x14ac:dyDescent="0.25">
      <c r="B10" s="1">
        <v>6</v>
      </c>
      <c r="C10" s="2" t="s">
        <v>13</v>
      </c>
      <c r="D10" s="2" t="s">
        <v>26</v>
      </c>
      <c r="E10" s="7">
        <v>8142322456</v>
      </c>
      <c r="F10" s="3" t="s">
        <v>34</v>
      </c>
      <c r="G10" s="3" t="s">
        <v>32</v>
      </c>
      <c r="H10" s="3" t="s">
        <v>34</v>
      </c>
      <c r="I10" s="9" t="s">
        <v>8</v>
      </c>
      <c r="J10" s="11">
        <v>620600</v>
      </c>
    </row>
    <row r="11" spans="1:10" x14ac:dyDescent="0.25">
      <c r="B11" s="1">
        <v>7</v>
      </c>
      <c r="C11" s="2" t="s">
        <v>14</v>
      </c>
      <c r="D11" s="2" t="s">
        <v>27</v>
      </c>
      <c r="E11" s="7">
        <v>8640465548</v>
      </c>
      <c r="F11" s="3" t="s">
        <v>34</v>
      </c>
      <c r="G11" s="3" t="s">
        <v>32</v>
      </c>
      <c r="H11" s="3" t="s">
        <v>34</v>
      </c>
      <c r="I11" s="9">
        <v>2</v>
      </c>
      <c r="J11" s="11">
        <v>907300</v>
      </c>
    </row>
    <row r="12" spans="1:10" x14ac:dyDescent="0.25">
      <c r="B12" s="1">
        <v>8</v>
      </c>
      <c r="C12" s="2" t="s">
        <v>15</v>
      </c>
      <c r="D12" s="2" t="s">
        <v>28</v>
      </c>
      <c r="E12" s="7">
        <v>7305562897</v>
      </c>
      <c r="F12" s="3" t="s">
        <v>34</v>
      </c>
      <c r="G12" s="3" t="s">
        <v>32</v>
      </c>
      <c r="H12" s="3" t="s">
        <v>34</v>
      </c>
      <c r="I12" s="9">
        <v>4</v>
      </c>
      <c r="J12" s="11">
        <v>504900</v>
      </c>
    </row>
    <row r="13" spans="1:10" x14ac:dyDescent="0.25">
      <c r="B13" s="1">
        <v>9</v>
      </c>
      <c r="C13" s="2" t="s">
        <v>16</v>
      </c>
      <c r="D13" s="2" t="s">
        <v>29</v>
      </c>
      <c r="E13" s="7">
        <v>8339553714</v>
      </c>
      <c r="F13" s="3" t="s">
        <v>32</v>
      </c>
      <c r="G13" s="3" t="s">
        <v>34</v>
      </c>
      <c r="H13" s="3" t="s">
        <v>32</v>
      </c>
      <c r="I13" s="9">
        <v>1</v>
      </c>
      <c r="J13" s="11">
        <v>884600</v>
      </c>
    </row>
    <row r="14" spans="1:10" x14ac:dyDescent="0.25">
      <c r="B14" s="1">
        <v>10</v>
      </c>
      <c r="C14" s="2" t="s">
        <v>17</v>
      </c>
      <c r="D14" s="2" t="s">
        <v>30</v>
      </c>
      <c r="E14" s="7">
        <v>7473577506</v>
      </c>
      <c r="F14" s="3" t="s">
        <v>32</v>
      </c>
      <c r="G14" s="3" t="s">
        <v>32</v>
      </c>
      <c r="H14" s="3" t="s">
        <v>34</v>
      </c>
      <c r="I14" s="9">
        <v>1</v>
      </c>
      <c r="J14" s="11">
        <v>856100</v>
      </c>
    </row>
    <row r="15" spans="1:10" x14ac:dyDescent="0.25">
      <c r="B15" s="1">
        <v>11</v>
      </c>
      <c r="C15" s="2" t="s">
        <v>18</v>
      </c>
      <c r="D15" s="2" t="s">
        <v>31</v>
      </c>
      <c r="E15" s="7">
        <v>8780260256</v>
      </c>
      <c r="F15" s="3" t="s">
        <v>32</v>
      </c>
      <c r="G15" s="3" t="s">
        <v>32</v>
      </c>
      <c r="H15" s="3" t="s">
        <v>34</v>
      </c>
      <c r="I15" s="9">
        <v>0</v>
      </c>
      <c r="J15" s="11">
        <v>624000</v>
      </c>
    </row>
    <row r="16" spans="1:10" x14ac:dyDescent="0.25">
      <c r="B16" s="1">
        <v>12</v>
      </c>
      <c r="C16" s="2" t="s">
        <v>19</v>
      </c>
      <c r="D16" s="2" t="s">
        <v>20</v>
      </c>
      <c r="E16" s="7">
        <v>7128424004</v>
      </c>
      <c r="F16" s="3" t="s">
        <v>32</v>
      </c>
      <c r="G16" s="3" t="s">
        <v>32</v>
      </c>
      <c r="H16" s="3" t="s">
        <v>34</v>
      </c>
      <c r="I16" s="9">
        <v>0</v>
      </c>
      <c r="J16" s="11">
        <v>925400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584E2-4D84-4E21-9F57-56F746FEBF79}">
  <dimension ref="B3:J15"/>
  <sheetViews>
    <sheetView topLeftCell="D1" workbookViewId="0">
      <selection activeCell="I16" sqref="I16"/>
    </sheetView>
  </sheetViews>
  <sheetFormatPr defaultRowHeight="15.75" x14ac:dyDescent="0.25"/>
  <cols>
    <col min="2" max="2" width="6.875" bestFit="1" customWidth="1"/>
    <col min="3" max="3" width="23.375" bestFit="1" customWidth="1"/>
    <col min="4" max="4" width="15.625" bestFit="1" customWidth="1"/>
    <col min="5" max="5" width="10.875" bestFit="1" customWidth="1"/>
    <col min="6" max="6" width="8.625" bestFit="1" customWidth="1"/>
    <col min="7" max="7" width="7.375" bestFit="1" customWidth="1"/>
    <col min="8" max="8" width="10.125" bestFit="1" customWidth="1"/>
    <col min="9" max="9" width="15.875" bestFit="1" customWidth="1"/>
    <col min="10" max="10" width="7.25" bestFit="1" customWidth="1"/>
  </cols>
  <sheetData>
    <row r="3" spans="2:10" x14ac:dyDescent="0.25">
      <c r="B3" s="5" t="s">
        <v>1</v>
      </c>
      <c r="C3" s="6" t="s">
        <v>2</v>
      </c>
      <c r="D3" s="6" t="s">
        <v>3</v>
      </c>
      <c r="E3" s="6" t="s">
        <v>35</v>
      </c>
      <c r="F3" s="6" t="s">
        <v>4</v>
      </c>
      <c r="G3" s="6" t="s">
        <v>5</v>
      </c>
      <c r="H3" s="6" t="s">
        <v>6</v>
      </c>
      <c r="I3" s="8" t="s">
        <v>7</v>
      </c>
      <c r="J3" s="10" t="s">
        <v>36</v>
      </c>
    </row>
    <row r="4" spans="2:10" x14ac:dyDescent="0.25">
      <c r="B4" s="1">
        <v>8</v>
      </c>
      <c r="C4" s="2" t="s">
        <v>15</v>
      </c>
      <c r="D4" s="2" t="s">
        <v>28</v>
      </c>
      <c r="E4" s="7">
        <v>7305562897</v>
      </c>
      <c r="F4" s="3" t="s">
        <v>34</v>
      </c>
      <c r="G4" s="3" t="s">
        <v>32</v>
      </c>
      <c r="H4" s="3" t="s">
        <v>34</v>
      </c>
      <c r="I4" s="9">
        <v>4</v>
      </c>
      <c r="J4" s="11">
        <v>504900</v>
      </c>
    </row>
    <row r="5" spans="2:10" x14ac:dyDescent="0.25">
      <c r="B5" s="1">
        <v>5</v>
      </c>
      <c r="C5" s="2" t="s">
        <v>33</v>
      </c>
      <c r="D5" s="2" t="s">
        <v>25</v>
      </c>
      <c r="E5" s="7">
        <v>8494842573</v>
      </c>
      <c r="F5" s="3" t="s">
        <v>34</v>
      </c>
      <c r="G5" s="3" t="s">
        <v>32</v>
      </c>
      <c r="H5" s="3" t="s">
        <v>34</v>
      </c>
      <c r="I5" s="9">
        <v>3</v>
      </c>
      <c r="J5" s="11">
        <v>573800</v>
      </c>
    </row>
    <row r="6" spans="2:10" x14ac:dyDescent="0.25">
      <c r="B6" s="1">
        <v>1</v>
      </c>
      <c r="C6" s="2" t="s">
        <v>9</v>
      </c>
      <c r="D6" s="2" t="s">
        <v>21</v>
      </c>
      <c r="E6" s="7">
        <v>7209871896</v>
      </c>
      <c r="F6" s="3" t="s">
        <v>32</v>
      </c>
      <c r="G6" s="3" t="s">
        <v>34</v>
      </c>
      <c r="H6" s="3" t="s">
        <v>32</v>
      </c>
      <c r="I6" s="9">
        <v>2</v>
      </c>
      <c r="J6" s="11">
        <v>969400</v>
      </c>
    </row>
    <row r="7" spans="2:10" x14ac:dyDescent="0.25">
      <c r="B7" s="1">
        <v>2</v>
      </c>
      <c r="C7" s="2" t="s">
        <v>10</v>
      </c>
      <c r="D7" s="2" t="s">
        <v>22</v>
      </c>
      <c r="E7" s="7">
        <v>8528439906</v>
      </c>
      <c r="F7" s="3" t="s">
        <v>32</v>
      </c>
      <c r="G7" s="3" t="s">
        <v>34</v>
      </c>
      <c r="H7" s="3" t="s">
        <v>32</v>
      </c>
      <c r="I7" s="9">
        <v>2</v>
      </c>
      <c r="J7" s="11">
        <v>865300</v>
      </c>
    </row>
    <row r="8" spans="2:10" x14ac:dyDescent="0.25">
      <c r="B8" s="1">
        <v>7</v>
      </c>
      <c r="C8" s="2" t="s">
        <v>14</v>
      </c>
      <c r="D8" s="2" t="s">
        <v>27</v>
      </c>
      <c r="E8" s="7">
        <v>8640465548</v>
      </c>
      <c r="F8" s="3" t="s">
        <v>34</v>
      </c>
      <c r="G8" s="3" t="s">
        <v>32</v>
      </c>
      <c r="H8" s="3" t="s">
        <v>34</v>
      </c>
      <c r="I8" s="9">
        <v>2</v>
      </c>
      <c r="J8" s="11">
        <v>907300</v>
      </c>
    </row>
    <row r="9" spans="2:10" x14ac:dyDescent="0.25">
      <c r="B9" s="1">
        <v>3</v>
      </c>
      <c r="C9" s="2" t="s">
        <v>11</v>
      </c>
      <c r="D9" s="2" t="s">
        <v>23</v>
      </c>
      <c r="E9" s="7">
        <v>8231410691</v>
      </c>
      <c r="F9" s="3" t="s">
        <v>34</v>
      </c>
      <c r="G9" s="3" t="s">
        <v>32</v>
      </c>
      <c r="H9" s="3" t="s">
        <v>34</v>
      </c>
      <c r="I9" s="9">
        <v>1</v>
      </c>
      <c r="J9" s="11">
        <v>876200</v>
      </c>
    </row>
    <row r="10" spans="2:10" x14ac:dyDescent="0.25">
      <c r="B10" s="1">
        <v>4</v>
      </c>
      <c r="C10" s="2" t="s">
        <v>12</v>
      </c>
      <c r="D10" s="2" t="s">
        <v>24</v>
      </c>
      <c r="E10" s="7">
        <v>8269720318</v>
      </c>
      <c r="F10" s="3" t="s">
        <v>34</v>
      </c>
      <c r="G10" s="3" t="s">
        <v>34</v>
      </c>
      <c r="H10" s="3" t="s">
        <v>34</v>
      </c>
      <c r="I10" s="9">
        <v>1</v>
      </c>
      <c r="J10" s="11">
        <v>621500</v>
      </c>
    </row>
    <row r="11" spans="2:10" x14ac:dyDescent="0.25">
      <c r="B11" s="1">
        <v>9</v>
      </c>
      <c r="C11" s="2" t="s">
        <v>16</v>
      </c>
      <c r="D11" s="2" t="s">
        <v>29</v>
      </c>
      <c r="E11" s="7">
        <v>8339553714</v>
      </c>
      <c r="F11" s="3" t="s">
        <v>32</v>
      </c>
      <c r="G11" s="3" t="s">
        <v>34</v>
      </c>
      <c r="H11" s="3" t="s">
        <v>32</v>
      </c>
      <c r="I11" s="9">
        <v>1</v>
      </c>
      <c r="J11" s="11">
        <v>884600</v>
      </c>
    </row>
    <row r="12" spans="2:10" x14ac:dyDescent="0.25">
      <c r="B12" s="1">
        <v>10</v>
      </c>
      <c r="C12" s="2" t="s">
        <v>17</v>
      </c>
      <c r="D12" s="2" t="s">
        <v>30</v>
      </c>
      <c r="E12" s="7">
        <v>7473577506</v>
      </c>
      <c r="F12" s="3" t="s">
        <v>32</v>
      </c>
      <c r="G12" s="3" t="s">
        <v>32</v>
      </c>
      <c r="H12" s="3" t="s">
        <v>34</v>
      </c>
      <c r="I12" s="9">
        <v>1</v>
      </c>
      <c r="J12" s="11">
        <v>856100</v>
      </c>
    </row>
    <row r="13" spans="2:10" x14ac:dyDescent="0.25">
      <c r="B13" s="1">
        <v>6</v>
      </c>
      <c r="C13" s="2" t="s">
        <v>13</v>
      </c>
      <c r="D13" s="2" t="s">
        <v>26</v>
      </c>
      <c r="E13" s="7">
        <v>8142322456</v>
      </c>
      <c r="F13" s="3" t="s">
        <v>34</v>
      </c>
      <c r="G13" s="3" t="s">
        <v>32</v>
      </c>
      <c r="H13" s="3" t="s">
        <v>34</v>
      </c>
      <c r="I13" s="9">
        <v>0</v>
      </c>
      <c r="J13" s="11">
        <v>620600</v>
      </c>
    </row>
    <row r="14" spans="2:10" x14ac:dyDescent="0.25">
      <c r="B14" s="1">
        <v>11</v>
      </c>
      <c r="C14" s="2" t="s">
        <v>18</v>
      </c>
      <c r="D14" s="2" t="s">
        <v>31</v>
      </c>
      <c r="E14" s="7">
        <v>8780260256</v>
      </c>
      <c r="F14" s="3" t="s">
        <v>32</v>
      </c>
      <c r="G14" s="3" t="s">
        <v>32</v>
      </c>
      <c r="H14" s="3" t="s">
        <v>34</v>
      </c>
      <c r="I14" s="9">
        <v>0</v>
      </c>
      <c r="J14" s="11">
        <v>624000</v>
      </c>
    </row>
    <row r="15" spans="2:10" x14ac:dyDescent="0.25">
      <c r="B15" s="1">
        <v>12</v>
      </c>
      <c r="C15" s="2" t="s">
        <v>19</v>
      </c>
      <c r="D15" s="2" t="s">
        <v>20</v>
      </c>
      <c r="E15" s="7">
        <v>7128424004</v>
      </c>
      <c r="F15" s="3" t="s">
        <v>32</v>
      </c>
      <c r="G15" s="3" t="s">
        <v>32</v>
      </c>
      <c r="H15" s="3" t="s">
        <v>34</v>
      </c>
      <c r="I15" s="9">
        <v>0</v>
      </c>
      <c r="J15" s="11">
        <v>925400</v>
      </c>
    </row>
  </sheetData>
  <sortState xmlns:xlrd2="http://schemas.microsoft.com/office/spreadsheetml/2017/richdata2" ref="B4:J15">
    <sortCondition descending="1" ref="I3:I15"/>
  </sortState>
  <conditionalFormatting sqref="I3:I15">
    <cfRule type="colorScale" priority="1">
      <colorScale>
        <cfvo type="percentile" val="10"/>
        <cfvo type="percentile" val="90"/>
        <color theme="7"/>
        <color theme="7" tint="-0.499984740745262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5C4D6-9423-4ABD-9098-471BB4B556D3}">
  <dimension ref="B3:M16"/>
  <sheetViews>
    <sheetView topLeftCell="B1" zoomScaleNormal="100" workbookViewId="0">
      <selection activeCell="L4" sqref="L4:M12"/>
    </sheetView>
  </sheetViews>
  <sheetFormatPr defaultRowHeight="15.75" x14ac:dyDescent="0.25"/>
  <cols>
    <col min="2" max="2" width="6.875" bestFit="1" customWidth="1"/>
    <col min="3" max="3" width="23.375" bestFit="1" customWidth="1"/>
    <col min="4" max="4" width="15.625" bestFit="1" customWidth="1"/>
    <col min="5" max="5" width="10.875" bestFit="1" customWidth="1"/>
    <col min="6" max="6" width="8.625" bestFit="1" customWidth="1"/>
    <col min="7" max="7" width="7.375" bestFit="1" customWidth="1"/>
    <col min="8" max="8" width="10.125" bestFit="1" customWidth="1"/>
    <col min="9" max="9" width="15.875" bestFit="1" customWidth="1"/>
    <col min="10" max="10" width="7.25" bestFit="1" customWidth="1"/>
    <col min="12" max="12" width="12" bestFit="1" customWidth="1"/>
    <col min="13" max="13" width="17.375" bestFit="1" customWidth="1"/>
  </cols>
  <sheetData>
    <row r="3" spans="2:13" ht="16.5" thickBot="1" x14ac:dyDescent="0.3"/>
    <row r="4" spans="2:13" x14ac:dyDescent="0.25">
      <c r="B4" s="5" t="s">
        <v>1</v>
      </c>
      <c r="C4" s="6" t="s">
        <v>2</v>
      </c>
      <c r="D4" s="6" t="s">
        <v>3</v>
      </c>
      <c r="E4" s="6" t="s">
        <v>35</v>
      </c>
      <c r="F4" s="6" t="s">
        <v>4</v>
      </c>
      <c r="G4" s="6" t="s">
        <v>5</v>
      </c>
      <c r="H4" s="6" t="s">
        <v>6</v>
      </c>
      <c r="I4" s="8" t="s">
        <v>7</v>
      </c>
      <c r="J4" s="10" t="s">
        <v>36</v>
      </c>
      <c r="L4" s="28" t="s">
        <v>43</v>
      </c>
      <c r="M4" s="29"/>
    </row>
    <row r="5" spans="2:13" x14ac:dyDescent="0.25">
      <c r="B5" s="1">
        <v>1</v>
      </c>
      <c r="C5" s="2" t="s">
        <v>9</v>
      </c>
      <c r="D5" s="2" t="s">
        <v>47</v>
      </c>
      <c r="E5" s="7">
        <v>7209871896</v>
      </c>
      <c r="F5" s="3" t="s">
        <v>32</v>
      </c>
      <c r="G5" s="3" t="s">
        <v>34</v>
      </c>
      <c r="H5" s="3" t="s">
        <v>32</v>
      </c>
      <c r="I5" s="9">
        <v>2</v>
      </c>
      <c r="J5" s="11">
        <v>969400</v>
      </c>
      <c r="L5" s="30" t="s">
        <v>3</v>
      </c>
      <c r="M5" s="31" t="s">
        <v>45</v>
      </c>
    </row>
    <row r="6" spans="2:13" x14ac:dyDescent="0.25">
      <c r="B6" s="1">
        <v>2</v>
      </c>
      <c r="C6" s="2" t="s">
        <v>10</v>
      </c>
      <c r="D6" s="2" t="s">
        <v>48</v>
      </c>
      <c r="E6" s="7">
        <v>8528439906</v>
      </c>
      <c r="F6" s="3" t="s">
        <v>32</v>
      </c>
      <c r="G6" s="3" t="s">
        <v>34</v>
      </c>
      <c r="H6" s="3" t="s">
        <v>32</v>
      </c>
      <c r="I6" s="9">
        <v>2</v>
      </c>
      <c r="J6" s="11">
        <v>865300</v>
      </c>
      <c r="L6" s="30" t="s">
        <v>44</v>
      </c>
      <c r="M6" s="31" t="str">
        <f>INDEX(B4:J16,MATCH(L6,D4:D16,0),7)</f>
        <v>Yes</v>
      </c>
    </row>
    <row r="7" spans="2:13" x14ac:dyDescent="0.25">
      <c r="B7" s="1">
        <v>3</v>
      </c>
      <c r="C7" s="2" t="s">
        <v>11</v>
      </c>
      <c r="D7" s="2" t="s">
        <v>49</v>
      </c>
      <c r="E7" s="7">
        <v>8231410691</v>
      </c>
      <c r="F7" s="3" t="s">
        <v>34</v>
      </c>
      <c r="G7" s="3" t="s">
        <v>32</v>
      </c>
      <c r="H7" s="3" t="s">
        <v>34</v>
      </c>
      <c r="I7" s="9">
        <v>1</v>
      </c>
      <c r="J7" s="11">
        <v>876200</v>
      </c>
      <c r="L7" s="30"/>
      <c r="M7" s="31"/>
    </row>
    <row r="8" spans="2:13" x14ac:dyDescent="0.25">
      <c r="B8" s="1">
        <v>4</v>
      </c>
      <c r="C8" s="2" t="s">
        <v>58</v>
      </c>
      <c r="D8" s="2" t="s">
        <v>50</v>
      </c>
      <c r="E8" s="7">
        <v>8269720318</v>
      </c>
      <c r="F8" s="3" t="s">
        <v>34</v>
      </c>
      <c r="G8" s="3" t="s">
        <v>34</v>
      </c>
      <c r="H8" s="3" t="s">
        <v>34</v>
      </c>
      <c r="I8" s="9">
        <v>1</v>
      </c>
      <c r="J8" s="11">
        <v>621500</v>
      </c>
      <c r="L8" s="30" t="s">
        <v>46</v>
      </c>
      <c r="M8" s="31"/>
    </row>
    <row r="9" spans="2:13" x14ac:dyDescent="0.25">
      <c r="B9" s="1">
        <v>5</v>
      </c>
      <c r="C9" s="2" t="s">
        <v>33</v>
      </c>
      <c r="D9" s="2" t="s">
        <v>51</v>
      </c>
      <c r="E9" s="7">
        <v>8494842573</v>
      </c>
      <c r="F9" s="3" t="s">
        <v>34</v>
      </c>
      <c r="G9" s="3" t="s">
        <v>32</v>
      </c>
      <c r="H9" s="3" t="s">
        <v>34</v>
      </c>
      <c r="I9" s="9">
        <v>3</v>
      </c>
      <c r="J9" s="11">
        <v>573800</v>
      </c>
      <c r="L9" s="30" t="s">
        <v>17</v>
      </c>
      <c r="M9" s="31">
        <f>INDEX(B4:J16,MATCH(L9,C4:C16,0),8)</f>
        <v>1</v>
      </c>
    </row>
    <row r="10" spans="2:13" x14ac:dyDescent="0.25">
      <c r="B10" s="1">
        <v>6</v>
      </c>
      <c r="C10" s="2" t="s">
        <v>13</v>
      </c>
      <c r="D10" s="2" t="s">
        <v>44</v>
      </c>
      <c r="E10" s="7">
        <v>8142322456</v>
      </c>
      <c r="F10" s="3" t="s">
        <v>34</v>
      </c>
      <c r="G10" s="3" t="s">
        <v>32</v>
      </c>
      <c r="H10" s="3" t="s">
        <v>34</v>
      </c>
      <c r="I10" s="9" t="s">
        <v>8</v>
      </c>
      <c r="J10" s="11">
        <v>620600</v>
      </c>
      <c r="L10" s="30"/>
      <c r="M10" s="31"/>
    </row>
    <row r="11" spans="2:13" x14ac:dyDescent="0.25">
      <c r="B11" s="1">
        <v>7</v>
      </c>
      <c r="C11" s="2" t="s">
        <v>14</v>
      </c>
      <c r="D11" s="2" t="s">
        <v>52</v>
      </c>
      <c r="E11" s="7">
        <v>8640465548</v>
      </c>
      <c r="F11" s="3" t="s">
        <v>34</v>
      </c>
      <c r="G11" s="3" t="s">
        <v>32</v>
      </c>
      <c r="H11" s="3" t="s">
        <v>34</v>
      </c>
      <c r="I11" s="9">
        <v>2</v>
      </c>
      <c r="J11" s="11">
        <v>907300</v>
      </c>
      <c r="L11" s="30" t="s">
        <v>36</v>
      </c>
      <c r="M11" s="31"/>
    </row>
    <row r="12" spans="2:13" ht="16.5" thickBot="1" x14ac:dyDescent="0.3">
      <c r="B12" s="1">
        <v>8</v>
      </c>
      <c r="C12" s="2" t="s">
        <v>15</v>
      </c>
      <c r="D12" s="2" t="s">
        <v>53</v>
      </c>
      <c r="E12" s="7">
        <v>7305562897</v>
      </c>
      <c r="F12" s="3" t="s">
        <v>34</v>
      </c>
      <c r="G12" s="3" t="s">
        <v>32</v>
      </c>
      <c r="H12" s="3" t="s">
        <v>34</v>
      </c>
      <c r="I12" s="9">
        <v>4</v>
      </c>
      <c r="J12" s="11">
        <v>504900</v>
      </c>
      <c r="L12" s="32" t="s">
        <v>58</v>
      </c>
      <c r="M12" s="33">
        <f>INDEX(B4:J16,MATCH(L12,C4:C16,0),9)</f>
        <v>621500</v>
      </c>
    </row>
    <row r="13" spans="2:13" x14ac:dyDescent="0.25">
      <c r="B13" s="1">
        <v>9</v>
      </c>
      <c r="C13" s="2" t="s">
        <v>16</v>
      </c>
      <c r="D13" s="2" t="s">
        <v>54</v>
      </c>
      <c r="E13" s="7">
        <v>8339553714</v>
      </c>
      <c r="F13" s="3" t="s">
        <v>32</v>
      </c>
      <c r="G13" s="3" t="s">
        <v>34</v>
      </c>
      <c r="H13" s="3" t="s">
        <v>32</v>
      </c>
      <c r="I13" s="9">
        <v>1</v>
      </c>
      <c r="J13" s="11">
        <v>884600</v>
      </c>
    </row>
    <row r="14" spans="2:13" x14ac:dyDescent="0.25">
      <c r="B14" s="1">
        <v>10</v>
      </c>
      <c r="C14" s="2" t="s">
        <v>17</v>
      </c>
      <c r="D14" s="2" t="s">
        <v>55</v>
      </c>
      <c r="E14" s="7">
        <v>7473577506</v>
      </c>
      <c r="F14" s="3" t="s">
        <v>32</v>
      </c>
      <c r="G14" s="3" t="s">
        <v>32</v>
      </c>
      <c r="H14" s="3" t="s">
        <v>34</v>
      </c>
      <c r="I14" s="9">
        <v>1</v>
      </c>
      <c r="J14" s="11">
        <v>856100</v>
      </c>
    </row>
    <row r="15" spans="2:13" x14ac:dyDescent="0.25">
      <c r="B15" s="1">
        <v>11</v>
      </c>
      <c r="C15" s="2" t="s">
        <v>18</v>
      </c>
      <c r="D15" s="2" t="s">
        <v>56</v>
      </c>
      <c r="E15" s="7">
        <v>8780260256</v>
      </c>
      <c r="F15" s="3" t="s">
        <v>32</v>
      </c>
      <c r="G15" s="3" t="s">
        <v>32</v>
      </c>
      <c r="H15" s="3" t="s">
        <v>34</v>
      </c>
      <c r="I15" s="9">
        <v>0</v>
      </c>
      <c r="J15" s="11">
        <v>624000</v>
      </c>
    </row>
    <row r="16" spans="2:13" x14ac:dyDescent="0.25">
      <c r="B16" s="1">
        <v>12</v>
      </c>
      <c r="C16" s="2" t="s">
        <v>19</v>
      </c>
      <c r="D16" s="2" t="s">
        <v>57</v>
      </c>
      <c r="E16" s="7">
        <v>7128424004</v>
      </c>
      <c r="F16" s="3" t="s">
        <v>32</v>
      </c>
      <c r="G16" s="3" t="s">
        <v>32</v>
      </c>
      <c r="H16" s="3" t="s">
        <v>34</v>
      </c>
      <c r="I16" s="9">
        <v>0</v>
      </c>
      <c r="J16" s="11">
        <v>925400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6E485-9FBE-4C69-8AA9-8AF46B55CE95}">
  <dimension ref="B3:K17"/>
  <sheetViews>
    <sheetView workbookViewId="0">
      <selection activeCell="I19" sqref="I19"/>
    </sheetView>
  </sheetViews>
  <sheetFormatPr defaultRowHeight="15.75" x14ac:dyDescent="0.25"/>
  <cols>
    <col min="2" max="2" width="6.875" bestFit="1" customWidth="1"/>
    <col min="3" max="3" width="23.375" bestFit="1" customWidth="1"/>
    <col min="4" max="4" width="15.625" bestFit="1" customWidth="1"/>
    <col min="5" max="5" width="10.875" bestFit="1" customWidth="1"/>
    <col min="6" max="6" width="8.625" bestFit="1" customWidth="1"/>
    <col min="7" max="7" width="7.375" bestFit="1" customWidth="1"/>
    <col min="8" max="8" width="10.125" bestFit="1" customWidth="1"/>
    <col min="9" max="9" width="15.875" bestFit="1" customWidth="1"/>
    <col min="10" max="10" width="7.875" bestFit="1" customWidth="1"/>
    <col min="11" max="11" width="33.625" bestFit="1" customWidth="1"/>
  </cols>
  <sheetData>
    <row r="3" spans="2:11" ht="16.5" thickBot="1" x14ac:dyDescent="0.3"/>
    <row r="4" spans="2:11" ht="16.5" thickBot="1" x14ac:dyDescent="0.3">
      <c r="B4" s="5" t="s">
        <v>1</v>
      </c>
      <c r="C4" s="6" t="s">
        <v>2</v>
      </c>
      <c r="D4" s="6" t="s">
        <v>3</v>
      </c>
      <c r="E4" s="6" t="s">
        <v>35</v>
      </c>
      <c r="F4" s="6" t="s">
        <v>4</v>
      </c>
      <c r="G4" s="6" t="s">
        <v>5</v>
      </c>
      <c r="H4" s="6" t="s">
        <v>6</v>
      </c>
      <c r="I4" s="8" t="s">
        <v>7</v>
      </c>
      <c r="J4" s="14" t="s">
        <v>36</v>
      </c>
      <c r="K4" s="16" t="s">
        <v>59</v>
      </c>
    </row>
    <row r="5" spans="2:11" x14ac:dyDescent="0.25">
      <c r="B5" s="1">
        <v>1</v>
      </c>
      <c r="C5" s="2" t="s">
        <v>9</v>
      </c>
      <c r="D5" s="2" t="s">
        <v>21</v>
      </c>
      <c r="E5" s="7">
        <v>7209871896</v>
      </c>
      <c r="F5" s="3" t="s">
        <v>32</v>
      </c>
      <c r="G5" s="3" t="s">
        <v>34</v>
      </c>
      <c r="H5" s="3" t="s">
        <v>32</v>
      </c>
      <c r="I5" s="9">
        <v>2</v>
      </c>
      <c r="J5" s="11">
        <v>969400</v>
      </c>
      <c r="K5" s="15">
        <f>J5/$J$17</f>
        <v>0.10503732758340467</v>
      </c>
    </row>
    <row r="6" spans="2:11" x14ac:dyDescent="0.25">
      <c r="B6" s="1">
        <v>2</v>
      </c>
      <c r="C6" s="2" t="s">
        <v>10</v>
      </c>
      <c r="D6" s="2" t="s">
        <v>22</v>
      </c>
      <c r="E6" s="7">
        <v>8528439906</v>
      </c>
      <c r="F6" s="3" t="s">
        <v>32</v>
      </c>
      <c r="G6" s="3" t="s">
        <v>34</v>
      </c>
      <c r="H6" s="3" t="s">
        <v>32</v>
      </c>
      <c r="I6" s="9">
        <v>2</v>
      </c>
      <c r="J6" s="11">
        <v>865300</v>
      </c>
      <c r="K6" s="13">
        <f>J6/$J$17</f>
        <v>9.3757787866639214E-2</v>
      </c>
    </row>
    <row r="7" spans="2:11" x14ac:dyDescent="0.25">
      <c r="B7" s="1">
        <v>3</v>
      </c>
      <c r="C7" s="2" t="s">
        <v>11</v>
      </c>
      <c r="D7" s="2" t="s">
        <v>23</v>
      </c>
      <c r="E7" s="7">
        <v>8231410691</v>
      </c>
      <c r="F7" s="3" t="s">
        <v>34</v>
      </c>
      <c r="G7" s="3" t="s">
        <v>32</v>
      </c>
      <c r="H7" s="3" t="s">
        <v>34</v>
      </c>
      <c r="I7" s="9">
        <v>1</v>
      </c>
      <c r="J7" s="11">
        <v>876200</v>
      </c>
      <c r="K7" s="13">
        <f>J7/$J$17</f>
        <v>9.4938834772621383E-2</v>
      </c>
    </row>
    <row r="8" spans="2:11" x14ac:dyDescent="0.25">
      <c r="B8" s="1">
        <v>4</v>
      </c>
      <c r="C8" s="2" t="s">
        <v>12</v>
      </c>
      <c r="D8" s="2" t="s">
        <v>24</v>
      </c>
      <c r="E8" s="7">
        <v>8269720318</v>
      </c>
      <c r="F8" s="3" t="s">
        <v>34</v>
      </c>
      <c r="G8" s="3" t="s">
        <v>34</v>
      </c>
      <c r="H8" s="3" t="s">
        <v>34</v>
      </c>
      <c r="I8" s="9">
        <v>1</v>
      </c>
      <c r="J8" s="11">
        <v>621500</v>
      </c>
      <c r="K8" s="13">
        <f>J8/$J$17</f>
        <v>6.7341344226414274E-2</v>
      </c>
    </row>
    <row r="9" spans="2:11" x14ac:dyDescent="0.25">
      <c r="B9" s="1">
        <v>5</v>
      </c>
      <c r="C9" s="2" t="s">
        <v>33</v>
      </c>
      <c r="D9" s="2" t="s">
        <v>25</v>
      </c>
      <c r="E9" s="7">
        <v>8494842573</v>
      </c>
      <c r="F9" s="3" t="s">
        <v>34</v>
      </c>
      <c r="G9" s="3" t="s">
        <v>32</v>
      </c>
      <c r="H9" s="3" t="s">
        <v>34</v>
      </c>
      <c r="I9" s="9">
        <v>3</v>
      </c>
      <c r="J9" s="11">
        <v>573800</v>
      </c>
      <c r="K9" s="13">
        <f>J9/$J$17</f>
        <v>6.2172909601152876E-2</v>
      </c>
    </row>
    <row r="10" spans="2:11" x14ac:dyDescent="0.25">
      <c r="B10" s="1">
        <v>6</v>
      </c>
      <c r="C10" s="2" t="s">
        <v>13</v>
      </c>
      <c r="D10" s="2" t="s">
        <v>26</v>
      </c>
      <c r="E10" s="7">
        <v>8142322456</v>
      </c>
      <c r="F10" s="3" t="s">
        <v>34</v>
      </c>
      <c r="G10" s="3" t="s">
        <v>32</v>
      </c>
      <c r="H10" s="3" t="s">
        <v>34</v>
      </c>
      <c r="I10" s="9" t="s">
        <v>8</v>
      </c>
      <c r="J10" s="11">
        <v>620600</v>
      </c>
      <c r="K10" s="13">
        <f>J10/$J$17</f>
        <v>6.7243826591975378E-2</v>
      </c>
    </row>
    <row r="11" spans="2:11" x14ac:dyDescent="0.25">
      <c r="B11" s="1">
        <v>7</v>
      </c>
      <c r="C11" s="2" t="s">
        <v>14</v>
      </c>
      <c r="D11" s="2" t="s">
        <v>27</v>
      </c>
      <c r="E11" s="7">
        <v>8640465548</v>
      </c>
      <c r="F11" s="3" t="s">
        <v>34</v>
      </c>
      <c r="G11" s="3" t="s">
        <v>32</v>
      </c>
      <c r="H11" s="3" t="s">
        <v>34</v>
      </c>
      <c r="I11" s="9">
        <v>2</v>
      </c>
      <c r="J11" s="11">
        <v>907300</v>
      </c>
      <c r="K11" s="13">
        <f>J11/$J$17</f>
        <v>9.8308610807120958E-2</v>
      </c>
    </row>
    <row r="12" spans="2:11" x14ac:dyDescent="0.25">
      <c r="B12" s="1">
        <v>8</v>
      </c>
      <c r="C12" s="2" t="s">
        <v>15</v>
      </c>
      <c r="D12" s="2" t="s">
        <v>28</v>
      </c>
      <c r="E12" s="7">
        <v>7305562897</v>
      </c>
      <c r="F12" s="3" t="s">
        <v>34</v>
      </c>
      <c r="G12" s="3" t="s">
        <v>32</v>
      </c>
      <c r="H12" s="3" t="s">
        <v>34</v>
      </c>
      <c r="I12" s="9">
        <v>4</v>
      </c>
      <c r="J12" s="11">
        <v>504900</v>
      </c>
      <c r="K12" s="13">
        <f>J12/$J$17</f>
        <v>5.4707392920219741E-2</v>
      </c>
    </row>
    <row r="13" spans="2:11" x14ac:dyDescent="0.25">
      <c r="B13" s="1">
        <v>9</v>
      </c>
      <c r="C13" s="2" t="s">
        <v>16</v>
      </c>
      <c r="D13" s="2" t="s">
        <v>29</v>
      </c>
      <c r="E13" s="7">
        <v>8339553714</v>
      </c>
      <c r="F13" s="3" t="s">
        <v>32</v>
      </c>
      <c r="G13" s="3" t="s">
        <v>34</v>
      </c>
      <c r="H13" s="3" t="s">
        <v>32</v>
      </c>
      <c r="I13" s="9">
        <v>1</v>
      </c>
      <c r="J13" s="11">
        <v>884600</v>
      </c>
      <c r="K13" s="13">
        <f>J13/$J$17</f>
        <v>9.5848999360717724E-2</v>
      </c>
    </row>
    <row r="14" spans="2:11" x14ac:dyDescent="0.25">
      <c r="B14" s="1">
        <v>10</v>
      </c>
      <c r="C14" s="2" t="s">
        <v>17</v>
      </c>
      <c r="D14" s="2" t="s">
        <v>30</v>
      </c>
      <c r="E14" s="7">
        <v>7473577506</v>
      </c>
      <c r="F14" s="3" t="s">
        <v>32</v>
      </c>
      <c r="G14" s="3" t="s">
        <v>32</v>
      </c>
      <c r="H14" s="3" t="s">
        <v>34</v>
      </c>
      <c r="I14" s="9">
        <v>1</v>
      </c>
      <c r="J14" s="11">
        <v>856100</v>
      </c>
      <c r="K14" s="13">
        <f>J14/$J$17</f>
        <v>9.2760940936819414E-2</v>
      </c>
    </row>
    <row r="15" spans="2:11" x14ac:dyDescent="0.25">
      <c r="B15" s="1">
        <v>11</v>
      </c>
      <c r="C15" s="2" t="s">
        <v>18</v>
      </c>
      <c r="D15" s="2" t="s">
        <v>31</v>
      </c>
      <c r="E15" s="7">
        <v>8780260256</v>
      </c>
      <c r="F15" s="3" t="s">
        <v>32</v>
      </c>
      <c r="G15" s="3" t="s">
        <v>32</v>
      </c>
      <c r="H15" s="3" t="s">
        <v>34</v>
      </c>
      <c r="I15" s="9">
        <v>0</v>
      </c>
      <c r="J15" s="11">
        <v>624000</v>
      </c>
      <c r="K15" s="13">
        <f>J15/$J$17</f>
        <v>6.7612226544300089E-2</v>
      </c>
    </row>
    <row r="16" spans="2:11" x14ac:dyDescent="0.25">
      <c r="B16" s="1">
        <v>12</v>
      </c>
      <c r="C16" s="2" t="s">
        <v>19</v>
      </c>
      <c r="D16" s="2" t="s">
        <v>20</v>
      </c>
      <c r="E16" s="7">
        <v>7128424004</v>
      </c>
      <c r="F16" s="3" t="s">
        <v>32</v>
      </c>
      <c r="G16" s="3" t="s">
        <v>32</v>
      </c>
      <c r="H16" s="3" t="s">
        <v>34</v>
      </c>
      <c r="I16" s="9">
        <v>0</v>
      </c>
      <c r="J16" s="11">
        <v>925400</v>
      </c>
      <c r="K16" s="13">
        <f>J16/$J$17</f>
        <v>0.10026979878861428</v>
      </c>
    </row>
    <row r="17" spans="9:10" x14ac:dyDescent="0.25">
      <c r="I17" s="4" t="s">
        <v>103</v>
      </c>
      <c r="J17">
        <f>SUM(J5:J16)</f>
        <v>9229100</v>
      </c>
    </row>
  </sheetData>
  <conditionalFormatting sqref="K5:K16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{AA0C1BED-6CFF-4366-9B8D-5E3F0CF1A7A8}</x14:id>
        </ext>
      </extLst>
    </cfRule>
  </conditionalFormatting>
  <conditionalFormatting sqref="J5:J1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A0C1BED-6CFF-4366-9B8D-5E3F0CF1A7A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K5:K16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C97CF-78E6-4CE4-BE93-3D1923A22DD2}">
  <dimension ref="B4:L19"/>
  <sheetViews>
    <sheetView topLeftCell="B1" workbookViewId="0">
      <selection activeCell="D4" sqref="D4:E16"/>
    </sheetView>
  </sheetViews>
  <sheetFormatPr defaultRowHeight="15.75" x14ac:dyDescent="0.25"/>
  <cols>
    <col min="2" max="2" width="6.875" bestFit="1" customWidth="1"/>
    <col min="3" max="3" width="23.375" bestFit="1" customWidth="1"/>
    <col min="4" max="5" width="23.375" customWidth="1"/>
    <col min="6" max="6" width="15.625" bestFit="1" customWidth="1"/>
    <col min="7" max="7" width="10.875" bestFit="1" customWidth="1"/>
    <col min="8" max="8" width="8.625" bestFit="1" customWidth="1"/>
    <col min="9" max="9" width="7.375" bestFit="1" customWidth="1"/>
    <col min="10" max="10" width="10.125" bestFit="1" customWidth="1"/>
    <col min="11" max="11" width="15.875" bestFit="1" customWidth="1"/>
    <col min="12" max="12" width="7.25" bestFit="1" customWidth="1"/>
  </cols>
  <sheetData>
    <row r="4" spans="2:12" x14ac:dyDescent="0.25">
      <c r="B4" s="5" t="s">
        <v>1</v>
      </c>
      <c r="C4" s="6" t="s">
        <v>2</v>
      </c>
      <c r="D4" s="25" t="s">
        <v>60</v>
      </c>
      <c r="E4" s="25" t="s">
        <v>61</v>
      </c>
      <c r="F4" s="6" t="s">
        <v>3</v>
      </c>
      <c r="G4" s="6" t="s">
        <v>35</v>
      </c>
      <c r="H4" s="6" t="s">
        <v>4</v>
      </c>
      <c r="I4" s="6" t="s">
        <v>5</v>
      </c>
      <c r="J4" s="6" t="s">
        <v>6</v>
      </c>
      <c r="K4" s="8" t="s">
        <v>7</v>
      </c>
      <c r="L4" s="10" t="s">
        <v>36</v>
      </c>
    </row>
    <row r="5" spans="2:12" x14ac:dyDescent="0.25">
      <c r="B5" s="1">
        <v>1</v>
      </c>
      <c r="C5" s="2" t="s">
        <v>62</v>
      </c>
      <c r="D5" s="27" t="str">
        <f>LEFT(C5,FIND(" ",C5,1)-1)</f>
        <v>Krishna</v>
      </c>
      <c r="E5" s="27" t="str">
        <f>RIGHT(C5,LEN(C5)-FIND(" ",C5,1))</f>
        <v>Sehegal</v>
      </c>
      <c r="F5" s="2" t="s">
        <v>21</v>
      </c>
      <c r="G5" s="7">
        <v>7209871896</v>
      </c>
      <c r="H5" s="3" t="s">
        <v>32</v>
      </c>
      <c r="I5" s="3" t="s">
        <v>34</v>
      </c>
      <c r="J5" s="3" t="s">
        <v>32</v>
      </c>
      <c r="K5" s="9">
        <v>2</v>
      </c>
      <c r="L5" s="11">
        <v>969400</v>
      </c>
    </row>
    <row r="6" spans="2:12" x14ac:dyDescent="0.25">
      <c r="B6" s="1">
        <v>2</v>
      </c>
      <c r="C6" s="2" t="s">
        <v>63</v>
      </c>
      <c r="D6" s="27" t="str">
        <f t="shared" ref="D6:D16" si="0">LEFT(C6,FIND(" ",C6,1)-1)</f>
        <v>Sukarna</v>
      </c>
      <c r="E6" s="27" t="str">
        <f t="shared" ref="E6:E16" si="1">RIGHT(C6,LEN(C6)-FIND(" ",C6,1))</f>
        <v>Sehegal</v>
      </c>
      <c r="F6" s="2" t="s">
        <v>22</v>
      </c>
      <c r="G6" s="7">
        <v>8528439906</v>
      </c>
      <c r="H6" s="3" t="s">
        <v>32</v>
      </c>
      <c r="I6" s="3" t="s">
        <v>34</v>
      </c>
      <c r="J6" s="3" t="s">
        <v>32</v>
      </c>
      <c r="K6" s="9">
        <v>2</v>
      </c>
      <c r="L6" s="11">
        <v>865300</v>
      </c>
    </row>
    <row r="7" spans="2:12" x14ac:dyDescent="0.25">
      <c r="B7" s="1">
        <v>3</v>
      </c>
      <c r="C7" s="2" t="s">
        <v>64</v>
      </c>
      <c r="D7" s="27" t="str">
        <f t="shared" si="0"/>
        <v>Jeevan</v>
      </c>
      <c r="E7" s="27" t="str">
        <f t="shared" si="1"/>
        <v xml:space="preserve">Anand </v>
      </c>
      <c r="F7" s="2" t="s">
        <v>23</v>
      </c>
      <c r="G7" s="7">
        <v>8231410691</v>
      </c>
      <c r="H7" s="3" t="s">
        <v>34</v>
      </c>
      <c r="I7" s="3" t="s">
        <v>32</v>
      </c>
      <c r="J7" s="3" t="s">
        <v>34</v>
      </c>
      <c r="K7" s="9">
        <v>1</v>
      </c>
      <c r="L7" s="11">
        <v>876200</v>
      </c>
    </row>
    <row r="8" spans="2:12" x14ac:dyDescent="0.25">
      <c r="B8" s="1">
        <v>4</v>
      </c>
      <c r="C8" s="2" t="s">
        <v>65</v>
      </c>
      <c r="D8" s="27" t="str">
        <f t="shared" si="0"/>
        <v>Ravi</v>
      </c>
      <c r="E8" s="27" t="str">
        <f t="shared" si="1"/>
        <v xml:space="preserve">Sehegal </v>
      </c>
      <c r="F8" s="2" t="s">
        <v>24</v>
      </c>
      <c r="G8" s="7">
        <v>8269720318</v>
      </c>
      <c r="H8" s="3" t="s">
        <v>34</v>
      </c>
      <c r="I8" s="3" t="s">
        <v>34</v>
      </c>
      <c r="J8" s="3" t="s">
        <v>34</v>
      </c>
      <c r="K8" s="9">
        <v>1</v>
      </c>
      <c r="L8" s="11">
        <v>621500</v>
      </c>
    </row>
    <row r="9" spans="2:12" x14ac:dyDescent="0.25">
      <c r="B9" s="1">
        <v>5</v>
      </c>
      <c r="C9" s="2" t="s">
        <v>66</v>
      </c>
      <c r="D9" s="27" t="str">
        <f t="shared" si="0"/>
        <v>Sonali</v>
      </c>
      <c r="E9" s="27" t="str">
        <f t="shared" si="1"/>
        <v xml:space="preserve">Teja Kumari </v>
      </c>
      <c r="F9" s="2" t="s">
        <v>25</v>
      </c>
      <c r="G9" s="7">
        <v>8494842573</v>
      </c>
      <c r="H9" s="3" t="s">
        <v>34</v>
      </c>
      <c r="I9" s="3" t="s">
        <v>32</v>
      </c>
      <c r="J9" s="3" t="s">
        <v>34</v>
      </c>
      <c r="K9" s="9">
        <v>3</v>
      </c>
      <c r="L9" s="11">
        <v>573800</v>
      </c>
    </row>
    <row r="10" spans="2:12" x14ac:dyDescent="0.25">
      <c r="B10" s="1">
        <v>6</v>
      </c>
      <c r="C10" s="2" t="s">
        <v>67</v>
      </c>
      <c r="D10" s="27" t="str">
        <f t="shared" si="0"/>
        <v>Ravindra</v>
      </c>
      <c r="E10" s="27" t="str">
        <f t="shared" si="1"/>
        <v xml:space="preserve">Sehegal </v>
      </c>
      <c r="F10" s="2" t="s">
        <v>26</v>
      </c>
      <c r="G10" s="7">
        <v>8142322456</v>
      </c>
      <c r="H10" s="3" t="s">
        <v>34</v>
      </c>
      <c r="I10" s="3" t="s">
        <v>32</v>
      </c>
      <c r="J10" s="3" t="s">
        <v>34</v>
      </c>
      <c r="K10" s="9" t="s">
        <v>8</v>
      </c>
      <c r="L10" s="11">
        <v>620600</v>
      </c>
    </row>
    <row r="11" spans="2:12" x14ac:dyDescent="0.25">
      <c r="B11" s="1">
        <v>7</v>
      </c>
      <c r="C11" s="2" t="s">
        <v>68</v>
      </c>
      <c r="D11" s="27" t="str">
        <f t="shared" si="0"/>
        <v>Reshmi</v>
      </c>
      <c r="E11" s="27" t="str">
        <f t="shared" si="1"/>
        <v xml:space="preserve">Tiwari </v>
      </c>
      <c r="F11" s="2" t="s">
        <v>27</v>
      </c>
      <c r="G11" s="7">
        <v>8640465548</v>
      </c>
      <c r="H11" s="3" t="s">
        <v>34</v>
      </c>
      <c r="I11" s="3" t="s">
        <v>32</v>
      </c>
      <c r="J11" s="3" t="s">
        <v>34</v>
      </c>
      <c r="K11" s="9">
        <v>2</v>
      </c>
      <c r="L11" s="11">
        <v>907300</v>
      </c>
    </row>
    <row r="12" spans="2:12" x14ac:dyDescent="0.25">
      <c r="B12" s="1">
        <v>8</v>
      </c>
      <c r="C12" s="2" t="s">
        <v>69</v>
      </c>
      <c r="D12" s="27" t="str">
        <f t="shared" si="0"/>
        <v>Mona</v>
      </c>
      <c r="E12" s="27" t="str">
        <f t="shared" si="1"/>
        <v>Sehegal</v>
      </c>
      <c r="F12" s="2" t="s">
        <v>28</v>
      </c>
      <c r="G12" s="7">
        <v>7305562897</v>
      </c>
      <c r="H12" s="3" t="s">
        <v>34</v>
      </c>
      <c r="I12" s="3" t="s">
        <v>32</v>
      </c>
      <c r="J12" s="3" t="s">
        <v>34</v>
      </c>
      <c r="K12" s="9">
        <v>4</v>
      </c>
      <c r="L12" s="11">
        <v>504900</v>
      </c>
    </row>
    <row r="13" spans="2:12" x14ac:dyDescent="0.25">
      <c r="B13" s="1">
        <v>9</v>
      </c>
      <c r="C13" s="2" t="s">
        <v>70</v>
      </c>
      <c r="D13" s="27" t="str">
        <f t="shared" si="0"/>
        <v>Gulabo</v>
      </c>
      <c r="E13" s="27" t="str">
        <f t="shared" si="1"/>
        <v>Sehegal</v>
      </c>
      <c r="F13" s="2" t="s">
        <v>29</v>
      </c>
      <c r="G13" s="7">
        <v>8339553714</v>
      </c>
      <c r="H13" s="3" t="s">
        <v>32</v>
      </c>
      <c r="I13" s="3" t="s">
        <v>34</v>
      </c>
      <c r="J13" s="3" t="s">
        <v>32</v>
      </c>
      <c r="K13" s="9">
        <v>1</v>
      </c>
      <c r="L13" s="11">
        <v>884600</v>
      </c>
    </row>
    <row r="14" spans="2:12" x14ac:dyDescent="0.25">
      <c r="B14" s="1">
        <v>10</v>
      </c>
      <c r="C14" s="2" t="s">
        <v>17</v>
      </c>
      <c r="D14" s="27" t="s">
        <v>17</v>
      </c>
      <c r="E14" s="27"/>
      <c r="F14" s="2" t="s">
        <v>30</v>
      </c>
      <c r="G14" s="7">
        <v>7473577506</v>
      </c>
      <c r="H14" s="3" t="s">
        <v>32</v>
      </c>
      <c r="I14" s="3" t="s">
        <v>32</v>
      </c>
      <c r="J14" s="3" t="s">
        <v>34</v>
      </c>
      <c r="K14" s="9">
        <v>1</v>
      </c>
      <c r="L14" s="11">
        <v>856100</v>
      </c>
    </row>
    <row r="15" spans="2:12" x14ac:dyDescent="0.25">
      <c r="B15" s="1">
        <v>11</v>
      </c>
      <c r="C15" s="2" t="s">
        <v>71</v>
      </c>
      <c r="D15" s="27" t="str">
        <f t="shared" si="0"/>
        <v>Wisdom</v>
      </c>
      <c r="E15" s="27" t="str">
        <f t="shared" si="1"/>
        <v>Healthcare LLP</v>
      </c>
      <c r="F15" s="2" t="s">
        <v>31</v>
      </c>
      <c r="G15" s="7">
        <v>8780260256</v>
      </c>
      <c r="H15" s="3" t="s">
        <v>32</v>
      </c>
      <c r="I15" s="3" t="s">
        <v>32</v>
      </c>
      <c r="J15" s="3" t="s">
        <v>34</v>
      </c>
      <c r="K15" s="9">
        <v>0</v>
      </c>
      <c r="L15" s="11">
        <v>624000</v>
      </c>
    </row>
    <row r="16" spans="2:12" x14ac:dyDescent="0.25">
      <c r="B16" s="1">
        <v>12</v>
      </c>
      <c r="C16" s="2" t="s">
        <v>72</v>
      </c>
      <c r="D16" s="27" t="str">
        <f t="shared" si="0"/>
        <v>Chronicles</v>
      </c>
      <c r="E16" s="27" t="str">
        <f t="shared" si="1"/>
        <v>Enterprises</v>
      </c>
      <c r="F16" s="2" t="s">
        <v>20</v>
      </c>
      <c r="G16" s="7">
        <v>7128424004</v>
      </c>
      <c r="H16" s="3" t="s">
        <v>32</v>
      </c>
      <c r="I16" s="3" t="s">
        <v>32</v>
      </c>
      <c r="J16" s="3" t="s">
        <v>34</v>
      </c>
      <c r="K16" s="9">
        <v>0</v>
      </c>
      <c r="L16" s="11">
        <v>925400</v>
      </c>
    </row>
    <row r="19" spans="5:5" x14ac:dyDescent="0.25">
      <c r="E19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05BCA-460C-4C68-99B7-628739C21357}">
  <dimension ref="B4:K16"/>
  <sheetViews>
    <sheetView topLeftCell="D1" workbookViewId="0">
      <selection activeCell="F4" sqref="F4:F16"/>
    </sheetView>
  </sheetViews>
  <sheetFormatPr defaultRowHeight="15.75" x14ac:dyDescent="0.25"/>
  <cols>
    <col min="2" max="2" width="6.875" bestFit="1" customWidth="1"/>
    <col min="3" max="3" width="23.375" bestFit="1" customWidth="1"/>
    <col min="4" max="4" width="15.625" bestFit="1" customWidth="1"/>
    <col min="5" max="5" width="10.875" bestFit="1" customWidth="1"/>
    <col min="6" max="6" width="10.875" customWidth="1"/>
    <col min="7" max="7" width="8.625" bestFit="1" customWidth="1"/>
    <col min="8" max="8" width="7.375" bestFit="1" customWidth="1"/>
    <col min="9" max="9" width="10.125" bestFit="1" customWidth="1"/>
    <col min="10" max="10" width="15.875" bestFit="1" customWidth="1"/>
    <col min="11" max="11" width="7.25" bestFit="1" customWidth="1"/>
  </cols>
  <sheetData>
    <row r="4" spans="2:11" x14ac:dyDescent="0.25">
      <c r="B4" s="5" t="s">
        <v>1</v>
      </c>
      <c r="C4" s="6" t="s">
        <v>2</v>
      </c>
      <c r="D4" s="6" t="s">
        <v>3</v>
      </c>
      <c r="E4" s="6" t="s">
        <v>35</v>
      </c>
      <c r="F4" s="25" t="s">
        <v>73</v>
      </c>
      <c r="G4" s="6" t="s">
        <v>4</v>
      </c>
      <c r="H4" s="6" t="s">
        <v>5</v>
      </c>
      <c r="I4" s="6" t="s">
        <v>6</v>
      </c>
      <c r="J4" s="8" t="s">
        <v>7</v>
      </c>
      <c r="K4" s="10" t="s">
        <v>36</v>
      </c>
    </row>
    <row r="5" spans="2:11" x14ac:dyDescent="0.25">
      <c r="B5" s="1">
        <v>1</v>
      </c>
      <c r="C5" s="2" t="s">
        <v>9</v>
      </c>
      <c r="D5" s="2" t="s">
        <v>21</v>
      </c>
      <c r="E5" s="7">
        <v>7209871896</v>
      </c>
      <c r="F5" s="26" t="str">
        <f>LEFT(E5,1)&amp;"*******"&amp;RIGHT(E5,2)</f>
        <v>7*******96</v>
      </c>
      <c r="G5" s="3" t="s">
        <v>32</v>
      </c>
      <c r="H5" s="3" t="s">
        <v>34</v>
      </c>
      <c r="I5" s="3" t="s">
        <v>32</v>
      </c>
      <c r="J5" s="9">
        <v>2</v>
      </c>
      <c r="K5" s="11">
        <v>969400</v>
      </c>
    </row>
    <row r="6" spans="2:11" x14ac:dyDescent="0.25">
      <c r="B6" s="1">
        <v>2</v>
      </c>
      <c r="C6" s="2" t="s">
        <v>10</v>
      </c>
      <c r="D6" s="2" t="s">
        <v>22</v>
      </c>
      <c r="E6" s="7">
        <v>8528439906</v>
      </c>
      <c r="F6" s="26" t="str">
        <f t="shared" ref="F6:F16" si="0">LEFT(E6,1)&amp;"*******"&amp;RIGHT(E6,2)</f>
        <v>8*******06</v>
      </c>
      <c r="G6" s="3" t="s">
        <v>32</v>
      </c>
      <c r="H6" s="3" t="s">
        <v>34</v>
      </c>
      <c r="I6" s="3" t="s">
        <v>32</v>
      </c>
      <c r="J6" s="9">
        <v>2</v>
      </c>
      <c r="K6" s="11">
        <v>865300</v>
      </c>
    </row>
    <row r="7" spans="2:11" x14ac:dyDescent="0.25">
      <c r="B7" s="1">
        <v>3</v>
      </c>
      <c r="C7" s="2" t="s">
        <v>11</v>
      </c>
      <c r="D7" s="2" t="s">
        <v>23</v>
      </c>
      <c r="E7" s="7">
        <v>8231410691</v>
      </c>
      <c r="F7" s="26" t="str">
        <f t="shared" si="0"/>
        <v>8*******91</v>
      </c>
      <c r="G7" s="3" t="s">
        <v>34</v>
      </c>
      <c r="H7" s="3" t="s">
        <v>32</v>
      </c>
      <c r="I7" s="3" t="s">
        <v>34</v>
      </c>
      <c r="J7" s="9">
        <v>1</v>
      </c>
      <c r="K7" s="11">
        <v>876200</v>
      </c>
    </row>
    <row r="8" spans="2:11" x14ac:dyDescent="0.25">
      <c r="B8" s="1">
        <v>4</v>
      </c>
      <c r="C8" s="2" t="s">
        <v>12</v>
      </c>
      <c r="D8" s="2" t="s">
        <v>24</v>
      </c>
      <c r="E8" s="7">
        <v>8269720318</v>
      </c>
      <c r="F8" s="26" t="str">
        <f t="shared" si="0"/>
        <v>8*******18</v>
      </c>
      <c r="G8" s="3" t="s">
        <v>34</v>
      </c>
      <c r="H8" s="3" t="s">
        <v>34</v>
      </c>
      <c r="I8" s="3" t="s">
        <v>34</v>
      </c>
      <c r="J8" s="9">
        <v>1</v>
      </c>
      <c r="K8" s="11">
        <v>621500</v>
      </c>
    </row>
    <row r="9" spans="2:11" x14ac:dyDescent="0.25">
      <c r="B9" s="1">
        <v>5</v>
      </c>
      <c r="C9" s="2" t="s">
        <v>33</v>
      </c>
      <c r="D9" s="2" t="s">
        <v>25</v>
      </c>
      <c r="E9" s="7">
        <v>8494842573</v>
      </c>
      <c r="F9" s="26" t="str">
        <f t="shared" si="0"/>
        <v>8*******73</v>
      </c>
      <c r="G9" s="3" t="s">
        <v>34</v>
      </c>
      <c r="H9" s="3" t="s">
        <v>32</v>
      </c>
      <c r="I9" s="3" t="s">
        <v>34</v>
      </c>
      <c r="J9" s="9">
        <v>3</v>
      </c>
      <c r="K9" s="11">
        <v>573800</v>
      </c>
    </row>
    <row r="10" spans="2:11" x14ac:dyDescent="0.25">
      <c r="B10" s="1">
        <v>6</v>
      </c>
      <c r="C10" s="2" t="s">
        <v>13</v>
      </c>
      <c r="D10" s="2" t="s">
        <v>26</v>
      </c>
      <c r="E10" s="7">
        <v>8142322456</v>
      </c>
      <c r="F10" s="26" t="str">
        <f t="shared" si="0"/>
        <v>8*******56</v>
      </c>
      <c r="G10" s="3" t="s">
        <v>34</v>
      </c>
      <c r="H10" s="3" t="s">
        <v>32</v>
      </c>
      <c r="I10" s="3" t="s">
        <v>34</v>
      </c>
      <c r="J10" s="9" t="s">
        <v>8</v>
      </c>
      <c r="K10" s="11">
        <v>620600</v>
      </c>
    </row>
    <row r="11" spans="2:11" x14ac:dyDescent="0.25">
      <c r="B11" s="1">
        <v>7</v>
      </c>
      <c r="C11" s="2" t="s">
        <v>14</v>
      </c>
      <c r="D11" s="2" t="s">
        <v>27</v>
      </c>
      <c r="E11" s="7">
        <v>8640465548</v>
      </c>
      <c r="F11" s="26" t="str">
        <f t="shared" si="0"/>
        <v>8*******48</v>
      </c>
      <c r="G11" s="3" t="s">
        <v>34</v>
      </c>
      <c r="H11" s="3" t="s">
        <v>32</v>
      </c>
      <c r="I11" s="3" t="s">
        <v>34</v>
      </c>
      <c r="J11" s="9">
        <v>2</v>
      </c>
      <c r="K11" s="11">
        <v>907300</v>
      </c>
    </row>
    <row r="12" spans="2:11" x14ac:dyDescent="0.25">
      <c r="B12" s="1">
        <v>8</v>
      </c>
      <c r="C12" s="2" t="s">
        <v>15</v>
      </c>
      <c r="D12" s="2" t="s">
        <v>28</v>
      </c>
      <c r="E12" s="7">
        <v>7305562897</v>
      </c>
      <c r="F12" s="26" t="str">
        <f t="shared" si="0"/>
        <v>7*******97</v>
      </c>
      <c r="G12" s="3" t="s">
        <v>34</v>
      </c>
      <c r="H12" s="3" t="s">
        <v>32</v>
      </c>
      <c r="I12" s="3" t="s">
        <v>34</v>
      </c>
      <c r="J12" s="9">
        <v>4</v>
      </c>
      <c r="K12" s="11">
        <v>504900</v>
      </c>
    </row>
    <row r="13" spans="2:11" x14ac:dyDescent="0.25">
      <c r="B13" s="1">
        <v>9</v>
      </c>
      <c r="C13" s="2" t="s">
        <v>16</v>
      </c>
      <c r="D13" s="2" t="s">
        <v>29</v>
      </c>
      <c r="E13" s="7">
        <v>8339553714</v>
      </c>
      <c r="F13" s="26" t="str">
        <f t="shared" si="0"/>
        <v>8*******14</v>
      </c>
      <c r="G13" s="3" t="s">
        <v>32</v>
      </c>
      <c r="H13" s="3" t="s">
        <v>34</v>
      </c>
      <c r="I13" s="3" t="s">
        <v>32</v>
      </c>
      <c r="J13" s="9">
        <v>1</v>
      </c>
      <c r="K13" s="11">
        <v>884600</v>
      </c>
    </row>
    <row r="14" spans="2:11" x14ac:dyDescent="0.25">
      <c r="B14" s="1">
        <v>10</v>
      </c>
      <c r="C14" s="2" t="s">
        <v>17</v>
      </c>
      <c r="D14" s="2" t="s">
        <v>30</v>
      </c>
      <c r="E14" s="7">
        <v>7473577506</v>
      </c>
      <c r="F14" s="26" t="str">
        <f t="shared" si="0"/>
        <v>7*******06</v>
      </c>
      <c r="G14" s="3" t="s">
        <v>32</v>
      </c>
      <c r="H14" s="3" t="s">
        <v>32</v>
      </c>
      <c r="I14" s="3" t="s">
        <v>34</v>
      </c>
      <c r="J14" s="9">
        <v>1</v>
      </c>
      <c r="K14" s="11">
        <v>856100</v>
      </c>
    </row>
    <row r="15" spans="2:11" x14ac:dyDescent="0.25">
      <c r="B15" s="1">
        <v>11</v>
      </c>
      <c r="C15" s="2" t="s">
        <v>18</v>
      </c>
      <c r="D15" s="2" t="s">
        <v>31</v>
      </c>
      <c r="E15" s="7">
        <v>8780260256</v>
      </c>
      <c r="F15" s="26" t="str">
        <f t="shared" si="0"/>
        <v>8*******56</v>
      </c>
      <c r="G15" s="3" t="s">
        <v>32</v>
      </c>
      <c r="H15" s="3" t="s">
        <v>32</v>
      </c>
      <c r="I15" s="3" t="s">
        <v>34</v>
      </c>
      <c r="J15" s="9">
        <v>0</v>
      </c>
      <c r="K15" s="11">
        <v>624000</v>
      </c>
    </row>
    <row r="16" spans="2:11" x14ac:dyDescent="0.25">
      <c r="B16" s="1">
        <v>12</v>
      </c>
      <c r="C16" s="2" t="s">
        <v>19</v>
      </c>
      <c r="D16" s="2" t="s">
        <v>20</v>
      </c>
      <c r="E16" s="7">
        <v>7128424004</v>
      </c>
      <c r="F16" s="26" t="str">
        <f t="shared" si="0"/>
        <v>7*******04</v>
      </c>
      <c r="G16" s="3" t="s">
        <v>32</v>
      </c>
      <c r="H16" s="3" t="s">
        <v>32</v>
      </c>
      <c r="I16" s="3" t="s">
        <v>34</v>
      </c>
      <c r="J16" s="9">
        <v>0</v>
      </c>
      <c r="K16" s="11">
        <v>925400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F7B0D-BD6C-4073-89DD-90CEE205C4F0}">
  <dimension ref="A3:C6"/>
  <sheetViews>
    <sheetView workbookViewId="0">
      <selection activeCell="A3" sqref="A3"/>
    </sheetView>
  </sheetViews>
  <sheetFormatPr defaultRowHeight="15.75" x14ac:dyDescent="0.25"/>
  <cols>
    <col min="1" max="1" width="11.75" bestFit="1" customWidth="1"/>
    <col min="2" max="2" width="13.75" bestFit="1" customWidth="1"/>
    <col min="3" max="3" width="17.125" bestFit="1" customWidth="1"/>
  </cols>
  <sheetData>
    <row r="3" spans="1:3" x14ac:dyDescent="0.25">
      <c r="A3" s="17" t="s">
        <v>61</v>
      </c>
      <c r="B3" t="s">
        <v>77</v>
      </c>
      <c r="C3" t="s">
        <v>102</v>
      </c>
    </row>
    <row r="4" spans="1:3" x14ac:dyDescent="0.25">
      <c r="A4" t="s">
        <v>74</v>
      </c>
      <c r="B4" s="18">
        <v>3224200</v>
      </c>
      <c r="C4" s="18">
        <v>806050</v>
      </c>
    </row>
    <row r="5" spans="1:3" x14ac:dyDescent="0.25">
      <c r="A5" t="s">
        <v>75</v>
      </c>
      <c r="B5" s="18">
        <v>1242100</v>
      </c>
      <c r="C5" s="18">
        <v>621050</v>
      </c>
    </row>
    <row r="6" spans="1:3" x14ac:dyDescent="0.25">
      <c r="A6" t="s">
        <v>76</v>
      </c>
      <c r="B6" s="18">
        <v>4466300</v>
      </c>
      <c r="C6" s="18">
        <v>744383.33333333337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8A38E-F853-46B0-B3FF-C76495E6A376}">
  <dimension ref="A1"/>
  <sheetViews>
    <sheetView workbookViewId="0">
      <selection activeCell="I14" sqref="I14"/>
    </sheetView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Information</vt:lpstr>
      <vt:lpstr>Dataset</vt:lpstr>
      <vt:lpstr>Q1 A</vt:lpstr>
      <vt:lpstr>Q1 B</vt:lpstr>
      <vt:lpstr>Q1 C</vt:lpstr>
      <vt:lpstr>Q2 A</vt:lpstr>
      <vt:lpstr>Q2 B</vt:lpstr>
      <vt:lpstr>Q2 C</vt:lpstr>
      <vt:lpstr>Q3 A</vt:lpstr>
      <vt:lpstr>Q3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Punmiya</dc:creator>
  <cp:lastModifiedBy>Dharmendra Dubey</cp:lastModifiedBy>
  <dcterms:created xsi:type="dcterms:W3CDTF">2021-12-29T20:31:26Z</dcterms:created>
  <dcterms:modified xsi:type="dcterms:W3CDTF">2022-01-18T07:37:27Z</dcterms:modified>
</cp:coreProperties>
</file>