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hidePivotFieldList="1" defaultThemeVersion="166925"/>
  <mc:AlternateContent xmlns:mc="http://schemas.openxmlformats.org/markup-compatibility/2006">
    <mc:Choice Requires="x15">
      <x15ac:absPath xmlns:x15ac="http://schemas.microsoft.com/office/spreadsheetml/2010/11/ac" url="https://d.docs.live.net/ca41cf36b443fd56/Documents/"/>
    </mc:Choice>
  </mc:AlternateContent>
  <xr:revisionPtr revIDLastSave="2" documentId="8_{51539999-9666-4910-BA17-16409961BAF6}" xr6:coauthVersionLast="47" xr6:coauthVersionMax="47" xr10:uidLastSave="{FBBBC398-7ED2-4096-9FF5-0D05E1CEFEBB}"/>
  <bookViews>
    <workbookView xWindow="-110" yWindow="-110" windowWidth="19420" windowHeight="10300" activeTab="8" xr2:uid="{84420574-98AF-4A26-8FE0-CE609B36D0C6}"/>
  </bookViews>
  <sheets>
    <sheet name="Q1" sheetId="1" r:id="rId1"/>
    <sheet name="Q2A" sheetId="4" r:id="rId2"/>
    <sheet name="Q2B" sheetId="2" r:id="rId3"/>
    <sheet name="Q2C" sheetId="3" r:id="rId4"/>
    <sheet name="Sheet6" sheetId="6" r:id="rId5"/>
    <sheet name="Sheet5" sheetId="5" r:id="rId6"/>
    <sheet name="TAXES" sheetId="8" r:id="rId7"/>
    <sheet name="STATES" sheetId="9" r:id="rId8"/>
    <sheet name="Sheet10" sheetId="10" r:id="rId9"/>
  </sheets>
  <definedNames>
    <definedName name="Service">Q2B!$D$4:$D$203</definedName>
    <definedName name="Slicer_State">#N/A</definedName>
  </definedNames>
  <calcPr calcId="191029"/>
  <pivotCaches>
    <pivotCache cacheId="7" r:id="rId10"/>
  </pivotCaches>
  <extLst>
    <ext xmlns:x14="http://schemas.microsoft.com/office/spreadsheetml/2009/9/main" uri="{BBE1A952-AA13-448e-AADC-164F8A28A991}">
      <x14:slicerCaches>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6" i="10" l="1"/>
  <c r="I7" i="10"/>
  <c r="I8"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I71" i="10"/>
  <c r="I72" i="10"/>
  <c r="I73" i="10"/>
  <c r="I74" i="10"/>
  <c r="I75" i="10"/>
  <c r="I76" i="10"/>
  <c r="I77" i="10"/>
  <c r="I78" i="10"/>
  <c r="I79" i="10"/>
  <c r="I80" i="10"/>
  <c r="I81" i="10"/>
  <c r="I82" i="10"/>
  <c r="I83" i="10"/>
  <c r="I84" i="10"/>
  <c r="I85" i="10"/>
  <c r="I86" i="10"/>
  <c r="I87" i="10"/>
  <c r="I88"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I113" i="10"/>
  <c r="I114" i="10"/>
  <c r="I115" i="10"/>
  <c r="I116" i="10"/>
  <c r="I117" i="10"/>
  <c r="I118" i="10"/>
  <c r="I119" i="10"/>
  <c r="I120" i="10"/>
  <c r="I121" i="10"/>
  <c r="I122" i="10"/>
  <c r="I123" i="10"/>
  <c r="I124" i="10"/>
  <c r="I125" i="10"/>
  <c r="I126" i="10"/>
  <c r="I127" i="10"/>
  <c r="I128" i="10"/>
  <c r="I129" i="10"/>
  <c r="I130" i="10"/>
  <c r="I131" i="10"/>
  <c r="I132" i="10"/>
  <c r="I133" i="10"/>
  <c r="I134" i="10"/>
  <c r="I135" i="10"/>
  <c r="I136" i="10"/>
  <c r="I137" i="10"/>
  <c r="I138" i="10"/>
  <c r="I139" i="10"/>
  <c r="I140" i="10"/>
  <c r="I141" i="10"/>
  <c r="I142" i="10"/>
  <c r="I143" i="10"/>
  <c r="I144" i="10"/>
  <c r="I145" i="10"/>
  <c r="I146" i="10"/>
  <c r="I147" i="10"/>
  <c r="I148" i="10"/>
  <c r="I149" i="10"/>
  <c r="I150" i="10"/>
  <c r="I151" i="10"/>
  <c r="I152" i="10"/>
  <c r="I153" i="10"/>
  <c r="I154" i="10"/>
  <c r="I155" i="10"/>
  <c r="I156" i="10"/>
  <c r="I157" i="10"/>
  <c r="I158" i="10"/>
  <c r="I159" i="10"/>
  <c r="I160" i="10"/>
  <c r="I161" i="10"/>
  <c r="I162" i="10"/>
  <c r="I163" i="10"/>
  <c r="I164" i="10"/>
  <c r="I165" i="10"/>
  <c r="I166" i="10"/>
  <c r="I167" i="10"/>
  <c r="I168" i="10"/>
  <c r="I169" i="10"/>
  <c r="I170" i="10"/>
  <c r="I171" i="10"/>
  <c r="I172" i="10"/>
  <c r="I173" i="10"/>
  <c r="I174" i="10"/>
  <c r="I175" i="10"/>
  <c r="I176" i="10"/>
  <c r="I177" i="10"/>
  <c r="I178" i="10"/>
  <c r="I179" i="10"/>
  <c r="I180" i="10"/>
  <c r="I181" i="10"/>
  <c r="I182" i="10"/>
  <c r="I183" i="10"/>
  <c r="I184" i="10"/>
  <c r="I185" i="10"/>
  <c r="I186" i="10"/>
  <c r="I187" i="10"/>
  <c r="I188" i="10"/>
  <c r="I189" i="10"/>
  <c r="I190" i="10"/>
  <c r="I191" i="10"/>
  <c r="I192" i="10"/>
  <c r="I193" i="10"/>
  <c r="I194" i="10"/>
  <c r="I195" i="10"/>
  <c r="I196" i="10"/>
  <c r="I197" i="10"/>
  <c r="I198" i="10"/>
  <c r="I199" i="10"/>
  <c r="I200" i="10"/>
  <c r="I201" i="10"/>
  <c r="I202" i="10"/>
  <c r="I203" i="10"/>
  <c r="I204"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H137" i="10"/>
  <c r="H138" i="10"/>
  <c r="H139" i="10"/>
  <c r="H140" i="10"/>
  <c r="H141" i="10"/>
  <c r="H142" i="10"/>
  <c r="H143"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H173" i="10"/>
  <c r="H174" i="10"/>
  <c r="H175" i="10"/>
  <c r="H176" i="10"/>
  <c r="H177" i="10"/>
  <c r="H178" i="10"/>
  <c r="H179" i="10"/>
  <c r="H180" i="10"/>
  <c r="H181" i="10"/>
  <c r="H182" i="10"/>
  <c r="H183" i="10"/>
  <c r="H184" i="10"/>
  <c r="H185" i="10"/>
  <c r="H186" i="10"/>
  <c r="H187" i="10"/>
  <c r="H188" i="10"/>
  <c r="H189" i="10"/>
  <c r="H190" i="10"/>
  <c r="H191" i="10"/>
  <c r="H192" i="10"/>
  <c r="H193" i="10"/>
  <c r="H194" i="10"/>
  <c r="H195" i="10"/>
  <c r="H196" i="10"/>
  <c r="H197" i="10"/>
  <c r="H198" i="10"/>
  <c r="H199" i="10"/>
  <c r="H200" i="10"/>
  <c r="H201" i="10"/>
  <c r="H202" i="10"/>
  <c r="H203" i="10"/>
  <c r="H204" i="10"/>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G147" i="10"/>
  <c r="G148" i="10"/>
  <c r="G149" i="10"/>
  <c r="G150" i="10"/>
  <c r="G151" i="10"/>
  <c r="G152" i="10"/>
  <c r="G153" i="10"/>
  <c r="G154" i="10"/>
  <c r="G155" i="10"/>
  <c r="G156" i="10"/>
  <c r="G157" i="10"/>
  <c r="G158" i="10"/>
  <c r="G159" i="10"/>
  <c r="G160" i="10"/>
  <c r="G161" i="10"/>
  <c r="G162" i="10"/>
  <c r="G163" i="10"/>
  <c r="G164" i="10"/>
  <c r="G165" i="10"/>
  <c r="G166" i="10"/>
  <c r="G167" i="10"/>
  <c r="G168" i="10"/>
  <c r="G169" i="10"/>
  <c r="G170" i="10"/>
  <c r="G171" i="10"/>
  <c r="G172" i="10"/>
  <c r="G173" i="10"/>
  <c r="G174" i="10"/>
  <c r="G175" i="10"/>
  <c r="G176" i="10"/>
  <c r="G177" i="10"/>
  <c r="G178" i="10"/>
  <c r="G179" i="10"/>
  <c r="G180" i="10"/>
  <c r="G181" i="10"/>
  <c r="G182" i="10"/>
  <c r="G183" i="10"/>
  <c r="G184" i="10"/>
  <c r="G185" i="10"/>
  <c r="G186" i="10"/>
  <c r="G187" i="10"/>
  <c r="G188" i="10"/>
  <c r="G189" i="10"/>
  <c r="G190" i="10"/>
  <c r="G191" i="10"/>
  <c r="G192" i="10"/>
  <c r="G193" i="10"/>
  <c r="G194" i="10"/>
  <c r="G195" i="10"/>
  <c r="G196" i="10"/>
  <c r="G197" i="10"/>
  <c r="G198" i="10"/>
  <c r="G199" i="10"/>
  <c r="G200" i="10"/>
  <c r="G201" i="10"/>
  <c r="G202" i="10"/>
  <c r="G203" i="10"/>
  <c r="G204" i="10"/>
  <c r="I5" i="10"/>
  <c r="H5" i="10"/>
  <c r="G5" i="10"/>
  <c r="H17" i="8"/>
  <c r="H18" i="8"/>
  <c r="H19" i="8"/>
  <c r="H20" i="8"/>
  <c r="H21" i="8"/>
  <c r="H16" i="8"/>
  <c r="G17" i="8"/>
  <c r="G18" i="8"/>
  <c r="G19" i="8"/>
  <c r="G20" i="8"/>
  <c r="G21" i="8"/>
  <c r="G16" i="8"/>
  <c r="F17" i="8"/>
  <c r="F18" i="8"/>
  <c r="F19" i="8"/>
  <c r="F20" i="8"/>
  <c r="F21" i="8"/>
  <c r="F16" i="8"/>
  <c r="F7" i="8"/>
  <c r="G7" i="8"/>
  <c r="H7" i="8"/>
  <c r="F8" i="8"/>
  <c r="G8" i="8"/>
  <c r="H8" i="8"/>
  <c r="F9" i="8"/>
  <c r="G9" i="8"/>
  <c r="H9" i="8"/>
  <c r="F10" i="8"/>
  <c r="G10" i="8"/>
  <c r="H10" i="8"/>
  <c r="F11" i="8"/>
  <c r="G11" i="8"/>
  <c r="H11" i="8"/>
  <c r="G6" i="8"/>
  <c r="H6" i="8"/>
  <c r="F6" i="8"/>
  <c r="F203" i="5"/>
  <c r="E203" i="5"/>
  <c r="F202" i="5"/>
  <c r="E202" i="5"/>
  <c r="F201" i="5"/>
  <c r="E201" i="5"/>
  <c r="F200" i="5"/>
  <c r="E200" i="5"/>
  <c r="F199" i="5"/>
  <c r="E199" i="5"/>
  <c r="F198" i="5"/>
  <c r="E198" i="5"/>
  <c r="F197" i="5"/>
  <c r="E197" i="5"/>
  <c r="F196" i="5"/>
  <c r="E196" i="5"/>
  <c r="F195" i="5"/>
  <c r="E195" i="5"/>
  <c r="F194" i="5"/>
  <c r="E194" i="5"/>
  <c r="F193" i="5"/>
  <c r="E193" i="5"/>
  <c r="F192" i="5"/>
  <c r="E192" i="5"/>
  <c r="F191" i="5"/>
  <c r="E191" i="5"/>
  <c r="F190" i="5"/>
  <c r="E190" i="5"/>
  <c r="F189" i="5"/>
  <c r="E189" i="5"/>
  <c r="F188" i="5"/>
  <c r="E188" i="5"/>
  <c r="F187" i="5"/>
  <c r="E187" i="5"/>
  <c r="F186" i="5"/>
  <c r="E186" i="5"/>
  <c r="F185" i="5"/>
  <c r="E185" i="5"/>
  <c r="F184" i="5"/>
  <c r="E184" i="5"/>
  <c r="F183" i="5"/>
  <c r="E183" i="5"/>
  <c r="F182" i="5"/>
  <c r="E182" i="5"/>
  <c r="F181" i="5"/>
  <c r="E181" i="5"/>
  <c r="F180" i="5"/>
  <c r="E180" i="5"/>
  <c r="F179" i="5"/>
  <c r="E179" i="5"/>
  <c r="F178" i="5"/>
  <c r="E178" i="5"/>
  <c r="F177" i="5"/>
  <c r="E177" i="5"/>
  <c r="F176" i="5"/>
  <c r="E176" i="5"/>
  <c r="F175" i="5"/>
  <c r="E175" i="5"/>
  <c r="F174" i="5"/>
  <c r="E174" i="5"/>
  <c r="F173" i="5"/>
  <c r="E173" i="5"/>
  <c r="F172" i="5"/>
  <c r="E172" i="5"/>
  <c r="F171" i="5"/>
  <c r="E171" i="5"/>
  <c r="F170" i="5"/>
  <c r="E170" i="5"/>
  <c r="F169" i="5"/>
  <c r="E169" i="5"/>
  <c r="F168" i="5"/>
  <c r="E168" i="5"/>
  <c r="F167" i="5"/>
  <c r="E167" i="5"/>
  <c r="F166" i="5"/>
  <c r="E166" i="5"/>
  <c r="F165" i="5"/>
  <c r="E165" i="5"/>
  <c r="F164" i="5"/>
  <c r="E164" i="5"/>
  <c r="F163" i="5"/>
  <c r="E163" i="5"/>
  <c r="F162" i="5"/>
  <c r="E162" i="5"/>
  <c r="F161" i="5"/>
  <c r="E161" i="5"/>
  <c r="F160" i="5"/>
  <c r="E160" i="5"/>
  <c r="F159" i="5"/>
  <c r="E159" i="5"/>
  <c r="F158" i="5"/>
  <c r="E158" i="5"/>
  <c r="F157" i="5"/>
  <c r="E157" i="5"/>
  <c r="F156" i="5"/>
  <c r="E156" i="5"/>
  <c r="F155" i="5"/>
  <c r="E155" i="5"/>
  <c r="F154" i="5"/>
  <c r="E154" i="5"/>
  <c r="F153" i="5"/>
  <c r="E153" i="5"/>
  <c r="F152" i="5"/>
  <c r="E152" i="5"/>
  <c r="F151" i="5"/>
  <c r="E151" i="5"/>
  <c r="F150" i="5"/>
  <c r="E150" i="5"/>
  <c r="F149" i="5"/>
  <c r="E149" i="5"/>
  <c r="F148" i="5"/>
  <c r="E148" i="5"/>
  <c r="F147" i="5"/>
  <c r="E147" i="5"/>
  <c r="F146" i="5"/>
  <c r="E146" i="5"/>
  <c r="F145" i="5"/>
  <c r="E145" i="5"/>
  <c r="F144" i="5"/>
  <c r="E144" i="5"/>
  <c r="F143" i="5"/>
  <c r="E143" i="5"/>
  <c r="F142" i="5"/>
  <c r="E142" i="5"/>
  <c r="F141" i="5"/>
  <c r="E141" i="5"/>
  <c r="F140" i="5"/>
  <c r="E140" i="5"/>
  <c r="F139" i="5"/>
  <c r="E139" i="5"/>
  <c r="F138" i="5"/>
  <c r="E138" i="5"/>
  <c r="F137" i="5"/>
  <c r="E137" i="5"/>
  <c r="F136" i="5"/>
  <c r="E136" i="5"/>
  <c r="F135" i="5"/>
  <c r="E135" i="5"/>
  <c r="F134" i="5"/>
  <c r="E134" i="5"/>
  <c r="F133" i="5"/>
  <c r="E133" i="5"/>
  <c r="F132" i="5"/>
  <c r="E132" i="5"/>
  <c r="F131" i="5"/>
  <c r="E131" i="5"/>
  <c r="F130" i="5"/>
  <c r="E130" i="5"/>
  <c r="F129" i="5"/>
  <c r="E129" i="5"/>
  <c r="F128" i="5"/>
  <c r="E128" i="5"/>
  <c r="F127" i="5"/>
  <c r="E127" i="5"/>
  <c r="F126" i="5"/>
  <c r="E126" i="5"/>
  <c r="F125" i="5"/>
  <c r="E125" i="5"/>
  <c r="F124" i="5"/>
  <c r="E124" i="5"/>
  <c r="F123" i="5"/>
  <c r="E123" i="5"/>
  <c r="F122" i="5"/>
  <c r="E122" i="5"/>
  <c r="F121" i="5"/>
  <c r="E121" i="5"/>
  <c r="F120" i="5"/>
  <c r="E120" i="5"/>
  <c r="F119" i="5"/>
  <c r="E119" i="5"/>
  <c r="F118" i="5"/>
  <c r="E118" i="5"/>
  <c r="F117" i="5"/>
  <c r="E117" i="5"/>
  <c r="F116" i="5"/>
  <c r="E116" i="5"/>
  <c r="F115" i="5"/>
  <c r="E115" i="5"/>
  <c r="F114" i="5"/>
  <c r="E114" i="5"/>
  <c r="F113" i="5"/>
  <c r="E113" i="5"/>
  <c r="F112" i="5"/>
  <c r="E112" i="5"/>
  <c r="F111" i="5"/>
  <c r="E111" i="5"/>
  <c r="F110" i="5"/>
  <c r="E110" i="5"/>
  <c r="F109" i="5"/>
  <c r="E109" i="5"/>
  <c r="F108" i="5"/>
  <c r="E108" i="5"/>
  <c r="F107" i="5"/>
  <c r="E107" i="5"/>
  <c r="F106" i="5"/>
  <c r="E106" i="5"/>
  <c r="F105" i="5"/>
  <c r="E105" i="5"/>
  <c r="F104" i="5"/>
  <c r="E104" i="5"/>
  <c r="F103" i="5"/>
  <c r="E103" i="5"/>
  <c r="F102" i="5"/>
  <c r="E102" i="5"/>
  <c r="F101" i="5"/>
  <c r="E101" i="5"/>
  <c r="F100" i="5"/>
  <c r="E100" i="5"/>
  <c r="F99" i="5"/>
  <c r="E99" i="5"/>
  <c r="F98" i="5"/>
  <c r="E98" i="5"/>
  <c r="F97" i="5"/>
  <c r="E97" i="5"/>
  <c r="F96" i="5"/>
  <c r="E96" i="5"/>
  <c r="F95" i="5"/>
  <c r="E95" i="5"/>
  <c r="F94" i="5"/>
  <c r="E94" i="5"/>
  <c r="F93" i="5"/>
  <c r="E93" i="5"/>
  <c r="F92" i="5"/>
  <c r="E92" i="5"/>
  <c r="F91" i="5"/>
  <c r="E91" i="5"/>
  <c r="F90" i="5"/>
  <c r="E90" i="5"/>
  <c r="F89" i="5"/>
  <c r="E89" i="5"/>
  <c r="F88" i="5"/>
  <c r="E88" i="5"/>
  <c r="F87" i="5"/>
  <c r="E87" i="5"/>
  <c r="F86" i="5"/>
  <c r="E86" i="5"/>
  <c r="F85" i="5"/>
  <c r="E85" i="5"/>
  <c r="F84" i="5"/>
  <c r="E84" i="5"/>
  <c r="F83" i="5"/>
  <c r="E83" i="5"/>
  <c r="F82" i="5"/>
  <c r="E82" i="5"/>
  <c r="F81" i="5"/>
  <c r="E81" i="5"/>
  <c r="F80" i="5"/>
  <c r="E80" i="5"/>
  <c r="F79" i="5"/>
  <c r="E79" i="5"/>
  <c r="F78" i="5"/>
  <c r="E78" i="5"/>
  <c r="F77" i="5"/>
  <c r="E77" i="5"/>
  <c r="F76" i="5"/>
  <c r="E76" i="5"/>
  <c r="F75" i="5"/>
  <c r="E75" i="5"/>
  <c r="F74" i="5"/>
  <c r="E74" i="5"/>
  <c r="F73" i="5"/>
  <c r="E73" i="5"/>
  <c r="F72" i="5"/>
  <c r="E72" i="5"/>
  <c r="F71" i="5"/>
  <c r="E71" i="5"/>
  <c r="F70" i="5"/>
  <c r="E70" i="5"/>
  <c r="F69" i="5"/>
  <c r="E69" i="5"/>
  <c r="F68" i="5"/>
  <c r="E68" i="5"/>
  <c r="F67" i="5"/>
  <c r="E67" i="5"/>
  <c r="F66" i="5"/>
  <c r="E66" i="5"/>
  <c r="F65" i="5"/>
  <c r="E65" i="5"/>
  <c r="F64" i="5"/>
  <c r="E64" i="5"/>
  <c r="F63" i="5"/>
  <c r="E63" i="5"/>
  <c r="F62" i="5"/>
  <c r="E62" i="5"/>
  <c r="F61" i="5"/>
  <c r="E61" i="5"/>
  <c r="F60" i="5"/>
  <c r="E60" i="5"/>
  <c r="F59" i="5"/>
  <c r="E59" i="5"/>
  <c r="F58" i="5"/>
  <c r="E58" i="5"/>
  <c r="F57" i="5"/>
  <c r="E57" i="5"/>
  <c r="F56" i="5"/>
  <c r="E56" i="5"/>
  <c r="F55" i="5"/>
  <c r="E55" i="5"/>
  <c r="F54" i="5"/>
  <c r="E54" i="5"/>
  <c r="F53" i="5"/>
  <c r="E53" i="5"/>
  <c r="F52" i="5"/>
  <c r="E52" i="5"/>
  <c r="F51" i="5"/>
  <c r="E51" i="5"/>
  <c r="F50" i="5"/>
  <c r="E50" i="5"/>
  <c r="F49" i="5"/>
  <c r="E49" i="5"/>
  <c r="F48" i="5"/>
  <c r="E48" i="5"/>
  <c r="F47" i="5"/>
  <c r="E47" i="5"/>
  <c r="F46" i="5"/>
  <c r="E46" i="5"/>
  <c r="F45" i="5"/>
  <c r="E45" i="5"/>
  <c r="F44" i="5"/>
  <c r="E44" i="5"/>
  <c r="F43" i="5"/>
  <c r="E43" i="5"/>
  <c r="F42" i="5"/>
  <c r="E42" i="5"/>
  <c r="F41" i="5"/>
  <c r="E41" i="5"/>
  <c r="F40" i="5"/>
  <c r="E40" i="5"/>
  <c r="F39" i="5"/>
  <c r="E39" i="5"/>
  <c r="F38" i="5"/>
  <c r="E38" i="5"/>
  <c r="F37" i="5"/>
  <c r="E37" i="5"/>
  <c r="F36" i="5"/>
  <c r="E36" i="5"/>
  <c r="F35" i="5"/>
  <c r="E35" i="5"/>
  <c r="F34" i="5"/>
  <c r="E34" i="5"/>
  <c r="F33" i="5"/>
  <c r="E33" i="5"/>
  <c r="F32" i="5"/>
  <c r="E32" i="5"/>
  <c r="F31" i="5"/>
  <c r="E31" i="5"/>
  <c r="F30" i="5"/>
  <c r="E30" i="5"/>
  <c r="F29" i="5"/>
  <c r="E29" i="5"/>
  <c r="F28" i="5"/>
  <c r="E28" i="5"/>
  <c r="F27" i="5"/>
  <c r="E27" i="5"/>
  <c r="F26" i="5"/>
  <c r="E26" i="5"/>
  <c r="F25" i="5"/>
  <c r="E25" i="5"/>
  <c r="F24" i="5"/>
  <c r="E24" i="5"/>
  <c r="F23" i="5"/>
  <c r="E23" i="5"/>
  <c r="F22" i="5"/>
  <c r="E22" i="5"/>
  <c r="F21" i="5"/>
  <c r="E21" i="5"/>
  <c r="F20" i="5"/>
  <c r="E20" i="5"/>
  <c r="F19" i="5"/>
  <c r="E19" i="5"/>
  <c r="F18" i="5"/>
  <c r="E18" i="5"/>
  <c r="F17" i="5"/>
  <c r="E17" i="5"/>
  <c r="F16" i="5"/>
  <c r="E16" i="5"/>
  <c r="F15" i="5"/>
  <c r="E15" i="5"/>
  <c r="F14" i="5"/>
  <c r="E14" i="5"/>
  <c r="F13" i="5"/>
  <c r="E13" i="5"/>
  <c r="F12" i="5"/>
  <c r="E12" i="5"/>
  <c r="F11" i="5"/>
  <c r="E11" i="5"/>
  <c r="F10" i="5"/>
  <c r="E10" i="5"/>
  <c r="F9" i="5"/>
  <c r="E9" i="5"/>
  <c r="F8" i="5"/>
  <c r="E8" i="5"/>
  <c r="F7" i="5"/>
  <c r="E7" i="5"/>
  <c r="F6" i="5"/>
  <c r="E6" i="5"/>
  <c r="F5" i="5"/>
  <c r="E5" i="5"/>
  <c r="F4" i="5"/>
  <c r="E4" i="5"/>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4" i="2"/>
  <c r="K4" i="2"/>
  <c r="K9" i="2"/>
  <c r="K10" i="2"/>
  <c r="K11" i="2"/>
  <c r="K12" i="2"/>
  <c r="K13" i="2"/>
  <c r="K5" i="2"/>
  <c r="K6" i="2"/>
  <c r="K7" i="2"/>
  <c r="K8" i="2"/>
  <c r="F97" i="3"/>
  <c r="E97" i="3"/>
  <c r="F96" i="3"/>
  <c r="E96" i="3"/>
  <c r="F95" i="3"/>
  <c r="E95" i="3"/>
  <c r="F94" i="3"/>
  <c r="E94" i="3"/>
  <c r="F93" i="3"/>
  <c r="E93" i="3"/>
  <c r="F203" i="3"/>
  <c r="E203" i="3"/>
  <c r="F192" i="3"/>
  <c r="E192" i="3"/>
  <c r="F92" i="3"/>
  <c r="E92" i="3"/>
  <c r="F91" i="3"/>
  <c r="E91" i="3"/>
  <c r="F90" i="3"/>
  <c r="E90" i="3"/>
  <c r="F191" i="3"/>
  <c r="E191" i="3"/>
  <c r="F89" i="3"/>
  <c r="E89" i="3"/>
  <c r="F190" i="3"/>
  <c r="E190" i="3"/>
  <c r="F189" i="3"/>
  <c r="E189" i="3"/>
  <c r="F124" i="3"/>
  <c r="E124" i="3"/>
  <c r="F88" i="3"/>
  <c r="E88" i="3"/>
  <c r="F87" i="3"/>
  <c r="E87" i="3"/>
  <c r="F188" i="3"/>
  <c r="E188" i="3"/>
  <c r="F187" i="3"/>
  <c r="E187" i="3"/>
  <c r="F86" i="3"/>
  <c r="E86" i="3"/>
  <c r="F85" i="3"/>
  <c r="E85" i="3"/>
  <c r="F186" i="3"/>
  <c r="E186" i="3"/>
  <c r="F202" i="3"/>
  <c r="E202" i="3"/>
  <c r="F84" i="3"/>
  <c r="E84" i="3"/>
  <c r="F83" i="3"/>
  <c r="E83" i="3"/>
  <c r="F82" i="3"/>
  <c r="E82" i="3"/>
  <c r="F81" i="3"/>
  <c r="E81" i="3"/>
  <c r="F185" i="3"/>
  <c r="E185" i="3"/>
  <c r="F184" i="3"/>
  <c r="E184" i="3"/>
  <c r="F80" i="3"/>
  <c r="E80" i="3"/>
  <c r="F79" i="3"/>
  <c r="E79" i="3"/>
  <c r="F78" i="3"/>
  <c r="E78" i="3"/>
  <c r="F77" i="3"/>
  <c r="E77" i="3"/>
  <c r="F76" i="3"/>
  <c r="E76" i="3"/>
  <c r="F75" i="3"/>
  <c r="E75" i="3"/>
  <c r="F183" i="3"/>
  <c r="E183" i="3"/>
  <c r="F74" i="3"/>
  <c r="E74" i="3"/>
  <c r="F123" i="3"/>
  <c r="E123" i="3"/>
  <c r="F182" i="3"/>
  <c r="E182" i="3"/>
  <c r="F73" i="3"/>
  <c r="E73" i="3"/>
  <c r="F122" i="3"/>
  <c r="E122" i="3"/>
  <c r="F181" i="3"/>
  <c r="E181" i="3"/>
  <c r="F72" i="3"/>
  <c r="E72" i="3"/>
  <c r="F71" i="3"/>
  <c r="E71" i="3"/>
  <c r="F180" i="3"/>
  <c r="E180" i="3"/>
  <c r="F121" i="3"/>
  <c r="E121" i="3"/>
  <c r="F120" i="3"/>
  <c r="E120" i="3"/>
  <c r="F70" i="3"/>
  <c r="E70" i="3"/>
  <c r="F69" i="3"/>
  <c r="E69" i="3"/>
  <c r="F68" i="3"/>
  <c r="E68" i="3"/>
  <c r="F67" i="3"/>
  <c r="E67" i="3"/>
  <c r="F66" i="3"/>
  <c r="E66" i="3"/>
  <c r="F65" i="3"/>
  <c r="E65" i="3"/>
  <c r="F201" i="3"/>
  <c r="E201" i="3"/>
  <c r="F179" i="3"/>
  <c r="E179" i="3"/>
  <c r="F64" i="3"/>
  <c r="E64" i="3"/>
  <c r="F178" i="3"/>
  <c r="E178" i="3"/>
  <c r="F119" i="3"/>
  <c r="E119" i="3"/>
  <c r="F177" i="3"/>
  <c r="E177" i="3"/>
  <c r="F176" i="3"/>
  <c r="E176" i="3"/>
  <c r="F63" i="3"/>
  <c r="E63" i="3"/>
  <c r="F62" i="3"/>
  <c r="E62" i="3"/>
  <c r="F118" i="3"/>
  <c r="E118" i="3"/>
  <c r="F175" i="3"/>
  <c r="E175" i="3"/>
  <c r="F117" i="3"/>
  <c r="E117" i="3"/>
  <c r="F61" i="3"/>
  <c r="E61" i="3"/>
  <c r="F200" i="3"/>
  <c r="E200" i="3"/>
  <c r="F60" i="3"/>
  <c r="E60" i="3"/>
  <c r="F59" i="3"/>
  <c r="E59" i="3"/>
  <c r="F174" i="3"/>
  <c r="E174" i="3"/>
  <c r="F58" i="3"/>
  <c r="E58" i="3"/>
  <c r="F116" i="3"/>
  <c r="E116" i="3"/>
  <c r="F57" i="3"/>
  <c r="E57" i="3"/>
  <c r="F173" i="3"/>
  <c r="E173" i="3"/>
  <c r="F115" i="3"/>
  <c r="E115" i="3"/>
  <c r="F172" i="3"/>
  <c r="E172" i="3"/>
  <c r="F171" i="3"/>
  <c r="E171" i="3"/>
  <c r="F170" i="3"/>
  <c r="E170" i="3"/>
  <c r="F169" i="3"/>
  <c r="E169" i="3"/>
  <c r="F114" i="3"/>
  <c r="E114" i="3"/>
  <c r="F168" i="3"/>
  <c r="E168" i="3"/>
  <c r="F56" i="3"/>
  <c r="E56" i="3"/>
  <c r="F55" i="3"/>
  <c r="E55" i="3"/>
  <c r="F167" i="3"/>
  <c r="E167" i="3"/>
  <c r="F166" i="3"/>
  <c r="E166" i="3"/>
  <c r="F54" i="3"/>
  <c r="E54" i="3"/>
  <c r="F53" i="3"/>
  <c r="E53" i="3"/>
  <c r="F113" i="3"/>
  <c r="E113" i="3"/>
  <c r="F112" i="3"/>
  <c r="E112" i="3"/>
  <c r="F52" i="3"/>
  <c r="E52" i="3"/>
  <c r="F111" i="3"/>
  <c r="E111" i="3"/>
  <c r="F165" i="3"/>
  <c r="E165" i="3"/>
  <c r="F164" i="3"/>
  <c r="E164" i="3"/>
  <c r="F51" i="3"/>
  <c r="E51" i="3"/>
  <c r="F110" i="3"/>
  <c r="E110" i="3"/>
  <c r="F163" i="3"/>
  <c r="E163" i="3"/>
  <c r="F50" i="3"/>
  <c r="E50" i="3"/>
  <c r="F162" i="3"/>
  <c r="E162" i="3"/>
  <c r="F161" i="3"/>
  <c r="E161" i="3"/>
  <c r="F160" i="3"/>
  <c r="E160" i="3"/>
  <c r="F49" i="3"/>
  <c r="E49" i="3"/>
  <c r="F109" i="3"/>
  <c r="E109" i="3"/>
  <c r="F159" i="3"/>
  <c r="E159" i="3"/>
  <c r="F158" i="3"/>
  <c r="E158" i="3"/>
  <c r="F157" i="3"/>
  <c r="E157" i="3"/>
  <c r="F199" i="3"/>
  <c r="E199" i="3"/>
  <c r="F48" i="3"/>
  <c r="E48" i="3"/>
  <c r="F47" i="3"/>
  <c r="E47" i="3"/>
  <c r="F108" i="3"/>
  <c r="E108" i="3"/>
  <c r="F156" i="3"/>
  <c r="E156" i="3"/>
  <c r="F155" i="3"/>
  <c r="E155" i="3"/>
  <c r="F154" i="3"/>
  <c r="E154" i="3"/>
  <c r="F46" i="3"/>
  <c r="E46" i="3"/>
  <c r="F198" i="3"/>
  <c r="E198" i="3"/>
  <c r="F107" i="3"/>
  <c r="E107" i="3"/>
  <c r="F45" i="3"/>
  <c r="E45" i="3"/>
  <c r="F44" i="3"/>
  <c r="E44" i="3"/>
  <c r="F43" i="3"/>
  <c r="E43" i="3"/>
  <c r="F42" i="3"/>
  <c r="E42" i="3"/>
  <c r="F41" i="3"/>
  <c r="E41" i="3"/>
  <c r="F40" i="3"/>
  <c r="E40" i="3"/>
  <c r="F153" i="3"/>
  <c r="E153" i="3"/>
  <c r="F39" i="3"/>
  <c r="E39" i="3"/>
  <c r="F152" i="3"/>
  <c r="E152" i="3"/>
  <c r="F38" i="3"/>
  <c r="E38" i="3"/>
  <c r="F151" i="3"/>
  <c r="E151" i="3"/>
  <c r="F37" i="3"/>
  <c r="E37" i="3"/>
  <c r="F150" i="3"/>
  <c r="E150" i="3"/>
  <c r="F36" i="3"/>
  <c r="E36" i="3"/>
  <c r="F149" i="3"/>
  <c r="E149" i="3"/>
  <c r="F148" i="3"/>
  <c r="E148" i="3"/>
  <c r="F35" i="3"/>
  <c r="E35" i="3"/>
  <c r="F34" i="3"/>
  <c r="E34" i="3"/>
  <c r="F33" i="3"/>
  <c r="E33" i="3"/>
  <c r="F32" i="3"/>
  <c r="E32" i="3"/>
  <c r="F31" i="3"/>
  <c r="E31" i="3"/>
  <c r="F147" i="3"/>
  <c r="E147" i="3"/>
  <c r="F30" i="3"/>
  <c r="E30" i="3"/>
  <c r="F106" i="3"/>
  <c r="E106" i="3"/>
  <c r="F146" i="3"/>
  <c r="E146" i="3"/>
  <c r="F145" i="3"/>
  <c r="E145" i="3"/>
  <c r="F29" i="3"/>
  <c r="E29" i="3"/>
  <c r="F105" i="3"/>
  <c r="E105" i="3"/>
  <c r="F28" i="3"/>
  <c r="E28" i="3"/>
  <c r="F27" i="3"/>
  <c r="E27" i="3"/>
  <c r="F26" i="3"/>
  <c r="E26" i="3"/>
  <c r="F144" i="3"/>
  <c r="E144" i="3"/>
  <c r="F143" i="3"/>
  <c r="E143" i="3"/>
  <c r="F142" i="3"/>
  <c r="E142" i="3"/>
  <c r="F25" i="3"/>
  <c r="E25" i="3"/>
  <c r="F24" i="3"/>
  <c r="E24" i="3"/>
  <c r="F23" i="3"/>
  <c r="E23" i="3"/>
  <c r="F141" i="3"/>
  <c r="E141" i="3"/>
  <c r="F140" i="3"/>
  <c r="E140" i="3"/>
  <c r="F139" i="3"/>
  <c r="E139" i="3"/>
  <c r="F197" i="3"/>
  <c r="E197" i="3"/>
  <c r="F22" i="3"/>
  <c r="E22" i="3"/>
  <c r="F21" i="3"/>
  <c r="E21" i="3"/>
  <c r="F104" i="3"/>
  <c r="E104" i="3"/>
  <c r="F20" i="3"/>
  <c r="E20" i="3"/>
  <c r="F19" i="3"/>
  <c r="E19" i="3"/>
  <c r="F18" i="3"/>
  <c r="E18" i="3"/>
  <c r="F17" i="3"/>
  <c r="E17" i="3"/>
  <c r="F138" i="3"/>
  <c r="E138" i="3"/>
  <c r="F137" i="3"/>
  <c r="E137" i="3"/>
  <c r="F136" i="3"/>
  <c r="E136" i="3"/>
  <c r="F103" i="3"/>
  <c r="E103" i="3"/>
  <c r="F135" i="3"/>
  <c r="E135" i="3"/>
  <c r="F134" i="3"/>
  <c r="E134" i="3"/>
  <c r="F133" i="3"/>
  <c r="E133" i="3"/>
  <c r="F132" i="3"/>
  <c r="E132" i="3"/>
  <c r="F196" i="3"/>
  <c r="E196" i="3"/>
  <c r="F195" i="3"/>
  <c r="E195" i="3"/>
  <c r="F131" i="3"/>
  <c r="E131" i="3"/>
  <c r="F16" i="3"/>
  <c r="E16" i="3"/>
  <c r="F194" i="3"/>
  <c r="E194" i="3"/>
  <c r="F15" i="3"/>
  <c r="E15" i="3"/>
  <c r="F14" i="3"/>
  <c r="E14" i="3"/>
  <c r="F13" i="3"/>
  <c r="E13" i="3"/>
  <c r="F130" i="3"/>
  <c r="E130" i="3"/>
  <c r="F129" i="3"/>
  <c r="E129" i="3"/>
  <c r="F102" i="3"/>
  <c r="E102" i="3"/>
  <c r="F12" i="3"/>
  <c r="E12" i="3"/>
  <c r="F11" i="3"/>
  <c r="E11" i="3"/>
  <c r="F10" i="3"/>
  <c r="E10" i="3"/>
  <c r="F128" i="3"/>
  <c r="E128" i="3"/>
  <c r="F101" i="3"/>
  <c r="E101" i="3"/>
  <c r="F9" i="3"/>
  <c r="E9" i="3"/>
  <c r="F100" i="3"/>
  <c r="E100" i="3"/>
  <c r="F8" i="3"/>
  <c r="E8" i="3"/>
  <c r="F127" i="3"/>
  <c r="E127" i="3"/>
  <c r="F126" i="3"/>
  <c r="E126" i="3"/>
  <c r="F7" i="3"/>
  <c r="E7" i="3"/>
  <c r="F99" i="3"/>
  <c r="E99" i="3"/>
  <c r="F125" i="3"/>
  <c r="E125" i="3"/>
  <c r="F193" i="3"/>
  <c r="E193" i="3"/>
  <c r="F6" i="3"/>
  <c r="E6" i="3"/>
  <c r="F5" i="3"/>
  <c r="E5" i="3"/>
  <c r="F98" i="3"/>
  <c r="E98" i="3"/>
  <c r="F4" i="3"/>
  <c r="E4" i="3"/>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K3" i="4"/>
</calcChain>
</file>

<file path=xl/sharedStrings.xml><?xml version="1.0" encoding="utf-8"?>
<sst xmlns="http://schemas.openxmlformats.org/spreadsheetml/2006/main" count="1915" uniqueCount="157">
  <si>
    <t>CA pricing sheet</t>
  </si>
  <si>
    <t>Service Type</t>
  </si>
  <si>
    <t>Service
Code</t>
  </si>
  <si>
    <t>Description of Service</t>
  </si>
  <si>
    <t>Price
(INR)</t>
  </si>
  <si>
    <t>ITR</t>
  </si>
  <si>
    <t>I1</t>
  </si>
  <si>
    <t>Income tax return</t>
  </si>
  <si>
    <t>GSTR</t>
  </si>
  <si>
    <t>G1</t>
  </si>
  <si>
    <t>GST returns</t>
  </si>
  <si>
    <t>Tax audit</t>
  </si>
  <si>
    <t>I2</t>
  </si>
  <si>
    <t>Audit under Income tax Act, 1961</t>
  </si>
  <si>
    <t>GST audit</t>
  </si>
  <si>
    <t>G2</t>
  </si>
  <si>
    <t>Audit under Central Goods and Services tax Act, 2017</t>
  </si>
  <si>
    <t>Stat audit</t>
  </si>
  <si>
    <t>C1</t>
  </si>
  <si>
    <t>Audit under Companies Act, 2013</t>
  </si>
  <si>
    <t>Discounts</t>
  </si>
  <si>
    <t>Combo of I1 and I2</t>
  </si>
  <si>
    <t>Combo of G1 and G2</t>
  </si>
  <si>
    <t>Sales in 2021</t>
  </si>
  <si>
    <t>Bill no.</t>
  </si>
  <si>
    <t>Service</t>
  </si>
  <si>
    <t>Amount (INR)</t>
  </si>
  <si>
    <t>Date</t>
  </si>
  <si>
    <t>State</t>
  </si>
  <si>
    <t>GST Audit</t>
  </si>
  <si>
    <t>Maharashtra</t>
  </si>
  <si>
    <t>Stat Audit</t>
  </si>
  <si>
    <t>Gujarat</t>
  </si>
  <si>
    <t>Punjab</t>
  </si>
  <si>
    <t>Accounting work</t>
  </si>
  <si>
    <t>Tamil Nadu</t>
  </si>
  <si>
    <t>Tax Audit</t>
  </si>
  <si>
    <t>Rajasthan</t>
  </si>
  <si>
    <t>1/16/2021</t>
  </si>
  <si>
    <t>Goa</t>
  </si>
  <si>
    <t>Himachal Pradesh</t>
  </si>
  <si>
    <t>1/18/2021</t>
  </si>
  <si>
    <t>1/20/2021</t>
  </si>
  <si>
    <t>1/22/2021</t>
  </si>
  <si>
    <t>1/24/2021</t>
  </si>
  <si>
    <t>1/27/2021</t>
  </si>
  <si>
    <t>1/28/2021</t>
  </si>
  <si>
    <t>1/30/2021</t>
  </si>
  <si>
    <t>2/14/2021</t>
  </si>
  <si>
    <t>2/17/2021</t>
  </si>
  <si>
    <t>2/18/2021</t>
  </si>
  <si>
    <t>2/20/2021</t>
  </si>
  <si>
    <t>2/21/2021</t>
  </si>
  <si>
    <t>2/22/2021</t>
  </si>
  <si>
    <t>2/23/2021</t>
  </si>
  <si>
    <t>29/02/2021</t>
  </si>
  <si>
    <t>3/15/2021</t>
  </si>
  <si>
    <t>3/16/2021</t>
  </si>
  <si>
    <t>3/19/2021</t>
  </si>
  <si>
    <t>3/21/2021</t>
  </si>
  <si>
    <t>3/22/2021</t>
  </si>
  <si>
    <t>3/23/2021</t>
  </si>
  <si>
    <t>3/24/2021</t>
  </si>
  <si>
    <t>3/26/2021</t>
  </si>
  <si>
    <t>3/29/2021</t>
  </si>
  <si>
    <t>3/30/2021</t>
  </si>
  <si>
    <t>4/17/2021</t>
  </si>
  <si>
    <t>4/18/2021</t>
  </si>
  <si>
    <t>4/21/2021</t>
  </si>
  <si>
    <t>4/22/2021</t>
  </si>
  <si>
    <t>4/23/2021</t>
  </si>
  <si>
    <t>4/25/2021</t>
  </si>
  <si>
    <t>4/27/2021</t>
  </si>
  <si>
    <t>4/30/2021</t>
  </si>
  <si>
    <t>5/14/2021</t>
  </si>
  <si>
    <t>5/15/2021</t>
  </si>
  <si>
    <t>5/16/2021</t>
  </si>
  <si>
    <t>5/18/2021</t>
  </si>
  <si>
    <t>5/19/2021</t>
  </si>
  <si>
    <t>5/20/2021</t>
  </si>
  <si>
    <t>5/22/2021</t>
  </si>
  <si>
    <t>5/23/2021</t>
  </si>
  <si>
    <t>5/25/2021</t>
  </si>
  <si>
    <t>5/26/2021</t>
  </si>
  <si>
    <t>5/27/2021</t>
  </si>
  <si>
    <t>5/28/2021</t>
  </si>
  <si>
    <t>5/29/2021</t>
  </si>
  <si>
    <t>5/30/2021</t>
  </si>
  <si>
    <t>6/20/2021</t>
  </si>
  <si>
    <t>6/23/2021</t>
  </si>
  <si>
    <t>6/25/2021</t>
  </si>
  <si>
    <t>6/26/2021</t>
  </si>
  <si>
    <t>6/27/2021</t>
  </si>
  <si>
    <t>7/13/2021</t>
  </si>
  <si>
    <t>7/20/2021</t>
  </si>
  <si>
    <t>7/22/2021</t>
  </si>
  <si>
    <t>7/23/2021</t>
  </si>
  <si>
    <t>7/25/2021</t>
  </si>
  <si>
    <t>7/28/2021</t>
  </si>
  <si>
    <t>7/29/2021</t>
  </si>
  <si>
    <t>7/30/2021</t>
  </si>
  <si>
    <t>7/31/2021</t>
  </si>
  <si>
    <t>8/13/2021</t>
  </si>
  <si>
    <t>8/19/2021</t>
  </si>
  <si>
    <t>8/23/2021</t>
  </si>
  <si>
    <t>8/24/2021</t>
  </si>
  <si>
    <t>8/25/2021</t>
  </si>
  <si>
    <t>8/27/2021</t>
  </si>
  <si>
    <t>8/28/2021</t>
  </si>
  <si>
    <t>8/29/2021</t>
  </si>
  <si>
    <t>9/15/2021</t>
  </si>
  <si>
    <t>9/18/2021</t>
  </si>
  <si>
    <t>9/19/2021</t>
  </si>
  <si>
    <t>9/20/2021</t>
  </si>
  <si>
    <t>9/25/2021</t>
  </si>
  <si>
    <t>9/26/2021</t>
  </si>
  <si>
    <t>9/27/2021</t>
  </si>
  <si>
    <t>9/29/2021</t>
  </si>
  <si>
    <t>10/16/2021</t>
  </si>
  <si>
    <t>10/23/2021</t>
  </si>
  <si>
    <t>10/25/2021</t>
  </si>
  <si>
    <t>10/26/2021</t>
  </si>
  <si>
    <t>11/15/2021</t>
  </si>
  <si>
    <t>11/25/2021</t>
  </si>
  <si>
    <t>11/26/2021</t>
  </si>
  <si>
    <t>11/28/2021</t>
  </si>
  <si>
    <t>11/29/2021</t>
  </si>
  <si>
    <t>11/30/2021</t>
  </si>
  <si>
    <t>12/15/2021</t>
  </si>
  <si>
    <t>12/16/2021</t>
  </si>
  <si>
    <t>SERV CODE</t>
  </si>
  <si>
    <t>SERV TYPE</t>
  </si>
  <si>
    <t>LAW</t>
  </si>
  <si>
    <t>SERVICE CODE</t>
  </si>
  <si>
    <t>Row Labels</t>
  </si>
  <si>
    <t>Grand Total</t>
  </si>
  <si>
    <t>Average of Amount (INR)</t>
  </si>
  <si>
    <t>Taxes payable</t>
  </si>
  <si>
    <t>Total Sales</t>
  </si>
  <si>
    <t>Tax rates -&gt;</t>
  </si>
  <si>
    <t>Central Govt</t>
  </si>
  <si>
    <t>State Govt</t>
  </si>
  <si>
    <t>Local Govt</t>
  </si>
  <si>
    <t>Statement</t>
  </si>
  <si>
    <t>NA</t>
  </si>
  <si>
    <t>Amount Payable to Central Govt. is 40860 to the State Govt. is 40860 to the Local Govt. is 22700</t>
  </si>
  <si>
    <t>Amount Payable to Central Govt. is 45000 to the State Govt. is 45000 to the Local Govt. is 25000</t>
  </si>
  <si>
    <t>Amount Payable to Central Govt. is 70650 to the State Govt. is 70650 to the Local Govt. is 39250</t>
  </si>
  <si>
    <t>Amount Payable to Central Govt. is 118080 to the State Govt. is 118080 to the Local Govt. is 65600</t>
  </si>
  <si>
    <t>Amount Payable to Central Govt. is 37080 to the State Govt. is 37080 to the Local Govt. is 20600</t>
  </si>
  <si>
    <t>Amount Payable to Central Govt. is 18990 to the State Govt. is 18990 to the Local Govt. is 10550</t>
  </si>
  <si>
    <t>State Settlement</t>
  </si>
  <si>
    <t>Taxes for each service</t>
  </si>
  <si>
    <t>Taxes to states</t>
  </si>
  <si>
    <t>DAY</t>
  </si>
  <si>
    <t>MONTH</t>
  </si>
  <si>
    <t>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</si>
</sst>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1" formatCode="_(* #,##0_);_(* \(#,##0\);_(* &quot;-&quot;??_);_(@_)"/>
  </numFmts>
  <fonts count="5"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rgb="FFFFFFFF"/>
      <name val="Arial"/>
      <family val="2"/>
    </font>
  </fonts>
  <fills count="11">
    <fill>
      <patternFill patternType="none"/>
    </fill>
    <fill>
      <patternFill patternType="gray125"/>
    </fill>
    <fill>
      <patternFill patternType="solid">
        <fgColor rgb="FF4472C4"/>
        <bgColor indexed="64"/>
      </patternFill>
    </fill>
    <fill>
      <patternFill patternType="solid">
        <fgColor rgb="FFDEEAF6"/>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7030A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0" tint="-4.9989318521683403E-2"/>
        <bgColor indexed="64"/>
      </patternFill>
    </fill>
  </fills>
  <borders count="13">
    <border>
      <left/>
      <right/>
      <top/>
      <bottom/>
      <diagonal/>
    </border>
    <border>
      <left/>
      <right/>
      <top/>
      <bottom style="medium">
        <color rgb="FF969696"/>
      </bottom>
      <diagonal/>
    </border>
    <border>
      <left/>
      <right style="medium">
        <color rgb="FF969696"/>
      </right>
      <top/>
      <bottom style="medium">
        <color rgb="FF969696"/>
      </bottom>
      <diagonal/>
    </border>
    <border>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969696"/>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43" fontId="3" fillId="0" borderId="0" applyFont="0" applyFill="0" applyBorder="0" applyAlignment="0" applyProtection="0"/>
  </cellStyleXfs>
  <cellXfs count="62">
    <xf numFmtId="0" fontId="0" fillId="0" borderId="0" xfId="0"/>
    <xf numFmtId="0" fontId="2" fillId="0" borderId="0" xfId="0" applyFont="1" applyAlignment="1">
      <alignment wrapText="1"/>
    </xf>
    <xf numFmtId="0" fontId="3" fillId="0" borderId="0" xfId="0" applyFont="1" applyAlignment="1">
      <alignment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3" fillId="0" borderId="2" xfId="0" applyFont="1" applyBorder="1" applyAlignment="1">
      <alignment vertical="center" wrapText="1"/>
    </xf>
    <xf numFmtId="4" fontId="3" fillId="0" borderId="2" xfId="0" applyNumberFormat="1" applyFont="1" applyBorder="1" applyAlignment="1">
      <alignment horizontal="right" vertical="center" wrapText="1"/>
    </xf>
    <xf numFmtId="0" fontId="3" fillId="0" borderId="0" xfId="0" applyFont="1" applyAlignment="1">
      <alignment vertical="center" wrapText="1"/>
    </xf>
    <xf numFmtId="0" fontId="4" fillId="2" borderId="3" xfId="0" applyFont="1" applyFill="1" applyBorder="1" applyAlignment="1">
      <alignment vertical="center" wrapText="1"/>
    </xf>
    <xf numFmtId="0" fontId="3" fillId="2" borderId="3" xfId="0" applyFont="1" applyFill="1" applyBorder="1" applyAlignment="1">
      <alignment vertical="center" wrapText="1"/>
    </xf>
    <xf numFmtId="9" fontId="0" fillId="0" borderId="0" xfId="0" applyNumberFormat="1"/>
    <xf numFmtId="9" fontId="3" fillId="0" borderId="5" xfId="0" applyNumberFormat="1" applyFont="1" applyBorder="1" applyAlignment="1">
      <alignment horizontal="righ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wrapText="1"/>
    </xf>
    <xf numFmtId="0" fontId="3" fillId="0" borderId="10" xfId="0" applyFont="1" applyBorder="1" applyAlignment="1">
      <alignment wrapText="1"/>
    </xf>
    <xf numFmtId="0" fontId="3" fillId="0" borderId="3" xfId="0" applyFont="1" applyBorder="1" applyAlignment="1">
      <alignment wrapText="1"/>
    </xf>
    <xf numFmtId="0" fontId="1" fillId="3" borderId="4" xfId="0" applyFont="1" applyFill="1" applyBorder="1" applyAlignment="1">
      <alignment wrapText="1"/>
    </xf>
    <xf numFmtId="0" fontId="1" fillId="3" borderId="5" xfId="0" applyFont="1" applyFill="1" applyBorder="1" applyAlignment="1">
      <alignment wrapText="1"/>
    </xf>
    <xf numFmtId="0" fontId="3" fillId="0" borderId="4" xfId="0" applyFont="1" applyBorder="1" applyAlignment="1">
      <alignment horizontal="right" wrapText="1"/>
    </xf>
    <xf numFmtId="0" fontId="3" fillId="0" borderId="5" xfId="0" applyFont="1" applyBorder="1" applyAlignment="1">
      <alignment wrapText="1"/>
    </xf>
    <xf numFmtId="3" fontId="3" fillId="0" borderId="5" xfId="0" applyNumberFormat="1" applyFont="1" applyBorder="1" applyAlignment="1">
      <alignment horizontal="right" wrapText="1"/>
    </xf>
    <xf numFmtId="14" fontId="3" fillId="0" borderId="5" xfId="0" applyNumberFormat="1" applyFont="1" applyBorder="1" applyAlignment="1">
      <alignment horizontal="right" wrapText="1"/>
    </xf>
    <xf numFmtId="0" fontId="3" fillId="0" borderId="5" xfId="0" applyFont="1" applyBorder="1" applyAlignment="1">
      <alignment horizontal="right" wrapText="1"/>
    </xf>
    <xf numFmtId="0" fontId="0" fillId="4" borderId="0" xfId="0" applyFill="1"/>
    <xf numFmtId="0" fontId="3" fillId="5" borderId="4" xfId="0" applyFont="1" applyFill="1" applyBorder="1" applyAlignment="1">
      <alignment horizontal="right" wrapText="1"/>
    </xf>
    <xf numFmtId="0" fontId="3" fillId="5" borderId="5" xfId="0" applyFont="1" applyFill="1" applyBorder="1" applyAlignment="1">
      <alignment wrapText="1"/>
    </xf>
    <xf numFmtId="3" fontId="3" fillId="5" borderId="5" xfId="0" applyNumberFormat="1" applyFont="1" applyFill="1" applyBorder="1" applyAlignment="1">
      <alignment horizontal="right" wrapText="1"/>
    </xf>
    <xf numFmtId="14" fontId="3" fillId="5" borderId="5" xfId="0" applyNumberFormat="1" applyFont="1" applyFill="1" applyBorder="1" applyAlignment="1">
      <alignment horizontal="right" wrapText="1"/>
    </xf>
    <xf numFmtId="0" fontId="3" fillId="5" borderId="5" xfId="0" applyFont="1" applyFill="1" applyBorder="1" applyAlignment="1">
      <alignment horizontal="right" wrapText="1"/>
    </xf>
    <xf numFmtId="0" fontId="3" fillId="6" borderId="4" xfId="0" applyFont="1" applyFill="1" applyBorder="1" applyAlignment="1">
      <alignment horizontal="right" wrapText="1"/>
    </xf>
    <xf numFmtId="0" fontId="3" fillId="6" borderId="5" xfId="0" applyFont="1" applyFill="1" applyBorder="1" applyAlignment="1">
      <alignment wrapText="1"/>
    </xf>
    <xf numFmtId="3" fontId="3" fillId="6" borderId="5" xfId="0" applyNumberFormat="1" applyFont="1" applyFill="1" applyBorder="1" applyAlignment="1">
      <alignment horizontal="right" wrapText="1"/>
    </xf>
    <xf numFmtId="14" fontId="3" fillId="6" borderId="5" xfId="0" applyNumberFormat="1" applyFont="1" applyFill="1" applyBorder="1" applyAlignment="1">
      <alignment horizontal="right" wrapText="1"/>
    </xf>
    <xf numFmtId="0" fontId="3" fillId="6" borderId="5" xfId="0" applyFont="1" applyFill="1" applyBorder="1" applyAlignment="1">
      <alignment horizontal="right" wrapText="1"/>
    </xf>
    <xf numFmtId="0" fontId="3" fillId="7" borderId="4" xfId="0" applyFont="1" applyFill="1" applyBorder="1" applyAlignment="1">
      <alignment horizontal="right" wrapText="1"/>
    </xf>
    <xf numFmtId="0" fontId="3" fillId="7" borderId="5" xfId="0" applyFont="1" applyFill="1" applyBorder="1" applyAlignment="1">
      <alignment wrapText="1"/>
    </xf>
    <xf numFmtId="3" fontId="3" fillId="7" borderId="5" xfId="0" applyNumberFormat="1" applyFont="1" applyFill="1" applyBorder="1" applyAlignment="1">
      <alignment horizontal="right" wrapText="1"/>
    </xf>
    <xf numFmtId="14" fontId="3" fillId="7" borderId="5" xfId="0" applyNumberFormat="1" applyFont="1" applyFill="1" applyBorder="1" applyAlignment="1">
      <alignment horizontal="right" wrapText="1"/>
    </xf>
    <xf numFmtId="0" fontId="3" fillId="7" borderId="5" xfId="0" applyFont="1" applyFill="1" applyBorder="1" applyAlignment="1">
      <alignment horizontal="right" wrapText="1"/>
    </xf>
    <xf numFmtId="0" fontId="3" fillId="8" borderId="4" xfId="0" applyFont="1" applyFill="1" applyBorder="1" applyAlignment="1">
      <alignment horizontal="right" wrapText="1"/>
    </xf>
    <xf numFmtId="0" fontId="3" fillId="8" borderId="5" xfId="0" applyFont="1" applyFill="1" applyBorder="1" applyAlignment="1">
      <alignment wrapText="1"/>
    </xf>
    <xf numFmtId="3" fontId="3" fillId="8" borderId="5" xfId="0" applyNumberFormat="1" applyFont="1" applyFill="1" applyBorder="1" applyAlignment="1">
      <alignment horizontal="right" wrapText="1"/>
    </xf>
    <xf numFmtId="14" fontId="3" fillId="8" borderId="5" xfId="0" applyNumberFormat="1" applyFont="1" applyFill="1" applyBorder="1" applyAlignment="1">
      <alignment horizontal="right" wrapText="1"/>
    </xf>
    <xf numFmtId="0" fontId="3" fillId="8" borderId="5" xfId="0" applyFont="1" applyFill="1" applyBorder="1" applyAlignment="1">
      <alignment horizontal="right" wrapText="1"/>
    </xf>
    <xf numFmtId="0" fontId="0" fillId="0" borderId="0" xfId="0" pivotButton="1"/>
    <xf numFmtId="0" fontId="0" fillId="0" borderId="0" xfId="0" applyAlignment="1">
      <alignment horizontal="left"/>
    </xf>
    <xf numFmtId="0" fontId="0" fillId="0" borderId="0" xfId="0" applyNumberFormat="1"/>
    <xf numFmtId="0" fontId="3" fillId="0" borderId="0" xfId="1"/>
    <xf numFmtId="0" fontId="2" fillId="0" borderId="0" xfId="1" applyFont="1"/>
    <xf numFmtId="0" fontId="3" fillId="0" borderId="11" xfId="1" applyBorder="1"/>
    <xf numFmtId="0" fontId="2" fillId="9" borderId="11" xfId="1" applyFont="1" applyFill="1" applyBorder="1"/>
    <xf numFmtId="0" fontId="1" fillId="9" borderId="11" xfId="1" applyFont="1" applyFill="1" applyBorder="1" applyAlignment="1"/>
    <xf numFmtId="0" fontId="3" fillId="0" borderId="11" xfId="1" applyFill="1" applyBorder="1"/>
    <xf numFmtId="0" fontId="2" fillId="10" borderId="12" xfId="1" applyFont="1" applyFill="1" applyBorder="1"/>
    <xf numFmtId="0" fontId="2" fillId="10" borderId="11" xfId="1" applyFont="1" applyFill="1" applyBorder="1"/>
    <xf numFmtId="0" fontId="3" fillId="0" borderId="0" xfId="1"/>
    <xf numFmtId="0" fontId="3" fillId="0" borderId="11" xfId="1" applyBorder="1"/>
    <xf numFmtId="14" fontId="3" fillId="0" borderId="11" xfId="1" applyNumberFormat="1" applyBorder="1"/>
    <xf numFmtId="171" fontId="3" fillId="0" borderId="11" xfId="2" applyNumberFormat="1" applyFont="1" applyBorder="1"/>
    <xf numFmtId="0" fontId="1" fillId="9" borderId="11" xfId="1" applyFont="1" applyFill="1" applyBorder="1"/>
  </cellXfs>
  <cellStyles count="3">
    <cellStyle name="Comma 2" xfId="2" xr:uid="{50A0561E-961B-4A32-8001-99EBA58682B9}"/>
    <cellStyle name="Normal" xfId="0" builtinId="0"/>
    <cellStyle name="Normal 2" xfId="1" xr:uid="{87155778-04F0-41B1-9865-3F8FECC6E2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501650</xdr:colOff>
      <xdr:row>3</xdr:row>
      <xdr:rowOff>6350</xdr:rowOff>
    </xdr:from>
    <xdr:to>
      <xdr:col>8</xdr:col>
      <xdr:colOff>501650</xdr:colOff>
      <xdr:row>16</xdr:row>
      <xdr:rowOff>136525</xdr:rowOff>
    </xdr:to>
    <mc:AlternateContent xmlns:mc="http://schemas.openxmlformats.org/markup-compatibility/2006">
      <mc:Choice xmlns:a14="http://schemas.microsoft.com/office/drawing/2010/main" Requires="a14">
        <xdr:graphicFrame macro="">
          <xdr:nvGraphicFramePr>
            <xdr:cNvPr id="2" name="State">
              <a:extLst>
                <a:ext uri="{FF2B5EF4-FFF2-40B4-BE49-F238E27FC236}">
                  <a16:creationId xmlns:a16="http://schemas.microsoft.com/office/drawing/2014/main" id="{876B7A8C-92D3-4460-888E-54E363C6636D}"/>
                </a:ext>
              </a:extLst>
            </xdr:cNvPr>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dr:sp macro="" textlink="">
          <xdr:nvSpPr>
            <xdr:cNvPr id="0" name=""/>
            <xdr:cNvSpPr>
              <a:spLocks noTextEdit="1"/>
            </xdr:cNvSpPr>
          </xdr:nvSpPr>
          <xdr:spPr>
            <a:xfrm>
              <a:off x="4724400" y="558800"/>
              <a:ext cx="1828800" cy="2524125"/>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tin Modi" refreshedDate="44586.702159722219" createdVersion="7" refreshedVersion="7" minRefreshableVersion="3" recordCount="200" xr:uid="{F1CDC98A-E123-4CB4-B773-17367DCFB86C}">
  <cacheSource type="worksheet">
    <worksheetSource ref="C3:I203" sheet="Sheet5"/>
  </cacheSource>
  <cacheFields count="7">
    <cacheField name="Bill no." numFmtId="0">
      <sharedItems containsSemiMixedTypes="0" containsString="0" containsNumber="1" containsInteger="1" minValue="1" maxValue="200"/>
    </cacheField>
    <cacheField name="Service" numFmtId="0">
      <sharedItems count="6">
        <s v="GST Audit"/>
        <s v="Stat Audit"/>
        <s v="GSTR"/>
        <s v="Accounting work"/>
        <s v="Tax Audit"/>
        <s v="ITR"/>
      </sharedItems>
    </cacheField>
    <cacheField name="LAW" numFmtId="0">
      <sharedItems count="4">
        <s v="CGST ACT 2017"/>
        <s v="COMPANIES ACT 2013"/>
        <s v="MISCELLANEOUS"/>
        <s v="INCOME TAX ACT 1971"/>
      </sharedItems>
    </cacheField>
    <cacheField name="SERVICE CODE" numFmtId="0">
      <sharedItems/>
    </cacheField>
    <cacheField name="Amount (INR)" numFmtId="3">
      <sharedItems containsSemiMixedTypes="0" containsString="0" containsNumber="1" containsInteger="1" minValue="7000" maxValue="30000" count="24">
        <n v="24000"/>
        <n v="7000"/>
        <n v="15000"/>
        <n v="16000"/>
        <n v="10000"/>
        <n v="17000"/>
        <n v="26000"/>
        <n v="13000"/>
        <n v="27000"/>
        <n v="19000"/>
        <n v="23000"/>
        <n v="18000"/>
        <n v="20000"/>
        <n v="21000"/>
        <n v="11000"/>
        <n v="25000"/>
        <n v="12000"/>
        <n v="14000"/>
        <n v="22000"/>
        <n v="9000"/>
        <n v="29000"/>
        <n v="30000"/>
        <n v="28000"/>
        <n v="8000"/>
      </sharedItems>
    </cacheField>
    <cacheField name="Date" numFmtId="0">
      <sharedItems containsDate="1" containsMixedTypes="1" minDate="2021-01-03T00:00:00" maxDate="2021-12-13T00:00:00"/>
    </cacheField>
    <cacheField name="State" numFmtId="0">
      <sharedItems count="7">
        <s v="Maharashtra"/>
        <s v="Gujarat"/>
        <s v="Punjab"/>
        <s v="Tamil Nadu"/>
        <s v="Rajasthan"/>
        <s v="Goa"/>
        <s v="Himachal Pradesh"/>
      </sharedItems>
    </cacheField>
  </cacheFields>
  <extLst>
    <ext xmlns:x14="http://schemas.microsoft.com/office/spreadsheetml/2009/9/main" uri="{725AE2AE-9491-48be-B2B4-4EB974FC3084}">
      <x14:pivotCacheDefinition pivotCacheId="175129914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n v="1"/>
    <x v="0"/>
    <x v="0"/>
    <s v="G2"/>
    <x v="0"/>
    <d v="2021-06-01T00:00:00"/>
    <x v="0"/>
  </r>
  <r>
    <n v="2"/>
    <x v="1"/>
    <x v="1"/>
    <s v="C1"/>
    <x v="0"/>
    <d v="2021-07-01T00:00:00"/>
    <x v="1"/>
  </r>
  <r>
    <n v="3"/>
    <x v="2"/>
    <x v="0"/>
    <s v="G1"/>
    <x v="1"/>
    <d v="2021-08-01T00:00:00"/>
    <x v="0"/>
  </r>
  <r>
    <n v="4"/>
    <x v="2"/>
    <x v="0"/>
    <s v="G1"/>
    <x v="2"/>
    <d v="2021-10-01T00:00:00"/>
    <x v="2"/>
  </r>
  <r>
    <n v="5"/>
    <x v="3"/>
    <x v="2"/>
    <s v="SERVICE NOPT FOUND"/>
    <x v="3"/>
    <d v="2021-10-01T00:00:00"/>
    <x v="3"/>
  </r>
  <r>
    <n v="6"/>
    <x v="4"/>
    <x v="3"/>
    <s v="I2"/>
    <x v="4"/>
    <d v="2021-11-01T00:00:00"/>
    <x v="0"/>
  </r>
  <r>
    <n v="7"/>
    <x v="1"/>
    <x v="1"/>
    <s v="C1"/>
    <x v="5"/>
    <d v="2021-11-01T00:00:00"/>
    <x v="4"/>
  </r>
  <r>
    <n v="8"/>
    <x v="2"/>
    <x v="0"/>
    <s v="G1"/>
    <x v="6"/>
    <s v="1/16/2021"/>
    <x v="5"/>
  </r>
  <r>
    <n v="9"/>
    <x v="5"/>
    <x v="3"/>
    <s v="I1"/>
    <x v="7"/>
    <s v="1/16/2021"/>
    <x v="6"/>
  </r>
  <r>
    <n v="10"/>
    <x v="5"/>
    <x v="3"/>
    <s v="I1"/>
    <x v="8"/>
    <s v="1/16/2021"/>
    <x v="2"/>
  </r>
  <r>
    <n v="11"/>
    <x v="2"/>
    <x v="0"/>
    <s v="G1"/>
    <x v="9"/>
    <s v="1/16/2021"/>
    <x v="3"/>
  </r>
  <r>
    <n v="12"/>
    <x v="1"/>
    <x v="1"/>
    <s v="C1"/>
    <x v="10"/>
    <s v="1/18/2021"/>
    <x v="0"/>
  </r>
  <r>
    <n v="13"/>
    <x v="0"/>
    <x v="0"/>
    <s v="G2"/>
    <x v="11"/>
    <s v="1/20/2021"/>
    <x v="3"/>
  </r>
  <r>
    <n v="14"/>
    <x v="1"/>
    <x v="1"/>
    <s v="C1"/>
    <x v="12"/>
    <s v="1/22/2021"/>
    <x v="2"/>
  </r>
  <r>
    <n v="15"/>
    <x v="5"/>
    <x v="3"/>
    <s v="I1"/>
    <x v="8"/>
    <s v="1/24/2021"/>
    <x v="6"/>
  </r>
  <r>
    <n v="16"/>
    <x v="2"/>
    <x v="0"/>
    <s v="G1"/>
    <x v="3"/>
    <s v="1/27/2021"/>
    <x v="1"/>
  </r>
  <r>
    <n v="17"/>
    <x v="2"/>
    <x v="0"/>
    <s v="G1"/>
    <x v="10"/>
    <s v="1/28/2021"/>
    <x v="0"/>
  </r>
  <r>
    <n v="18"/>
    <x v="2"/>
    <x v="0"/>
    <s v="G1"/>
    <x v="4"/>
    <s v="1/30/2021"/>
    <x v="1"/>
  </r>
  <r>
    <n v="19"/>
    <x v="1"/>
    <x v="1"/>
    <s v="C1"/>
    <x v="13"/>
    <s v="1/30/2021"/>
    <x v="1"/>
  </r>
  <r>
    <n v="20"/>
    <x v="5"/>
    <x v="3"/>
    <s v="I1"/>
    <x v="7"/>
    <d v="2021-02-02T00:00:00"/>
    <x v="0"/>
  </r>
  <r>
    <n v="21"/>
    <x v="4"/>
    <x v="3"/>
    <s v="I2"/>
    <x v="14"/>
    <d v="2021-04-02T00:00:00"/>
    <x v="6"/>
  </r>
  <r>
    <n v="22"/>
    <x v="2"/>
    <x v="0"/>
    <s v="G1"/>
    <x v="7"/>
    <d v="2021-11-02T00:00:00"/>
    <x v="5"/>
  </r>
  <r>
    <n v="23"/>
    <x v="2"/>
    <x v="0"/>
    <s v="G1"/>
    <x v="9"/>
    <s v="2/14/2021"/>
    <x v="2"/>
  </r>
  <r>
    <n v="24"/>
    <x v="2"/>
    <x v="0"/>
    <s v="G1"/>
    <x v="9"/>
    <s v="2/17/2021"/>
    <x v="0"/>
  </r>
  <r>
    <n v="25"/>
    <x v="3"/>
    <x v="2"/>
    <s v="SERVICE NOPT FOUND"/>
    <x v="3"/>
    <s v="2/17/2021"/>
    <x v="1"/>
  </r>
  <r>
    <n v="26"/>
    <x v="0"/>
    <x v="0"/>
    <s v="G2"/>
    <x v="13"/>
    <s v="2/17/2021"/>
    <x v="4"/>
  </r>
  <r>
    <n v="27"/>
    <x v="5"/>
    <x v="3"/>
    <s v="I1"/>
    <x v="15"/>
    <s v="2/18/2021"/>
    <x v="6"/>
  </r>
  <r>
    <n v="28"/>
    <x v="3"/>
    <x v="2"/>
    <s v="SERVICE NOPT FOUND"/>
    <x v="2"/>
    <s v="2/18/2021"/>
    <x v="0"/>
  </r>
  <r>
    <n v="29"/>
    <x v="3"/>
    <x v="2"/>
    <s v="SERVICE NOPT FOUND"/>
    <x v="0"/>
    <s v="2/20/2021"/>
    <x v="3"/>
  </r>
  <r>
    <n v="30"/>
    <x v="5"/>
    <x v="3"/>
    <s v="I1"/>
    <x v="3"/>
    <s v="2/21/2021"/>
    <x v="6"/>
  </r>
  <r>
    <n v="31"/>
    <x v="5"/>
    <x v="3"/>
    <s v="I1"/>
    <x v="9"/>
    <s v="2/22/2021"/>
    <x v="0"/>
  </r>
  <r>
    <n v="32"/>
    <x v="5"/>
    <x v="3"/>
    <s v="I1"/>
    <x v="2"/>
    <s v="2/23/2021"/>
    <x v="4"/>
  </r>
  <r>
    <n v="33"/>
    <x v="5"/>
    <x v="3"/>
    <s v="I1"/>
    <x v="16"/>
    <s v="29/02/2021"/>
    <x v="6"/>
  </r>
  <r>
    <n v="34"/>
    <x v="1"/>
    <x v="1"/>
    <s v="C1"/>
    <x v="3"/>
    <s v="29/02/2021"/>
    <x v="3"/>
  </r>
  <r>
    <n v="35"/>
    <x v="5"/>
    <x v="3"/>
    <s v="I1"/>
    <x v="17"/>
    <d v="2021-01-03T00:00:00"/>
    <x v="6"/>
  </r>
  <r>
    <n v="36"/>
    <x v="5"/>
    <x v="3"/>
    <s v="I1"/>
    <x v="16"/>
    <d v="2021-04-03T00:00:00"/>
    <x v="4"/>
  </r>
  <r>
    <n v="37"/>
    <x v="5"/>
    <x v="3"/>
    <s v="I1"/>
    <x v="10"/>
    <d v="2021-05-03T00:00:00"/>
    <x v="0"/>
  </r>
  <r>
    <n v="38"/>
    <x v="0"/>
    <x v="0"/>
    <s v="G2"/>
    <x v="18"/>
    <d v="2021-05-03T00:00:00"/>
    <x v="1"/>
  </r>
  <r>
    <n v="39"/>
    <x v="2"/>
    <x v="0"/>
    <s v="G1"/>
    <x v="18"/>
    <s v="3/15/2021"/>
    <x v="0"/>
  </r>
  <r>
    <n v="40"/>
    <x v="2"/>
    <x v="0"/>
    <s v="G1"/>
    <x v="3"/>
    <s v="3/15/2021"/>
    <x v="0"/>
  </r>
  <r>
    <n v="41"/>
    <x v="0"/>
    <x v="0"/>
    <s v="G2"/>
    <x v="12"/>
    <s v="3/15/2021"/>
    <x v="1"/>
  </r>
  <r>
    <n v="42"/>
    <x v="1"/>
    <x v="1"/>
    <s v="C1"/>
    <x v="12"/>
    <s v="3/16/2021"/>
    <x v="6"/>
  </r>
  <r>
    <n v="43"/>
    <x v="2"/>
    <x v="0"/>
    <s v="G1"/>
    <x v="3"/>
    <s v="3/19/2021"/>
    <x v="2"/>
  </r>
  <r>
    <n v="44"/>
    <x v="2"/>
    <x v="0"/>
    <s v="G1"/>
    <x v="8"/>
    <s v="3/19/2021"/>
    <x v="4"/>
  </r>
  <r>
    <n v="45"/>
    <x v="3"/>
    <x v="2"/>
    <s v="SERVICE NOPT FOUND"/>
    <x v="8"/>
    <s v="3/21/2021"/>
    <x v="3"/>
  </r>
  <r>
    <n v="46"/>
    <x v="5"/>
    <x v="3"/>
    <s v="I1"/>
    <x v="16"/>
    <s v="3/22/2021"/>
    <x v="5"/>
  </r>
  <r>
    <n v="47"/>
    <x v="4"/>
    <x v="3"/>
    <s v="I2"/>
    <x v="13"/>
    <s v="3/23/2021"/>
    <x v="3"/>
  </r>
  <r>
    <n v="48"/>
    <x v="4"/>
    <x v="3"/>
    <s v="I2"/>
    <x v="18"/>
    <s v="3/24/2021"/>
    <x v="0"/>
  </r>
  <r>
    <n v="49"/>
    <x v="2"/>
    <x v="0"/>
    <s v="G1"/>
    <x v="7"/>
    <s v="3/26/2021"/>
    <x v="4"/>
  </r>
  <r>
    <n v="50"/>
    <x v="0"/>
    <x v="0"/>
    <s v="G2"/>
    <x v="12"/>
    <s v="3/26/2021"/>
    <x v="3"/>
  </r>
  <r>
    <n v="51"/>
    <x v="2"/>
    <x v="0"/>
    <s v="G1"/>
    <x v="7"/>
    <s v="3/29/2021"/>
    <x v="6"/>
  </r>
  <r>
    <n v="52"/>
    <x v="5"/>
    <x v="3"/>
    <s v="I1"/>
    <x v="4"/>
    <s v="3/30/2021"/>
    <x v="4"/>
  </r>
  <r>
    <n v="53"/>
    <x v="5"/>
    <x v="3"/>
    <s v="I1"/>
    <x v="17"/>
    <d v="2021-01-04T00:00:00"/>
    <x v="6"/>
  </r>
  <r>
    <n v="54"/>
    <x v="5"/>
    <x v="3"/>
    <s v="I1"/>
    <x v="0"/>
    <d v="2021-01-04T00:00:00"/>
    <x v="2"/>
  </r>
  <r>
    <n v="55"/>
    <x v="0"/>
    <x v="0"/>
    <s v="G2"/>
    <x v="7"/>
    <d v="2021-03-04T00:00:00"/>
    <x v="1"/>
  </r>
  <r>
    <n v="56"/>
    <x v="2"/>
    <x v="0"/>
    <s v="G1"/>
    <x v="2"/>
    <d v="2021-06-04T00:00:00"/>
    <x v="5"/>
  </r>
  <r>
    <n v="57"/>
    <x v="0"/>
    <x v="0"/>
    <s v="G2"/>
    <x v="13"/>
    <d v="2021-06-04T00:00:00"/>
    <x v="0"/>
  </r>
  <r>
    <n v="58"/>
    <x v="1"/>
    <x v="1"/>
    <s v="C1"/>
    <x v="16"/>
    <d v="2021-12-04T00:00:00"/>
    <x v="3"/>
  </r>
  <r>
    <n v="59"/>
    <x v="2"/>
    <x v="0"/>
    <s v="G1"/>
    <x v="16"/>
    <s v="4/17/2021"/>
    <x v="0"/>
  </r>
  <r>
    <n v="60"/>
    <x v="4"/>
    <x v="3"/>
    <s v="I2"/>
    <x v="13"/>
    <s v="4/18/2021"/>
    <x v="4"/>
  </r>
  <r>
    <n v="61"/>
    <x v="5"/>
    <x v="3"/>
    <s v="I1"/>
    <x v="19"/>
    <s v="4/21/2021"/>
    <x v="0"/>
  </r>
  <r>
    <n v="62"/>
    <x v="1"/>
    <x v="1"/>
    <s v="C1"/>
    <x v="20"/>
    <s v="4/22/2021"/>
    <x v="2"/>
  </r>
  <r>
    <n v="63"/>
    <x v="2"/>
    <x v="0"/>
    <s v="G1"/>
    <x v="16"/>
    <s v="4/23/2021"/>
    <x v="0"/>
  </r>
  <r>
    <n v="64"/>
    <x v="5"/>
    <x v="3"/>
    <s v="I1"/>
    <x v="17"/>
    <s v="4/25/2021"/>
    <x v="2"/>
  </r>
  <r>
    <n v="65"/>
    <x v="2"/>
    <x v="0"/>
    <s v="G1"/>
    <x v="6"/>
    <s v="4/27/2021"/>
    <x v="1"/>
  </r>
  <r>
    <n v="66"/>
    <x v="2"/>
    <x v="0"/>
    <s v="G1"/>
    <x v="10"/>
    <s v="4/30/2021"/>
    <x v="6"/>
  </r>
  <r>
    <n v="67"/>
    <x v="2"/>
    <x v="0"/>
    <s v="G1"/>
    <x v="18"/>
    <d v="2021-01-05T00:00:00"/>
    <x v="5"/>
  </r>
  <r>
    <n v="68"/>
    <x v="0"/>
    <x v="0"/>
    <s v="G2"/>
    <x v="3"/>
    <d v="2021-01-05T00:00:00"/>
    <x v="3"/>
  </r>
  <r>
    <n v="69"/>
    <x v="2"/>
    <x v="0"/>
    <s v="G1"/>
    <x v="5"/>
    <d v="2021-02-05T00:00:00"/>
    <x v="0"/>
  </r>
  <r>
    <n v="70"/>
    <x v="5"/>
    <x v="3"/>
    <s v="I1"/>
    <x v="19"/>
    <d v="2021-02-05T00:00:00"/>
    <x v="0"/>
  </r>
  <r>
    <n v="71"/>
    <x v="5"/>
    <x v="3"/>
    <s v="I1"/>
    <x v="7"/>
    <d v="2021-02-05T00:00:00"/>
    <x v="1"/>
  </r>
  <r>
    <n v="72"/>
    <x v="2"/>
    <x v="0"/>
    <s v="G1"/>
    <x v="3"/>
    <d v="2021-03-05T00:00:00"/>
    <x v="0"/>
  </r>
  <r>
    <n v="73"/>
    <x v="4"/>
    <x v="3"/>
    <s v="I2"/>
    <x v="13"/>
    <d v="2021-03-05T00:00:00"/>
    <x v="2"/>
  </r>
  <r>
    <n v="74"/>
    <x v="2"/>
    <x v="0"/>
    <s v="G1"/>
    <x v="11"/>
    <d v="2021-05-05T00:00:00"/>
    <x v="3"/>
  </r>
  <r>
    <n v="75"/>
    <x v="5"/>
    <x v="3"/>
    <s v="I1"/>
    <x v="11"/>
    <d v="2021-05-05T00:00:00"/>
    <x v="6"/>
  </r>
  <r>
    <n v="76"/>
    <x v="2"/>
    <x v="0"/>
    <s v="G1"/>
    <x v="4"/>
    <d v="2021-06-05T00:00:00"/>
    <x v="0"/>
  </r>
  <r>
    <n v="77"/>
    <x v="4"/>
    <x v="3"/>
    <s v="I2"/>
    <x v="18"/>
    <d v="2021-08-05T00:00:00"/>
    <x v="0"/>
  </r>
  <r>
    <n v="78"/>
    <x v="2"/>
    <x v="0"/>
    <s v="G1"/>
    <x v="21"/>
    <d v="2021-08-05T00:00:00"/>
    <x v="1"/>
  </r>
  <r>
    <n v="79"/>
    <x v="5"/>
    <x v="3"/>
    <s v="I1"/>
    <x v="3"/>
    <d v="2021-08-05T00:00:00"/>
    <x v="6"/>
  </r>
  <r>
    <n v="80"/>
    <x v="0"/>
    <x v="0"/>
    <s v="G2"/>
    <x v="11"/>
    <d v="2021-08-05T00:00:00"/>
    <x v="1"/>
  </r>
  <r>
    <n v="81"/>
    <x v="2"/>
    <x v="0"/>
    <s v="G1"/>
    <x v="0"/>
    <d v="2021-12-05T00:00:00"/>
    <x v="2"/>
  </r>
  <r>
    <n v="82"/>
    <x v="2"/>
    <x v="0"/>
    <s v="G1"/>
    <x v="0"/>
    <s v="5/14/2021"/>
    <x v="3"/>
  </r>
  <r>
    <n v="83"/>
    <x v="0"/>
    <x v="0"/>
    <s v="G2"/>
    <x v="9"/>
    <s v="5/14/2021"/>
    <x v="1"/>
  </r>
  <r>
    <n v="84"/>
    <x v="2"/>
    <x v="0"/>
    <s v="G1"/>
    <x v="12"/>
    <s v="5/15/2021"/>
    <x v="4"/>
  </r>
  <r>
    <n v="85"/>
    <x v="2"/>
    <x v="0"/>
    <s v="G1"/>
    <x v="13"/>
    <s v="5/16/2021"/>
    <x v="6"/>
  </r>
  <r>
    <n v="86"/>
    <x v="1"/>
    <x v="1"/>
    <s v="C1"/>
    <x v="17"/>
    <s v="5/16/2021"/>
    <x v="1"/>
  </r>
  <r>
    <n v="87"/>
    <x v="3"/>
    <x v="2"/>
    <s v="SERVICE NOPT FOUND"/>
    <x v="18"/>
    <s v="5/16/2021"/>
    <x v="3"/>
  </r>
  <r>
    <n v="88"/>
    <x v="0"/>
    <x v="0"/>
    <s v="G2"/>
    <x v="9"/>
    <s v="5/18/2021"/>
    <x v="0"/>
  </r>
  <r>
    <n v="89"/>
    <x v="5"/>
    <x v="3"/>
    <s v="I1"/>
    <x v="17"/>
    <s v="5/19/2021"/>
    <x v="4"/>
  </r>
  <r>
    <n v="90"/>
    <x v="5"/>
    <x v="3"/>
    <s v="I1"/>
    <x v="12"/>
    <s v="5/20/2021"/>
    <x v="0"/>
  </r>
  <r>
    <n v="91"/>
    <x v="5"/>
    <x v="3"/>
    <s v="I1"/>
    <x v="2"/>
    <s v="5/22/2021"/>
    <x v="3"/>
  </r>
  <r>
    <n v="92"/>
    <x v="1"/>
    <x v="1"/>
    <s v="C1"/>
    <x v="5"/>
    <s v="5/23/2021"/>
    <x v="1"/>
  </r>
  <r>
    <n v="93"/>
    <x v="2"/>
    <x v="0"/>
    <s v="G1"/>
    <x v="7"/>
    <s v="5/25/2021"/>
    <x v="0"/>
  </r>
  <r>
    <n v="94"/>
    <x v="2"/>
    <x v="0"/>
    <s v="G1"/>
    <x v="0"/>
    <s v="5/25/2021"/>
    <x v="5"/>
  </r>
  <r>
    <n v="95"/>
    <x v="3"/>
    <x v="2"/>
    <s v="SERVICE NOPT FOUND"/>
    <x v="3"/>
    <s v="5/25/2021"/>
    <x v="4"/>
  </r>
  <r>
    <n v="96"/>
    <x v="4"/>
    <x v="3"/>
    <s v="I2"/>
    <x v="2"/>
    <s v="5/26/2021"/>
    <x v="1"/>
  </r>
  <r>
    <n v="97"/>
    <x v="4"/>
    <x v="3"/>
    <s v="I2"/>
    <x v="2"/>
    <s v="5/26/2021"/>
    <x v="2"/>
  </r>
  <r>
    <n v="98"/>
    <x v="4"/>
    <x v="3"/>
    <s v="I2"/>
    <x v="13"/>
    <s v="5/26/2021"/>
    <x v="4"/>
  </r>
  <r>
    <n v="99"/>
    <x v="1"/>
    <x v="1"/>
    <s v="C1"/>
    <x v="10"/>
    <s v="5/26/2021"/>
    <x v="3"/>
  </r>
  <r>
    <n v="100"/>
    <x v="2"/>
    <x v="0"/>
    <s v="G1"/>
    <x v="18"/>
    <s v="5/27/2021"/>
    <x v="0"/>
  </r>
  <r>
    <n v="101"/>
    <x v="5"/>
    <x v="3"/>
    <s v="I1"/>
    <x v="16"/>
    <s v="5/27/2021"/>
    <x v="6"/>
  </r>
  <r>
    <n v="102"/>
    <x v="5"/>
    <x v="3"/>
    <s v="I1"/>
    <x v="11"/>
    <s v="5/28/2021"/>
    <x v="0"/>
  </r>
  <r>
    <n v="103"/>
    <x v="5"/>
    <x v="3"/>
    <s v="I1"/>
    <x v="3"/>
    <s v="5/28/2021"/>
    <x v="0"/>
  </r>
  <r>
    <n v="104"/>
    <x v="0"/>
    <x v="0"/>
    <s v="G2"/>
    <x v="22"/>
    <s v="5/28/2021"/>
    <x v="0"/>
  </r>
  <r>
    <n v="105"/>
    <x v="5"/>
    <x v="3"/>
    <s v="I1"/>
    <x v="14"/>
    <s v="5/29/2021"/>
    <x v="2"/>
  </r>
  <r>
    <n v="106"/>
    <x v="1"/>
    <x v="1"/>
    <s v="C1"/>
    <x v="18"/>
    <s v="5/30/2021"/>
    <x v="3"/>
  </r>
  <r>
    <n v="107"/>
    <x v="2"/>
    <x v="0"/>
    <s v="G1"/>
    <x v="16"/>
    <d v="2021-04-06T00:00:00"/>
    <x v="0"/>
  </r>
  <r>
    <n v="108"/>
    <x v="5"/>
    <x v="3"/>
    <s v="I1"/>
    <x v="12"/>
    <d v="2021-04-06T00:00:00"/>
    <x v="2"/>
  </r>
  <r>
    <n v="109"/>
    <x v="5"/>
    <x v="3"/>
    <s v="I1"/>
    <x v="2"/>
    <d v="2021-10-06T00:00:00"/>
    <x v="6"/>
  </r>
  <r>
    <n v="110"/>
    <x v="1"/>
    <x v="1"/>
    <s v="C1"/>
    <x v="3"/>
    <d v="2021-11-06T00:00:00"/>
    <x v="3"/>
  </r>
  <r>
    <n v="111"/>
    <x v="2"/>
    <x v="0"/>
    <s v="G1"/>
    <x v="9"/>
    <s v="6/20/2021"/>
    <x v="2"/>
  </r>
  <r>
    <n v="112"/>
    <x v="1"/>
    <x v="1"/>
    <s v="C1"/>
    <x v="13"/>
    <s v="6/20/2021"/>
    <x v="1"/>
  </r>
  <r>
    <n v="113"/>
    <x v="1"/>
    <x v="1"/>
    <s v="C1"/>
    <x v="18"/>
    <s v="6/23/2021"/>
    <x v="4"/>
  </r>
  <r>
    <n v="114"/>
    <x v="2"/>
    <x v="0"/>
    <s v="G1"/>
    <x v="1"/>
    <s v="6/25/2021"/>
    <x v="6"/>
  </r>
  <r>
    <n v="115"/>
    <x v="2"/>
    <x v="0"/>
    <s v="G1"/>
    <x v="14"/>
    <s v="6/26/2021"/>
    <x v="0"/>
  </r>
  <r>
    <n v="116"/>
    <x v="4"/>
    <x v="3"/>
    <s v="I2"/>
    <x v="0"/>
    <s v="6/27/2021"/>
    <x v="0"/>
  </r>
  <r>
    <n v="117"/>
    <x v="5"/>
    <x v="3"/>
    <s v="I1"/>
    <x v="3"/>
    <d v="2021-02-07T00:00:00"/>
    <x v="0"/>
  </r>
  <r>
    <n v="118"/>
    <x v="2"/>
    <x v="0"/>
    <s v="G1"/>
    <x v="5"/>
    <d v="2021-02-07T00:00:00"/>
    <x v="6"/>
  </r>
  <r>
    <n v="119"/>
    <x v="2"/>
    <x v="0"/>
    <s v="G1"/>
    <x v="11"/>
    <d v="2021-05-07T00:00:00"/>
    <x v="2"/>
  </r>
  <r>
    <n v="120"/>
    <x v="4"/>
    <x v="3"/>
    <s v="I2"/>
    <x v="9"/>
    <d v="2021-07-07T00:00:00"/>
    <x v="5"/>
  </r>
  <r>
    <n v="121"/>
    <x v="1"/>
    <x v="1"/>
    <s v="C1"/>
    <x v="12"/>
    <d v="2021-11-07T00:00:00"/>
    <x v="1"/>
  </r>
  <r>
    <n v="122"/>
    <x v="4"/>
    <x v="3"/>
    <s v="I2"/>
    <x v="12"/>
    <s v="7/13/2021"/>
    <x v="1"/>
  </r>
  <r>
    <n v="123"/>
    <x v="4"/>
    <x v="3"/>
    <s v="I2"/>
    <x v="2"/>
    <s v="7/20/2021"/>
    <x v="1"/>
  </r>
  <r>
    <n v="124"/>
    <x v="4"/>
    <x v="3"/>
    <s v="I2"/>
    <x v="8"/>
    <s v="7/20/2021"/>
    <x v="5"/>
  </r>
  <r>
    <n v="125"/>
    <x v="5"/>
    <x v="3"/>
    <s v="I1"/>
    <x v="14"/>
    <s v="7/20/2021"/>
    <x v="3"/>
  </r>
  <r>
    <n v="126"/>
    <x v="1"/>
    <x v="1"/>
    <s v="C1"/>
    <x v="13"/>
    <s v="7/20/2021"/>
    <x v="1"/>
  </r>
  <r>
    <n v="127"/>
    <x v="4"/>
    <x v="3"/>
    <s v="I2"/>
    <x v="23"/>
    <s v="7/22/2021"/>
    <x v="5"/>
  </r>
  <r>
    <n v="128"/>
    <x v="2"/>
    <x v="0"/>
    <s v="G1"/>
    <x v="5"/>
    <s v="7/23/2021"/>
    <x v="1"/>
  </r>
  <r>
    <n v="129"/>
    <x v="1"/>
    <x v="1"/>
    <s v="C1"/>
    <x v="3"/>
    <s v="7/25/2021"/>
    <x v="0"/>
  </r>
  <r>
    <n v="130"/>
    <x v="0"/>
    <x v="0"/>
    <s v="G2"/>
    <x v="11"/>
    <s v="7/28/2021"/>
    <x v="1"/>
  </r>
  <r>
    <n v="131"/>
    <x v="5"/>
    <x v="3"/>
    <s v="I1"/>
    <x v="18"/>
    <s v="7/29/2021"/>
    <x v="1"/>
  </r>
  <r>
    <n v="132"/>
    <x v="2"/>
    <x v="0"/>
    <s v="G1"/>
    <x v="18"/>
    <s v="7/30/2021"/>
    <x v="4"/>
  </r>
  <r>
    <n v="133"/>
    <x v="2"/>
    <x v="0"/>
    <s v="G1"/>
    <x v="19"/>
    <s v="7/31/2021"/>
    <x v="0"/>
  </r>
  <r>
    <n v="134"/>
    <x v="3"/>
    <x v="2"/>
    <s v="SERVICE NOPT FOUND"/>
    <x v="11"/>
    <s v="7/31/2021"/>
    <x v="4"/>
  </r>
  <r>
    <n v="135"/>
    <x v="2"/>
    <x v="0"/>
    <s v="G1"/>
    <x v="10"/>
    <d v="2021-01-08T00:00:00"/>
    <x v="6"/>
  </r>
  <r>
    <n v="136"/>
    <x v="1"/>
    <x v="1"/>
    <s v="C1"/>
    <x v="17"/>
    <d v="2021-01-08T00:00:00"/>
    <x v="0"/>
  </r>
  <r>
    <n v="137"/>
    <x v="4"/>
    <x v="3"/>
    <s v="I2"/>
    <x v="23"/>
    <d v="2021-03-08T00:00:00"/>
    <x v="0"/>
  </r>
  <r>
    <n v="138"/>
    <x v="1"/>
    <x v="1"/>
    <s v="C1"/>
    <x v="8"/>
    <d v="2021-12-08T00:00:00"/>
    <x v="0"/>
  </r>
  <r>
    <n v="139"/>
    <x v="2"/>
    <x v="0"/>
    <s v="G1"/>
    <x v="7"/>
    <s v="8/13/2021"/>
    <x v="3"/>
  </r>
  <r>
    <n v="140"/>
    <x v="0"/>
    <x v="0"/>
    <s v="G2"/>
    <x v="2"/>
    <s v="8/19/2021"/>
    <x v="0"/>
  </r>
  <r>
    <n v="141"/>
    <x v="5"/>
    <x v="3"/>
    <s v="I1"/>
    <x v="0"/>
    <s v="8/23/2021"/>
    <x v="6"/>
  </r>
  <r>
    <n v="142"/>
    <x v="5"/>
    <x v="3"/>
    <s v="I1"/>
    <x v="3"/>
    <s v="8/24/2021"/>
    <x v="6"/>
  </r>
  <r>
    <n v="143"/>
    <x v="1"/>
    <x v="1"/>
    <s v="C1"/>
    <x v="16"/>
    <s v="8/25/2021"/>
    <x v="3"/>
  </r>
  <r>
    <n v="144"/>
    <x v="5"/>
    <x v="3"/>
    <s v="I1"/>
    <x v="6"/>
    <s v="8/27/2021"/>
    <x v="2"/>
  </r>
  <r>
    <n v="145"/>
    <x v="0"/>
    <x v="0"/>
    <s v="G2"/>
    <x v="5"/>
    <s v="8/28/2021"/>
    <x v="0"/>
  </r>
  <r>
    <n v="146"/>
    <x v="5"/>
    <x v="3"/>
    <s v="I1"/>
    <x v="18"/>
    <s v="8/29/2021"/>
    <x v="1"/>
  </r>
  <r>
    <n v="147"/>
    <x v="3"/>
    <x v="2"/>
    <s v="SERVICE NOPT FOUND"/>
    <x v="18"/>
    <s v="8/29/2021"/>
    <x v="3"/>
  </r>
  <r>
    <n v="148"/>
    <x v="2"/>
    <x v="0"/>
    <s v="G1"/>
    <x v="13"/>
    <d v="2021-01-09T00:00:00"/>
    <x v="5"/>
  </r>
  <r>
    <n v="149"/>
    <x v="2"/>
    <x v="0"/>
    <s v="G1"/>
    <x v="5"/>
    <d v="2021-01-09T00:00:00"/>
    <x v="3"/>
  </r>
  <r>
    <n v="150"/>
    <x v="2"/>
    <x v="0"/>
    <s v="G1"/>
    <x v="23"/>
    <d v="2021-02-09T00:00:00"/>
    <x v="0"/>
  </r>
  <r>
    <n v="151"/>
    <x v="2"/>
    <x v="0"/>
    <s v="G1"/>
    <x v="5"/>
    <d v="2021-05-09T00:00:00"/>
    <x v="4"/>
  </r>
  <r>
    <n v="152"/>
    <x v="2"/>
    <x v="0"/>
    <s v="G1"/>
    <x v="8"/>
    <d v="2021-07-09T00:00:00"/>
    <x v="1"/>
  </r>
  <r>
    <n v="153"/>
    <x v="2"/>
    <x v="0"/>
    <s v="G1"/>
    <x v="6"/>
    <d v="2021-08-09T00:00:00"/>
    <x v="0"/>
  </r>
  <r>
    <n v="154"/>
    <x v="1"/>
    <x v="1"/>
    <s v="C1"/>
    <x v="14"/>
    <d v="2021-09-09T00:00:00"/>
    <x v="5"/>
  </r>
  <r>
    <n v="155"/>
    <x v="1"/>
    <x v="1"/>
    <s v="C1"/>
    <x v="5"/>
    <d v="2021-09-09T00:00:00"/>
    <x v="2"/>
  </r>
  <r>
    <n v="156"/>
    <x v="5"/>
    <x v="3"/>
    <s v="I1"/>
    <x v="6"/>
    <d v="2021-11-09T00:00:00"/>
    <x v="0"/>
  </r>
  <r>
    <n v="157"/>
    <x v="2"/>
    <x v="0"/>
    <s v="G1"/>
    <x v="6"/>
    <d v="2021-11-09T00:00:00"/>
    <x v="6"/>
  </r>
  <r>
    <n v="158"/>
    <x v="2"/>
    <x v="0"/>
    <s v="G1"/>
    <x v="8"/>
    <s v="9/15/2021"/>
    <x v="0"/>
  </r>
  <r>
    <n v="159"/>
    <x v="4"/>
    <x v="3"/>
    <s v="I2"/>
    <x v="10"/>
    <s v="9/18/2021"/>
    <x v="0"/>
  </r>
  <r>
    <n v="160"/>
    <x v="1"/>
    <x v="1"/>
    <s v="C1"/>
    <x v="17"/>
    <s v="9/19/2021"/>
    <x v="3"/>
  </r>
  <r>
    <n v="161"/>
    <x v="2"/>
    <x v="0"/>
    <s v="G1"/>
    <x v="15"/>
    <s v="9/20/2021"/>
    <x v="0"/>
  </r>
  <r>
    <n v="162"/>
    <x v="5"/>
    <x v="3"/>
    <s v="I1"/>
    <x v="12"/>
    <s v="9/25/2021"/>
    <x v="4"/>
  </r>
  <r>
    <n v="163"/>
    <x v="1"/>
    <x v="1"/>
    <s v="C1"/>
    <x v="0"/>
    <s v="9/25/2021"/>
    <x v="1"/>
  </r>
  <r>
    <n v="164"/>
    <x v="0"/>
    <x v="0"/>
    <s v="G2"/>
    <x v="2"/>
    <s v="9/26/2021"/>
    <x v="3"/>
  </r>
  <r>
    <n v="165"/>
    <x v="4"/>
    <x v="3"/>
    <s v="I2"/>
    <x v="0"/>
    <s v="9/27/2021"/>
    <x v="4"/>
  </r>
  <r>
    <n v="166"/>
    <x v="2"/>
    <x v="0"/>
    <s v="G1"/>
    <x v="9"/>
    <s v="9/29/2021"/>
    <x v="3"/>
  </r>
  <r>
    <n v="167"/>
    <x v="0"/>
    <x v="0"/>
    <s v="G2"/>
    <x v="23"/>
    <s v="9/29/2021"/>
    <x v="3"/>
  </r>
  <r>
    <n v="168"/>
    <x v="2"/>
    <x v="0"/>
    <s v="G1"/>
    <x v="13"/>
    <d v="2021-03-10T00:00:00"/>
    <x v="4"/>
  </r>
  <r>
    <n v="169"/>
    <x v="0"/>
    <x v="0"/>
    <s v="G2"/>
    <x v="6"/>
    <d v="2021-04-10T00:00:00"/>
    <x v="3"/>
  </r>
  <r>
    <n v="170"/>
    <x v="2"/>
    <x v="0"/>
    <s v="G1"/>
    <x v="18"/>
    <d v="2021-07-10T00:00:00"/>
    <x v="5"/>
  </r>
  <r>
    <n v="171"/>
    <x v="0"/>
    <x v="0"/>
    <s v="G2"/>
    <x v="16"/>
    <d v="2021-10-10T00:00:00"/>
    <x v="0"/>
  </r>
  <r>
    <n v="172"/>
    <x v="5"/>
    <x v="3"/>
    <s v="I1"/>
    <x v="5"/>
    <s v="10/16/2021"/>
    <x v="6"/>
  </r>
  <r>
    <n v="173"/>
    <x v="5"/>
    <x v="3"/>
    <s v="I1"/>
    <x v="3"/>
    <s v="10/23/2021"/>
    <x v="1"/>
  </r>
  <r>
    <n v="174"/>
    <x v="2"/>
    <x v="0"/>
    <s v="G1"/>
    <x v="13"/>
    <s v="10/23/2021"/>
    <x v="5"/>
  </r>
  <r>
    <n v="175"/>
    <x v="2"/>
    <x v="0"/>
    <s v="G1"/>
    <x v="5"/>
    <s v="10/25/2021"/>
    <x v="4"/>
  </r>
  <r>
    <n v="176"/>
    <x v="2"/>
    <x v="0"/>
    <s v="G1"/>
    <x v="18"/>
    <s v="10/26/2021"/>
    <x v="3"/>
  </r>
  <r>
    <n v="177"/>
    <x v="2"/>
    <x v="0"/>
    <s v="G1"/>
    <x v="5"/>
    <s v="10/26/2021"/>
    <x v="4"/>
  </r>
  <r>
    <n v="178"/>
    <x v="3"/>
    <x v="2"/>
    <s v="SERVICE NOPT FOUND"/>
    <x v="11"/>
    <s v="10/26/2021"/>
    <x v="4"/>
  </r>
  <r>
    <n v="179"/>
    <x v="4"/>
    <x v="3"/>
    <s v="I2"/>
    <x v="16"/>
    <d v="2021-02-11T00:00:00"/>
    <x v="0"/>
  </r>
  <r>
    <n v="180"/>
    <x v="2"/>
    <x v="0"/>
    <s v="G1"/>
    <x v="7"/>
    <d v="2021-03-11T00:00:00"/>
    <x v="1"/>
  </r>
  <r>
    <n v="181"/>
    <x v="0"/>
    <x v="0"/>
    <s v="G2"/>
    <x v="12"/>
    <d v="2021-03-11T00:00:00"/>
    <x v="0"/>
  </r>
  <r>
    <n v="182"/>
    <x v="5"/>
    <x v="3"/>
    <s v="I1"/>
    <x v="14"/>
    <d v="2021-09-11T00:00:00"/>
    <x v="1"/>
  </r>
  <r>
    <n v="183"/>
    <x v="5"/>
    <x v="3"/>
    <s v="I1"/>
    <x v="13"/>
    <d v="2021-12-11T00:00:00"/>
    <x v="6"/>
  </r>
  <r>
    <n v="184"/>
    <x v="2"/>
    <x v="0"/>
    <s v="G1"/>
    <x v="8"/>
    <s v="11/15/2021"/>
    <x v="0"/>
  </r>
  <r>
    <n v="185"/>
    <x v="0"/>
    <x v="0"/>
    <s v="G2"/>
    <x v="17"/>
    <s v="11/25/2021"/>
    <x v="1"/>
  </r>
  <r>
    <n v="186"/>
    <x v="1"/>
    <x v="1"/>
    <s v="C1"/>
    <x v="1"/>
    <s v="11/25/2021"/>
    <x v="3"/>
  </r>
  <r>
    <n v="187"/>
    <x v="4"/>
    <x v="3"/>
    <s v="I2"/>
    <x v="22"/>
    <s v="11/26/2021"/>
    <x v="1"/>
  </r>
  <r>
    <n v="188"/>
    <x v="4"/>
    <x v="3"/>
    <s v="I2"/>
    <x v="15"/>
    <s v="11/28/2021"/>
    <x v="2"/>
  </r>
  <r>
    <n v="189"/>
    <x v="2"/>
    <x v="0"/>
    <s v="G1"/>
    <x v="18"/>
    <s v="11/28/2021"/>
    <x v="4"/>
  </r>
  <r>
    <n v="190"/>
    <x v="5"/>
    <x v="3"/>
    <s v="I1"/>
    <x v="2"/>
    <s v="11/29/2021"/>
    <x v="6"/>
  </r>
  <r>
    <n v="191"/>
    <x v="2"/>
    <x v="0"/>
    <s v="G1"/>
    <x v="15"/>
    <s v="11/30/2021"/>
    <x v="0"/>
  </r>
  <r>
    <n v="192"/>
    <x v="0"/>
    <x v="0"/>
    <s v="G2"/>
    <x v="10"/>
    <d v="2021-02-12T00:00:00"/>
    <x v="0"/>
  </r>
  <r>
    <n v="193"/>
    <x v="0"/>
    <x v="0"/>
    <s v="G2"/>
    <x v="8"/>
    <d v="2021-04-12T00:00:00"/>
    <x v="6"/>
  </r>
  <r>
    <n v="194"/>
    <x v="5"/>
    <x v="3"/>
    <s v="I1"/>
    <x v="6"/>
    <d v="2021-05-12T00:00:00"/>
    <x v="0"/>
  </r>
  <r>
    <n v="195"/>
    <x v="3"/>
    <x v="2"/>
    <s v="SERVICE NOPT FOUND"/>
    <x v="5"/>
    <d v="2021-06-12T00:00:00"/>
    <x v="3"/>
  </r>
  <r>
    <n v="196"/>
    <x v="2"/>
    <x v="0"/>
    <s v="G1"/>
    <x v="3"/>
    <d v="2021-12-12T00:00:00"/>
    <x v="2"/>
  </r>
  <r>
    <n v="197"/>
    <x v="2"/>
    <x v="0"/>
    <s v="G1"/>
    <x v="22"/>
    <d v="2021-12-12T00:00:00"/>
    <x v="4"/>
  </r>
  <r>
    <n v="198"/>
    <x v="2"/>
    <x v="0"/>
    <s v="G1"/>
    <x v="17"/>
    <d v="2021-12-12T00:00:00"/>
    <x v="0"/>
  </r>
  <r>
    <n v="199"/>
    <x v="2"/>
    <x v="0"/>
    <s v="G1"/>
    <x v="8"/>
    <s v="12/15/2021"/>
    <x v="3"/>
  </r>
  <r>
    <n v="200"/>
    <x v="2"/>
    <x v="0"/>
    <s v="G1"/>
    <x v="3"/>
    <s v="12/16/202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EFD9D54-FFE7-4319-A063-8FB0146C8F90}" name="PivotTable2" cacheId="7"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5:B6" firstHeaderRow="1" firstDataRow="1" firstDataCol="1"/>
  <pivotFields count="7">
    <pivotField showAll="0"/>
    <pivotField axis="axisRow" showAll="0">
      <items count="7">
        <item x="3"/>
        <item h="1" x="0"/>
        <item h="1" x="2"/>
        <item h="1" x="5"/>
        <item h="1" x="1"/>
        <item h="1" x="4"/>
        <item t="default"/>
      </items>
    </pivotField>
    <pivotField axis="axisRow" showAll="0">
      <items count="5">
        <item x="0"/>
        <item h="1" x="1"/>
        <item h="1" x="3"/>
        <item h="1" x="2"/>
        <item t="default"/>
      </items>
    </pivotField>
    <pivotField showAll="0"/>
    <pivotField dataField="1" numFmtId="3" showAll="0">
      <items count="25">
        <item x="1"/>
        <item x="23"/>
        <item x="19"/>
        <item x="4"/>
        <item x="14"/>
        <item x="16"/>
        <item x="7"/>
        <item x="17"/>
        <item x="2"/>
        <item x="3"/>
        <item x="5"/>
        <item x="11"/>
        <item x="9"/>
        <item x="12"/>
        <item x="13"/>
        <item x="18"/>
        <item x="10"/>
        <item x="0"/>
        <item x="15"/>
        <item x="6"/>
        <item x="8"/>
        <item x="22"/>
        <item x="20"/>
        <item x="21"/>
        <item t="default"/>
      </items>
    </pivotField>
    <pivotField showAll="0"/>
    <pivotField axis="axisRow" showAll="0">
      <items count="8">
        <item h="1" x="5"/>
        <item x="1"/>
        <item h="1" x="6"/>
        <item h="1" x="0"/>
        <item h="1" x="2"/>
        <item h="1" x="4"/>
        <item h="1" x="3"/>
        <item t="default"/>
      </items>
    </pivotField>
  </pivotFields>
  <rowFields count="3">
    <field x="2"/>
    <field x="6"/>
    <field x="1"/>
  </rowFields>
  <rowItems count="1">
    <i t="grand">
      <x/>
    </i>
  </rowItems>
  <colItems count="1">
    <i/>
  </colItems>
  <dataFields count="1">
    <dataField name="Average of Amount (INR)" fld="4" subtotal="average" baseField="2"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7B3C9A1B-EB35-4A7F-8D28-A8357C7B700E}" sourceName="State">
  <pivotTables>
    <pivotTable tabId="6" name="PivotTable2"/>
  </pivotTables>
  <data>
    <tabular pivotCacheId="1751299140">
      <items count="7">
        <i x="5" nd="1"/>
        <i x="1" s="1" nd="1"/>
        <i x="6" nd="1"/>
        <i x="0" nd="1"/>
        <i x="2" nd="1"/>
        <i x="4" nd="1"/>
        <i x="3"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xr10:uid="{9DE541E6-BFB2-40E2-8E8F-9A5AC026B401}" cache="Slicer_State" caption="Stat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45007-9557-414A-8808-85D03927A40A}">
  <dimension ref="A1:F27"/>
  <sheetViews>
    <sheetView workbookViewId="0">
      <selection sqref="A1:F27"/>
    </sheetView>
  </sheetViews>
  <sheetFormatPr defaultRowHeight="14.5" x14ac:dyDescent="0.35"/>
  <cols>
    <col min="3" max="4" width="8.7265625" customWidth="1"/>
    <col min="6" max="6" width="9.54296875" bestFit="1" customWidth="1"/>
  </cols>
  <sheetData>
    <row r="1" spans="1:6" ht="46.5" x14ac:dyDescent="0.35">
      <c r="A1" s="2"/>
      <c r="B1" s="2"/>
      <c r="C1" s="1" t="s">
        <v>0</v>
      </c>
      <c r="D1" s="2"/>
      <c r="E1" s="2"/>
      <c r="F1" s="2"/>
    </row>
    <row r="2" spans="1:6" ht="15.5" x14ac:dyDescent="0.35">
      <c r="A2" s="2"/>
      <c r="B2" s="2"/>
      <c r="C2" s="2"/>
      <c r="D2" s="2"/>
      <c r="E2" s="2"/>
      <c r="F2" s="2"/>
    </row>
    <row r="3" spans="1:6" ht="42.5" thickBot="1" x14ac:dyDescent="0.4">
      <c r="A3" s="2"/>
      <c r="B3" s="2"/>
      <c r="C3" s="3" t="s">
        <v>1</v>
      </c>
      <c r="D3" s="3" t="s">
        <v>2</v>
      </c>
      <c r="E3" s="3" t="s">
        <v>3</v>
      </c>
      <c r="F3" s="4" t="s">
        <v>4</v>
      </c>
    </row>
    <row r="4" spans="1:6" ht="47" thickBot="1" x14ac:dyDescent="0.4">
      <c r="A4" s="2"/>
      <c r="B4" s="15"/>
      <c r="C4" s="5" t="s">
        <v>5</v>
      </c>
      <c r="D4" s="5" t="s">
        <v>6</v>
      </c>
      <c r="E4" s="5" t="s">
        <v>7</v>
      </c>
      <c r="F4" s="6">
        <v>5000</v>
      </c>
    </row>
    <row r="5" spans="1:6" ht="31.5" thickBot="1" x14ac:dyDescent="0.4">
      <c r="A5" s="2"/>
      <c r="B5" s="15"/>
      <c r="C5" s="5" t="s">
        <v>8</v>
      </c>
      <c r="D5" s="5" t="s">
        <v>9</v>
      </c>
      <c r="E5" s="5" t="s">
        <v>10</v>
      </c>
      <c r="F5" s="6">
        <v>10000</v>
      </c>
    </row>
    <row r="6" spans="1:6" ht="78" thickBot="1" x14ac:dyDescent="0.4">
      <c r="A6" s="2"/>
      <c r="B6" s="15"/>
      <c r="C6" s="5" t="s">
        <v>11</v>
      </c>
      <c r="D6" s="5" t="s">
        <v>12</v>
      </c>
      <c r="E6" s="5" t="s">
        <v>13</v>
      </c>
      <c r="F6" s="6">
        <v>12500</v>
      </c>
    </row>
    <row r="7" spans="1:6" ht="124.5" thickBot="1" x14ac:dyDescent="0.4">
      <c r="A7" s="2"/>
      <c r="B7" s="15"/>
      <c r="C7" s="5" t="s">
        <v>14</v>
      </c>
      <c r="D7" s="5" t="s">
        <v>15</v>
      </c>
      <c r="E7" s="5" t="s">
        <v>16</v>
      </c>
      <c r="F7" s="6">
        <v>25000</v>
      </c>
    </row>
    <row r="8" spans="1:6" ht="78" thickBot="1" x14ac:dyDescent="0.4">
      <c r="A8" s="2"/>
      <c r="B8" s="15"/>
      <c r="C8" s="5" t="s">
        <v>17</v>
      </c>
      <c r="D8" s="5" t="s">
        <v>18</v>
      </c>
      <c r="E8" s="5" t="s">
        <v>19</v>
      </c>
      <c r="F8" s="6">
        <v>5000</v>
      </c>
    </row>
    <row r="9" spans="1:6" ht="16" thickBot="1" x14ac:dyDescent="0.4">
      <c r="A9" s="2"/>
      <c r="B9" s="15"/>
      <c r="C9" s="5"/>
      <c r="D9" s="5"/>
      <c r="E9" s="5"/>
      <c r="F9" s="5"/>
    </row>
    <row r="10" spans="1:6" ht="16" thickBot="1" x14ac:dyDescent="0.4">
      <c r="A10" s="2"/>
      <c r="B10" s="15"/>
      <c r="C10" s="5"/>
      <c r="D10" s="5"/>
      <c r="E10" s="5"/>
      <c r="F10" s="5"/>
    </row>
    <row r="11" spans="1:6" ht="16" thickBot="1" x14ac:dyDescent="0.4">
      <c r="A11" s="2"/>
      <c r="B11" s="15"/>
      <c r="C11" s="5"/>
      <c r="D11" s="5"/>
      <c r="E11" s="5"/>
      <c r="F11" s="5"/>
    </row>
    <row r="12" spans="1:6" ht="16" thickBot="1" x14ac:dyDescent="0.4">
      <c r="A12" s="2"/>
      <c r="B12" s="15"/>
      <c r="C12" s="5"/>
      <c r="D12" s="5"/>
      <c r="E12" s="5"/>
      <c r="F12" s="5"/>
    </row>
    <row r="13" spans="1:6" ht="16" thickBot="1" x14ac:dyDescent="0.4">
      <c r="A13" s="2"/>
      <c r="B13" s="15"/>
      <c r="C13" s="5"/>
      <c r="D13" s="5"/>
      <c r="E13" s="5"/>
      <c r="F13" s="5"/>
    </row>
    <row r="14" spans="1:6" ht="16" thickBot="1" x14ac:dyDescent="0.4">
      <c r="A14" s="2"/>
      <c r="B14" s="15"/>
      <c r="C14" s="5"/>
      <c r="D14" s="5"/>
      <c r="E14" s="5"/>
      <c r="F14" s="5"/>
    </row>
    <row r="15" spans="1:6" ht="16" thickBot="1" x14ac:dyDescent="0.4">
      <c r="A15" s="2"/>
      <c r="B15" s="15"/>
      <c r="C15" s="5"/>
      <c r="D15" s="5"/>
      <c r="E15" s="5"/>
      <c r="F15" s="5"/>
    </row>
    <row r="16" spans="1:6" ht="16" thickBot="1" x14ac:dyDescent="0.4">
      <c r="A16" s="2"/>
      <c r="B16" s="15"/>
      <c r="C16" s="5"/>
      <c r="D16" s="5"/>
      <c r="E16" s="5"/>
      <c r="F16" s="5"/>
    </row>
    <row r="17" spans="1:6" ht="16" thickBot="1" x14ac:dyDescent="0.4">
      <c r="A17" s="2"/>
      <c r="B17" s="15"/>
      <c r="C17" s="5"/>
      <c r="D17" s="5"/>
      <c r="E17" s="5"/>
      <c r="F17" s="5"/>
    </row>
    <row r="18" spans="1:6" ht="16" thickBot="1" x14ac:dyDescent="0.4">
      <c r="A18" s="2"/>
      <c r="B18" s="15"/>
      <c r="C18" s="5"/>
      <c r="D18" s="5"/>
      <c r="E18" s="5"/>
      <c r="F18" s="5"/>
    </row>
    <row r="19" spans="1:6" ht="16" thickBot="1" x14ac:dyDescent="0.4">
      <c r="A19" s="2"/>
      <c r="B19" s="15"/>
      <c r="C19" s="5"/>
      <c r="D19" s="5"/>
      <c r="E19" s="5"/>
      <c r="F19" s="5"/>
    </row>
    <row r="20" spans="1:6" ht="16" thickBot="1" x14ac:dyDescent="0.4">
      <c r="A20" s="2"/>
      <c r="B20" s="15"/>
      <c r="C20" s="5"/>
      <c r="D20" s="5"/>
      <c r="E20" s="5"/>
      <c r="F20" s="5"/>
    </row>
    <row r="21" spans="1:6" ht="16" thickBot="1" x14ac:dyDescent="0.4">
      <c r="A21" s="2"/>
      <c r="B21" s="15"/>
      <c r="C21" s="5"/>
      <c r="D21" s="5"/>
      <c r="E21" s="5"/>
      <c r="F21" s="5"/>
    </row>
    <row r="22" spans="1:6" ht="16" thickBot="1" x14ac:dyDescent="0.4">
      <c r="A22" s="2"/>
      <c r="B22" s="15"/>
      <c r="C22" s="5"/>
      <c r="D22" s="5"/>
      <c r="E22" s="5"/>
      <c r="F22" s="5"/>
    </row>
    <row r="23" spans="1:6" ht="15.5" x14ac:dyDescent="0.35">
      <c r="A23" s="2"/>
      <c r="B23" s="2"/>
      <c r="C23" s="7"/>
      <c r="D23" s="7"/>
      <c r="E23" s="7"/>
      <c r="F23" s="7"/>
    </row>
    <row r="24" spans="1:6" ht="28.5" thickBot="1" x14ac:dyDescent="0.4">
      <c r="A24" s="2"/>
      <c r="B24" s="2"/>
      <c r="C24" s="8" t="s">
        <v>20</v>
      </c>
      <c r="D24" s="9"/>
      <c r="E24" s="9"/>
      <c r="F24" s="9"/>
    </row>
    <row r="25" spans="1:6" ht="16" thickBot="1" x14ac:dyDescent="0.4">
      <c r="A25" s="2"/>
      <c r="B25" s="16"/>
      <c r="C25" s="12" t="s">
        <v>21</v>
      </c>
      <c r="D25" s="13"/>
      <c r="E25" s="14"/>
      <c r="F25" s="11">
        <v>0.1</v>
      </c>
    </row>
    <row r="26" spans="1:6" ht="16" thickBot="1" x14ac:dyDescent="0.4">
      <c r="A26" s="2"/>
      <c r="B26" s="16"/>
      <c r="C26" s="12" t="s">
        <v>22</v>
      </c>
      <c r="D26" s="13"/>
      <c r="E26" s="14"/>
      <c r="F26" s="11">
        <v>0.1</v>
      </c>
    </row>
    <row r="27" spans="1:6" ht="15.5" x14ac:dyDescent="0.35">
      <c r="A27" s="2"/>
      <c r="B27" s="2"/>
      <c r="C27" s="2"/>
      <c r="D27" s="2"/>
      <c r="E27" s="2"/>
      <c r="F27" s="2"/>
    </row>
  </sheetData>
  <mergeCells count="2">
    <mergeCell ref="C25:E25"/>
    <mergeCell ref="C26:E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28243-658A-45FD-8DA8-9C0F05733163}">
  <dimension ref="A1:K27"/>
  <sheetViews>
    <sheetView workbookViewId="0">
      <selection activeCell="K3" sqref="K3"/>
    </sheetView>
  </sheetViews>
  <sheetFormatPr defaultRowHeight="14.5" x14ac:dyDescent="0.35"/>
  <cols>
    <col min="3" max="3" width="15.54296875" bestFit="1" customWidth="1"/>
    <col min="6" max="6" width="9.54296875" bestFit="1" customWidth="1"/>
    <col min="10" max="10" width="10.08984375" bestFit="1" customWidth="1"/>
  </cols>
  <sheetData>
    <row r="1" spans="1:11" ht="46.5" x14ac:dyDescent="0.35">
      <c r="A1" s="2"/>
      <c r="B1" s="2"/>
      <c r="C1" s="1" t="s">
        <v>0</v>
      </c>
      <c r="D1" s="2"/>
      <c r="E1" s="2"/>
      <c r="F1" s="2"/>
      <c r="J1" s="25" t="s">
        <v>131</v>
      </c>
      <c r="K1" s="25" t="s">
        <v>8</v>
      </c>
    </row>
    <row r="2" spans="1:11" ht="15.5" x14ac:dyDescent="0.35">
      <c r="A2" s="2"/>
      <c r="B2" s="2"/>
      <c r="C2" s="2"/>
      <c r="D2" s="2"/>
      <c r="E2" s="2"/>
      <c r="F2" s="2"/>
    </row>
    <row r="3" spans="1:11" ht="42.5" thickBot="1" x14ac:dyDescent="0.4">
      <c r="A3" s="2"/>
      <c r="B3" s="2"/>
      <c r="C3" s="3" t="s">
        <v>1</v>
      </c>
      <c r="D3" s="3" t="s">
        <v>2</v>
      </c>
      <c r="E3" s="3" t="s">
        <v>3</v>
      </c>
      <c r="F3" s="4" t="s">
        <v>4</v>
      </c>
      <c r="J3" s="25" t="s">
        <v>130</v>
      </c>
      <c r="K3" s="25" t="str">
        <f>IFERROR(VLOOKUP(K1,C4:F8,2,FALSE),"SERVICE COULD NOT FOUND")</f>
        <v>G1</v>
      </c>
    </row>
    <row r="4" spans="1:11" ht="47" thickBot="1" x14ac:dyDescent="0.4">
      <c r="A4" s="2"/>
      <c r="B4" s="15"/>
      <c r="C4" s="5" t="s">
        <v>5</v>
      </c>
      <c r="D4" s="5" t="s">
        <v>6</v>
      </c>
      <c r="E4" s="5" t="s">
        <v>7</v>
      </c>
      <c r="F4" s="6">
        <v>5000</v>
      </c>
    </row>
    <row r="5" spans="1:11" ht="31.5" thickBot="1" x14ac:dyDescent="0.4">
      <c r="A5" s="2"/>
      <c r="B5" s="15"/>
      <c r="C5" s="5" t="s">
        <v>8</v>
      </c>
      <c r="D5" s="5" t="s">
        <v>9</v>
      </c>
      <c r="E5" s="5" t="s">
        <v>10</v>
      </c>
      <c r="F5" s="6">
        <v>10000</v>
      </c>
    </row>
    <row r="6" spans="1:11" ht="78" thickBot="1" x14ac:dyDescent="0.4">
      <c r="A6" s="2"/>
      <c r="B6" s="15"/>
      <c r="C6" s="5" t="s">
        <v>11</v>
      </c>
      <c r="D6" s="5" t="s">
        <v>12</v>
      </c>
      <c r="E6" s="5" t="s">
        <v>13</v>
      </c>
      <c r="F6" s="6">
        <v>12500</v>
      </c>
    </row>
    <row r="7" spans="1:11" ht="124.5" thickBot="1" x14ac:dyDescent="0.4">
      <c r="A7" s="2"/>
      <c r="B7" s="15"/>
      <c r="C7" s="5" t="s">
        <v>14</v>
      </c>
      <c r="D7" s="5" t="s">
        <v>15</v>
      </c>
      <c r="E7" s="5" t="s">
        <v>16</v>
      </c>
      <c r="F7" s="6">
        <v>25000</v>
      </c>
    </row>
    <row r="8" spans="1:11" ht="78" thickBot="1" x14ac:dyDescent="0.4">
      <c r="A8" s="2"/>
      <c r="B8" s="15"/>
      <c r="C8" s="5" t="s">
        <v>17</v>
      </c>
      <c r="D8" s="5" t="s">
        <v>18</v>
      </c>
      <c r="E8" s="5" t="s">
        <v>19</v>
      </c>
      <c r="F8" s="6">
        <v>5000</v>
      </c>
    </row>
    <row r="9" spans="1:11" ht="16" thickBot="1" x14ac:dyDescent="0.4">
      <c r="A9" s="2"/>
      <c r="B9" s="15"/>
      <c r="C9" s="5"/>
      <c r="D9" s="5"/>
      <c r="E9" s="5"/>
      <c r="F9" s="5"/>
    </row>
    <row r="10" spans="1:11" ht="16" thickBot="1" x14ac:dyDescent="0.4">
      <c r="A10" s="2"/>
      <c r="B10" s="15"/>
      <c r="C10" s="5"/>
      <c r="D10" s="5"/>
      <c r="E10" s="5"/>
      <c r="F10" s="5"/>
    </row>
    <row r="11" spans="1:11" ht="16" thickBot="1" x14ac:dyDescent="0.4">
      <c r="A11" s="2"/>
      <c r="B11" s="15"/>
      <c r="C11" s="5"/>
      <c r="D11" s="5"/>
      <c r="E11" s="5"/>
      <c r="F11" s="5"/>
    </row>
    <row r="12" spans="1:11" ht="16" thickBot="1" x14ac:dyDescent="0.4">
      <c r="A12" s="2"/>
      <c r="B12" s="15"/>
      <c r="C12" s="5"/>
      <c r="D12" s="5"/>
      <c r="E12" s="5"/>
      <c r="F12" s="5"/>
    </row>
    <row r="13" spans="1:11" ht="16" thickBot="1" x14ac:dyDescent="0.4">
      <c r="A13" s="2"/>
      <c r="B13" s="15"/>
      <c r="C13" s="5"/>
      <c r="D13" s="5"/>
      <c r="E13" s="5"/>
      <c r="F13" s="5"/>
    </row>
    <row r="14" spans="1:11" ht="16" thickBot="1" x14ac:dyDescent="0.4">
      <c r="A14" s="2"/>
      <c r="B14" s="15"/>
      <c r="C14" s="5"/>
      <c r="D14" s="5"/>
      <c r="E14" s="5"/>
      <c r="F14" s="5"/>
    </row>
    <row r="15" spans="1:11" ht="16" thickBot="1" x14ac:dyDescent="0.4">
      <c r="A15" s="2"/>
      <c r="B15" s="15"/>
      <c r="C15" s="5"/>
      <c r="D15" s="5"/>
      <c r="E15" s="5"/>
      <c r="F15" s="5"/>
    </row>
    <row r="16" spans="1:11" ht="16" thickBot="1" x14ac:dyDescent="0.4">
      <c r="A16" s="2"/>
      <c r="B16" s="15"/>
      <c r="C16" s="5"/>
      <c r="D16" s="5"/>
      <c r="E16" s="5"/>
      <c r="F16" s="5"/>
    </row>
    <row r="17" spans="1:6" ht="16" thickBot="1" x14ac:dyDescent="0.4">
      <c r="A17" s="2"/>
      <c r="B17" s="15"/>
      <c r="C17" s="5"/>
      <c r="D17" s="5"/>
      <c r="E17" s="5"/>
      <c r="F17" s="5"/>
    </row>
    <row r="18" spans="1:6" ht="16" thickBot="1" x14ac:dyDescent="0.4">
      <c r="A18" s="2"/>
      <c r="B18" s="15"/>
      <c r="C18" s="5"/>
      <c r="D18" s="5"/>
      <c r="E18" s="5"/>
      <c r="F18" s="5"/>
    </row>
    <row r="19" spans="1:6" ht="16" thickBot="1" x14ac:dyDescent="0.4">
      <c r="A19" s="2"/>
      <c r="B19" s="15"/>
      <c r="C19" s="5"/>
      <c r="D19" s="5"/>
      <c r="E19" s="5"/>
      <c r="F19" s="5"/>
    </row>
    <row r="20" spans="1:6" ht="16" thickBot="1" x14ac:dyDescent="0.4">
      <c r="A20" s="2"/>
      <c r="B20" s="15"/>
      <c r="C20" s="5"/>
      <c r="D20" s="5"/>
      <c r="E20" s="5"/>
      <c r="F20" s="5"/>
    </row>
    <row r="21" spans="1:6" ht="16" thickBot="1" x14ac:dyDescent="0.4">
      <c r="A21" s="2"/>
      <c r="B21" s="15"/>
      <c r="C21" s="5"/>
      <c r="D21" s="5"/>
      <c r="E21" s="5"/>
      <c r="F21" s="5"/>
    </row>
    <row r="22" spans="1:6" ht="16" thickBot="1" x14ac:dyDescent="0.4">
      <c r="A22" s="2"/>
      <c r="B22" s="15"/>
      <c r="C22" s="5"/>
      <c r="D22" s="5"/>
      <c r="E22" s="5"/>
      <c r="F22" s="5"/>
    </row>
    <row r="23" spans="1:6" ht="15.5" x14ac:dyDescent="0.35">
      <c r="A23" s="2"/>
      <c r="B23" s="2"/>
      <c r="C23" s="7"/>
      <c r="D23" s="7"/>
      <c r="E23" s="7"/>
      <c r="F23" s="7"/>
    </row>
    <row r="24" spans="1:6" ht="28.5" thickBot="1" x14ac:dyDescent="0.4">
      <c r="A24" s="2"/>
      <c r="B24" s="2"/>
      <c r="C24" s="8" t="s">
        <v>20</v>
      </c>
      <c r="D24" s="9"/>
      <c r="E24" s="9"/>
      <c r="F24" s="9"/>
    </row>
    <row r="25" spans="1:6" ht="16" thickBot="1" x14ac:dyDescent="0.4">
      <c r="A25" s="2"/>
      <c r="B25" s="16"/>
      <c r="C25" s="12" t="s">
        <v>21</v>
      </c>
      <c r="D25" s="13"/>
      <c r="E25" s="14"/>
      <c r="F25" s="11">
        <v>0.1</v>
      </c>
    </row>
    <row r="26" spans="1:6" ht="16" thickBot="1" x14ac:dyDescent="0.4">
      <c r="A26" s="2"/>
      <c r="B26" s="16"/>
      <c r="C26" s="12" t="s">
        <v>22</v>
      </c>
      <c r="D26" s="13"/>
      <c r="E26" s="14"/>
      <c r="F26" s="11">
        <v>0.1</v>
      </c>
    </row>
    <row r="27" spans="1:6" ht="15.5" x14ac:dyDescent="0.35">
      <c r="A27" s="2"/>
      <c r="B27" s="2"/>
      <c r="C27" s="2"/>
      <c r="D27" s="2"/>
      <c r="E27" s="2"/>
      <c r="F27" s="2"/>
    </row>
  </sheetData>
  <mergeCells count="2">
    <mergeCell ref="C25:E25"/>
    <mergeCell ref="C26:E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ADF30-57B7-403E-B80A-3D0BD0B3B216}">
  <dimension ref="C1:K203"/>
  <sheetViews>
    <sheetView topLeftCell="A187" workbookViewId="0">
      <selection activeCell="C1" sqref="C1:I203"/>
    </sheetView>
  </sheetViews>
  <sheetFormatPr defaultRowHeight="14.5" x14ac:dyDescent="0.35"/>
  <cols>
    <col min="3" max="3" width="12.453125" bestFit="1" customWidth="1"/>
    <col min="4" max="4" width="15.90625" bestFit="1" customWidth="1"/>
    <col min="5" max="5" width="21.453125" bestFit="1" customWidth="1"/>
    <col min="6" max="6" width="25.6328125" bestFit="1" customWidth="1"/>
    <col min="7" max="7" width="12.26953125" bestFit="1" customWidth="1"/>
    <col min="8" max="8" width="11.1796875" bestFit="1" customWidth="1"/>
    <col min="9" max="9" width="17.08984375" bestFit="1" customWidth="1"/>
  </cols>
  <sheetData>
    <row r="1" spans="3:11" ht="15.5" x14ac:dyDescent="0.35">
      <c r="C1" s="1" t="s">
        <v>23</v>
      </c>
      <c r="D1" s="2"/>
      <c r="E1" s="2"/>
      <c r="F1" s="2"/>
      <c r="G1" s="2"/>
      <c r="H1" s="2"/>
      <c r="I1" s="2"/>
    </row>
    <row r="2" spans="3:11" ht="16" thickBot="1" x14ac:dyDescent="0.4">
      <c r="C2" s="17"/>
      <c r="D2" s="17"/>
      <c r="E2" s="17"/>
      <c r="F2" s="17"/>
      <c r="G2" s="17"/>
      <c r="H2" s="17"/>
      <c r="I2" s="17"/>
    </row>
    <row r="3" spans="3:11" ht="15" thickBot="1" x14ac:dyDescent="0.4">
      <c r="C3" s="18" t="s">
        <v>24</v>
      </c>
      <c r="D3" s="19" t="s">
        <v>25</v>
      </c>
      <c r="E3" s="19" t="s">
        <v>132</v>
      </c>
      <c r="F3" s="19" t="s">
        <v>133</v>
      </c>
      <c r="G3" s="19" t="s">
        <v>26</v>
      </c>
      <c r="H3" s="19" t="s">
        <v>27</v>
      </c>
      <c r="I3" s="19" t="s">
        <v>28</v>
      </c>
    </row>
    <row r="4" spans="3:11" ht="16" thickBot="1" x14ac:dyDescent="0.4">
      <c r="C4" s="20">
        <v>1</v>
      </c>
      <c r="D4" s="21" t="s">
        <v>29</v>
      </c>
      <c r="E4" s="21" t="str">
        <f>IFERROR(_xlfn.IFS(D4="GST AUDIT","CGST ACT 2017",D4="GSTR","CGST ACT 2017",D4="ITR","INCOME TAX ACT 1971",D4="TAX AUDIT","INCOME TAX ACT 1971",D4="STAT AUDIT","COMPANIES ACT 2013"),"MISCELLANEOUS")</f>
        <v>CGST ACT 2017</v>
      </c>
      <c r="F4" s="21" t="str">
        <f>IFERROR(VLOOKUP($D4,Q2A!$C$4:$D$8,2,FALSE),"SERVICE NOPT FOUND")</f>
        <v>G2</v>
      </c>
      <c r="G4" s="22">
        <v>24000</v>
      </c>
      <c r="H4" s="23">
        <v>44348</v>
      </c>
      <c r="I4" s="21" t="s">
        <v>30</v>
      </c>
      <c r="K4" t="str">
        <f>IFERROR(VLOOKUP($D4,Q2A!$C$4:$D$8,2,FALSE),"SERVICE NOPT FOUND")</f>
        <v>G2</v>
      </c>
    </row>
    <row r="5" spans="3:11" ht="16" thickBot="1" x14ac:dyDescent="0.4">
      <c r="C5" s="20">
        <v>2</v>
      </c>
      <c r="D5" s="21" t="s">
        <v>31</v>
      </c>
      <c r="E5" s="21" t="str">
        <f>IFERROR(_xlfn.IFS(D5="GST AUDIT","CGST ACT 2017",D5="GSTR","CGST ACT 2017",D5="ITR","INCOME TAX ACT 1971",D5="TAX AUDIT","INCOME TAX ACT 1971",D5="STAT AUDIT","COMPANIES ACT 2013"),"MISCELLANEOUS")</f>
        <v>COMPANIES ACT 2013</v>
      </c>
      <c r="F5" s="21" t="str">
        <f>IFERROR(VLOOKUP($D5,Q2A!$C$4:$D$8,2,FALSE),"SERVICE NOPT FOUND")</f>
        <v>C1</v>
      </c>
      <c r="G5" s="22">
        <v>24000</v>
      </c>
      <c r="H5" s="23">
        <v>44378</v>
      </c>
      <c r="I5" s="21" t="s">
        <v>32</v>
      </c>
      <c r="K5" t="str">
        <f>IFERROR(VLOOKUP($D5,Q2A!$C$4:$D$8,2,FALSE),"SERVICE NOPT FOUND")</f>
        <v>C1</v>
      </c>
    </row>
    <row r="6" spans="3:11" ht="16" thickBot="1" x14ac:dyDescent="0.4">
      <c r="C6" s="20">
        <v>3</v>
      </c>
      <c r="D6" s="21" t="s">
        <v>8</v>
      </c>
      <c r="E6" s="21" t="str">
        <f>IFERROR(_xlfn.IFS(D6="GST AUDIT","CGST ACT 2017",D6="GSTR","CGST ACT 2017",D6="ITR","INCOME TAX ACT 1971",D6="TAX AUDIT","INCOME TAX ACT 1971",D6="STAT AUDIT","COMPANIES ACT 2013"),"MISCELLANEOUS")</f>
        <v>CGST ACT 2017</v>
      </c>
      <c r="F6" s="21" t="str">
        <f>IFERROR(VLOOKUP($D6,Q2A!$C$4:$D$8,2,FALSE),"SERVICE NOPT FOUND")</f>
        <v>G1</v>
      </c>
      <c r="G6" s="22">
        <v>7000</v>
      </c>
      <c r="H6" s="23">
        <v>44409</v>
      </c>
      <c r="I6" s="21" t="s">
        <v>30</v>
      </c>
      <c r="K6" t="str">
        <f>IFERROR(VLOOKUP($D6,Q2A!$C$4:$D$8,2,FALSE),"SERVICE NOPT FOUND")</f>
        <v>G1</v>
      </c>
    </row>
    <row r="7" spans="3:11" ht="16" thickBot="1" x14ac:dyDescent="0.4">
      <c r="C7" s="20">
        <v>4</v>
      </c>
      <c r="D7" s="21" t="s">
        <v>8</v>
      </c>
      <c r="E7" s="21" t="str">
        <f>IFERROR(_xlfn.IFS(D7="GST AUDIT","CGST ACT 2017",D7="GSTR","CGST ACT 2017",D7="ITR","INCOME TAX ACT 1971",D7="TAX AUDIT","INCOME TAX ACT 1971",D7="STAT AUDIT","COMPANIES ACT 2013"),"MISCELLANEOUS")</f>
        <v>CGST ACT 2017</v>
      </c>
      <c r="F7" s="21" t="str">
        <f>IFERROR(VLOOKUP($D7,Q2A!$C$4:$D$8,2,FALSE),"SERVICE NOPT FOUND")</f>
        <v>G1</v>
      </c>
      <c r="G7" s="22">
        <v>15000</v>
      </c>
      <c r="H7" s="23">
        <v>44470</v>
      </c>
      <c r="I7" s="21" t="s">
        <v>33</v>
      </c>
      <c r="K7" t="str">
        <f>IFERROR(VLOOKUP($D7,Q2A!$C$4:$D$8,2,FALSE),"SERVICE NOPT FOUND")</f>
        <v>G1</v>
      </c>
    </row>
    <row r="8" spans="3:11" ht="16" thickBot="1" x14ac:dyDescent="0.4">
      <c r="C8" s="20">
        <v>5</v>
      </c>
      <c r="D8" s="21" t="s">
        <v>34</v>
      </c>
      <c r="E8" s="21" t="str">
        <f>IFERROR(_xlfn.IFS(D8="GST AUDIT","CGST ACT 2017",D8="GSTR","CGST ACT 2017",D8="ITR","INCOME TAX ACT 1971",D8="TAX AUDIT","INCOME TAX ACT 1971",D8="STAT AUDIT","COMPANIES ACT 2013"),"MISCELLANEOUS")</f>
        <v>MISCELLANEOUS</v>
      </c>
      <c r="F8" s="21" t="str">
        <f>IFERROR(VLOOKUP($D8,Q2A!$C$4:$D$8,2,FALSE),"SERVICE NOPT FOUND")</f>
        <v>SERVICE NOPT FOUND</v>
      </c>
      <c r="G8" s="22">
        <v>16000</v>
      </c>
      <c r="H8" s="23">
        <v>44470</v>
      </c>
      <c r="I8" s="21" t="s">
        <v>35</v>
      </c>
      <c r="K8" t="str">
        <f>IFERROR(VLOOKUP($D8,Q2A!$C$4:$D$8,2,FALSE),"SERVICE NOPT FOUND")</f>
        <v>SERVICE NOPT FOUND</v>
      </c>
    </row>
    <row r="9" spans="3:11" ht="16" thickBot="1" x14ac:dyDescent="0.4">
      <c r="C9" s="20">
        <v>6</v>
      </c>
      <c r="D9" s="21" t="s">
        <v>36</v>
      </c>
      <c r="E9" s="21" t="str">
        <f>IFERROR(_xlfn.IFS(D9="GST AUDIT","CGST ACT 2017",D9="GSTR","CGST ACT 2017",D9="ITR","INCOME TAX ACT 1971",D9="TAX AUDIT","INCOME TAX ACT 1971",D9="STAT AUDIT","COMPANIES ACT 2013"),"MISCELLANEOUS")</f>
        <v>INCOME TAX ACT 1971</v>
      </c>
      <c r="F9" s="21" t="str">
        <f>IFERROR(VLOOKUP($D9,Q2A!$C$4:$D$8,2,FALSE),"SERVICE NOPT FOUND")</f>
        <v>I2</v>
      </c>
      <c r="G9" s="22">
        <v>10000</v>
      </c>
      <c r="H9" s="23">
        <v>44501</v>
      </c>
      <c r="I9" s="21" t="s">
        <v>30</v>
      </c>
      <c r="K9" t="str">
        <f>IFERROR(VLOOKUP($D9,Q2A!$C$4:$D$8,2,FALSE),"SERVICE NOPT FOUND")</f>
        <v>I2</v>
      </c>
    </row>
    <row r="10" spans="3:11" ht="16" thickBot="1" x14ac:dyDescent="0.4">
      <c r="C10" s="20">
        <v>7</v>
      </c>
      <c r="D10" s="21" t="s">
        <v>31</v>
      </c>
      <c r="E10" s="21" t="str">
        <f>IFERROR(_xlfn.IFS(D10="GST AUDIT","CGST ACT 2017",D10="GSTR","CGST ACT 2017",D10="ITR","INCOME TAX ACT 1971",D10="TAX AUDIT","INCOME TAX ACT 1971",D10="STAT AUDIT","COMPANIES ACT 2013"),"MISCELLANEOUS")</f>
        <v>COMPANIES ACT 2013</v>
      </c>
      <c r="F10" s="21" t="str">
        <f>IFERROR(VLOOKUP($D10,Q2A!$C$4:$D$8,2,FALSE),"SERVICE NOPT FOUND")</f>
        <v>C1</v>
      </c>
      <c r="G10" s="22">
        <v>17000</v>
      </c>
      <c r="H10" s="23">
        <v>44501</v>
      </c>
      <c r="I10" s="21" t="s">
        <v>37</v>
      </c>
      <c r="K10" t="str">
        <f>IFERROR(VLOOKUP($D10,Q2A!$C$4:$D$8,2,FALSE),"SERVICE NOPT FOUND")</f>
        <v>C1</v>
      </c>
    </row>
    <row r="11" spans="3:11" ht="16" thickBot="1" x14ac:dyDescent="0.4">
      <c r="C11" s="20">
        <v>8</v>
      </c>
      <c r="D11" s="21" t="s">
        <v>8</v>
      </c>
      <c r="E11" s="21" t="str">
        <f>IFERROR(_xlfn.IFS(D11="GST AUDIT","CGST ACT 2017",D11="GSTR","CGST ACT 2017",D11="ITR","INCOME TAX ACT 1971",D11="TAX AUDIT","INCOME TAX ACT 1971",D11="STAT AUDIT","COMPANIES ACT 2013"),"MISCELLANEOUS")</f>
        <v>CGST ACT 2017</v>
      </c>
      <c r="F11" s="21" t="str">
        <f>IFERROR(VLOOKUP($D11,Q2A!$C$4:$D$8,2,FALSE),"SERVICE NOPT FOUND")</f>
        <v>G1</v>
      </c>
      <c r="G11" s="22">
        <v>26000</v>
      </c>
      <c r="H11" s="24" t="s">
        <v>38</v>
      </c>
      <c r="I11" s="21" t="s">
        <v>39</v>
      </c>
      <c r="K11" t="str">
        <f>IFERROR(VLOOKUP($D11,Q2A!$C$4:$D$8,2,FALSE),"SERVICE NOPT FOUND")</f>
        <v>G1</v>
      </c>
    </row>
    <row r="12" spans="3:11" ht="16" thickBot="1" x14ac:dyDescent="0.4">
      <c r="C12" s="20">
        <v>9</v>
      </c>
      <c r="D12" s="21" t="s">
        <v>5</v>
      </c>
      <c r="E12" s="21" t="str">
        <f>IFERROR(_xlfn.IFS(D12="GST AUDIT","CGST ACT 2017",D12="GSTR","CGST ACT 2017",D12="ITR","INCOME TAX ACT 1971",D12="TAX AUDIT","INCOME TAX ACT 1971",D12="STAT AUDIT","COMPANIES ACT 2013"),"MISCELLANEOUS")</f>
        <v>INCOME TAX ACT 1971</v>
      </c>
      <c r="F12" s="21" t="str">
        <f>IFERROR(VLOOKUP($D12,Q2A!$C$4:$D$8,2,FALSE),"SERVICE NOPT FOUND")</f>
        <v>I1</v>
      </c>
      <c r="G12" s="22">
        <v>13000</v>
      </c>
      <c r="H12" s="24" t="s">
        <v>38</v>
      </c>
      <c r="I12" s="21" t="s">
        <v>40</v>
      </c>
      <c r="K12" t="str">
        <f>IFERROR(VLOOKUP($D12,Q2A!$C$4:$D$8,2,FALSE),"SERVICE NOPT FOUND")</f>
        <v>I1</v>
      </c>
    </row>
    <row r="13" spans="3:11" ht="16" thickBot="1" x14ac:dyDescent="0.4">
      <c r="C13" s="20">
        <v>10</v>
      </c>
      <c r="D13" s="21" t="s">
        <v>5</v>
      </c>
      <c r="E13" s="21" t="str">
        <f>IFERROR(_xlfn.IFS(D13="GST AUDIT","CGST ACT 2017",D13="GSTR","CGST ACT 2017",D13="ITR","INCOME TAX ACT 1971",D13="TAX AUDIT","INCOME TAX ACT 1971",D13="STAT AUDIT","COMPANIES ACT 2013"),"MISCELLANEOUS")</f>
        <v>INCOME TAX ACT 1971</v>
      </c>
      <c r="F13" s="21" t="str">
        <f>IFERROR(VLOOKUP($D13,Q2A!$C$4:$D$8,2,FALSE),"SERVICE NOPT FOUND")</f>
        <v>I1</v>
      </c>
      <c r="G13" s="22">
        <v>27000</v>
      </c>
      <c r="H13" s="24" t="s">
        <v>38</v>
      </c>
      <c r="I13" s="21" t="s">
        <v>33</v>
      </c>
      <c r="K13" t="str">
        <f>IFERROR(VLOOKUP($D13,Q2A!$C$4:$D$8,2,FALSE),"SERVICE NOPT FOUND")</f>
        <v>I1</v>
      </c>
    </row>
    <row r="14" spans="3:11" ht="16" thickBot="1" x14ac:dyDescent="0.4">
      <c r="C14" s="20">
        <v>11</v>
      </c>
      <c r="D14" s="21" t="s">
        <v>8</v>
      </c>
      <c r="E14" s="21" t="str">
        <f>IFERROR(_xlfn.IFS(D14="GST AUDIT","CGST ACT 2017",D14="GSTR","CGST ACT 2017",D14="ITR","INCOME TAX ACT 1971",D14="TAX AUDIT","INCOME TAX ACT 1971",D14="STAT AUDIT","COMPANIES ACT 2013"),"MISCELLANEOUS")</f>
        <v>CGST ACT 2017</v>
      </c>
      <c r="F14" s="21" t="str">
        <f>IFERROR(VLOOKUP($D14,Q2A!$C$4:$D$8,2,FALSE),"SERVICE NOPT FOUND")</f>
        <v>G1</v>
      </c>
      <c r="G14" s="22">
        <v>19000</v>
      </c>
      <c r="H14" s="24" t="s">
        <v>38</v>
      </c>
      <c r="I14" s="21" t="s">
        <v>35</v>
      </c>
    </row>
    <row r="15" spans="3:11" ht="16" thickBot="1" x14ac:dyDescent="0.4">
      <c r="C15" s="20">
        <v>12</v>
      </c>
      <c r="D15" s="21" t="s">
        <v>31</v>
      </c>
      <c r="E15" s="21" t="str">
        <f>IFERROR(_xlfn.IFS(D15="GST AUDIT","CGST ACT 2017",D15="GSTR","CGST ACT 2017",D15="ITR","INCOME TAX ACT 1971",D15="TAX AUDIT","INCOME TAX ACT 1971",D15="STAT AUDIT","COMPANIES ACT 2013"),"MISCELLANEOUS")</f>
        <v>COMPANIES ACT 2013</v>
      </c>
      <c r="F15" s="21" t="str">
        <f>IFERROR(VLOOKUP($D15,Q2A!$C$4:$D$8,2,FALSE),"SERVICE NOPT FOUND")</f>
        <v>C1</v>
      </c>
      <c r="G15" s="22">
        <v>23000</v>
      </c>
      <c r="H15" s="24" t="s">
        <v>41</v>
      </c>
      <c r="I15" s="21" t="s">
        <v>30</v>
      </c>
    </row>
    <row r="16" spans="3:11" ht="16" thickBot="1" x14ac:dyDescent="0.4">
      <c r="C16" s="20">
        <v>13</v>
      </c>
      <c r="D16" s="21" t="s">
        <v>29</v>
      </c>
      <c r="E16" s="21" t="str">
        <f>IFERROR(_xlfn.IFS(D16="GST AUDIT","CGST ACT 2017",D16="GSTR","CGST ACT 2017",D16="ITR","INCOME TAX ACT 1971",D16="TAX AUDIT","INCOME TAX ACT 1971",D16="STAT AUDIT","COMPANIES ACT 2013"),"MISCELLANEOUS")</f>
        <v>CGST ACT 2017</v>
      </c>
      <c r="F16" s="21" t="str">
        <f>IFERROR(VLOOKUP($D16,Q2A!$C$4:$D$8,2,FALSE),"SERVICE NOPT FOUND")</f>
        <v>G2</v>
      </c>
      <c r="G16" s="22">
        <v>18000</v>
      </c>
      <c r="H16" s="24" t="s">
        <v>42</v>
      </c>
      <c r="I16" s="21" t="s">
        <v>35</v>
      </c>
    </row>
    <row r="17" spans="3:9" ht="16" thickBot="1" x14ac:dyDescent="0.4">
      <c r="C17" s="20">
        <v>14</v>
      </c>
      <c r="D17" s="21" t="s">
        <v>31</v>
      </c>
      <c r="E17" s="21" t="str">
        <f>IFERROR(_xlfn.IFS(D17="GST AUDIT","CGST ACT 2017",D17="GSTR","CGST ACT 2017",D17="ITR","INCOME TAX ACT 1971",D17="TAX AUDIT","INCOME TAX ACT 1971",D17="STAT AUDIT","COMPANIES ACT 2013"),"MISCELLANEOUS")</f>
        <v>COMPANIES ACT 2013</v>
      </c>
      <c r="F17" s="21" t="str">
        <f>IFERROR(VLOOKUP($D17,Q2A!$C$4:$D$8,2,FALSE),"SERVICE NOPT FOUND")</f>
        <v>C1</v>
      </c>
      <c r="G17" s="22">
        <v>20000</v>
      </c>
      <c r="H17" s="24" t="s">
        <v>43</v>
      </c>
      <c r="I17" s="21" t="s">
        <v>33</v>
      </c>
    </row>
    <row r="18" spans="3:9" ht="16" thickBot="1" x14ac:dyDescent="0.4">
      <c r="C18" s="20">
        <v>15</v>
      </c>
      <c r="D18" s="21" t="s">
        <v>5</v>
      </c>
      <c r="E18" s="21" t="str">
        <f>IFERROR(_xlfn.IFS(D18="GST AUDIT","CGST ACT 2017",D18="GSTR","CGST ACT 2017",D18="ITR","INCOME TAX ACT 1971",D18="TAX AUDIT","INCOME TAX ACT 1971",D18="STAT AUDIT","COMPANIES ACT 2013"),"MISCELLANEOUS")</f>
        <v>INCOME TAX ACT 1971</v>
      </c>
      <c r="F18" s="21" t="str">
        <f>IFERROR(VLOOKUP($D18,Q2A!$C$4:$D$8,2,FALSE),"SERVICE NOPT FOUND")</f>
        <v>I1</v>
      </c>
      <c r="G18" s="22">
        <v>27000</v>
      </c>
      <c r="H18" s="24" t="s">
        <v>44</v>
      </c>
      <c r="I18" s="21" t="s">
        <v>40</v>
      </c>
    </row>
    <row r="19" spans="3:9" ht="16" thickBot="1" x14ac:dyDescent="0.4">
      <c r="C19" s="20">
        <v>16</v>
      </c>
      <c r="D19" s="21" t="s">
        <v>8</v>
      </c>
      <c r="E19" s="21" t="str">
        <f>IFERROR(_xlfn.IFS(D19="GST AUDIT","CGST ACT 2017",D19="GSTR","CGST ACT 2017",D19="ITR","INCOME TAX ACT 1971",D19="TAX AUDIT","INCOME TAX ACT 1971",D19="STAT AUDIT","COMPANIES ACT 2013"),"MISCELLANEOUS")</f>
        <v>CGST ACT 2017</v>
      </c>
      <c r="F19" s="21" t="str">
        <f>IFERROR(VLOOKUP($D19,Q2A!$C$4:$D$8,2,FALSE),"SERVICE NOPT FOUND")</f>
        <v>G1</v>
      </c>
      <c r="G19" s="22">
        <v>16000</v>
      </c>
      <c r="H19" s="24" t="s">
        <v>45</v>
      </c>
      <c r="I19" s="21" t="s">
        <v>32</v>
      </c>
    </row>
    <row r="20" spans="3:9" ht="16" thickBot="1" x14ac:dyDescent="0.4">
      <c r="C20" s="20">
        <v>17</v>
      </c>
      <c r="D20" s="21" t="s">
        <v>8</v>
      </c>
      <c r="E20" s="21" t="str">
        <f>IFERROR(_xlfn.IFS(D20="GST AUDIT","CGST ACT 2017",D20="GSTR","CGST ACT 2017",D20="ITR","INCOME TAX ACT 1971",D20="TAX AUDIT","INCOME TAX ACT 1971",D20="STAT AUDIT","COMPANIES ACT 2013"),"MISCELLANEOUS")</f>
        <v>CGST ACT 2017</v>
      </c>
      <c r="F20" s="21" t="str">
        <f>IFERROR(VLOOKUP($D20,Q2A!$C$4:$D$8,2,FALSE),"SERVICE NOPT FOUND")</f>
        <v>G1</v>
      </c>
      <c r="G20" s="22">
        <v>23000</v>
      </c>
      <c r="H20" s="24" t="s">
        <v>46</v>
      </c>
      <c r="I20" s="21" t="s">
        <v>30</v>
      </c>
    </row>
    <row r="21" spans="3:9" ht="16" thickBot="1" x14ac:dyDescent="0.4">
      <c r="C21" s="20">
        <v>18</v>
      </c>
      <c r="D21" s="21" t="s">
        <v>8</v>
      </c>
      <c r="E21" s="21" t="str">
        <f>IFERROR(_xlfn.IFS(D21="GST AUDIT","CGST ACT 2017",D21="GSTR","CGST ACT 2017",D21="ITR","INCOME TAX ACT 1971",D21="TAX AUDIT","INCOME TAX ACT 1971",D21="STAT AUDIT","COMPANIES ACT 2013"),"MISCELLANEOUS")</f>
        <v>CGST ACT 2017</v>
      </c>
      <c r="F21" s="21" t="str">
        <f>IFERROR(VLOOKUP($D21,Q2A!$C$4:$D$8,2,FALSE),"SERVICE NOPT FOUND")</f>
        <v>G1</v>
      </c>
      <c r="G21" s="22">
        <v>10000</v>
      </c>
      <c r="H21" s="24" t="s">
        <v>47</v>
      </c>
      <c r="I21" s="21" t="s">
        <v>32</v>
      </c>
    </row>
    <row r="22" spans="3:9" ht="16" thickBot="1" x14ac:dyDescent="0.4">
      <c r="C22" s="20">
        <v>19</v>
      </c>
      <c r="D22" s="21" t="s">
        <v>31</v>
      </c>
      <c r="E22" s="21" t="str">
        <f>IFERROR(_xlfn.IFS(D22="GST AUDIT","CGST ACT 2017",D22="GSTR","CGST ACT 2017",D22="ITR","INCOME TAX ACT 1971",D22="TAX AUDIT","INCOME TAX ACT 1971",D22="STAT AUDIT","COMPANIES ACT 2013"),"MISCELLANEOUS")</f>
        <v>COMPANIES ACT 2013</v>
      </c>
      <c r="F22" s="21" t="str">
        <f>IFERROR(VLOOKUP($D22,Q2A!$C$4:$D$8,2,FALSE),"SERVICE NOPT FOUND")</f>
        <v>C1</v>
      </c>
      <c r="G22" s="22">
        <v>21000</v>
      </c>
      <c r="H22" s="24" t="s">
        <v>47</v>
      </c>
      <c r="I22" s="21" t="s">
        <v>32</v>
      </c>
    </row>
    <row r="23" spans="3:9" ht="16" thickBot="1" x14ac:dyDescent="0.4">
      <c r="C23" s="20">
        <v>20</v>
      </c>
      <c r="D23" s="21" t="s">
        <v>5</v>
      </c>
      <c r="E23" s="21" t="str">
        <f>IFERROR(_xlfn.IFS(D23="GST AUDIT","CGST ACT 2017",D23="GSTR","CGST ACT 2017",D23="ITR","INCOME TAX ACT 1971",D23="TAX AUDIT","INCOME TAX ACT 1971",D23="STAT AUDIT","COMPANIES ACT 2013"),"MISCELLANEOUS")</f>
        <v>INCOME TAX ACT 1971</v>
      </c>
      <c r="F23" s="21" t="str">
        <f>IFERROR(VLOOKUP($D23,Q2A!$C$4:$D$8,2,FALSE),"SERVICE NOPT FOUND")</f>
        <v>I1</v>
      </c>
      <c r="G23" s="22">
        <v>13000</v>
      </c>
      <c r="H23" s="23">
        <v>44229</v>
      </c>
      <c r="I23" s="21" t="s">
        <v>30</v>
      </c>
    </row>
    <row r="24" spans="3:9" ht="16" thickBot="1" x14ac:dyDescent="0.4">
      <c r="C24" s="20">
        <v>21</v>
      </c>
      <c r="D24" s="21" t="s">
        <v>36</v>
      </c>
      <c r="E24" s="21" t="str">
        <f>IFERROR(_xlfn.IFS(D24="GST AUDIT","CGST ACT 2017",D24="GSTR","CGST ACT 2017",D24="ITR","INCOME TAX ACT 1971",D24="TAX AUDIT","INCOME TAX ACT 1971",D24="STAT AUDIT","COMPANIES ACT 2013"),"MISCELLANEOUS")</f>
        <v>INCOME TAX ACT 1971</v>
      </c>
      <c r="F24" s="21" t="str">
        <f>IFERROR(VLOOKUP($D24,Q2A!$C$4:$D$8,2,FALSE),"SERVICE NOPT FOUND")</f>
        <v>I2</v>
      </c>
      <c r="G24" s="22">
        <v>11000</v>
      </c>
      <c r="H24" s="23">
        <v>44288</v>
      </c>
      <c r="I24" s="21" t="s">
        <v>40</v>
      </c>
    </row>
    <row r="25" spans="3:9" ht="16" thickBot="1" x14ac:dyDescent="0.4">
      <c r="C25" s="20">
        <v>22</v>
      </c>
      <c r="D25" s="21" t="s">
        <v>8</v>
      </c>
      <c r="E25" s="21" t="str">
        <f>IFERROR(_xlfn.IFS(D25="GST AUDIT","CGST ACT 2017",D25="GSTR","CGST ACT 2017",D25="ITR","INCOME TAX ACT 1971",D25="TAX AUDIT","INCOME TAX ACT 1971",D25="STAT AUDIT","COMPANIES ACT 2013"),"MISCELLANEOUS")</f>
        <v>CGST ACT 2017</v>
      </c>
      <c r="F25" s="21" t="str">
        <f>IFERROR(VLOOKUP($D25,Q2A!$C$4:$D$8,2,FALSE),"SERVICE NOPT FOUND")</f>
        <v>G1</v>
      </c>
      <c r="G25" s="22">
        <v>13000</v>
      </c>
      <c r="H25" s="23">
        <v>44502</v>
      </c>
      <c r="I25" s="21" t="s">
        <v>39</v>
      </c>
    </row>
    <row r="26" spans="3:9" ht="16" thickBot="1" x14ac:dyDescent="0.4">
      <c r="C26" s="20">
        <v>23</v>
      </c>
      <c r="D26" s="21" t="s">
        <v>8</v>
      </c>
      <c r="E26" s="21" t="str">
        <f>IFERROR(_xlfn.IFS(D26="GST AUDIT","CGST ACT 2017",D26="GSTR","CGST ACT 2017",D26="ITR","INCOME TAX ACT 1971",D26="TAX AUDIT","INCOME TAX ACT 1971",D26="STAT AUDIT","COMPANIES ACT 2013"),"MISCELLANEOUS")</f>
        <v>CGST ACT 2017</v>
      </c>
      <c r="F26" s="21" t="str">
        <f>IFERROR(VLOOKUP($D26,Q2A!$C$4:$D$8,2,FALSE),"SERVICE NOPT FOUND")</f>
        <v>G1</v>
      </c>
      <c r="G26" s="22">
        <v>19000</v>
      </c>
      <c r="H26" s="24" t="s">
        <v>48</v>
      </c>
      <c r="I26" s="21" t="s">
        <v>33</v>
      </c>
    </row>
    <row r="27" spans="3:9" ht="16" thickBot="1" x14ac:dyDescent="0.4">
      <c r="C27" s="20">
        <v>24</v>
      </c>
      <c r="D27" s="21" t="s">
        <v>8</v>
      </c>
      <c r="E27" s="21" t="str">
        <f>IFERROR(_xlfn.IFS(D27="GST AUDIT","CGST ACT 2017",D27="GSTR","CGST ACT 2017",D27="ITR","INCOME TAX ACT 1971",D27="TAX AUDIT","INCOME TAX ACT 1971",D27="STAT AUDIT","COMPANIES ACT 2013"),"MISCELLANEOUS")</f>
        <v>CGST ACT 2017</v>
      </c>
      <c r="F27" s="21" t="str">
        <f>IFERROR(VLOOKUP($D27,Q2A!$C$4:$D$8,2,FALSE),"SERVICE NOPT FOUND")</f>
        <v>G1</v>
      </c>
      <c r="G27" s="22">
        <v>19000</v>
      </c>
      <c r="H27" s="24" t="s">
        <v>49</v>
      </c>
      <c r="I27" s="21" t="s">
        <v>30</v>
      </c>
    </row>
    <row r="28" spans="3:9" ht="16" thickBot="1" x14ac:dyDescent="0.4">
      <c r="C28" s="20">
        <v>25</v>
      </c>
      <c r="D28" s="21" t="s">
        <v>34</v>
      </c>
      <c r="E28" s="21" t="str">
        <f>IFERROR(_xlfn.IFS(D28="GST AUDIT","CGST ACT 2017",D28="GSTR","CGST ACT 2017",D28="ITR","INCOME TAX ACT 1971",D28="TAX AUDIT","INCOME TAX ACT 1971",D28="STAT AUDIT","COMPANIES ACT 2013"),"MISCELLANEOUS")</f>
        <v>MISCELLANEOUS</v>
      </c>
      <c r="F28" s="21" t="str">
        <f>IFERROR(VLOOKUP($D28,Q2A!$C$4:$D$8,2,FALSE),"SERVICE NOPT FOUND")</f>
        <v>SERVICE NOPT FOUND</v>
      </c>
      <c r="G28" s="22">
        <v>16000</v>
      </c>
      <c r="H28" s="24" t="s">
        <v>49</v>
      </c>
      <c r="I28" s="21" t="s">
        <v>32</v>
      </c>
    </row>
    <row r="29" spans="3:9" ht="16" thickBot="1" x14ac:dyDescent="0.4">
      <c r="C29" s="20">
        <v>26</v>
      </c>
      <c r="D29" s="21" t="s">
        <v>29</v>
      </c>
      <c r="E29" s="21" t="str">
        <f>IFERROR(_xlfn.IFS(D29="GST AUDIT","CGST ACT 2017",D29="GSTR","CGST ACT 2017",D29="ITR","INCOME TAX ACT 1971",D29="TAX AUDIT","INCOME TAX ACT 1971",D29="STAT AUDIT","COMPANIES ACT 2013"),"MISCELLANEOUS")</f>
        <v>CGST ACT 2017</v>
      </c>
      <c r="F29" s="21" t="str">
        <f>IFERROR(VLOOKUP($D29,Q2A!$C$4:$D$8,2,FALSE),"SERVICE NOPT FOUND")</f>
        <v>G2</v>
      </c>
      <c r="G29" s="22">
        <v>21000</v>
      </c>
      <c r="H29" s="24" t="s">
        <v>49</v>
      </c>
      <c r="I29" s="21" t="s">
        <v>37</v>
      </c>
    </row>
    <row r="30" spans="3:9" ht="16" thickBot="1" x14ac:dyDescent="0.4">
      <c r="C30" s="20">
        <v>27</v>
      </c>
      <c r="D30" s="21" t="s">
        <v>5</v>
      </c>
      <c r="E30" s="21" t="str">
        <f>IFERROR(_xlfn.IFS(D30="GST AUDIT","CGST ACT 2017",D30="GSTR","CGST ACT 2017",D30="ITR","INCOME TAX ACT 1971",D30="TAX AUDIT","INCOME TAX ACT 1971",D30="STAT AUDIT","COMPANIES ACT 2013"),"MISCELLANEOUS")</f>
        <v>INCOME TAX ACT 1971</v>
      </c>
      <c r="F30" s="21" t="str">
        <f>IFERROR(VLOOKUP($D30,Q2A!$C$4:$D$8,2,FALSE),"SERVICE NOPT FOUND")</f>
        <v>I1</v>
      </c>
      <c r="G30" s="22">
        <v>25000</v>
      </c>
      <c r="H30" s="24" t="s">
        <v>50</v>
      </c>
      <c r="I30" s="21" t="s">
        <v>40</v>
      </c>
    </row>
    <row r="31" spans="3:9" ht="16" thickBot="1" x14ac:dyDescent="0.4">
      <c r="C31" s="20">
        <v>28</v>
      </c>
      <c r="D31" s="21" t="s">
        <v>34</v>
      </c>
      <c r="E31" s="21" t="str">
        <f>IFERROR(_xlfn.IFS(D31="GST AUDIT","CGST ACT 2017",D31="GSTR","CGST ACT 2017",D31="ITR","INCOME TAX ACT 1971",D31="TAX AUDIT","INCOME TAX ACT 1971",D31="STAT AUDIT","COMPANIES ACT 2013"),"MISCELLANEOUS")</f>
        <v>MISCELLANEOUS</v>
      </c>
      <c r="F31" s="21" t="str">
        <f>IFERROR(VLOOKUP($D31,Q2A!$C$4:$D$8,2,FALSE),"SERVICE NOPT FOUND")</f>
        <v>SERVICE NOPT FOUND</v>
      </c>
      <c r="G31" s="22">
        <v>15000</v>
      </c>
      <c r="H31" s="24" t="s">
        <v>50</v>
      </c>
      <c r="I31" s="21" t="s">
        <v>30</v>
      </c>
    </row>
    <row r="32" spans="3:9" ht="16" thickBot="1" x14ac:dyDescent="0.4">
      <c r="C32" s="20">
        <v>29</v>
      </c>
      <c r="D32" s="21" t="s">
        <v>34</v>
      </c>
      <c r="E32" s="21" t="str">
        <f>IFERROR(_xlfn.IFS(D32="GST AUDIT","CGST ACT 2017",D32="GSTR","CGST ACT 2017",D32="ITR","INCOME TAX ACT 1971",D32="TAX AUDIT","INCOME TAX ACT 1971",D32="STAT AUDIT","COMPANIES ACT 2013"),"MISCELLANEOUS")</f>
        <v>MISCELLANEOUS</v>
      </c>
      <c r="F32" s="21" t="str">
        <f>IFERROR(VLOOKUP($D32,Q2A!$C$4:$D$8,2,FALSE),"SERVICE NOPT FOUND")</f>
        <v>SERVICE NOPT FOUND</v>
      </c>
      <c r="G32" s="22">
        <v>24000</v>
      </c>
      <c r="H32" s="24" t="s">
        <v>51</v>
      </c>
      <c r="I32" s="21" t="s">
        <v>35</v>
      </c>
    </row>
    <row r="33" spans="3:9" ht="16" thickBot="1" x14ac:dyDescent="0.4">
      <c r="C33" s="20">
        <v>30</v>
      </c>
      <c r="D33" s="21" t="s">
        <v>5</v>
      </c>
      <c r="E33" s="21" t="str">
        <f>IFERROR(_xlfn.IFS(D33="GST AUDIT","CGST ACT 2017",D33="GSTR","CGST ACT 2017",D33="ITR","INCOME TAX ACT 1971",D33="TAX AUDIT","INCOME TAX ACT 1971",D33="STAT AUDIT","COMPANIES ACT 2013"),"MISCELLANEOUS")</f>
        <v>INCOME TAX ACT 1971</v>
      </c>
      <c r="F33" s="21" t="str">
        <f>IFERROR(VLOOKUP($D33,Q2A!$C$4:$D$8,2,FALSE),"SERVICE NOPT FOUND")</f>
        <v>I1</v>
      </c>
      <c r="G33" s="22">
        <v>16000</v>
      </c>
      <c r="H33" s="24" t="s">
        <v>52</v>
      </c>
      <c r="I33" s="21" t="s">
        <v>40</v>
      </c>
    </row>
    <row r="34" spans="3:9" ht="16" thickBot="1" x14ac:dyDescent="0.4">
      <c r="C34" s="20">
        <v>31</v>
      </c>
      <c r="D34" s="21" t="s">
        <v>5</v>
      </c>
      <c r="E34" s="21" t="str">
        <f>IFERROR(_xlfn.IFS(D34="GST AUDIT","CGST ACT 2017",D34="GSTR","CGST ACT 2017",D34="ITR","INCOME TAX ACT 1971",D34="TAX AUDIT","INCOME TAX ACT 1971",D34="STAT AUDIT","COMPANIES ACT 2013"),"MISCELLANEOUS")</f>
        <v>INCOME TAX ACT 1971</v>
      </c>
      <c r="F34" s="21" t="str">
        <f>IFERROR(VLOOKUP($D34,Q2A!$C$4:$D$8,2,FALSE),"SERVICE NOPT FOUND")</f>
        <v>I1</v>
      </c>
      <c r="G34" s="22">
        <v>19000</v>
      </c>
      <c r="H34" s="24" t="s">
        <v>53</v>
      </c>
      <c r="I34" s="21" t="s">
        <v>30</v>
      </c>
    </row>
    <row r="35" spans="3:9" ht="16" thickBot="1" x14ac:dyDescent="0.4">
      <c r="C35" s="20">
        <v>32</v>
      </c>
      <c r="D35" s="21" t="s">
        <v>5</v>
      </c>
      <c r="E35" s="21" t="str">
        <f>IFERROR(_xlfn.IFS(D35="GST AUDIT","CGST ACT 2017",D35="GSTR","CGST ACT 2017",D35="ITR","INCOME TAX ACT 1971",D35="TAX AUDIT","INCOME TAX ACT 1971",D35="STAT AUDIT","COMPANIES ACT 2013"),"MISCELLANEOUS")</f>
        <v>INCOME TAX ACT 1971</v>
      </c>
      <c r="F35" s="21" t="str">
        <f>IFERROR(VLOOKUP($D35,Q2A!$C$4:$D$8,2,FALSE),"SERVICE NOPT FOUND")</f>
        <v>I1</v>
      </c>
      <c r="G35" s="22">
        <v>15000</v>
      </c>
      <c r="H35" s="24" t="s">
        <v>54</v>
      </c>
      <c r="I35" s="21" t="s">
        <v>37</v>
      </c>
    </row>
    <row r="36" spans="3:9" ht="16" thickBot="1" x14ac:dyDescent="0.4">
      <c r="C36" s="20">
        <v>33</v>
      </c>
      <c r="D36" s="21" t="s">
        <v>5</v>
      </c>
      <c r="E36" s="21" t="str">
        <f>IFERROR(_xlfn.IFS(D36="GST AUDIT","CGST ACT 2017",D36="GSTR","CGST ACT 2017",D36="ITR","INCOME TAX ACT 1971",D36="TAX AUDIT","INCOME TAX ACT 1971",D36="STAT AUDIT","COMPANIES ACT 2013"),"MISCELLANEOUS")</f>
        <v>INCOME TAX ACT 1971</v>
      </c>
      <c r="F36" s="21" t="str">
        <f>IFERROR(VLOOKUP($D36,Q2A!$C$4:$D$8,2,FALSE),"SERVICE NOPT FOUND")</f>
        <v>I1</v>
      </c>
      <c r="G36" s="22">
        <v>12000</v>
      </c>
      <c r="H36" s="21" t="s">
        <v>55</v>
      </c>
      <c r="I36" s="21" t="s">
        <v>40</v>
      </c>
    </row>
    <row r="37" spans="3:9" ht="16" thickBot="1" x14ac:dyDescent="0.4">
      <c r="C37" s="20">
        <v>34</v>
      </c>
      <c r="D37" s="21" t="s">
        <v>31</v>
      </c>
      <c r="E37" s="21" t="str">
        <f>IFERROR(_xlfn.IFS(D37="GST AUDIT","CGST ACT 2017",D37="GSTR","CGST ACT 2017",D37="ITR","INCOME TAX ACT 1971",D37="TAX AUDIT","INCOME TAX ACT 1971",D37="STAT AUDIT","COMPANIES ACT 2013"),"MISCELLANEOUS")</f>
        <v>COMPANIES ACT 2013</v>
      </c>
      <c r="F37" s="21" t="str">
        <f>IFERROR(VLOOKUP($D37,Q2A!$C$4:$D$8,2,FALSE),"SERVICE NOPT FOUND")</f>
        <v>C1</v>
      </c>
      <c r="G37" s="22">
        <v>16000</v>
      </c>
      <c r="H37" s="21" t="s">
        <v>55</v>
      </c>
      <c r="I37" s="21" t="s">
        <v>35</v>
      </c>
    </row>
    <row r="38" spans="3:9" ht="16" thickBot="1" x14ac:dyDescent="0.4">
      <c r="C38" s="20">
        <v>35</v>
      </c>
      <c r="D38" s="21" t="s">
        <v>5</v>
      </c>
      <c r="E38" s="21" t="str">
        <f>IFERROR(_xlfn.IFS(D38="GST AUDIT","CGST ACT 2017",D38="GSTR","CGST ACT 2017",D38="ITR","INCOME TAX ACT 1971",D38="TAX AUDIT","INCOME TAX ACT 1971",D38="STAT AUDIT","COMPANIES ACT 2013"),"MISCELLANEOUS")</f>
        <v>INCOME TAX ACT 1971</v>
      </c>
      <c r="F38" s="21" t="str">
        <f>IFERROR(VLOOKUP($D38,Q2A!$C$4:$D$8,2,FALSE),"SERVICE NOPT FOUND")</f>
        <v>I1</v>
      </c>
      <c r="G38" s="22">
        <v>14000</v>
      </c>
      <c r="H38" s="23">
        <v>44199</v>
      </c>
      <c r="I38" s="21" t="s">
        <v>40</v>
      </c>
    </row>
    <row r="39" spans="3:9" ht="16" thickBot="1" x14ac:dyDescent="0.4">
      <c r="C39" s="20">
        <v>36</v>
      </c>
      <c r="D39" s="21" t="s">
        <v>5</v>
      </c>
      <c r="E39" s="21" t="str">
        <f>IFERROR(_xlfn.IFS(D39="GST AUDIT","CGST ACT 2017",D39="GSTR","CGST ACT 2017",D39="ITR","INCOME TAX ACT 1971",D39="TAX AUDIT","INCOME TAX ACT 1971",D39="STAT AUDIT","COMPANIES ACT 2013"),"MISCELLANEOUS")</f>
        <v>INCOME TAX ACT 1971</v>
      </c>
      <c r="F39" s="21" t="str">
        <f>IFERROR(VLOOKUP($D39,Q2A!$C$4:$D$8,2,FALSE),"SERVICE NOPT FOUND")</f>
        <v>I1</v>
      </c>
      <c r="G39" s="22">
        <v>12000</v>
      </c>
      <c r="H39" s="23">
        <v>44289</v>
      </c>
      <c r="I39" s="21" t="s">
        <v>37</v>
      </c>
    </row>
    <row r="40" spans="3:9" ht="16" thickBot="1" x14ac:dyDescent="0.4">
      <c r="C40" s="20">
        <v>37</v>
      </c>
      <c r="D40" s="21" t="s">
        <v>5</v>
      </c>
      <c r="E40" s="21" t="str">
        <f>IFERROR(_xlfn.IFS(D40="GST AUDIT","CGST ACT 2017",D40="GSTR","CGST ACT 2017",D40="ITR","INCOME TAX ACT 1971",D40="TAX AUDIT","INCOME TAX ACT 1971",D40="STAT AUDIT","COMPANIES ACT 2013"),"MISCELLANEOUS")</f>
        <v>INCOME TAX ACT 1971</v>
      </c>
      <c r="F40" s="21" t="str">
        <f>IFERROR(VLOOKUP($D40,Q2A!$C$4:$D$8,2,FALSE),"SERVICE NOPT FOUND")</f>
        <v>I1</v>
      </c>
      <c r="G40" s="22">
        <v>23000</v>
      </c>
      <c r="H40" s="23">
        <v>44319</v>
      </c>
      <c r="I40" s="21" t="s">
        <v>30</v>
      </c>
    </row>
    <row r="41" spans="3:9" ht="16" thickBot="1" x14ac:dyDescent="0.4">
      <c r="C41" s="20">
        <v>38</v>
      </c>
      <c r="D41" s="21" t="s">
        <v>29</v>
      </c>
      <c r="E41" s="21" t="str">
        <f>IFERROR(_xlfn.IFS(D41="GST AUDIT","CGST ACT 2017",D41="GSTR","CGST ACT 2017",D41="ITR","INCOME TAX ACT 1971",D41="TAX AUDIT","INCOME TAX ACT 1971",D41="STAT AUDIT","COMPANIES ACT 2013"),"MISCELLANEOUS")</f>
        <v>CGST ACT 2017</v>
      </c>
      <c r="F41" s="21" t="str">
        <f>IFERROR(VLOOKUP($D41,Q2A!$C$4:$D$8,2,FALSE),"SERVICE NOPT FOUND")</f>
        <v>G2</v>
      </c>
      <c r="G41" s="22">
        <v>22000</v>
      </c>
      <c r="H41" s="23">
        <v>44319</v>
      </c>
      <c r="I41" s="21" t="s">
        <v>32</v>
      </c>
    </row>
    <row r="42" spans="3:9" ht="16" thickBot="1" x14ac:dyDescent="0.4">
      <c r="C42" s="20">
        <v>39</v>
      </c>
      <c r="D42" s="21" t="s">
        <v>8</v>
      </c>
      <c r="E42" s="21" t="str">
        <f>IFERROR(_xlfn.IFS(D42="GST AUDIT","CGST ACT 2017",D42="GSTR","CGST ACT 2017",D42="ITR","INCOME TAX ACT 1971",D42="TAX AUDIT","INCOME TAX ACT 1971",D42="STAT AUDIT","COMPANIES ACT 2013"),"MISCELLANEOUS")</f>
        <v>CGST ACT 2017</v>
      </c>
      <c r="F42" s="21" t="str">
        <f>IFERROR(VLOOKUP($D42,Q2A!$C$4:$D$8,2,FALSE),"SERVICE NOPT FOUND")</f>
        <v>G1</v>
      </c>
      <c r="G42" s="22">
        <v>22000</v>
      </c>
      <c r="H42" s="24" t="s">
        <v>56</v>
      </c>
      <c r="I42" s="21" t="s">
        <v>30</v>
      </c>
    </row>
    <row r="43" spans="3:9" ht="16" thickBot="1" x14ac:dyDescent="0.4">
      <c r="C43" s="20">
        <v>40</v>
      </c>
      <c r="D43" s="21" t="s">
        <v>8</v>
      </c>
      <c r="E43" s="21" t="str">
        <f>IFERROR(_xlfn.IFS(D43="GST AUDIT","CGST ACT 2017",D43="GSTR","CGST ACT 2017",D43="ITR","INCOME TAX ACT 1971",D43="TAX AUDIT","INCOME TAX ACT 1971",D43="STAT AUDIT","COMPANIES ACT 2013"),"MISCELLANEOUS")</f>
        <v>CGST ACT 2017</v>
      </c>
      <c r="F43" s="21" t="str">
        <f>IFERROR(VLOOKUP($D43,Q2A!$C$4:$D$8,2,FALSE),"SERVICE NOPT FOUND")</f>
        <v>G1</v>
      </c>
      <c r="G43" s="22">
        <v>16000</v>
      </c>
      <c r="H43" s="24" t="s">
        <v>56</v>
      </c>
      <c r="I43" s="21" t="s">
        <v>30</v>
      </c>
    </row>
    <row r="44" spans="3:9" ht="16" thickBot="1" x14ac:dyDescent="0.4">
      <c r="C44" s="20">
        <v>41</v>
      </c>
      <c r="D44" s="21" t="s">
        <v>29</v>
      </c>
      <c r="E44" s="21" t="str">
        <f>IFERROR(_xlfn.IFS(D44="GST AUDIT","CGST ACT 2017",D44="GSTR","CGST ACT 2017",D44="ITR","INCOME TAX ACT 1971",D44="TAX AUDIT","INCOME TAX ACT 1971",D44="STAT AUDIT","COMPANIES ACT 2013"),"MISCELLANEOUS")</f>
        <v>CGST ACT 2017</v>
      </c>
      <c r="F44" s="21" t="str">
        <f>IFERROR(VLOOKUP($D44,Q2A!$C$4:$D$8,2,FALSE),"SERVICE NOPT FOUND")</f>
        <v>G2</v>
      </c>
      <c r="G44" s="22">
        <v>20000</v>
      </c>
      <c r="H44" s="24" t="s">
        <v>56</v>
      </c>
      <c r="I44" s="21" t="s">
        <v>32</v>
      </c>
    </row>
    <row r="45" spans="3:9" ht="16" thickBot="1" x14ac:dyDescent="0.4">
      <c r="C45" s="20">
        <v>42</v>
      </c>
      <c r="D45" s="21" t="s">
        <v>31</v>
      </c>
      <c r="E45" s="21" t="str">
        <f>IFERROR(_xlfn.IFS(D45="GST AUDIT","CGST ACT 2017",D45="GSTR","CGST ACT 2017",D45="ITR","INCOME TAX ACT 1971",D45="TAX AUDIT","INCOME TAX ACT 1971",D45="STAT AUDIT","COMPANIES ACT 2013"),"MISCELLANEOUS")</f>
        <v>COMPANIES ACT 2013</v>
      </c>
      <c r="F45" s="21" t="str">
        <f>IFERROR(VLOOKUP($D45,Q2A!$C$4:$D$8,2,FALSE),"SERVICE NOPT FOUND")</f>
        <v>C1</v>
      </c>
      <c r="G45" s="22">
        <v>20000</v>
      </c>
      <c r="H45" s="24" t="s">
        <v>57</v>
      </c>
      <c r="I45" s="21" t="s">
        <v>40</v>
      </c>
    </row>
    <row r="46" spans="3:9" ht="16" thickBot="1" x14ac:dyDescent="0.4">
      <c r="C46" s="20">
        <v>43</v>
      </c>
      <c r="D46" s="21" t="s">
        <v>8</v>
      </c>
      <c r="E46" s="21" t="str">
        <f>IFERROR(_xlfn.IFS(D46="GST AUDIT","CGST ACT 2017",D46="GSTR","CGST ACT 2017",D46="ITR","INCOME TAX ACT 1971",D46="TAX AUDIT","INCOME TAX ACT 1971",D46="STAT AUDIT","COMPANIES ACT 2013"),"MISCELLANEOUS")</f>
        <v>CGST ACT 2017</v>
      </c>
      <c r="F46" s="21" t="str">
        <f>IFERROR(VLOOKUP($D46,Q2A!$C$4:$D$8,2,FALSE),"SERVICE NOPT FOUND")</f>
        <v>G1</v>
      </c>
      <c r="G46" s="22">
        <v>16000</v>
      </c>
      <c r="H46" s="24" t="s">
        <v>58</v>
      </c>
      <c r="I46" s="21" t="s">
        <v>33</v>
      </c>
    </row>
    <row r="47" spans="3:9" ht="16" thickBot="1" x14ac:dyDescent="0.4">
      <c r="C47" s="20">
        <v>44</v>
      </c>
      <c r="D47" s="21" t="s">
        <v>8</v>
      </c>
      <c r="E47" s="21" t="str">
        <f>IFERROR(_xlfn.IFS(D47="GST AUDIT","CGST ACT 2017",D47="GSTR","CGST ACT 2017",D47="ITR","INCOME TAX ACT 1971",D47="TAX AUDIT","INCOME TAX ACT 1971",D47="STAT AUDIT","COMPANIES ACT 2013"),"MISCELLANEOUS")</f>
        <v>CGST ACT 2017</v>
      </c>
      <c r="F47" s="21" t="str">
        <f>IFERROR(VLOOKUP($D47,Q2A!$C$4:$D$8,2,FALSE),"SERVICE NOPT FOUND")</f>
        <v>G1</v>
      </c>
      <c r="G47" s="22">
        <v>27000</v>
      </c>
      <c r="H47" s="24" t="s">
        <v>58</v>
      </c>
      <c r="I47" s="21" t="s">
        <v>37</v>
      </c>
    </row>
    <row r="48" spans="3:9" ht="16" thickBot="1" x14ac:dyDescent="0.4">
      <c r="C48" s="20">
        <v>45</v>
      </c>
      <c r="D48" s="21" t="s">
        <v>34</v>
      </c>
      <c r="E48" s="21" t="str">
        <f>IFERROR(_xlfn.IFS(D48="GST AUDIT","CGST ACT 2017",D48="GSTR","CGST ACT 2017",D48="ITR","INCOME TAX ACT 1971",D48="TAX AUDIT","INCOME TAX ACT 1971",D48="STAT AUDIT","COMPANIES ACT 2013"),"MISCELLANEOUS")</f>
        <v>MISCELLANEOUS</v>
      </c>
      <c r="F48" s="21" t="str">
        <f>IFERROR(VLOOKUP($D48,Q2A!$C$4:$D$8,2,FALSE),"SERVICE NOPT FOUND")</f>
        <v>SERVICE NOPT FOUND</v>
      </c>
      <c r="G48" s="22">
        <v>27000</v>
      </c>
      <c r="H48" s="24" t="s">
        <v>59</v>
      </c>
      <c r="I48" s="21" t="s">
        <v>35</v>
      </c>
    </row>
    <row r="49" spans="3:9" ht="16" thickBot="1" x14ac:dyDescent="0.4">
      <c r="C49" s="20">
        <v>46</v>
      </c>
      <c r="D49" s="21" t="s">
        <v>5</v>
      </c>
      <c r="E49" s="21" t="str">
        <f>IFERROR(_xlfn.IFS(D49="GST AUDIT","CGST ACT 2017",D49="GSTR","CGST ACT 2017",D49="ITR","INCOME TAX ACT 1971",D49="TAX AUDIT","INCOME TAX ACT 1971",D49="STAT AUDIT","COMPANIES ACT 2013"),"MISCELLANEOUS")</f>
        <v>INCOME TAX ACT 1971</v>
      </c>
      <c r="F49" s="21" t="str">
        <f>IFERROR(VLOOKUP($D49,Q2A!$C$4:$D$8,2,FALSE),"SERVICE NOPT FOUND")</f>
        <v>I1</v>
      </c>
      <c r="G49" s="22">
        <v>12000</v>
      </c>
      <c r="H49" s="24" t="s">
        <v>60</v>
      </c>
      <c r="I49" s="21" t="s">
        <v>39</v>
      </c>
    </row>
    <row r="50" spans="3:9" ht="16" thickBot="1" x14ac:dyDescent="0.4">
      <c r="C50" s="20">
        <v>47</v>
      </c>
      <c r="D50" s="21" t="s">
        <v>36</v>
      </c>
      <c r="E50" s="21" t="str">
        <f>IFERROR(_xlfn.IFS(D50="GST AUDIT","CGST ACT 2017",D50="GSTR","CGST ACT 2017",D50="ITR","INCOME TAX ACT 1971",D50="TAX AUDIT","INCOME TAX ACT 1971",D50="STAT AUDIT","COMPANIES ACT 2013"),"MISCELLANEOUS")</f>
        <v>INCOME TAX ACT 1971</v>
      </c>
      <c r="F50" s="21" t="str">
        <f>IFERROR(VLOOKUP($D50,Q2A!$C$4:$D$8,2,FALSE),"SERVICE NOPT FOUND")</f>
        <v>I2</v>
      </c>
      <c r="G50" s="22">
        <v>21000</v>
      </c>
      <c r="H50" s="24" t="s">
        <v>61</v>
      </c>
      <c r="I50" s="21" t="s">
        <v>35</v>
      </c>
    </row>
    <row r="51" spans="3:9" ht="16" thickBot="1" x14ac:dyDescent="0.4">
      <c r="C51" s="20">
        <v>48</v>
      </c>
      <c r="D51" s="21" t="s">
        <v>36</v>
      </c>
      <c r="E51" s="21" t="str">
        <f>IFERROR(_xlfn.IFS(D51="GST AUDIT","CGST ACT 2017",D51="GSTR","CGST ACT 2017",D51="ITR","INCOME TAX ACT 1971",D51="TAX AUDIT","INCOME TAX ACT 1971",D51="STAT AUDIT","COMPANIES ACT 2013"),"MISCELLANEOUS")</f>
        <v>INCOME TAX ACT 1971</v>
      </c>
      <c r="F51" s="21" t="str">
        <f>IFERROR(VLOOKUP($D51,Q2A!$C$4:$D$8,2,FALSE),"SERVICE NOPT FOUND")</f>
        <v>I2</v>
      </c>
      <c r="G51" s="22">
        <v>22000</v>
      </c>
      <c r="H51" s="24" t="s">
        <v>62</v>
      </c>
      <c r="I51" s="21" t="s">
        <v>30</v>
      </c>
    </row>
    <row r="52" spans="3:9" ht="16" thickBot="1" x14ac:dyDescent="0.4">
      <c r="C52" s="20">
        <v>49</v>
      </c>
      <c r="D52" s="21" t="s">
        <v>8</v>
      </c>
      <c r="E52" s="21" t="str">
        <f>IFERROR(_xlfn.IFS(D52="GST AUDIT","CGST ACT 2017",D52="GSTR","CGST ACT 2017",D52="ITR","INCOME TAX ACT 1971",D52="TAX AUDIT","INCOME TAX ACT 1971",D52="STAT AUDIT","COMPANIES ACT 2013"),"MISCELLANEOUS")</f>
        <v>CGST ACT 2017</v>
      </c>
      <c r="F52" s="21" t="str">
        <f>IFERROR(VLOOKUP($D52,Q2A!$C$4:$D$8,2,FALSE),"SERVICE NOPT FOUND")</f>
        <v>G1</v>
      </c>
      <c r="G52" s="22">
        <v>13000</v>
      </c>
      <c r="H52" s="24" t="s">
        <v>63</v>
      </c>
      <c r="I52" s="21" t="s">
        <v>37</v>
      </c>
    </row>
    <row r="53" spans="3:9" ht="16" thickBot="1" x14ac:dyDescent="0.4">
      <c r="C53" s="20">
        <v>50</v>
      </c>
      <c r="D53" s="21" t="s">
        <v>29</v>
      </c>
      <c r="E53" s="21" t="str">
        <f>IFERROR(_xlfn.IFS(D53="GST AUDIT","CGST ACT 2017",D53="GSTR","CGST ACT 2017",D53="ITR","INCOME TAX ACT 1971",D53="TAX AUDIT","INCOME TAX ACT 1971",D53="STAT AUDIT","COMPANIES ACT 2013"),"MISCELLANEOUS")</f>
        <v>CGST ACT 2017</v>
      </c>
      <c r="F53" s="21" t="str">
        <f>IFERROR(VLOOKUP($D53,Q2A!$C$4:$D$8,2,FALSE),"SERVICE NOPT FOUND")</f>
        <v>G2</v>
      </c>
      <c r="G53" s="22">
        <v>20000</v>
      </c>
      <c r="H53" s="24" t="s">
        <v>63</v>
      </c>
      <c r="I53" s="21" t="s">
        <v>35</v>
      </c>
    </row>
    <row r="54" spans="3:9" ht="16" thickBot="1" x14ac:dyDescent="0.4">
      <c r="C54" s="20">
        <v>51</v>
      </c>
      <c r="D54" s="21" t="s">
        <v>8</v>
      </c>
      <c r="E54" s="21" t="str">
        <f>IFERROR(_xlfn.IFS(D54="GST AUDIT","CGST ACT 2017",D54="GSTR","CGST ACT 2017",D54="ITR","INCOME TAX ACT 1971",D54="TAX AUDIT","INCOME TAX ACT 1971",D54="STAT AUDIT","COMPANIES ACT 2013"),"MISCELLANEOUS")</f>
        <v>CGST ACT 2017</v>
      </c>
      <c r="F54" s="21" t="str">
        <f>IFERROR(VLOOKUP($D54,Q2A!$C$4:$D$8,2,FALSE),"SERVICE NOPT FOUND")</f>
        <v>G1</v>
      </c>
      <c r="G54" s="22">
        <v>13000</v>
      </c>
      <c r="H54" s="24" t="s">
        <v>64</v>
      </c>
      <c r="I54" s="21" t="s">
        <v>40</v>
      </c>
    </row>
    <row r="55" spans="3:9" ht="16" thickBot="1" x14ac:dyDescent="0.4">
      <c r="C55" s="20">
        <v>52</v>
      </c>
      <c r="D55" s="21" t="s">
        <v>5</v>
      </c>
      <c r="E55" s="21" t="str">
        <f>IFERROR(_xlfn.IFS(D55="GST AUDIT","CGST ACT 2017",D55="GSTR","CGST ACT 2017",D55="ITR","INCOME TAX ACT 1971",D55="TAX AUDIT","INCOME TAX ACT 1971",D55="STAT AUDIT","COMPANIES ACT 2013"),"MISCELLANEOUS")</f>
        <v>INCOME TAX ACT 1971</v>
      </c>
      <c r="F55" s="21" t="str">
        <f>IFERROR(VLOOKUP($D55,Q2A!$C$4:$D$8,2,FALSE),"SERVICE NOPT FOUND")</f>
        <v>I1</v>
      </c>
      <c r="G55" s="22">
        <v>10000</v>
      </c>
      <c r="H55" s="24" t="s">
        <v>65</v>
      </c>
      <c r="I55" s="21" t="s">
        <v>37</v>
      </c>
    </row>
    <row r="56" spans="3:9" ht="16" thickBot="1" x14ac:dyDescent="0.4">
      <c r="C56" s="20">
        <v>53</v>
      </c>
      <c r="D56" s="21" t="s">
        <v>5</v>
      </c>
      <c r="E56" s="21" t="str">
        <f>IFERROR(_xlfn.IFS(D56="GST AUDIT","CGST ACT 2017",D56="GSTR","CGST ACT 2017",D56="ITR","INCOME TAX ACT 1971",D56="TAX AUDIT","INCOME TAX ACT 1971",D56="STAT AUDIT","COMPANIES ACT 2013"),"MISCELLANEOUS")</f>
        <v>INCOME TAX ACT 1971</v>
      </c>
      <c r="F56" s="21" t="str">
        <f>IFERROR(VLOOKUP($D56,Q2A!$C$4:$D$8,2,FALSE),"SERVICE NOPT FOUND")</f>
        <v>I1</v>
      </c>
      <c r="G56" s="22">
        <v>14000</v>
      </c>
      <c r="H56" s="23">
        <v>44200</v>
      </c>
      <c r="I56" s="21" t="s">
        <v>40</v>
      </c>
    </row>
    <row r="57" spans="3:9" ht="16" thickBot="1" x14ac:dyDescent="0.4">
      <c r="C57" s="20">
        <v>54</v>
      </c>
      <c r="D57" s="21" t="s">
        <v>5</v>
      </c>
      <c r="E57" s="21" t="str">
        <f>IFERROR(_xlfn.IFS(D57="GST AUDIT","CGST ACT 2017",D57="GSTR","CGST ACT 2017",D57="ITR","INCOME TAX ACT 1971",D57="TAX AUDIT","INCOME TAX ACT 1971",D57="STAT AUDIT","COMPANIES ACT 2013"),"MISCELLANEOUS")</f>
        <v>INCOME TAX ACT 1971</v>
      </c>
      <c r="F57" s="21" t="str">
        <f>IFERROR(VLOOKUP($D57,Q2A!$C$4:$D$8,2,FALSE),"SERVICE NOPT FOUND")</f>
        <v>I1</v>
      </c>
      <c r="G57" s="22">
        <v>24000</v>
      </c>
      <c r="H57" s="23">
        <v>44200</v>
      </c>
      <c r="I57" s="21" t="s">
        <v>33</v>
      </c>
    </row>
    <row r="58" spans="3:9" ht="16" thickBot="1" x14ac:dyDescent="0.4">
      <c r="C58" s="20">
        <v>55</v>
      </c>
      <c r="D58" s="21" t="s">
        <v>29</v>
      </c>
      <c r="E58" s="21" t="str">
        <f>IFERROR(_xlfn.IFS(D58="GST AUDIT","CGST ACT 2017",D58="GSTR","CGST ACT 2017",D58="ITR","INCOME TAX ACT 1971",D58="TAX AUDIT","INCOME TAX ACT 1971",D58="STAT AUDIT","COMPANIES ACT 2013"),"MISCELLANEOUS")</f>
        <v>CGST ACT 2017</v>
      </c>
      <c r="F58" s="21" t="str">
        <f>IFERROR(VLOOKUP($D58,Q2A!$C$4:$D$8,2,FALSE),"SERVICE NOPT FOUND")</f>
        <v>G2</v>
      </c>
      <c r="G58" s="22">
        <v>13000</v>
      </c>
      <c r="H58" s="23">
        <v>44259</v>
      </c>
      <c r="I58" s="21" t="s">
        <v>32</v>
      </c>
    </row>
    <row r="59" spans="3:9" ht="16" thickBot="1" x14ac:dyDescent="0.4">
      <c r="C59" s="20">
        <v>56</v>
      </c>
      <c r="D59" s="21" t="s">
        <v>8</v>
      </c>
      <c r="E59" s="21" t="str">
        <f>IFERROR(_xlfn.IFS(D59="GST AUDIT","CGST ACT 2017",D59="GSTR","CGST ACT 2017",D59="ITR","INCOME TAX ACT 1971",D59="TAX AUDIT","INCOME TAX ACT 1971",D59="STAT AUDIT","COMPANIES ACT 2013"),"MISCELLANEOUS")</f>
        <v>CGST ACT 2017</v>
      </c>
      <c r="F59" s="21" t="str">
        <f>IFERROR(VLOOKUP($D59,Q2A!$C$4:$D$8,2,FALSE),"SERVICE NOPT FOUND")</f>
        <v>G1</v>
      </c>
      <c r="G59" s="22">
        <v>15000</v>
      </c>
      <c r="H59" s="23">
        <v>44351</v>
      </c>
      <c r="I59" s="21" t="s">
        <v>39</v>
      </c>
    </row>
    <row r="60" spans="3:9" ht="16" thickBot="1" x14ac:dyDescent="0.4">
      <c r="C60" s="20">
        <v>57</v>
      </c>
      <c r="D60" s="21" t="s">
        <v>29</v>
      </c>
      <c r="E60" s="21" t="str">
        <f>IFERROR(_xlfn.IFS(D60="GST AUDIT","CGST ACT 2017",D60="GSTR","CGST ACT 2017",D60="ITR","INCOME TAX ACT 1971",D60="TAX AUDIT","INCOME TAX ACT 1971",D60="STAT AUDIT","COMPANIES ACT 2013"),"MISCELLANEOUS")</f>
        <v>CGST ACT 2017</v>
      </c>
      <c r="F60" s="21" t="str">
        <f>IFERROR(VLOOKUP($D60,Q2A!$C$4:$D$8,2,FALSE),"SERVICE NOPT FOUND")</f>
        <v>G2</v>
      </c>
      <c r="G60" s="22">
        <v>21000</v>
      </c>
      <c r="H60" s="23">
        <v>44351</v>
      </c>
      <c r="I60" s="21" t="s">
        <v>30</v>
      </c>
    </row>
    <row r="61" spans="3:9" ht="16" thickBot="1" x14ac:dyDescent="0.4">
      <c r="C61" s="20">
        <v>58</v>
      </c>
      <c r="D61" s="21" t="s">
        <v>31</v>
      </c>
      <c r="E61" s="21" t="str">
        <f>IFERROR(_xlfn.IFS(D61="GST AUDIT","CGST ACT 2017",D61="GSTR","CGST ACT 2017",D61="ITR","INCOME TAX ACT 1971",D61="TAX AUDIT","INCOME TAX ACT 1971",D61="STAT AUDIT","COMPANIES ACT 2013"),"MISCELLANEOUS")</f>
        <v>COMPANIES ACT 2013</v>
      </c>
      <c r="F61" s="21" t="str">
        <f>IFERROR(VLOOKUP($D61,Q2A!$C$4:$D$8,2,FALSE),"SERVICE NOPT FOUND")</f>
        <v>C1</v>
      </c>
      <c r="G61" s="22">
        <v>12000</v>
      </c>
      <c r="H61" s="23">
        <v>44534</v>
      </c>
      <c r="I61" s="21" t="s">
        <v>35</v>
      </c>
    </row>
    <row r="62" spans="3:9" ht="16" thickBot="1" x14ac:dyDescent="0.4">
      <c r="C62" s="20">
        <v>59</v>
      </c>
      <c r="D62" s="21" t="s">
        <v>8</v>
      </c>
      <c r="E62" s="21" t="str">
        <f>IFERROR(_xlfn.IFS(D62="GST AUDIT","CGST ACT 2017",D62="GSTR","CGST ACT 2017",D62="ITR","INCOME TAX ACT 1971",D62="TAX AUDIT","INCOME TAX ACT 1971",D62="STAT AUDIT","COMPANIES ACT 2013"),"MISCELLANEOUS")</f>
        <v>CGST ACT 2017</v>
      </c>
      <c r="F62" s="21" t="str">
        <f>IFERROR(VLOOKUP($D62,Q2A!$C$4:$D$8,2,FALSE),"SERVICE NOPT FOUND")</f>
        <v>G1</v>
      </c>
      <c r="G62" s="22">
        <v>12000</v>
      </c>
      <c r="H62" s="24" t="s">
        <v>66</v>
      </c>
      <c r="I62" s="21" t="s">
        <v>30</v>
      </c>
    </row>
    <row r="63" spans="3:9" ht="16" thickBot="1" x14ac:dyDescent="0.4">
      <c r="C63" s="20">
        <v>60</v>
      </c>
      <c r="D63" s="21" t="s">
        <v>36</v>
      </c>
      <c r="E63" s="21" t="str">
        <f>IFERROR(_xlfn.IFS(D63="GST AUDIT","CGST ACT 2017",D63="GSTR","CGST ACT 2017",D63="ITR","INCOME TAX ACT 1971",D63="TAX AUDIT","INCOME TAX ACT 1971",D63="STAT AUDIT","COMPANIES ACT 2013"),"MISCELLANEOUS")</f>
        <v>INCOME TAX ACT 1971</v>
      </c>
      <c r="F63" s="21" t="str">
        <f>IFERROR(VLOOKUP($D63,Q2A!$C$4:$D$8,2,FALSE),"SERVICE NOPT FOUND")</f>
        <v>I2</v>
      </c>
      <c r="G63" s="22">
        <v>21000</v>
      </c>
      <c r="H63" s="24" t="s">
        <v>67</v>
      </c>
      <c r="I63" s="21" t="s">
        <v>37</v>
      </c>
    </row>
    <row r="64" spans="3:9" ht="16" thickBot="1" x14ac:dyDescent="0.4">
      <c r="C64" s="20">
        <v>61</v>
      </c>
      <c r="D64" s="21" t="s">
        <v>5</v>
      </c>
      <c r="E64" s="21" t="str">
        <f>IFERROR(_xlfn.IFS(D64="GST AUDIT","CGST ACT 2017",D64="GSTR","CGST ACT 2017",D64="ITR","INCOME TAX ACT 1971",D64="TAX AUDIT","INCOME TAX ACT 1971",D64="STAT AUDIT","COMPANIES ACT 2013"),"MISCELLANEOUS")</f>
        <v>INCOME TAX ACT 1971</v>
      </c>
      <c r="F64" s="21" t="str">
        <f>IFERROR(VLOOKUP($D64,Q2A!$C$4:$D$8,2,FALSE),"SERVICE NOPT FOUND")</f>
        <v>I1</v>
      </c>
      <c r="G64" s="22">
        <v>9000</v>
      </c>
      <c r="H64" s="24" t="s">
        <v>68</v>
      </c>
      <c r="I64" s="21" t="s">
        <v>30</v>
      </c>
    </row>
    <row r="65" spans="3:9" ht="16" thickBot="1" x14ac:dyDescent="0.4">
      <c r="C65" s="20">
        <v>62</v>
      </c>
      <c r="D65" s="21" t="s">
        <v>31</v>
      </c>
      <c r="E65" s="21" t="str">
        <f>IFERROR(_xlfn.IFS(D65="GST AUDIT","CGST ACT 2017",D65="GSTR","CGST ACT 2017",D65="ITR","INCOME TAX ACT 1971",D65="TAX AUDIT","INCOME TAX ACT 1971",D65="STAT AUDIT","COMPANIES ACT 2013"),"MISCELLANEOUS")</f>
        <v>COMPANIES ACT 2013</v>
      </c>
      <c r="F65" s="21" t="str">
        <f>IFERROR(VLOOKUP($D65,Q2A!$C$4:$D$8,2,FALSE),"SERVICE NOPT FOUND")</f>
        <v>C1</v>
      </c>
      <c r="G65" s="22">
        <v>29000</v>
      </c>
      <c r="H65" s="24" t="s">
        <v>69</v>
      </c>
      <c r="I65" s="21" t="s">
        <v>33</v>
      </c>
    </row>
    <row r="66" spans="3:9" ht="16" thickBot="1" x14ac:dyDescent="0.4">
      <c r="C66" s="20">
        <v>63</v>
      </c>
      <c r="D66" s="21" t="s">
        <v>8</v>
      </c>
      <c r="E66" s="21" t="str">
        <f>IFERROR(_xlfn.IFS(D66="GST AUDIT","CGST ACT 2017",D66="GSTR","CGST ACT 2017",D66="ITR","INCOME TAX ACT 1971",D66="TAX AUDIT","INCOME TAX ACT 1971",D66="STAT AUDIT","COMPANIES ACT 2013"),"MISCELLANEOUS")</f>
        <v>CGST ACT 2017</v>
      </c>
      <c r="F66" s="21" t="str">
        <f>IFERROR(VLOOKUP($D66,Q2A!$C$4:$D$8,2,FALSE),"SERVICE NOPT FOUND")</f>
        <v>G1</v>
      </c>
      <c r="G66" s="22">
        <v>12000</v>
      </c>
      <c r="H66" s="24" t="s">
        <v>70</v>
      </c>
      <c r="I66" s="21" t="s">
        <v>30</v>
      </c>
    </row>
    <row r="67" spans="3:9" ht="16" thickBot="1" x14ac:dyDescent="0.4">
      <c r="C67" s="20">
        <v>64</v>
      </c>
      <c r="D67" s="21" t="s">
        <v>5</v>
      </c>
      <c r="E67" s="21" t="str">
        <f>IFERROR(_xlfn.IFS(D67="GST AUDIT","CGST ACT 2017",D67="GSTR","CGST ACT 2017",D67="ITR","INCOME TAX ACT 1971",D67="TAX AUDIT","INCOME TAX ACT 1971",D67="STAT AUDIT","COMPANIES ACT 2013"),"MISCELLANEOUS")</f>
        <v>INCOME TAX ACT 1971</v>
      </c>
      <c r="F67" s="21" t="str">
        <f>IFERROR(VLOOKUP($D67,Q2A!$C$4:$D$8,2,FALSE),"SERVICE NOPT FOUND")</f>
        <v>I1</v>
      </c>
      <c r="G67" s="22">
        <v>14000</v>
      </c>
      <c r="H67" s="24" t="s">
        <v>71</v>
      </c>
      <c r="I67" s="21" t="s">
        <v>33</v>
      </c>
    </row>
    <row r="68" spans="3:9" ht="16" thickBot="1" x14ac:dyDescent="0.4">
      <c r="C68" s="20">
        <v>65</v>
      </c>
      <c r="D68" s="21" t="s">
        <v>8</v>
      </c>
      <c r="E68" s="21" t="str">
        <f>IFERROR(_xlfn.IFS(D68="GST AUDIT","CGST ACT 2017",D68="GSTR","CGST ACT 2017",D68="ITR","INCOME TAX ACT 1971",D68="TAX AUDIT","INCOME TAX ACT 1971",D68="STAT AUDIT","COMPANIES ACT 2013"),"MISCELLANEOUS")</f>
        <v>CGST ACT 2017</v>
      </c>
      <c r="F68" s="21" t="str">
        <f>IFERROR(VLOOKUP($D68,Q2A!$C$4:$D$8,2,FALSE),"SERVICE NOPT FOUND")</f>
        <v>G1</v>
      </c>
      <c r="G68" s="22">
        <v>26000</v>
      </c>
      <c r="H68" s="24" t="s">
        <v>72</v>
      </c>
      <c r="I68" s="21" t="s">
        <v>32</v>
      </c>
    </row>
    <row r="69" spans="3:9" ht="16" thickBot="1" x14ac:dyDescent="0.4">
      <c r="C69" s="20">
        <v>66</v>
      </c>
      <c r="D69" s="21" t="s">
        <v>8</v>
      </c>
      <c r="E69" s="21" t="str">
        <f>IFERROR(_xlfn.IFS(D69="GST AUDIT","CGST ACT 2017",D69="GSTR","CGST ACT 2017",D69="ITR","INCOME TAX ACT 1971",D69="TAX AUDIT","INCOME TAX ACT 1971",D69="STAT AUDIT","COMPANIES ACT 2013"),"MISCELLANEOUS")</f>
        <v>CGST ACT 2017</v>
      </c>
      <c r="F69" s="21" t="str">
        <f>IFERROR(VLOOKUP($D69,Q2A!$C$4:$D$8,2,FALSE),"SERVICE NOPT FOUND")</f>
        <v>G1</v>
      </c>
      <c r="G69" s="22">
        <v>23000</v>
      </c>
      <c r="H69" s="24" t="s">
        <v>73</v>
      </c>
      <c r="I69" s="21" t="s">
        <v>40</v>
      </c>
    </row>
    <row r="70" spans="3:9" ht="16" thickBot="1" x14ac:dyDescent="0.4">
      <c r="C70" s="20">
        <v>67</v>
      </c>
      <c r="D70" s="21" t="s">
        <v>8</v>
      </c>
      <c r="E70" s="21" t="str">
        <f>IFERROR(_xlfn.IFS(D70="GST AUDIT","CGST ACT 2017",D70="GSTR","CGST ACT 2017",D70="ITR","INCOME TAX ACT 1971",D70="TAX AUDIT","INCOME TAX ACT 1971",D70="STAT AUDIT","COMPANIES ACT 2013"),"MISCELLANEOUS")</f>
        <v>CGST ACT 2017</v>
      </c>
      <c r="F70" s="21" t="str">
        <f>IFERROR(VLOOKUP($D70,Q2A!$C$4:$D$8,2,FALSE),"SERVICE NOPT FOUND")</f>
        <v>G1</v>
      </c>
      <c r="G70" s="22">
        <v>22000</v>
      </c>
      <c r="H70" s="23">
        <v>44201</v>
      </c>
      <c r="I70" s="21" t="s">
        <v>39</v>
      </c>
    </row>
    <row r="71" spans="3:9" ht="16" thickBot="1" x14ac:dyDescent="0.4">
      <c r="C71" s="20">
        <v>68</v>
      </c>
      <c r="D71" s="21" t="s">
        <v>29</v>
      </c>
      <c r="E71" s="21" t="str">
        <f>IFERROR(_xlfn.IFS(D71="GST AUDIT","CGST ACT 2017",D71="GSTR","CGST ACT 2017",D71="ITR","INCOME TAX ACT 1971",D71="TAX AUDIT","INCOME TAX ACT 1971",D71="STAT AUDIT","COMPANIES ACT 2013"),"MISCELLANEOUS")</f>
        <v>CGST ACT 2017</v>
      </c>
      <c r="F71" s="21" t="str">
        <f>IFERROR(VLOOKUP($D71,Q2A!$C$4:$D$8,2,FALSE),"SERVICE NOPT FOUND")</f>
        <v>G2</v>
      </c>
      <c r="G71" s="22">
        <v>16000</v>
      </c>
      <c r="H71" s="23">
        <v>44201</v>
      </c>
      <c r="I71" s="21" t="s">
        <v>35</v>
      </c>
    </row>
    <row r="72" spans="3:9" ht="16" thickBot="1" x14ac:dyDescent="0.4">
      <c r="C72" s="20">
        <v>69</v>
      </c>
      <c r="D72" s="21" t="s">
        <v>8</v>
      </c>
      <c r="E72" s="21" t="str">
        <f>IFERROR(_xlfn.IFS(D72="GST AUDIT","CGST ACT 2017",D72="GSTR","CGST ACT 2017",D72="ITR","INCOME TAX ACT 1971",D72="TAX AUDIT","INCOME TAX ACT 1971",D72="STAT AUDIT","COMPANIES ACT 2013"),"MISCELLANEOUS")</f>
        <v>CGST ACT 2017</v>
      </c>
      <c r="F72" s="21" t="str">
        <f>IFERROR(VLOOKUP($D72,Q2A!$C$4:$D$8,2,FALSE),"SERVICE NOPT FOUND")</f>
        <v>G1</v>
      </c>
      <c r="G72" s="22">
        <v>17000</v>
      </c>
      <c r="H72" s="23">
        <v>44232</v>
      </c>
      <c r="I72" s="21" t="s">
        <v>30</v>
      </c>
    </row>
    <row r="73" spans="3:9" ht="16" thickBot="1" x14ac:dyDescent="0.4">
      <c r="C73" s="20">
        <v>70</v>
      </c>
      <c r="D73" s="21" t="s">
        <v>5</v>
      </c>
      <c r="E73" s="21" t="str">
        <f>IFERROR(_xlfn.IFS(D73="GST AUDIT","CGST ACT 2017",D73="GSTR","CGST ACT 2017",D73="ITR","INCOME TAX ACT 1971",D73="TAX AUDIT","INCOME TAX ACT 1971",D73="STAT AUDIT","COMPANIES ACT 2013"),"MISCELLANEOUS")</f>
        <v>INCOME TAX ACT 1971</v>
      </c>
      <c r="F73" s="21" t="str">
        <f>IFERROR(VLOOKUP($D73,Q2A!$C$4:$D$8,2,FALSE),"SERVICE NOPT FOUND")</f>
        <v>I1</v>
      </c>
      <c r="G73" s="22">
        <v>9000</v>
      </c>
      <c r="H73" s="23">
        <v>44232</v>
      </c>
      <c r="I73" s="21" t="s">
        <v>30</v>
      </c>
    </row>
    <row r="74" spans="3:9" ht="16" thickBot="1" x14ac:dyDescent="0.4">
      <c r="C74" s="20">
        <v>71</v>
      </c>
      <c r="D74" s="21" t="s">
        <v>5</v>
      </c>
      <c r="E74" s="21" t="str">
        <f>IFERROR(_xlfn.IFS(D74="GST AUDIT","CGST ACT 2017",D74="GSTR","CGST ACT 2017",D74="ITR","INCOME TAX ACT 1971",D74="TAX AUDIT","INCOME TAX ACT 1971",D74="STAT AUDIT","COMPANIES ACT 2013"),"MISCELLANEOUS")</f>
        <v>INCOME TAX ACT 1971</v>
      </c>
      <c r="F74" s="21" t="str">
        <f>IFERROR(VLOOKUP($D74,Q2A!$C$4:$D$8,2,FALSE),"SERVICE NOPT FOUND")</f>
        <v>I1</v>
      </c>
      <c r="G74" s="22">
        <v>13000</v>
      </c>
      <c r="H74" s="23">
        <v>44232</v>
      </c>
      <c r="I74" s="21" t="s">
        <v>32</v>
      </c>
    </row>
    <row r="75" spans="3:9" ht="16" thickBot="1" x14ac:dyDescent="0.4">
      <c r="C75" s="20">
        <v>72</v>
      </c>
      <c r="D75" s="21" t="s">
        <v>8</v>
      </c>
      <c r="E75" s="21" t="str">
        <f>IFERROR(_xlfn.IFS(D75="GST AUDIT","CGST ACT 2017",D75="GSTR","CGST ACT 2017",D75="ITR","INCOME TAX ACT 1971",D75="TAX AUDIT","INCOME TAX ACT 1971",D75="STAT AUDIT","COMPANIES ACT 2013"),"MISCELLANEOUS")</f>
        <v>CGST ACT 2017</v>
      </c>
      <c r="F75" s="21" t="str">
        <f>IFERROR(VLOOKUP($D75,Q2A!$C$4:$D$8,2,FALSE),"SERVICE NOPT FOUND")</f>
        <v>G1</v>
      </c>
      <c r="G75" s="22">
        <v>16000</v>
      </c>
      <c r="H75" s="23">
        <v>44260</v>
      </c>
      <c r="I75" s="21" t="s">
        <v>30</v>
      </c>
    </row>
    <row r="76" spans="3:9" ht="16" thickBot="1" x14ac:dyDescent="0.4">
      <c r="C76" s="20">
        <v>73</v>
      </c>
      <c r="D76" s="21" t="s">
        <v>36</v>
      </c>
      <c r="E76" s="21" t="str">
        <f>IFERROR(_xlfn.IFS(D76="GST AUDIT","CGST ACT 2017",D76="GSTR","CGST ACT 2017",D76="ITR","INCOME TAX ACT 1971",D76="TAX AUDIT","INCOME TAX ACT 1971",D76="STAT AUDIT","COMPANIES ACT 2013"),"MISCELLANEOUS")</f>
        <v>INCOME TAX ACT 1971</v>
      </c>
      <c r="F76" s="21" t="str">
        <f>IFERROR(VLOOKUP($D76,Q2A!$C$4:$D$8,2,FALSE),"SERVICE NOPT FOUND")</f>
        <v>I2</v>
      </c>
      <c r="G76" s="22">
        <v>21000</v>
      </c>
      <c r="H76" s="23">
        <v>44260</v>
      </c>
      <c r="I76" s="21" t="s">
        <v>33</v>
      </c>
    </row>
    <row r="77" spans="3:9" ht="16" thickBot="1" x14ac:dyDescent="0.4">
      <c r="C77" s="20">
        <v>74</v>
      </c>
      <c r="D77" s="21" t="s">
        <v>8</v>
      </c>
      <c r="E77" s="21" t="str">
        <f>IFERROR(_xlfn.IFS(D77="GST AUDIT","CGST ACT 2017",D77="GSTR","CGST ACT 2017",D77="ITR","INCOME TAX ACT 1971",D77="TAX AUDIT","INCOME TAX ACT 1971",D77="STAT AUDIT","COMPANIES ACT 2013"),"MISCELLANEOUS")</f>
        <v>CGST ACT 2017</v>
      </c>
      <c r="F77" s="21" t="str">
        <f>IFERROR(VLOOKUP($D77,Q2A!$C$4:$D$8,2,FALSE),"SERVICE NOPT FOUND")</f>
        <v>G1</v>
      </c>
      <c r="G77" s="22">
        <v>18000</v>
      </c>
      <c r="H77" s="23">
        <v>44321</v>
      </c>
      <c r="I77" s="21" t="s">
        <v>35</v>
      </c>
    </row>
    <row r="78" spans="3:9" ht="16" thickBot="1" x14ac:dyDescent="0.4">
      <c r="C78" s="20">
        <v>75</v>
      </c>
      <c r="D78" s="21" t="s">
        <v>5</v>
      </c>
      <c r="E78" s="21" t="str">
        <f>IFERROR(_xlfn.IFS(D78="GST AUDIT","CGST ACT 2017",D78="GSTR","CGST ACT 2017",D78="ITR","INCOME TAX ACT 1971",D78="TAX AUDIT","INCOME TAX ACT 1971",D78="STAT AUDIT","COMPANIES ACT 2013"),"MISCELLANEOUS")</f>
        <v>INCOME TAX ACT 1971</v>
      </c>
      <c r="F78" s="21" t="str">
        <f>IFERROR(VLOOKUP($D78,Q2A!$C$4:$D$8,2,FALSE),"SERVICE NOPT FOUND")</f>
        <v>I1</v>
      </c>
      <c r="G78" s="22">
        <v>18000</v>
      </c>
      <c r="H78" s="23">
        <v>44321</v>
      </c>
      <c r="I78" s="21" t="s">
        <v>40</v>
      </c>
    </row>
    <row r="79" spans="3:9" ht="16" thickBot="1" x14ac:dyDescent="0.4">
      <c r="C79" s="20">
        <v>76</v>
      </c>
      <c r="D79" s="21" t="s">
        <v>8</v>
      </c>
      <c r="E79" s="21" t="str">
        <f>IFERROR(_xlfn.IFS(D79="GST AUDIT","CGST ACT 2017",D79="GSTR","CGST ACT 2017",D79="ITR","INCOME TAX ACT 1971",D79="TAX AUDIT","INCOME TAX ACT 1971",D79="STAT AUDIT","COMPANIES ACT 2013"),"MISCELLANEOUS")</f>
        <v>CGST ACT 2017</v>
      </c>
      <c r="F79" s="21" t="str">
        <f>IFERROR(VLOOKUP($D79,Q2A!$C$4:$D$8,2,FALSE),"SERVICE NOPT FOUND")</f>
        <v>G1</v>
      </c>
      <c r="G79" s="22">
        <v>10000</v>
      </c>
      <c r="H79" s="23">
        <v>44352</v>
      </c>
      <c r="I79" s="21" t="s">
        <v>30</v>
      </c>
    </row>
    <row r="80" spans="3:9" ht="16" thickBot="1" x14ac:dyDescent="0.4">
      <c r="C80" s="20">
        <v>77</v>
      </c>
      <c r="D80" s="21" t="s">
        <v>36</v>
      </c>
      <c r="E80" s="21" t="str">
        <f>IFERROR(_xlfn.IFS(D80="GST AUDIT","CGST ACT 2017",D80="GSTR","CGST ACT 2017",D80="ITR","INCOME TAX ACT 1971",D80="TAX AUDIT","INCOME TAX ACT 1971",D80="STAT AUDIT","COMPANIES ACT 2013"),"MISCELLANEOUS")</f>
        <v>INCOME TAX ACT 1971</v>
      </c>
      <c r="F80" s="21" t="str">
        <f>IFERROR(VLOOKUP($D80,Q2A!$C$4:$D$8,2,FALSE),"SERVICE NOPT FOUND")</f>
        <v>I2</v>
      </c>
      <c r="G80" s="22">
        <v>22000</v>
      </c>
      <c r="H80" s="23">
        <v>44413</v>
      </c>
      <c r="I80" s="21" t="s">
        <v>30</v>
      </c>
    </row>
    <row r="81" spans="3:9" ht="16" thickBot="1" x14ac:dyDescent="0.4">
      <c r="C81" s="20">
        <v>78</v>
      </c>
      <c r="D81" s="21" t="s">
        <v>8</v>
      </c>
      <c r="E81" s="21" t="str">
        <f>IFERROR(_xlfn.IFS(D81="GST AUDIT","CGST ACT 2017",D81="GSTR","CGST ACT 2017",D81="ITR","INCOME TAX ACT 1971",D81="TAX AUDIT","INCOME TAX ACT 1971",D81="STAT AUDIT","COMPANIES ACT 2013"),"MISCELLANEOUS")</f>
        <v>CGST ACT 2017</v>
      </c>
      <c r="F81" s="21" t="str">
        <f>IFERROR(VLOOKUP($D81,Q2A!$C$4:$D$8,2,FALSE),"SERVICE NOPT FOUND")</f>
        <v>G1</v>
      </c>
      <c r="G81" s="22">
        <v>30000</v>
      </c>
      <c r="H81" s="23">
        <v>44413</v>
      </c>
      <c r="I81" s="21" t="s">
        <v>32</v>
      </c>
    </row>
    <row r="82" spans="3:9" ht="16" thickBot="1" x14ac:dyDescent="0.4">
      <c r="C82" s="20">
        <v>79</v>
      </c>
      <c r="D82" s="21" t="s">
        <v>5</v>
      </c>
      <c r="E82" s="21" t="str">
        <f>IFERROR(_xlfn.IFS(D82="GST AUDIT","CGST ACT 2017",D82="GSTR","CGST ACT 2017",D82="ITR","INCOME TAX ACT 1971",D82="TAX AUDIT","INCOME TAX ACT 1971",D82="STAT AUDIT","COMPANIES ACT 2013"),"MISCELLANEOUS")</f>
        <v>INCOME TAX ACT 1971</v>
      </c>
      <c r="F82" s="21" t="str">
        <f>IFERROR(VLOOKUP($D82,Q2A!$C$4:$D$8,2,FALSE),"SERVICE NOPT FOUND")</f>
        <v>I1</v>
      </c>
      <c r="G82" s="22">
        <v>16000</v>
      </c>
      <c r="H82" s="23">
        <v>44413</v>
      </c>
      <c r="I82" s="21" t="s">
        <v>40</v>
      </c>
    </row>
    <row r="83" spans="3:9" ht="16" thickBot="1" x14ac:dyDescent="0.4">
      <c r="C83" s="20">
        <v>80</v>
      </c>
      <c r="D83" s="21" t="s">
        <v>29</v>
      </c>
      <c r="E83" s="21" t="str">
        <f>IFERROR(_xlfn.IFS(D83="GST AUDIT","CGST ACT 2017",D83="GSTR","CGST ACT 2017",D83="ITR","INCOME TAX ACT 1971",D83="TAX AUDIT","INCOME TAX ACT 1971",D83="STAT AUDIT","COMPANIES ACT 2013"),"MISCELLANEOUS")</f>
        <v>CGST ACT 2017</v>
      </c>
      <c r="F83" s="21" t="str">
        <f>IFERROR(VLOOKUP($D83,Q2A!$C$4:$D$8,2,FALSE),"SERVICE NOPT FOUND")</f>
        <v>G2</v>
      </c>
      <c r="G83" s="22">
        <v>18000</v>
      </c>
      <c r="H83" s="23">
        <v>44413</v>
      </c>
      <c r="I83" s="21" t="s">
        <v>32</v>
      </c>
    </row>
    <row r="84" spans="3:9" ht="16" thickBot="1" x14ac:dyDescent="0.4">
      <c r="C84" s="20">
        <v>81</v>
      </c>
      <c r="D84" s="21" t="s">
        <v>8</v>
      </c>
      <c r="E84" s="21" t="str">
        <f>IFERROR(_xlfn.IFS(D84="GST AUDIT","CGST ACT 2017",D84="GSTR","CGST ACT 2017",D84="ITR","INCOME TAX ACT 1971",D84="TAX AUDIT","INCOME TAX ACT 1971",D84="STAT AUDIT","COMPANIES ACT 2013"),"MISCELLANEOUS")</f>
        <v>CGST ACT 2017</v>
      </c>
      <c r="F84" s="21" t="str">
        <f>IFERROR(VLOOKUP($D84,Q2A!$C$4:$D$8,2,FALSE),"SERVICE NOPT FOUND")</f>
        <v>G1</v>
      </c>
      <c r="G84" s="22">
        <v>24000</v>
      </c>
      <c r="H84" s="23">
        <v>44535</v>
      </c>
      <c r="I84" s="21" t="s">
        <v>33</v>
      </c>
    </row>
    <row r="85" spans="3:9" ht="16" thickBot="1" x14ac:dyDescent="0.4">
      <c r="C85" s="20">
        <v>82</v>
      </c>
      <c r="D85" s="21" t="s">
        <v>8</v>
      </c>
      <c r="E85" s="21" t="str">
        <f>IFERROR(_xlfn.IFS(D85="GST AUDIT","CGST ACT 2017",D85="GSTR","CGST ACT 2017",D85="ITR","INCOME TAX ACT 1971",D85="TAX AUDIT","INCOME TAX ACT 1971",D85="STAT AUDIT","COMPANIES ACT 2013"),"MISCELLANEOUS")</f>
        <v>CGST ACT 2017</v>
      </c>
      <c r="F85" s="21" t="str">
        <f>IFERROR(VLOOKUP($D85,Q2A!$C$4:$D$8,2,FALSE),"SERVICE NOPT FOUND")</f>
        <v>G1</v>
      </c>
      <c r="G85" s="22">
        <v>24000</v>
      </c>
      <c r="H85" s="24" t="s">
        <v>74</v>
      </c>
      <c r="I85" s="21" t="s">
        <v>35</v>
      </c>
    </row>
    <row r="86" spans="3:9" ht="16" thickBot="1" x14ac:dyDescent="0.4">
      <c r="C86" s="20">
        <v>83</v>
      </c>
      <c r="D86" s="21" t="s">
        <v>29</v>
      </c>
      <c r="E86" s="21" t="str">
        <f>IFERROR(_xlfn.IFS(D86="GST AUDIT","CGST ACT 2017",D86="GSTR","CGST ACT 2017",D86="ITR","INCOME TAX ACT 1971",D86="TAX AUDIT","INCOME TAX ACT 1971",D86="STAT AUDIT","COMPANIES ACT 2013"),"MISCELLANEOUS")</f>
        <v>CGST ACT 2017</v>
      </c>
      <c r="F86" s="21" t="str">
        <f>IFERROR(VLOOKUP($D86,Q2A!$C$4:$D$8,2,FALSE),"SERVICE NOPT FOUND")</f>
        <v>G2</v>
      </c>
      <c r="G86" s="22">
        <v>19000</v>
      </c>
      <c r="H86" s="24" t="s">
        <v>74</v>
      </c>
      <c r="I86" s="21" t="s">
        <v>32</v>
      </c>
    </row>
    <row r="87" spans="3:9" ht="16" thickBot="1" x14ac:dyDescent="0.4">
      <c r="C87" s="20">
        <v>84</v>
      </c>
      <c r="D87" s="21" t="s">
        <v>8</v>
      </c>
      <c r="E87" s="21" t="str">
        <f>IFERROR(_xlfn.IFS(D87="GST AUDIT","CGST ACT 2017",D87="GSTR","CGST ACT 2017",D87="ITR","INCOME TAX ACT 1971",D87="TAX AUDIT","INCOME TAX ACT 1971",D87="STAT AUDIT","COMPANIES ACT 2013"),"MISCELLANEOUS")</f>
        <v>CGST ACT 2017</v>
      </c>
      <c r="F87" s="21" t="str">
        <f>IFERROR(VLOOKUP($D87,Q2A!$C$4:$D$8,2,FALSE),"SERVICE NOPT FOUND")</f>
        <v>G1</v>
      </c>
      <c r="G87" s="22">
        <v>20000</v>
      </c>
      <c r="H87" s="24" t="s">
        <v>75</v>
      </c>
      <c r="I87" s="21" t="s">
        <v>37</v>
      </c>
    </row>
    <row r="88" spans="3:9" ht="16" thickBot="1" x14ac:dyDescent="0.4">
      <c r="C88" s="20">
        <v>85</v>
      </c>
      <c r="D88" s="21" t="s">
        <v>8</v>
      </c>
      <c r="E88" s="21" t="str">
        <f>IFERROR(_xlfn.IFS(D88="GST AUDIT","CGST ACT 2017",D88="GSTR","CGST ACT 2017",D88="ITR","INCOME TAX ACT 1971",D88="TAX AUDIT","INCOME TAX ACT 1971",D88="STAT AUDIT","COMPANIES ACT 2013"),"MISCELLANEOUS")</f>
        <v>CGST ACT 2017</v>
      </c>
      <c r="F88" s="21" t="str">
        <f>IFERROR(VLOOKUP($D88,Q2A!$C$4:$D$8,2,FALSE),"SERVICE NOPT FOUND")</f>
        <v>G1</v>
      </c>
      <c r="G88" s="22">
        <v>21000</v>
      </c>
      <c r="H88" s="24" t="s">
        <v>76</v>
      </c>
      <c r="I88" s="21" t="s">
        <v>40</v>
      </c>
    </row>
    <row r="89" spans="3:9" ht="16" thickBot="1" x14ac:dyDescent="0.4">
      <c r="C89" s="20">
        <v>86</v>
      </c>
      <c r="D89" s="21" t="s">
        <v>31</v>
      </c>
      <c r="E89" s="21" t="str">
        <f>IFERROR(_xlfn.IFS(D89="GST AUDIT","CGST ACT 2017",D89="GSTR","CGST ACT 2017",D89="ITR","INCOME TAX ACT 1971",D89="TAX AUDIT","INCOME TAX ACT 1971",D89="STAT AUDIT","COMPANIES ACT 2013"),"MISCELLANEOUS")</f>
        <v>COMPANIES ACT 2013</v>
      </c>
      <c r="F89" s="21" t="str">
        <f>IFERROR(VLOOKUP($D89,Q2A!$C$4:$D$8,2,FALSE),"SERVICE NOPT FOUND")</f>
        <v>C1</v>
      </c>
      <c r="G89" s="22">
        <v>14000</v>
      </c>
      <c r="H89" s="24" t="s">
        <v>76</v>
      </c>
      <c r="I89" s="21" t="s">
        <v>32</v>
      </c>
    </row>
    <row r="90" spans="3:9" ht="16" thickBot="1" x14ac:dyDescent="0.4">
      <c r="C90" s="20">
        <v>87</v>
      </c>
      <c r="D90" s="21" t="s">
        <v>34</v>
      </c>
      <c r="E90" s="21" t="str">
        <f>IFERROR(_xlfn.IFS(D90="GST AUDIT","CGST ACT 2017",D90="GSTR","CGST ACT 2017",D90="ITR","INCOME TAX ACT 1971",D90="TAX AUDIT","INCOME TAX ACT 1971",D90="STAT AUDIT","COMPANIES ACT 2013"),"MISCELLANEOUS")</f>
        <v>MISCELLANEOUS</v>
      </c>
      <c r="F90" s="21" t="str">
        <f>IFERROR(VLOOKUP($D90,Q2A!$C$4:$D$8,2,FALSE),"SERVICE NOPT FOUND")</f>
        <v>SERVICE NOPT FOUND</v>
      </c>
      <c r="G90" s="22">
        <v>22000</v>
      </c>
      <c r="H90" s="24" t="s">
        <v>76</v>
      </c>
      <c r="I90" s="21" t="s">
        <v>35</v>
      </c>
    </row>
    <row r="91" spans="3:9" ht="16" thickBot="1" x14ac:dyDescent="0.4">
      <c r="C91" s="20">
        <v>88</v>
      </c>
      <c r="D91" s="21" t="s">
        <v>29</v>
      </c>
      <c r="E91" s="21" t="str">
        <f>IFERROR(_xlfn.IFS(D91="GST AUDIT","CGST ACT 2017",D91="GSTR","CGST ACT 2017",D91="ITR","INCOME TAX ACT 1971",D91="TAX AUDIT","INCOME TAX ACT 1971",D91="STAT AUDIT","COMPANIES ACT 2013"),"MISCELLANEOUS")</f>
        <v>CGST ACT 2017</v>
      </c>
      <c r="F91" s="21" t="str">
        <f>IFERROR(VLOOKUP($D91,Q2A!$C$4:$D$8,2,FALSE),"SERVICE NOPT FOUND")</f>
        <v>G2</v>
      </c>
      <c r="G91" s="22">
        <v>19000</v>
      </c>
      <c r="H91" s="24" t="s">
        <v>77</v>
      </c>
      <c r="I91" s="21" t="s">
        <v>30</v>
      </c>
    </row>
    <row r="92" spans="3:9" ht="16" thickBot="1" x14ac:dyDescent="0.4">
      <c r="C92" s="20">
        <v>89</v>
      </c>
      <c r="D92" s="21" t="s">
        <v>5</v>
      </c>
      <c r="E92" s="21" t="str">
        <f>IFERROR(_xlfn.IFS(D92="GST AUDIT","CGST ACT 2017",D92="GSTR","CGST ACT 2017",D92="ITR","INCOME TAX ACT 1971",D92="TAX AUDIT","INCOME TAX ACT 1971",D92="STAT AUDIT","COMPANIES ACT 2013"),"MISCELLANEOUS")</f>
        <v>INCOME TAX ACT 1971</v>
      </c>
      <c r="F92" s="21" t="str">
        <f>IFERROR(VLOOKUP($D92,Q2A!$C$4:$D$8,2,FALSE),"SERVICE NOPT FOUND")</f>
        <v>I1</v>
      </c>
      <c r="G92" s="22">
        <v>14000</v>
      </c>
      <c r="H92" s="24" t="s">
        <v>78</v>
      </c>
      <c r="I92" s="21" t="s">
        <v>37</v>
      </c>
    </row>
    <row r="93" spans="3:9" ht="16" thickBot="1" x14ac:dyDescent="0.4">
      <c r="C93" s="20">
        <v>90</v>
      </c>
      <c r="D93" s="21" t="s">
        <v>5</v>
      </c>
      <c r="E93" s="21" t="str">
        <f>IFERROR(_xlfn.IFS(D93="GST AUDIT","CGST ACT 2017",D93="GSTR","CGST ACT 2017",D93="ITR","INCOME TAX ACT 1971",D93="TAX AUDIT","INCOME TAX ACT 1971",D93="STAT AUDIT","COMPANIES ACT 2013"),"MISCELLANEOUS")</f>
        <v>INCOME TAX ACT 1971</v>
      </c>
      <c r="F93" s="21" t="str">
        <f>IFERROR(VLOOKUP($D93,Q2A!$C$4:$D$8,2,FALSE),"SERVICE NOPT FOUND")</f>
        <v>I1</v>
      </c>
      <c r="G93" s="22">
        <v>20000</v>
      </c>
      <c r="H93" s="24" t="s">
        <v>79</v>
      </c>
      <c r="I93" s="21" t="s">
        <v>30</v>
      </c>
    </row>
    <row r="94" spans="3:9" ht="16" thickBot="1" x14ac:dyDescent="0.4">
      <c r="C94" s="20">
        <v>91</v>
      </c>
      <c r="D94" s="21" t="s">
        <v>5</v>
      </c>
      <c r="E94" s="21" t="str">
        <f>IFERROR(_xlfn.IFS(D94="GST AUDIT","CGST ACT 2017",D94="GSTR","CGST ACT 2017",D94="ITR","INCOME TAX ACT 1971",D94="TAX AUDIT","INCOME TAX ACT 1971",D94="STAT AUDIT","COMPANIES ACT 2013"),"MISCELLANEOUS")</f>
        <v>INCOME TAX ACT 1971</v>
      </c>
      <c r="F94" s="21" t="str">
        <f>IFERROR(VLOOKUP($D94,Q2A!$C$4:$D$8,2,FALSE),"SERVICE NOPT FOUND")</f>
        <v>I1</v>
      </c>
      <c r="G94" s="22">
        <v>15000</v>
      </c>
      <c r="H94" s="24" t="s">
        <v>80</v>
      </c>
      <c r="I94" s="21" t="s">
        <v>35</v>
      </c>
    </row>
    <row r="95" spans="3:9" ht="16" thickBot="1" x14ac:dyDescent="0.4">
      <c r="C95" s="20">
        <v>92</v>
      </c>
      <c r="D95" s="21" t="s">
        <v>31</v>
      </c>
      <c r="E95" s="21" t="str">
        <f>IFERROR(_xlfn.IFS(D95="GST AUDIT","CGST ACT 2017",D95="GSTR","CGST ACT 2017",D95="ITR","INCOME TAX ACT 1971",D95="TAX AUDIT","INCOME TAX ACT 1971",D95="STAT AUDIT","COMPANIES ACT 2013"),"MISCELLANEOUS")</f>
        <v>COMPANIES ACT 2013</v>
      </c>
      <c r="F95" s="21" t="str">
        <f>IFERROR(VLOOKUP($D95,Q2A!$C$4:$D$8,2,FALSE),"SERVICE NOPT FOUND")</f>
        <v>C1</v>
      </c>
      <c r="G95" s="22">
        <v>17000</v>
      </c>
      <c r="H95" s="24" t="s">
        <v>81</v>
      </c>
      <c r="I95" s="21" t="s">
        <v>32</v>
      </c>
    </row>
    <row r="96" spans="3:9" ht="16" thickBot="1" x14ac:dyDescent="0.4">
      <c r="C96" s="20">
        <v>93</v>
      </c>
      <c r="D96" s="21" t="s">
        <v>8</v>
      </c>
      <c r="E96" s="21" t="str">
        <f>IFERROR(_xlfn.IFS(D96="GST AUDIT","CGST ACT 2017",D96="GSTR","CGST ACT 2017",D96="ITR","INCOME TAX ACT 1971",D96="TAX AUDIT","INCOME TAX ACT 1971",D96="STAT AUDIT","COMPANIES ACT 2013"),"MISCELLANEOUS")</f>
        <v>CGST ACT 2017</v>
      </c>
      <c r="F96" s="21" t="str">
        <f>IFERROR(VLOOKUP($D96,Q2A!$C$4:$D$8,2,FALSE),"SERVICE NOPT FOUND")</f>
        <v>G1</v>
      </c>
      <c r="G96" s="22">
        <v>13000</v>
      </c>
      <c r="H96" s="24" t="s">
        <v>82</v>
      </c>
      <c r="I96" s="21" t="s">
        <v>30</v>
      </c>
    </row>
    <row r="97" spans="3:9" ht="16" thickBot="1" x14ac:dyDescent="0.4">
      <c r="C97" s="20">
        <v>94</v>
      </c>
      <c r="D97" s="21" t="s">
        <v>8</v>
      </c>
      <c r="E97" s="21" t="str">
        <f>IFERROR(_xlfn.IFS(D97="GST AUDIT","CGST ACT 2017",D97="GSTR","CGST ACT 2017",D97="ITR","INCOME TAX ACT 1971",D97="TAX AUDIT","INCOME TAX ACT 1971",D97="STAT AUDIT","COMPANIES ACT 2013"),"MISCELLANEOUS")</f>
        <v>CGST ACT 2017</v>
      </c>
      <c r="F97" s="21" t="str">
        <f>IFERROR(VLOOKUP($D97,Q2A!$C$4:$D$8,2,FALSE),"SERVICE NOPT FOUND")</f>
        <v>G1</v>
      </c>
      <c r="G97" s="22">
        <v>24000</v>
      </c>
      <c r="H97" s="24" t="s">
        <v>82</v>
      </c>
      <c r="I97" s="21" t="s">
        <v>39</v>
      </c>
    </row>
    <row r="98" spans="3:9" ht="16" thickBot="1" x14ac:dyDescent="0.4">
      <c r="C98" s="20">
        <v>95</v>
      </c>
      <c r="D98" s="21" t="s">
        <v>34</v>
      </c>
      <c r="E98" s="21" t="str">
        <f>IFERROR(_xlfn.IFS(D98="GST AUDIT","CGST ACT 2017",D98="GSTR","CGST ACT 2017",D98="ITR","INCOME TAX ACT 1971",D98="TAX AUDIT","INCOME TAX ACT 1971",D98="STAT AUDIT","COMPANIES ACT 2013"),"MISCELLANEOUS")</f>
        <v>MISCELLANEOUS</v>
      </c>
      <c r="F98" s="21" t="str">
        <f>IFERROR(VLOOKUP($D98,Q2A!$C$4:$D$8,2,FALSE),"SERVICE NOPT FOUND")</f>
        <v>SERVICE NOPT FOUND</v>
      </c>
      <c r="G98" s="22">
        <v>16000</v>
      </c>
      <c r="H98" s="24" t="s">
        <v>82</v>
      </c>
      <c r="I98" s="21" t="s">
        <v>37</v>
      </c>
    </row>
    <row r="99" spans="3:9" ht="16" thickBot="1" x14ac:dyDescent="0.4">
      <c r="C99" s="20">
        <v>96</v>
      </c>
      <c r="D99" s="21" t="s">
        <v>36</v>
      </c>
      <c r="E99" s="21" t="str">
        <f>IFERROR(_xlfn.IFS(D99="GST AUDIT","CGST ACT 2017",D99="GSTR","CGST ACT 2017",D99="ITR","INCOME TAX ACT 1971",D99="TAX AUDIT","INCOME TAX ACT 1971",D99="STAT AUDIT","COMPANIES ACT 2013"),"MISCELLANEOUS")</f>
        <v>INCOME TAX ACT 1971</v>
      </c>
      <c r="F99" s="21" t="str">
        <f>IFERROR(VLOOKUP($D99,Q2A!$C$4:$D$8,2,FALSE),"SERVICE NOPT FOUND")</f>
        <v>I2</v>
      </c>
      <c r="G99" s="22">
        <v>15000</v>
      </c>
      <c r="H99" s="24" t="s">
        <v>83</v>
      </c>
      <c r="I99" s="21" t="s">
        <v>32</v>
      </c>
    </row>
    <row r="100" spans="3:9" ht="16" thickBot="1" x14ac:dyDescent="0.4">
      <c r="C100" s="20">
        <v>97</v>
      </c>
      <c r="D100" s="21" t="s">
        <v>36</v>
      </c>
      <c r="E100" s="21" t="str">
        <f>IFERROR(_xlfn.IFS(D100="GST AUDIT","CGST ACT 2017",D100="GSTR","CGST ACT 2017",D100="ITR","INCOME TAX ACT 1971",D100="TAX AUDIT","INCOME TAX ACT 1971",D100="STAT AUDIT","COMPANIES ACT 2013"),"MISCELLANEOUS")</f>
        <v>INCOME TAX ACT 1971</v>
      </c>
      <c r="F100" s="21" t="str">
        <f>IFERROR(VLOOKUP($D100,Q2A!$C$4:$D$8,2,FALSE),"SERVICE NOPT FOUND")</f>
        <v>I2</v>
      </c>
      <c r="G100" s="22">
        <v>15000</v>
      </c>
      <c r="H100" s="24" t="s">
        <v>83</v>
      </c>
      <c r="I100" s="21" t="s">
        <v>33</v>
      </c>
    </row>
    <row r="101" spans="3:9" ht="16" thickBot="1" x14ac:dyDescent="0.4">
      <c r="C101" s="20">
        <v>98</v>
      </c>
      <c r="D101" s="21" t="s">
        <v>36</v>
      </c>
      <c r="E101" s="21" t="str">
        <f>IFERROR(_xlfn.IFS(D101="GST AUDIT","CGST ACT 2017",D101="GSTR","CGST ACT 2017",D101="ITR","INCOME TAX ACT 1971",D101="TAX AUDIT","INCOME TAX ACT 1971",D101="STAT AUDIT","COMPANIES ACT 2013"),"MISCELLANEOUS")</f>
        <v>INCOME TAX ACT 1971</v>
      </c>
      <c r="F101" s="21" t="str">
        <f>IFERROR(VLOOKUP($D101,Q2A!$C$4:$D$8,2,FALSE),"SERVICE NOPT FOUND")</f>
        <v>I2</v>
      </c>
      <c r="G101" s="22">
        <v>21000</v>
      </c>
      <c r="H101" s="24" t="s">
        <v>83</v>
      </c>
      <c r="I101" s="21" t="s">
        <v>37</v>
      </c>
    </row>
    <row r="102" spans="3:9" ht="16" thickBot="1" x14ac:dyDescent="0.4">
      <c r="C102" s="20">
        <v>99</v>
      </c>
      <c r="D102" s="21" t="s">
        <v>31</v>
      </c>
      <c r="E102" s="21" t="str">
        <f>IFERROR(_xlfn.IFS(D102="GST AUDIT","CGST ACT 2017",D102="GSTR","CGST ACT 2017",D102="ITR","INCOME TAX ACT 1971",D102="TAX AUDIT","INCOME TAX ACT 1971",D102="STAT AUDIT","COMPANIES ACT 2013"),"MISCELLANEOUS")</f>
        <v>COMPANIES ACT 2013</v>
      </c>
      <c r="F102" s="21" t="str">
        <f>IFERROR(VLOOKUP($D102,Q2A!$C$4:$D$8,2,FALSE),"SERVICE NOPT FOUND")</f>
        <v>C1</v>
      </c>
      <c r="G102" s="22">
        <v>23000</v>
      </c>
      <c r="H102" s="24" t="s">
        <v>83</v>
      </c>
      <c r="I102" s="21" t="s">
        <v>35</v>
      </c>
    </row>
    <row r="103" spans="3:9" ht="16" thickBot="1" x14ac:dyDescent="0.4">
      <c r="C103" s="20">
        <v>100</v>
      </c>
      <c r="D103" s="21" t="s">
        <v>8</v>
      </c>
      <c r="E103" s="21" t="str">
        <f>IFERROR(_xlfn.IFS(D103="GST AUDIT","CGST ACT 2017",D103="GSTR","CGST ACT 2017",D103="ITR","INCOME TAX ACT 1971",D103="TAX AUDIT","INCOME TAX ACT 1971",D103="STAT AUDIT","COMPANIES ACT 2013"),"MISCELLANEOUS")</f>
        <v>CGST ACT 2017</v>
      </c>
      <c r="F103" s="21" t="str">
        <f>IFERROR(VLOOKUP($D103,Q2A!$C$4:$D$8,2,FALSE),"SERVICE NOPT FOUND")</f>
        <v>G1</v>
      </c>
      <c r="G103" s="22">
        <v>22000</v>
      </c>
      <c r="H103" s="24" t="s">
        <v>84</v>
      </c>
      <c r="I103" s="21" t="s">
        <v>30</v>
      </c>
    </row>
    <row r="104" spans="3:9" ht="16" thickBot="1" x14ac:dyDescent="0.4">
      <c r="C104" s="20">
        <v>101</v>
      </c>
      <c r="D104" s="21" t="s">
        <v>5</v>
      </c>
      <c r="E104" s="21" t="str">
        <f>IFERROR(_xlfn.IFS(D104="GST AUDIT","CGST ACT 2017",D104="GSTR","CGST ACT 2017",D104="ITR","INCOME TAX ACT 1971",D104="TAX AUDIT","INCOME TAX ACT 1971",D104="STAT AUDIT","COMPANIES ACT 2013"),"MISCELLANEOUS")</f>
        <v>INCOME TAX ACT 1971</v>
      </c>
      <c r="F104" s="21" t="str">
        <f>IFERROR(VLOOKUP($D104,Q2A!$C$4:$D$8,2,FALSE),"SERVICE NOPT FOUND")</f>
        <v>I1</v>
      </c>
      <c r="G104" s="22">
        <v>12000</v>
      </c>
      <c r="H104" s="24" t="s">
        <v>84</v>
      </c>
      <c r="I104" s="21" t="s">
        <v>40</v>
      </c>
    </row>
    <row r="105" spans="3:9" ht="16" thickBot="1" x14ac:dyDescent="0.4">
      <c r="C105" s="20">
        <v>102</v>
      </c>
      <c r="D105" s="21" t="s">
        <v>5</v>
      </c>
      <c r="E105" s="21" t="str">
        <f>IFERROR(_xlfn.IFS(D105="GST AUDIT","CGST ACT 2017",D105="GSTR","CGST ACT 2017",D105="ITR","INCOME TAX ACT 1971",D105="TAX AUDIT","INCOME TAX ACT 1971",D105="STAT AUDIT","COMPANIES ACT 2013"),"MISCELLANEOUS")</f>
        <v>INCOME TAX ACT 1971</v>
      </c>
      <c r="F105" s="21" t="str">
        <f>IFERROR(VLOOKUP($D105,Q2A!$C$4:$D$8,2,FALSE),"SERVICE NOPT FOUND")</f>
        <v>I1</v>
      </c>
      <c r="G105" s="22">
        <v>18000</v>
      </c>
      <c r="H105" s="24" t="s">
        <v>85</v>
      </c>
      <c r="I105" s="21" t="s">
        <v>30</v>
      </c>
    </row>
    <row r="106" spans="3:9" ht="16" thickBot="1" x14ac:dyDescent="0.4">
      <c r="C106" s="20">
        <v>103</v>
      </c>
      <c r="D106" s="21" t="s">
        <v>5</v>
      </c>
      <c r="E106" s="21" t="str">
        <f>IFERROR(_xlfn.IFS(D106="GST AUDIT","CGST ACT 2017",D106="GSTR","CGST ACT 2017",D106="ITR","INCOME TAX ACT 1971",D106="TAX AUDIT","INCOME TAX ACT 1971",D106="STAT AUDIT","COMPANIES ACT 2013"),"MISCELLANEOUS")</f>
        <v>INCOME TAX ACT 1971</v>
      </c>
      <c r="F106" s="21" t="str">
        <f>IFERROR(VLOOKUP($D106,Q2A!$C$4:$D$8,2,FALSE),"SERVICE NOPT FOUND")</f>
        <v>I1</v>
      </c>
      <c r="G106" s="22">
        <v>16000</v>
      </c>
      <c r="H106" s="24" t="s">
        <v>85</v>
      </c>
      <c r="I106" s="21" t="s">
        <v>30</v>
      </c>
    </row>
    <row r="107" spans="3:9" ht="16" thickBot="1" x14ac:dyDescent="0.4">
      <c r="C107" s="20">
        <v>104</v>
      </c>
      <c r="D107" s="21" t="s">
        <v>29</v>
      </c>
      <c r="E107" s="21" t="str">
        <f>IFERROR(_xlfn.IFS(D107="GST AUDIT","CGST ACT 2017",D107="GSTR","CGST ACT 2017",D107="ITR","INCOME TAX ACT 1971",D107="TAX AUDIT","INCOME TAX ACT 1971",D107="STAT AUDIT","COMPANIES ACT 2013"),"MISCELLANEOUS")</f>
        <v>CGST ACT 2017</v>
      </c>
      <c r="F107" s="21" t="str">
        <f>IFERROR(VLOOKUP($D107,Q2A!$C$4:$D$8,2,FALSE),"SERVICE NOPT FOUND")</f>
        <v>G2</v>
      </c>
      <c r="G107" s="22">
        <v>28000</v>
      </c>
      <c r="H107" s="24" t="s">
        <v>85</v>
      </c>
      <c r="I107" s="21" t="s">
        <v>30</v>
      </c>
    </row>
    <row r="108" spans="3:9" ht="16" thickBot="1" x14ac:dyDescent="0.4">
      <c r="C108" s="20">
        <v>105</v>
      </c>
      <c r="D108" s="21" t="s">
        <v>5</v>
      </c>
      <c r="E108" s="21" t="str">
        <f>IFERROR(_xlfn.IFS(D108="GST AUDIT","CGST ACT 2017",D108="GSTR","CGST ACT 2017",D108="ITR","INCOME TAX ACT 1971",D108="TAX AUDIT","INCOME TAX ACT 1971",D108="STAT AUDIT","COMPANIES ACT 2013"),"MISCELLANEOUS")</f>
        <v>INCOME TAX ACT 1971</v>
      </c>
      <c r="F108" s="21" t="str">
        <f>IFERROR(VLOOKUP($D108,Q2A!$C$4:$D$8,2,FALSE),"SERVICE NOPT FOUND")</f>
        <v>I1</v>
      </c>
      <c r="G108" s="22">
        <v>11000</v>
      </c>
      <c r="H108" s="24" t="s">
        <v>86</v>
      </c>
      <c r="I108" s="21" t="s">
        <v>33</v>
      </c>
    </row>
    <row r="109" spans="3:9" ht="16" thickBot="1" x14ac:dyDescent="0.4">
      <c r="C109" s="20">
        <v>106</v>
      </c>
      <c r="D109" s="21" t="s">
        <v>31</v>
      </c>
      <c r="E109" s="21" t="str">
        <f>IFERROR(_xlfn.IFS(D109="GST AUDIT","CGST ACT 2017",D109="GSTR","CGST ACT 2017",D109="ITR","INCOME TAX ACT 1971",D109="TAX AUDIT","INCOME TAX ACT 1971",D109="STAT AUDIT","COMPANIES ACT 2013"),"MISCELLANEOUS")</f>
        <v>COMPANIES ACT 2013</v>
      </c>
      <c r="F109" s="21" t="str">
        <f>IFERROR(VLOOKUP($D109,Q2A!$C$4:$D$8,2,FALSE),"SERVICE NOPT FOUND")</f>
        <v>C1</v>
      </c>
      <c r="G109" s="22">
        <v>22000</v>
      </c>
      <c r="H109" s="24" t="s">
        <v>87</v>
      </c>
      <c r="I109" s="21" t="s">
        <v>35</v>
      </c>
    </row>
    <row r="110" spans="3:9" ht="16" thickBot="1" x14ac:dyDescent="0.4">
      <c r="C110" s="20">
        <v>107</v>
      </c>
      <c r="D110" s="21" t="s">
        <v>8</v>
      </c>
      <c r="E110" s="21" t="str">
        <f>IFERROR(_xlfn.IFS(D110="GST AUDIT","CGST ACT 2017",D110="GSTR","CGST ACT 2017",D110="ITR","INCOME TAX ACT 1971",D110="TAX AUDIT","INCOME TAX ACT 1971",D110="STAT AUDIT","COMPANIES ACT 2013"),"MISCELLANEOUS")</f>
        <v>CGST ACT 2017</v>
      </c>
      <c r="F110" s="21" t="str">
        <f>IFERROR(VLOOKUP($D110,Q2A!$C$4:$D$8,2,FALSE),"SERVICE NOPT FOUND")</f>
        <v>G1</v>
      </c>
      <c r="G110" s="22">
        <v>12000</v>
      </c>
      <c r="H110" s="23">
        <v>44292</v>
      </c>
      <c r="I110" s="21" t="s">
        <v>30</v>
      </c>
    </row>
    <row r="111" spans="3:9" ht="16" thickBot="1" x14ac:dyDescent="0.4">
      <c r="C111" s="20">
        <v>108</v>
      </c>
      <c r="D111" s="21" t="s">
        <v>5</v>
      </c>
      <c r="E111" s="21" t="str">
        <f>IFERROR(_xlfn.IFS(D111="GST AUDIT","CGST ACT 2017",D111="GSTR","CGST ACT 2017",D111="ITR","INCOME TAX ACT 1971",D111="TAX AUDIT","INCOME TAX ACT 1971",D111="STAT AUDIT","COMPANIES ACT 2013"),"MISCELLANEOUS")</f>
        <v>INCOME TAX ACT 1971</v>
      </c>
      <c r="F111" s="21" t="str">
        <f>IFERROR(VLOOKUP($D111,Q2A!$C$4:$D$8,2,FALSE),"SERVICE NOPT FOUND")</f>
        <v>I1</v>
      </c>
      <c r="G111" s="22">
        <v>20000</v>
      </c>
      <c r="H111" s="23">
        <v>44292</v>
      </c>
      <c r="I111" s="21" t="s">
        <v>33</v>
      </c>
    </row>
    <row r="112" spans="3:9" ht="16" thickBot="1" x14ac:dyDescent="0.4">
      <c r="C112" s="20">
        <v>109</v>
      </c>
      <c r="D112" s="21" t="s">
        <v>5</v>
      </c>
      <c r="E112" s="21" t="str">
        <f>IFERROR(_xlfn.IFS(D112="GST AUDIT","CGST ACT 2017",D112="GSTR","CGST ACT 2017",D112="ITR","INCOME TAX ACT 1971",D112="TAX AUDIT","INCOME TAX ACT 1971",D112="STAT AUDIT","COMPANIES ACT 2013"),"MISCELLANEOUS")</f>
        <v>INCOME TAX ACT 1971</v>
      </c>
      <c r="F112" s="21" t="str">
        <f>IFERROR(VLOOKUP($D112,Q2A!$C$4:$D$8,2,FALSE),"SERVICE NOPT FOUND")</f>
        <v>I1</v>
      </c>
      <c r="G112" s="22">
        <v>15000</v>
      </c>
      <c r="H112" s="23">
        <v>44475</v>
      </c>
      <c r="I112" s="21" t="s">
        <v>40</v>
      </c>
    </row>
    <row r="113" spans="3:9" ht="16" thickBot="1" x14ac:dyDescent="0.4">
      <c r="C113" s="20">
        <v>110</v>
      </c>
      <c r="D113" s="21" t="s">
        <v>31</v>
      </c>
      <c r="E113" s="21" t="str">
        <f>IFERROR(_xlfn.IFS(D113="GST AUDIT","CGST ACT 2017",D113="GSTR","CGST ACT 2017",D113="ITR","INCOME TAX ACT 1971",D113="TAX AUDIT","INCOME TAX ACT 1971",D113="STAT AUDIT","COMPANIES ACT 2013"),"MISCELLANEOUS")</f>
        <v>COMPANIES ACT 2013</v>
      </c>
      <c r="F113" s="21" t="str">
        <f>IFERROR(VLOOKUP($D113,Q2A!$C$4:$D$8,2,FALSE),"SERVICE NOPT FOUND")</f>
        <v>C1</v>
      </c>
      <c r="G113" s="22">
        <v>16000</v>
      </c>
      <c r="H113" s="23">
        <v>44506</v>
      </c>
      <c r="I113" s="21" t="s">
        <v>35</v>
      </c>
    </row>
    <row r="114" spans="3:9" ht="16" thickBot="1" x14ac:dyDescent="0.4">
      <c r="C114" s="20">
        <v>111</v>
      </c>
      <c r="D114" s="21" t="s">
        <v>8</v>
      </c>
      <c r="E114" s="21" t="str">
        <f>IFERROR(_xlfn.IFS(D114="GST AUDIT","CGST ACT 2017",D114="GSTR","CGST ACT 2017",D114="ITR","INCOME TAX ACT 1971",D114="TAX AUDIT","INCOME TAX ACT 1971",D114="STAT AUDIT","COMPANIES ACT 2013"),"MISCELLANEOUS")</f>
        <v>CGST ACT 2017</v>
      </c>
      <c r="F114" s="21" t="str">
        <f>IFERROR(VLOOKUP($D114,Q2A!$C$4:$D$8,2,FALSE),"SERVICE NOPT FOUND")</f>
        <v>G1</v>
      </c>
      <c r="G114" s="22">
        <v>19000</v>
      </c>
      <c r="H114" s="24" t="s">
        <v>88</v>
      </c>
      <c r="I114" s="21" t="s">
        <v>33</v>
      </c>
    </row>
    <row r="115" spans="3:9" ht="16" thickBot="1" x14ac:dyDescent="0.4">
      <c r="C115" s="20">
        <v>112</v>
      </c>
      <c r="D115" s="21" t="s">
        <v>31</v>
      </c>
      <c r="E115" s="21" t="str">
        <f>IFERROR(_xlfn.IFS(D115="GST AUDIT","CGST ACT 2017",D115="GSTR","CGST ACT 2017",D115="ITR","INCOME TAX ACT 1971",D115="TAX AUDIT","INCOME TAX ACT 1971",D115="STAT AUDIT","COMPANIES ACT 2013"),"MISCELLANEOUS")</f>
        <v>COMPANIES ACT 2013</v>
      </c>
      <c r="F115" s="21" t="str">
        <f>IFERROR(VLOOKUP($D115,Q2A!$C$4:$D$8,2,FALSE),"SERVICE NOPT FOUND")</f>
        <v>C1</v>
      </c>
      <c r="G115" s="22">
        <v>21000</v>
      </c>
      <c r="H115" s="24" t="s">
        <v>88</v>
      </c>
      <c r="I115" s="21" t="s">
        <v>32</v>
      </c>
    </row>
    <row r="116" spans="3:9" ht="16" thickBot="1" x14ac:dyDescent="0.4">
      <c r="C116" s="20">
        <v>113</v>
      </c>
      <c r="D116" s="21" t="s">
        <v>31</v>
      </c>
      <c r="E116" s="21" t="str">
        <f>IFERROR(_xlfn.IFS(D116="GST AUDIT","CGST ACT 2017",D116="GSTR","CGST ACT 2017",D116="ITR","INCOME TAX ACT 1971",D116="TAX AUDIT","INCOME TAX ACT 1971",D116="STAT AUDIT","COMPANIES ACT 2013"),"MISCELLANEOUS")</f>
        <v>COMPANIES ACT 2013</v>
      </c>
      <c r="F116" s="21" t="str">
        <f>IFERROR(VLOOKUP($D116,Q2A!$C$4:$D$8,2,FALSE),"SERVICE NOPT FOUND")</f>
        <v>C1</v>
      </c>
      <c r="G116" s="22">
        <v>22000</v>
      </c>
      <c r="H116" s="24" t="s">
        <v>89</v>
      </c>
      <c r="I116" s="21" t="s">
        <v>37</v>
      </c>
    </row>
    <row r="117" spans="3:9" ht="16" thickBot="1" x14ac:dyDescent="0.4">
      <c r="C117" s="20">
        <v>114</v>
      </c>
      <c r="D117" s="21" t="s">
        <v>8</v>
      </c>
      <c r="E117" s="21" t="str">
        <f>IFERROR(_xlfn.IFS(D117="GST AUDIT","CGST ACT 2017",D117="GSTR","CGST ACT 2017",D117="ITR","INCOME TAX ACT 1971",D117="TAX AUDIT","INCOME TAX ACT 1971",D117="STAT AUDIT","COMPANIES ACT 2013"),"MISCELLANEOUS")</f>
        <v>CGST ACT 2017</v>
      </c>
      <c r="F117" s="21" t="str">
        <f>IFERROR(VLOOKUP($D117,Q2A!$C$4:$D$8,2,FALSE),"SERVICE NOPT FOUND")</f>
        <v>G1</v>
      </c>
      <c r="G117" s="22">
        <v>7000</v>
      </c>
      <c r="H117" s="24" t="s">
        <v>90</v>
      </c>
      <c r="I117" s="21" t="s">
        <v>40</v>
      </c>
    </row>
    <row r="118" spans="3:9" ht="16" thickBot="1" x14ac:dyDescent="0.4">
      <c r="C118" s="20">
        <v>115</v>
      </c>
      <c r="D118" s="21" t="s">
        <v>8</v>
      </c>
      <c r="E118" s="21" t="str">
        <f>IFERROR(_xlfn.IFS(D118="GST AUDIT","CGST ACT 2017",D118="GSTR","CGST ACT 2017",D118="ITR","INCOME TAX ACT 1971",D118="TAX AUDIT","INCOME TAX ACT 1971",D118="STAT AUDIT","COMPANIES ACT 2013"),"MISCELLANEOUS")</f>
        <v>CGST ACT 2017</v>
      </c>
      <c r="F118" s="21" t="str">
        <f>IFERROR(VLOOKUP($D118,Q2A!$C$4:$D$8,2,FALSE),"SERVICE NOPT FOUND")</f>
        <v>G1</v>
      </c>
      <c r="G118" s="22">
        <v>11000</v>
      </c>
      <c r="H118" s="24" t="s">
        <v>91</v>
      </c>
      <c r="I118" s="21" t="s">
        <v>30</v>
      </c>
    </row>
    <row r="119" spans="3:9" ht="16" thickBot="1" x14ac:dyDescent="0.4">
      <c r="C119" s="20">
        <v>116</v>
      </c>
      <c r="D119" s="21" t="s">
        <v>36</v>
      </c>
      <c r="E119" s="21" t="str">
        <f>IFERROR(_xlfn.IFS(D119="GST AUDIT","CGST ACT 2017",D119="GSTR","CGST ACT 2017",D119="ITR","INCOME TAX ACT 1971",D119="TAX AUDIT","INCOME TAX ACT 1971",D119="STAT AUDIT","COMPANIES ACT 2013"),"MISCELLANEOUS")</f>
        <v>INCOME TAX ACT 1971</v>
      </c>
      <c r="F119" s="21" t="str">
        <f>IFERROR(VLOOKUP($D119,Q2A!$C$4:$D$8,2,FALSE),"SERVICE NOPT FOUND")</f>
        <v>I2</v>
      </c>
      <c r="G119" s="22">
        <v>24000</v>
      </c>
      <c r="H119" s="24" t="s">
        <v>92</v>
      </c>
      <c r="I119" s="21" t="s">
        <v>30</v>
      </c>
    </row>
    <row r="120" spans="3:9" ht="16" thickBot="1" x14ac:dyDescent="0.4">
      <c r="C120" s="20">
        <v>117</v>
      </c>
      <c r="D120" s="21" t="s">
        <v>5</v>
      </c>
      <c r="E120" s="21" t="str">
        <f>IFERROR(_xlfn.IFS(D120="GST AUDIT","CGST ACT 2017",D120="GSTR","CGST ACT 2017",D120="ITR","INCOME TAX ACT 1971",D120="TAX AUDIT","INCOME TAX ACT 1971",D120="STAT AUDIT","COMPANIES ACT 2013"),"MISCELLANEOUS")</f>
        <v>INCOME TAX ACT 1971</v>
      </c>
      <c r="F120" s="21" t="str">
        <f>IFERROR(VLOOKUP($D120,Q2A!$C$4:$D$8,2,FALSE),"SERVICE NOPT FOUND")</f>
        <v>I1</v>
      </c>
      <c r="G120" s="22">
        <v>16000</v>
      </c>
      <c r="H120" s="23">
        <v>44234</v>
      </c>
      <c r="I120" s="21" t="s">
        <v>30</v>
      </c>
    </row>
    <row r="121" spans="3:9" ht="16" thickBot="1" x14ac:dyDescent="0.4">
      <c r="C121" s="20">
        <v>118</v>
      </c>
      <c r="D121" s="21" t="s">
        <v>8</v>
      </c>
      <c r="E121" s="21" t="str">
        <f>IFERROR(_xlfn.IFS(D121="GST AUDIT","CGST ACT 2017",D121="GSTR","CGST ACT 2017",D121="ITR","INCOME TAX ACT 1971",D121="TAX AUDIT","INCOME TAX ACT 1971",D121="STAT AUDIT","COMPANIES ACT 2013"),"MISCELLANEOUS")</f>
        <v>CGST ACT 2017</v>
      </c>
      <c r="F121" s="21" t="str">
        <f>IFERROR(VLOOKUP($D121,Q2A!$C$4:$D$8,2,FALSE),"SERVICE NOPT FOUND")</f>
        <v>G1</v>
      </c>
      <c r="G121" s="22">
        <v>17000</v>
      </c>
      <c r="H121" s="23">
        <v>44234</v>
      </c>
      <c r="I121" s="21" t="s">
        <v>40</v>
      </c>
    </row>
    <row r="122" spans="3:9" ht="16" thickBot="1" x14ac:dyDescent="0.4">
      <c r="C122" s="20">
        <v>119</v>
      </c>
      <c r="D122" s="21" t="s">
        <v>8</v>
      </c>
      <c r="E122" s="21" t="str">
        <f>IFERROR(_xlfn.IFS(D122="GST AUDIT","CGST ACT 2017",D122="GSTR","CGST ACT 2017",D122="ITR","INCOME TAX ACT 1971",D122="TAX AUDIT","INCOME TAX ACT 1971",D122="STAT AUDIT","COMPANIES ACT 2013"),"MISCELLANEOUS")</f>
        <v>CGST ACT 2017</v>
      </c>
      <c r="F122" s="21" t="str">
        <f>IFERROR(VLOOKUP($D122,Q2A!$C$4:$D$8,2,FALSE),"SERVICE NOPT FOUND")</f>
        <v>G1</v>
      </c>
      <c r="G122" s="22">
        <v>18000</v>
      </c>
      <c r="H122" s="23">
        <v>44323</v>
      </c>
      <c r="I122" s="21" t="s">
        <v>33</v>
      </c>
    </row>
    <row r="123" spans="3:9" ht="16" thickBot="1" x14ac:dyDescent="0.4">
      <c r="C123" s="20">
        <v>120</v>
      </c>
      <c r="D123" s="21" t="s">
        <v>36</v>
      </c>
      <c r="E123" s="21" t="str">
        <f>IFERROR(_xlfn.IFS(D123="GST AUDIT","CGST ACT 2017",D123="GSTR","CGST ACT 2017",D123="ITR","INCOME TAX ACT 1971",D123="TAX AUDIT","INCOME TAX ACT 1971",D123="STAT AUDIT","COMPANIES ACT 2013"),"MISCELLANEOUS")</f>
        <v>INCOME TAX ACT 1971</v>
      </c>
      <c r="F123" s="21" t="str">
        <f>IFERROR(VLOOKUP($D123,Q2A!$C$4:$D$8,2,FALSE),"SERVICE NOPT FOUND")</f>
        <v>I2</v>
      </c>
      <c r="G123" s="22">
        <v>19000</v>
      </c>
      <c r="H123" s="23">
        <v>44384</v>
      </c>
      <c r="I123" s="21" t="s">
        <v>39</v>
      </c>
    </row>
    <row r="124" spans="3:9" ht="16" thickBot="1" x14ac:dyDescent="0.4">
      <c r="C124" s="20">
        <v>121</v>
      </c>
      <c r="D124" s="21" t="s">
        <v>31</v>
      </c>
      <c r="E124" s="21" t="str">
        <f>IFERROR(_xlfn.IFS(D124="GST AUDIT","CGST ACT 2017",D124="GSTR","CGST ACT 2017",D124="ITR","INCOME TAX ACT 1971",D124="TAX AUDIT","INCOME TAX ACT 1971",D124="STAT AUDIT","COMPANIES ACT 2013"),"MISCELLANEOUS")</f>
        <v>COMPANIES ACT 2013</v>
      </c>
      <c r="F124" s="21" t="str">
        <f>IFERROR(VLOOKUP($D124,Q2A!$C$4:$D$8,2,FALSE),"SERVICE NOPT FOUND")</f>
        <v>C1</v>
      </c>
      <c r="G124" s="22">
        <v>20000</v>
      </c>
      <c r="H124" s="23">
        <v>44507</v>
      </c>
      <c r="I124" s="21" t="s">
        <v>32</v>
      </c>
    </row>
    <row r="125" spans="3:9" ht="16" thickBot="1" x14ac:dyDescent="0.4">
      <c r="C125" s="20">
        <v>122</v>
      </c>
      <c r="D125" s="21" t="s">
        <v>36</v>
      </c>
      <c r="E125" s="21" t="str">
        <f>IFERROR(_xlfn.IFS(D125="GST AUDIT","CGST ACT 2017",D125="GSTR","CGST ACT 2017",D125="ITR","INCOME TAX ACT 1971",D125="TAX AUDIT","INCOME TAX ACT 1971",D125="STAT AUDIT","COMPANIES ACT 2013"),"MISCELLANEOUS")</f>
        <v>INCOME TAX ACT 1971</v>
      </c>
      <c r="F125" s="21" t="str">
        <f>IFERROR(VLOOKUP($D125,Q2A!$C$4:$D$8,2,FALSE),"SERVICE NOPT FOUND")</f>
        <v>I2</v>
      </c>
      <c r="G125" s="22">
        <v>20000</v>
      </c>
      <c r="H125" s="24" t="s">
        <v>93</v>
      </c>
      <c r="I125" s="21" t="s">
        <v>32</v>
      </c>
    </row>
    <row r="126" spans="3:9" ht="16" thickBot="1" x14ac:dyDescent="0.4">
      <c r="C126" s="20">
        <v>123</v>
      </c>
      <c r="D126" s="21" t="s">
        <v>36</v>
      </c>
      <c r="E126" s="21" t="str">
        <f>IFERROR(_xlfn.IFS(D126="GST AUDIT","CGST ACT 2017",D126="GSTR","CGST ACT 2017",D126="ITR","INCOME TAX ACT 1971",D126="TAX AUDIT","INCOME TAX ACT 1971",D126="STAT AUDIT","COMPANIES ACT 2013"),"MISCELLANEOUS")</f>
        <v>INCOME TAX ACT 1971</v>
      </c>
      <c r="F126" s="21" t="str">
        <f>IFERROR(VLOOKUP($D126,Q2A!$C$4:$D$8,2,FALSE),"SERVICE NOPT FOUND")</f>
        <v>I2</v>
      </c>
      <c r="G126" s="22">
        <v>15000</v>
      </c>
      <c r="H126" s="24" t="s">
        <v>94</v>
      </c>
      <c r="I126" s="21" t="s">
        <v>32</v>
      </c>
    </row>
    <row r="127" spans="3:9" ht="16" thickBot="1" x14ac:dyDescent="0.4">
      <c r="C127" s="20">
        <v>124</v>
      </c>
      <c r="D127" s="21" t="s">
        <v>36</v>
      </c>
      <c r="E127" s="21" t="str">
        <f>IFERROR(_xlfn.IFS(D127="GST AUDIT","CGST ACT 2017",D127="GSTR","CGST ACT 2017",D127="ITR","INCOME TAX ACT 1971",D127="TAX AUDIT","INCOME TAX ACT 1971",D127="STAT AUDIT","COMPANIES ACT 2013"),"MISCELLANEOUS")</f>
        <v>INCOME TAX ACT 1971</v>
      </c>
      <c r="F127" s="21" t="str">
        <f>IFERROR(VLOOKUP($D127,Q2A!$C$4:$D$8,2,FALSE),"SERVICE NOPT FOUND")</f>
        <v>I2</v>
      </c>
      <c r="G127" s="22">
        <v>27000</v>
      </c>
      <c r="H127" s="24" t="s">
        <v>94</v>
      </c>
      <c r="I127" s="21" t="s">
        <v>39</v>
      </c>
    </row>
    <row r="128" spans="3:9" ht="16" thickBot="1" x14ac:dyDescent="0.4">
      <c r="C128" s="20">
        <v>125</v>
      </c>
      <c r="D128" s="21" t="s">
        <v>5</v>
      </c>
      <c r="E128" s="21" t="str">
        <f>IFERROR(_xlfn.IFS(D128="GST AUDIT","CGST ACT 2017",D128="GSTR","CGST ACT 2017",D128="ITR","INCOME TAX ACT 1971",D128="TAX AUDIT","INCOME TAX ACT 1971",D128="STAT AUDIT","COMPANIES ACT 2013"),"MISCELLANEOUS")</f>
        <v>INCOME TAX ACT 1971</v>
      </c>
      <c r="F128" s="21" t="str">
        <f>IFERROR(VLOOKUP($D128,Q2A!$C$4:$D$8,2,FALSE),"SERVICE NOPT FOUND")</f>
        <v>I1</v>
      </c>
      <c r="G128" s="22">
        <v>11000</v>
      </c>
      <c r="H128" s="24" t="s">
        <v>94</v>
      </c>
      <c r="I128" s="21" t="s">
        <v>35</v>
      </c>
    </row>
    <row r="129" spans="3:9" ht="16" thickBot="1" x14ac:dyDescent="0.4">
      <c r="C129" s="20">
        <v>126</v>
      </c>
      <c r="D129" s="21" t="s">
        <v>31</v>
      </c>
      <c r="E129" s="21" t="str">
        <f>IFERROR(_xlfn.IFS(D129="GST AUDIT","CGST ACT 2017",D129="GSTR","CGST ACT 2017",D129="ITR","INCOME TAX ACT 1971",D129="TAX AUDIT","INCOME TAX ACT 1971",D129="STAT AUDIT","COMPANIES ACT 2013"),"MISCELLANEOUS")</f>
        <v>COMPANIES ACT 2013</v>
      </c>
      <c r="F129" s="21" t="str">
        <f>IFERROR(VLOOKUP($D129,Q2A!$C$4:$D$8,2,FALSE),"SERVICE NOPT FOUND")</f>
        <v>C1</v>
      </c>
      <c r="G129" s="22">
        <v>21000</v>
      </c>
      <c r="H129" s="24" t="s">
        <v>94</v>
      </c>
      <c r="I129" s="21" t="s">
        <v>32</v>
      </c>
    </row>
    <row r="130" spans="3:9" ht="16" thickBot="1" x14ac:dyDescent="0.4">
      <c r="C130" s="20">
        <v>127</v>
      </c>
      <c r="D130" s="21" t="s">
        <v>36</v>
      </c>
      <c r="E130" s="21" t="str">
        <f>IFERROR(_xlfn.IFS(D130="GST AUDIT","CGST ACT 2017",D130="GSTR","CGST ACT 2017",D130="ITR","INCOME TAX ACT 1971",D130="TAX AUDIT","INCOME TAX ACT 1971",D130="STAT AUDIT","COMPANIES ACT 2013"),"MISCELLANEOUS")</f>
        <v>INCOME TAX ACT 1971</v>
      </c>
      <c r="F130" s="21" t="str">
        <f>IFERROR(VLOOKUP($D130,Q2A!$C$4:$D$8,2,FALSE),"SERVICE NOPT FOUND")</f>
        <v>I2</v>
      </c>
      <c r="G130" s="22">
        <v>8000</v>
      </c>
      <c r="H130" s="24" t="s">
        <v>95</v>
      </c>
      <c r="I130" s="21" t="s">
        <v>39</v>
      </c>
    </row>
    <row r="131" spans="3:9" ht="16" thickBot="1" x14ac:dyDescent="0.4">
      <c r="C131" s="20">
        <v>128</v>
      </c>
      <c r="D131" s="21" t="s">
        <v>8</v>
      </c>
      <c r="E131" s="21" t="str">
        <f>IFERROR(_xlfn.IFS(D131="GST AUDIT","CGST ACT 2017",D131="GSTR","CGST ACT 2017",D131="ITR","INCOME TAX ACT 1971",D131="TAX AUDIT","INCOME TAX ACT 1971",D131="STAT AUDIT","COMPANIES ACT 2013"),"MISCELLANEOUS")</f>
        <v>CGST ACT 2017</v>
      </c>
      <c r="F131" s="21" t="str">
        <f>IFERROR(VLOOKUP($D131,Q2A!$C$4:$D$8,2,FALSE),"SERVICE NOPT FOUND")</f>
        <v>G1</v>
      </c>
      <c r="G131" s="22">
        <v>17000</v>
      </c>
      <c r="H131" s="24" t="s">
        <v>96</v>
      </c>
      <c r="I131" s="21" t="s">
        <v>32</v>
      </c>
    </row>
    <row r="132" spans="3:9" ht="16" thickBot="1" x14ac:dyDescent="0.4">
      <c r="C132" s="20">
        <v>129</v>
      </c>
      <c r="D132" s="21" t="s">
        <v>31</v>
      </c>
      <c r="E132" s="21" t="str">
        <f>IFERROR(_xlfn.IFS(D132="GST AUDIT","CGST ACT 2017",D132="GSTR","CGST ACT 2017",D132="ITR","INCOME TAX ACT 1971",D132="TAX AUDIT","INCOME TAX ACT 1971",D132="STAT AUDIT","COMPANIES ACT 2013"),"MISCELLANEOUS")</f>
        <v>COMPANIES ACT 2013</v>
      </c>
      <c r="F132" s="21" t="str">
        <f>IFERROR(VLOOKUP($D132,Q2A!$C$4:$D$8,2,FALSE),"SERVICE NOPT FOUND")</f>
        <v>C1</v>
      </c>
      <c r="G132" s="22">
        <v>16000</v>
      </c>
      <c r="H132" s="24" t="s">
        <v>97</v>
      </c>
      <c r="I132" s="21" t="s">
        <v>30</v>
      </c>
    </row>
    <row r="133" spans="3:9" ht="16" thickBot="1" x14ac:dyDescent="0.4">
      <c r="C133" s="20">
        <v>130</v>
      </c>
      <c r="D133" s="21" t="s">
        <v>29</v>
      </c>
      <c r="E133" s="21" t="str">
        <f>IFERROR(_xlfn.IFS(D133="GST AUDIT","CGST ACT 2017",D133="GSTR","CGST ACT 2017",D133="ITR","INCOME TAX ACT 1971",D133="TAX AUDIT","INCOME TAX ACT 1971",D133="STAT AUDIT","COMPANIES ACT 2013"),"MISCELLANEOUS")</f>
        <v>CGST ACT 2017</v>
      </c>
      <c r="F133" s="21" t="str">
        <f>IFERROR(VLOOKUP($D133,Q2A!$C$4:$D$8,2,FALSE),"SERVICE NOPT FOUND")</f>
        <v>G2</v>
      </c>
      <c r="G133" s="22">
        <v>18000</v>
      </c>
      <c r="H133" s="24" t="s">
        <v>98</v>
      </c>
      <c r="I133" s="21" t="s">
        <v>32</v>
      </c>
    </row>
    <row r="134" spans="3:9" ht="16" thickBot="1" x14ac:dyDescent="0.4">
      <c r="C134" s="20">
        <v>131</v>
      </c>
      <c r="D134" s="21" t="s">
        <v>5</v>
      </c>
      <c r="E134" s="21" t="str">
        <f>IFERROR(_xlfn.IFS(D134="GST AUDIT","CGST ACT 2017",D134="GSTR","CGST ACT 2017",D134="ITR","INCOME TAX ACT 1971",D134="TAX AUDIT","INCOME TAX ACT 1971",D134="STAT AUDIT","COMPANIES ACT 2013"),"MISCELLANEOUS")</f>
        <v>INCOME TAX ACT 1971</v>
      </c>
      <c r="F134" s="21" t="str">
        <f>IFERROR(VLOOKUP($D134,Q2A!$C$4:$D$8,2,FALSE),"SERVICE NOPT FOUND")</f>
        <v>I1</v>
      </c>
      <c r="G134" s="22">
        <v>22000</v>
      </c>
      <c r="H134" s="24" t="s">
        <v>99</v>
      </c>
      <c r="I134" s="21" t="s">
        <v>32</v>
      </c>
    </row>
    <row r="135" spans="3:9" ht="16" thickBot="1" x14ac:dyDescent="0.4">
      <c r="C135" s="20">
        <v>132</v>
      </c>
      <c r="D135" s="21" t="s">
        <v>8</v>
      </c>
      <c r="E135" s="21" t="str">
        <f>IFERROR(_xlfn.IFS(D135="GST AUDIT","CGST ACT 2017",D135="GSTR","CGST ACT 2017",D135="ITR","INCOME TAX ACT 1971",D135="TAX AUDIT","INCOME TAX ACT 1971",D135="STAT AUDIT","COMPANIES ACT 2013"),"MISCELLANEOUS")</f>
        <v>CGST ACT 2017</v>
      </c>
      <c r="F135" s="21" t="str">
        <f>IFERROR(VLOOKUP($D135,Q2A!$C$4:$D$8,2,FALSE),"SERVICE NOPT FOUND")</f>
        <v>G1</v>
      </c>
      <c r="G135" s="22">
        <v>22000</v>
      </c>
      <c r="H135" s="24" t="s">
        <v>100</v>
      </c>
      <c r="I135" s="21" t="s">
        <v>37</v>
      </c>
    </row>
    <row r="136" spans="3:9" ht="16" thickBot="1" x14ac:dyDescent="0.4">
      <c r="C136" s="20">
        <v>133</v>
      </c>
      <c r="D136" s="21" t="s">
        <v>8</v>
      </c>
      <c r="E136" s="21" t="str">
        <f>IFERROR(_xlfn.IFS(D136="GST AUDIT","CGST ACT 2017",D136="GSTR","CGST ACT 2017",D136="ITR","INCOME TAX ACT 1971",D136="TAX AUDIT","INCOME TAX ACT 1971",D136="STAT AUDIT","COMPANIES ACT 2013"),"MISCELLANEOUS")</f>
        <v>CGST ACT 2017</v>
      </c>
      <c r="F136" s="21" t="str">
        <f>IFERROR(VLOOKUP($D136,Q2A!$C$4:$D$8,2,FALSE),"SERVICE NOPT FOUND")</f>
        <v>G1</v>
      </c>
      <c r="G136" s="22">
        <v>9000</v>
      </c>
      <c r="H136" s="24" t="s">
        <v>101</v>
      </c>
      <c r="I136" s="21" t="s">
        <v>30</v>
      </c>
    </row>
    <row r="137" spans="3:9" ht="16" thickBot="1" x14ac:dyDescent="0.4">
      <c r="C137" s="20">
        <v>134</v>
      </c>
      <c r="D137" s="21" t="s">
        <v>34</v>
      </c>
      <c r="E137" s="21" t="str">
        <f>IFERROR(_xlfn.IFS(D137="GST AUDIT","CGST ACT 2017",D137="GSTR","CGST ACT 2017",D137="ITR","INCOME TAX ACT 1971",D137="TAX AUDIT","INCOME TAX ACT 1971",D137="STAT AUDIT","COMPANIES ACT 2013"),"MISCELLANEOUS")</f>
        <v>MISCELLANEOUS</v>
      </c>
      <c r="F137" s="21" t="str">
        <f>IFERROR(VLOOKUP($D137,Q2A!$C$4:$D$8,2,FALSE),"SERVICE NOPT FOUND")</f>
        <v>SERVICE NOPT FOUND</v>
      </c>
      <c r="G137" s="22">
        <v>18000</v>
      </c>
      <c r="H137" s="24" t="s">
        <v>101</v>
      </c>
      <c r="I137" s="21" t="s">
        <v>37</v>
      </c>
    </row>
    <row r="138" spans="3:9" ht="16" thickBot="1" x14ac:dyDescent="0.4">
      <c r="C138" s="20">
        <v>135</v>
      </c>
      <c r="D138" s="21" t="s">
        <v>8</v>
      </c>
      <c r="E138" s="21" t="str">
        <f>IFERROR(_xlfn.IFS(D138="GST AUDIT","CGST ACT 2017",D138="GSTR","CGST ACT 2017",D138="ITR","INCOME TAX ACT 1971",D138="TAX AUDIT","INCOME TAX ACT 1971",D138="STAT AUDIT","COMPANIES ACT 2013"),"MISCELLANEOUS")</f>
        <v>CGST ACT 2017</v>
      </c>
      <c r="F138" s="21" t="str">
        <f>IFERROR(VLOOKUP($D138,Q2A!$C$4:$D$8,2,FALSE),"SERVICE NOPT FOUND")</f>
        <v>G1</v>
      </c>
      <c r="G138" s="22">
        <v>23000</v>
      </c>
      <c r="H138" s="23">
        <v>44204</v>
      </c>
      <c r="I138" s="21" t="s">
        <v>40</v>
      </c>
    </row>
    <row r="139" spans="3:9" ht="16" thickBot="1" x14ac:dyDescent="0.4">
      <c r="C139" s="20">
        <v>136</v>
      </c>
      <c r="D139" s="21" t="s">
        <v>31</v>
      </c>
      <c r="E139" s="21" t="str">
        <f>IFERROR(_xlfn.IFS(D139="GST AUDIT","CGST ACT 2017",D139="GSTR","CGST ACT 2017",D139="ITR","INCOME TAX ACT 1971",D139="TAX AUDIT","INCOME TAX ACT 1971",D139="STAT AUDIT","COMPANIES ACT 2013"),"MISCELLANEOUS")</f>
        <v>COMPANIES ACT 2013</v>
      </c>
      <c r="F139" s="21" t="str">
        <f>IFERROR(VLOOKUP($D139,Q2A!$C$4:$D$8,2,FALSE),"SERVICE NOPT FOUND")</f>
        <v>C1</v>
      </c>
      <c r="G139" s="22">
        <v>14000</v>
      </c>
      <c r="H139" s="23">
        <v>44204</v>
      </c>
      <c r="I139" s="21" t="s">
        <v>30</v>
      </c>
    </row>
    <row r="140" spans="3:9" ht="16" thickBot="1" x14ac:dyDescent="0.4">
      <c r="C140" s="20">
        <v>137</v>
      </c>
      <c r="D140" s="21" t="s">
        <v>36</v>
      </c>
      <c r="E140" s="21" t="str">
        <f>IFERROR(_xlfn.IFS(D140="GST AUDIT","CGST ACT 2017",D140="GSTR","CGST ACT 2017",D140="ITR","INCOME TAX ACT 1971",D140="TAX AUDIT","INCOME TAX ACT 1971",D140="STAT AUDIT","COMPANIES ACT 2013"),"MISCELLANEOUS")</f>
        <v>INCOME TAX ACT 1971</v>
      </c>
      <c r="F140" s="21" t="str">
        <f>IFERROR(VLOOKUP($D140,Q2A!$C$4:$D$8,2,FALSE),"SERVICE NOPT FOUND")</f>
        <v>I2</v>
      </c>
      <c r="G140" s="22">
        <v>8000</v>
      </c>
      <c r="H140" s="23">
        <v>44263</v>
      </c>
      <c r="I140" s="21" t="s">
        <v>30</v>
      </c>
    </row>
    <row r="141" spans="3:9" ht="16" thickBot="1" x14ac:dyDescent="0.4">
      <c r="C141" s="20">
        <v>138</v>
      </c>
      <c r="D141" s="21" t="s">
        <v>31</v>
      </c>
      <c r="E141" s="21" t="str">
        <f>IFERROR(_xlfn.IFS(D141="GST AUDIT","CGST ACT 2017",D141="GSTR","CGST ACT 2017",D141="ITR","INCOME TAX ACT 1971",D141="TAX AUDIT","INCOME TAX ACT 1971",D141="STAT AUDIT","COMPANIES ACT 2013"),"MISCELLANEOUS")</f>
        <v>COMPANIES ACT 2013</v>
      </c>
      <c r="F141" s="21" t="str">
        <f>IFERROR(VLOOKUP($D141,Q2A!$C$4:$D$8,2,FALSE),"SERVICE NOPT FOUND")</f>
        <v>C1</v>
      </c>
      <c r="G141" s="22">
        <v>27000</v>
      </c>
      <c r="H141" s="23">
        <v>44538</v>
      </c>
      <c r="I141" s="21" t="s">
        <v>30</v>
      </c>
    </row>
    <row r="142" spans="3:9" ht="16" thickBot="1" x14ac:dyDescent="0.4">
      <c r="C142" s="20">
        <v>139</v>
      </c>
      <c r="D142" s="21" t="s">
        <v>8</v>
      </c>
      <c r="E142" s="21" t="str">
        <f>IFERROR(_xlfn.IFS(D142="GST AUDIT","CGST ACT 2017",D142="GSTR","CGST ACT 2017",D142="ITR","INCOME TAX ACT 1971",D142="TAX AUDIT","INCOME TAX ACT 1971",D142="STAT AUDIT","COMPANIES ACT 2013"),"MISCELLANEOUS")</f>
        <v>CGST ACT 2017</v>
      </c>
      <c r="F142" s="21" t="str">
        <f>IFERROR(VLOOKUP($D142,Q2A!$C$4:$D$8,2,FALSE),"SERVICE NOPT FOUND")</f>
        <v>G1</v>
      </c>
      <c r="G142" s="22">
        <v>13000</v>
      </c>
      <c r="H142" s="24" t="s">
        <v>102</v>
      </c>
      <c r="I142" s="21" t="s">
        <v>35</v>
      </c>
    </row>
    <row r="143" spans="3:9" ht="16" thickBot="1" x14ac:dyDescent="0.4">
      <c r="C143" s="20">
        <v>140</v>
      </c>
      <c r="D143" s="21" t="s">
        <v>29</v>
      </c>
      <c r="E143" s="21" t="str">
        <f>IFERROR(_xlfn.IFS(D143="GST AUDIT","CGST ACT 2017",D143="GSTR","CGST ACT 2017",D143="ITR","INCOME TAX ACT 1971",D143="TAX AUDIT","INCOME TAX ACT 1971",D143="STAT AUDIT","COMPANIES ACT 2013"),"MISCELLANEOUS")</f>
        <v>CGST ACT 2017</v>
      </c>
      <c r="F143" s="21" t="str">
        <f>IFERROR(VLOOKUP($D143,Q2A!$C$4:$D$8,2,FALSE),"SERVICE NOPT FOUND")</f>
        <v>G2</v>
      </c>
      <c r="G143" s="22">
        <v>15000</v>
      </c>
      <c r="H143" s="24" t="s">
        <v>103</v>
      </c>
      <c r="I143" s="21" t="s">
        <v>30</v>
      </c>
    </row>
    <row r="144" spans="3:9" ht="16" thickBot="1" x14ac:dyDescent="0.4">
      <c r="C144" s="20">
        <v>141</v>
      </c>
      <c r="D144" s="21" t="s">
        <v>5</v>
      </c>
      <c r="E144" s="21" t="str">
        <f>IFERROR(_xlfn.IFS(D144="GST AUDIT","CGST ACT 2017",D144="GSTR","CGST ACT 2017",D144="ITR","INCOME TAX ACT 1971",D144="TAX AUDIT","INCOME TAX ACT 1971",D144="STAT AUDIT","COMPANIES ACT 2013"),"MISCELLANEOUS")</f>
        <v>INCOME TAX ACT 1971</v>
      </c>
      <c r="F144" s="21" t="str">
        <f>IFERROR(VLOOKUP($D144,Q2A!$C$4:$D$8,2,FALSE),"SERVICE NOPT FOUND")</f>
        <v>I1</v>
      </c>
      <c r="G144" s="22">
        <v>24000</v>
      </c>
      <c r="H144" s="24" t="s">
        <v>104</v>
      </c>
      <c r="I144" s="21" t="s">
        <v>40</v>
      </c>
    </row>
    <row r="145" spans="3:9" ht="16" thickBot="1" x14ac:dyDescent="0.4">
      <c r="C145" s="20">
        <v>142</v>
      </c>
      <c r="D145" s="21" t="s">
        <v>5</v>
      </c>
      <c r="E145" s="21" t="str">
        <f>IFERROR(_xlfn.IFS(D145="GST AUDIT","CGST ACT 2017",D145="GSTR","CGST ACT 2017",D145="ITR","INCOME TAX ACT 1971",D145="TAX AUDIT","INCOME TAX ACT 1971",D145="STAT AUDIT","COMPANIES ACT 2013"),"MISCELLANEOUS")</f>
        <v>INCOME TAX ACT 1971</v>
      </c>
      <c r="F145" s="21" t="str">
        <f>IFERROR(VLOOKUP($D145,Q2A!$C$4:$D$8,2,FALSE),"SERVICE NOPT FOUND")</f>
        <v>I1</v>
      </c>
      <c r="G145" s="22">
        <v>16000</v>
      </c>
      <c r="H145" s="24" t="s">
        <v>105</v>
      </c>
      <c r="I145" s="21" t="s">
        <v>40</v>
      </c>
    </row>
    <row r="146" spans="3:9" ht="16" thickBot="1" x14ac:dyDescent="0.4">
      <c r="C146" s="20">
        <v>143</v>
      </c>
      <c r="D146" s="21" t="s">
        <v>31</v>
      </c>
      <c r="E146" s="21" t="str">
        <f>IFERROR(_xlfn.IFS(D146="GST AUDIT","CGST ACT 2017",D146="GSTR","CGST ACT 2017",D146="ITR","INCOME TAX ACT 1971",D146="TAX AUDIT","INCOME TAX ACT 1971",D146="STAT AUDIT","COMPANIES ACT 2013"),"MISCELLANEOUS")</f>
        <v>COMPANIES ACT 2013</v>
      </c>
      <c r="F146" s="21" t="str">
        <f>IFERROR(VLOOKUP($D146,Q2A!$C$4:$D$8,2,FALSE),"SERVICE NOPT FOUND")</f>
        <v>C1</v>
      </c>
      <c r="G146" s="22">
        <v>12000</v>
      </c>
      <c r="H146" s="24" t="s">
        <v>106</v>
      </c>
      <c r="I146" s="21" t="s">
        <v>35</v>
      </c>
    </row>
    <row r="147" spans="3:9" ht="16" thickBot="1" x14ac:dyDescent="0.4">
      <c r="C147" s="20">
        <v>144</v>
      </c>
      <c r="D147" s="21" t="s">
        <v>5</v>
      </c>
      <c r="E147" s="21" t="str">
        <f>IFERROR(_xlfn.IFS(D147="GST AUDIT","CGST ACT 2017",D147="GSTR","CGST ACT 2017",D147="ITR","INCOME TAX ACT 1971",D147="TAX AUDIT","INCOME TAX ACT 1971",D147="STAT AUDIT","COMPANIES ACT 2013"),"MISCELLANEOUS")</f>
        <v>INCOME TAX ACT 1971</v>
      </c>
      <c r="F147" s="21" t="str">
        <f>IFERROR(VLOOKUP($D147,Q2A!$C$4:$D$8,2,FALSE),"SERVICE NOPT FOUND")</f>
        <v>I1</v>
      </c>
      <c r="G147" s="22">
        <v>26000</v>
      </c>
      <c r="H147" s="24" t="s">
        <v>107</v>
      </c>
      <c r="I147" s="21" t="s">
        <v>33</v>
      </c>
    </row>
    <row r="148" spans="3:9" ht="16" thickBot="1" x14ac:dyDescent="0.4">
      <c r="C148" s="20">
        <v>145</v>
      </c>
      <c r="D148" s="21" t="s">
        <v>29</v>
      </c>
      <c r="E148" s="21" t="str">
        <f>IFERROR(_xlfn.IFS(D148="GST AUDIT","CGST ACT 2017",D148="GSTR","CGST ACT 2017",D148="ITR","INCOME TAX ACT 1971",D148="TAX AUDIT","INCOME TAX ACT 1971",D148="STAT AUDIT","COMPANIES ACT 2013"),"MISCELLANEOUS")</f>
        <v>CGST ACT 2017</v>
      </c>
      <c r="F148" s="21" t="str">
        <f>IFERROR(VLOOKUP($D148,Q2A!$C$4:$D$8,2,FALSE),"SERVICE NOPT FOUND")</f>
        <v>G2</v>
      </c>
      <c r="G148" s="22">
        <v>17000</v>
      </c>
      <c r="H148" s="24" t="s">
        <v>108</v>
      </c>
      <c r="I148" s="21" t="s">
        <v>30</v>
      </c>
    </row>
    <row r="149" spans="3:9" ht="16" thickBot="1" x14ac:dyDescent="0.4">
      <c r="C149" s="20">
        <v>146</v>
      </c>
      <c r="D149" s="21" t="s">
        <v>5</v>
      </c>
      <c r="E149" s="21" t="str">
        <f>IFERROR(_xlfn.IFS(D149="GST AUDIT","CGST ACT 2017",D149="GSTR","CGST ACT 2017",D149="ITR","INCOME TAX ACT 1971",D149="TAX AUDIT","INCOME TAX ACT 1971",D149="STAT AUDIT","COMPANIES ACT 2013"),"MISCELLANEOUS")</f>
        <v>INCOME TAX ACT 1971</v>
      </c>
      <c r="F149" s="21" t="str">
        <f>IFERROR(VLOOKUP($D149,Q2A!$C$4:$D$8,2,FALSE),"SERVICE NOPT FOUND")</f>
        <v>I1</v>
      </c>
      <c r="G149" s="22">
        <v>22000</v>
      </c>
      <c r="H149" s="24" t="s">
        <v>109</v>
      </c>
      <c r="I149" s="21" t="s">
        <v>32</v>
      </c>
    </row>
    <row r="150" spans="3:9" ht="16" thickBot="1" x14ac:dyDescent="0.4">
      <c r="C150" s="20">
        <v>147</v>
      </c>
      <c r="D150" s="21" t="s">
        <v>34</v>
      </c>
      <c r="E150" s="21" t="str">
        <f>IFERROR(_xlfn.IFS(D150="GST AUDIT","CGST ACT 2017",D150="GSTR","CGST ACT 2017",D150="ITR","INCOME TAX ACT 1971",D150="TAX AUDIT","INCOME TAX ACT 1971",D150="STAT AUDIT","COMPANIES ACT 2013"),"MISCELLANEOUS")</f>
        <v>MISCELLANEOUS</v>
      </c>
      <c r="F150" s="21" t="str">
        <f>IFERROR(VLOOKUP($D150,Q2A!$C$4:$D$8,2,FALSE),"SERVICE NOPT FOUND")</f>
        <v>SERVICE NOPT FOUND</v>
      </c>
      <c r="G150" s="22">
        <v>22000</v>
      </c>
      <c r="H150" s="24" t="s">
        <v>109</v>
      </c>
      <c r="I150" s="21" t="s">
        <v>35</v>
      </c>
    </row>
    <row r="151" spans="3:9" ht="16" thickBot="1" x14ac:dyDescent="0.4">
      <c r="C151" s="20">
        <v>148</v>
      </c>
      <c r="D151" s="21" t="s">
        <v>8</v>
      </c>
      <c r="E151" s="21" t="str">
        <f>IFERROR(_xlfn.IFS(D151="GST AUDIT","CGST ACT 2017",D151="GSTR","CGST ACT 2017",D151="ITR","INCOME TAX ACT 1971",D151="TAX AUDIT","INCOME TAX ACT 1971",D151="STAT AUDIT","COMPANIES ACT 2013"),"MISCELLANEOUS")</f>
        <v>CGST ACT 2017</v>
      </c>
      <c r="F151" s="21" t="str">
        <f>IFERROR(VLOOKUP($D151,Q2A!$C$4:$D$8,2,FALSE),"SERVICE NOPT FOUND")</f>
        <v>G1</v>
      </c>
      <c r="G151" s="22">
        <v>21000</v>
      </c>
      <c r="H151" s="23">
        <v>44205</v>
      </c>
      <c r="I151" s="21" t="s">
        <v>39</v>
      </c>
    </row>
    <row r="152" spans="3:9" ht="16" thickBot="1" x14ac:dyDescent="0.4">
      <c r="C152" s="20">
        <v>149</v>
      </c>
      <c r="D152" s="21" t="s">
        <v>8</v>
      </c>
      <c r="E152" s="21" t="str">
        <f>IFERROR(_xlfn.IFS(D152="GST AUDIT","CGST ACT 2017",D152="GSTR","CGST ACT 2017",D152="ITR","INCOME TAX ACT 1971",D152="TAX AUDIT","INCOME TAX ACT 1971",D152="STAT AUDIT","COMPANIES ACT 2013"),"MISCELLANEOUS")</f>
        <v>CGST ACT 2017</v>
      </c>
      <c r="F152" s="21" t="str">
        <f>IFERROR(VLOOKUP($D152,Q2A!$C$4:$D$8,2,FALSE),"SERVICE NOPT FOUND")</f>
        <v>G1</v>
      </c>
      <c r="G152" s="22">
        <v>17000</v>
      </c>
      <c r="H152" s="23">
        <v>44205</v>
      </c>
      <c r="I152" s="21" t="s">
        <v>35</v>
      </c>
    </row>
    <row r="153" spans="3:9" ht="16" thickBot="1" x14ac:dyDescent="0.4">
      <c r="C153" s="20">
        <v>150</v>
      </c>
      <c r="D153" s="21" t="s">
        <v>8</v>
      </c>
      <c r="E153" s="21" t="str">
        <f>IFERROR(_xlfn.IFS(D153="GST AUDIT","CGST ACT 2017",D153="GSTR","CGST ACT 2017",D153="ITR","INCOME TAX ACT 1971",D153="TAX AUDIT","INCOME TAX ACT 1971",D153="STAT AUDIT","COMPANIES ACT 2013"),"MISCELLANEOUS")</f>
        <v>CGST ACT 2017</v>
      </c>
      <c r="F153" s="21" t="str">
        <f>IFERROR(VLOOKUP($D153,Q2A!$C$4:$D$8,2,FALSE),"SERVICE NOPT FOUND")</f>
        <v>G1</v>
      </c>
      <c r="G153" s="22">
        <v>8000</v>
      </c>
      <c r="H153" s="23">
        <v>44236</v>
      </c>
      <c r="I153" s="21" t="s">
        <v>30</v>
      </c>
    </row>
    <row r="154" spans="3:9" ht="16" thickBot="1" x14ac:dyDescent="0.4">
      <c r="C154" s="20">
        <v>151</v>
      </c>
      <c r="D154" s="21" t="s">
        <v>8</v>
      </c>
      <c r="E154" s="21" t="str">
        <f>IFERROR(_xlfn.IFS(D154="GST AUDIT","CGST ACT 2017",D154="GSTR","CGST ACT 2017",D154="ITR","INCOME TAX ACT 1971",D154="TAX AUDIT","INCOME TAX ACT 1971",D154="STAT AUDIT","COMPANIES ACT 2013"),"MISCELLANEOUS")</f>
        <v>CGST ACT 2017</v>
      </c>
      <c r="F154" s="21" t="str">
        <f>IFERROR(VLOOKUP($D154,Q2A!$C$4:$D$8,2,FALSE),"SERVICE NOPT FOUND")</f>
        <v>G1</v>
      </c>
      <c r="G154" s="22">
        <v>17000</v>
      </c>
      <c r="H154" s="23">
        <v>44325</v>
      </c>
      <c r="I154" s="21" t="s">
        <v>37</v>
      </c>
    </row>
    <row r="155" spans="3:9" ht="16" thickBot="1" x14ac:dyDescent="0.4">
      <c r="C155" s="20">
        <v>152</v>
      </c>
      <c r="D155" s="21" t="s">
        <v>8</v>
      </c>
      <c r="E155" s="21" t="str">
        <f>IFERROR(_xlfn.IFS(D155="GST AUDIT","CGST ACT 2017",D155="GSTR","CGST ACT 2017",D155="ITR","INCOME TAX ACT 1971",D155="TAX AUDIT","INCOME TAX ACT 1971",D155="STAT AUDIT","COMPANIES ACT 2013"),"MISCELLANEOUS")</f>
        <v>CGST ACT 2017</v>
      </c>
      <c r="F155" s="21" t="str">
        <f>IFERROR(VLOOKUP($D155,Q2A!$C$4:$D$8,2,FALSE),"SERVICE NOPT FOUND")</f>
        <v>G1</v>
      </c>
      <c r="G155" s="22">
        <v>27000</v>
      </c>
      <c r="H155" s="23">
        <v>44386</v>
      </c>
      <c r="I155" s="21" t="s">
        <v>32</v>
      </c>
    </row>
    <row r="156" spans="3:9" ht="16" thickBot="1" x14ac:dyDescent="0.4">
      <c r="C156" s="20">
        <v>153</v>
      </c>
      <c r="D156" s="21" t="s">
        <v>8</v>
      </c>
      <c r="E156" s="21" t="str">
        <f>IFERROR(_xlfn.IFS(D156="GST AUDIT","CGST ACT 2017",D156="GSTR","CGST ACT 2017",D156="ITR","INCOME TAX ACT 1971",D156="TAX AUDIT","INCOME TAX ACT 1971",D156="STAT AUDIT","COMPANIES ACT 2013"),"MISCELLANEOUS")</f>
        <v>CGST ACT 2017</v>
      </c>
      <c r="F156" s="21" t="str">
        <f>IFERROR(VLOOKUP($D156,Q2A!$C$4:$D$8,2,FALSE),"SERVICE NOPT FOUND")</f>
        <v>G1</v>
      </c>
      <c r="G156" s="22">
        <v>26000</v>
      </c>
      <c r="H156" s="23">
        <v>44417</v>
      </c>
      <c r="I156" s="21" t="s">
        <v>30</v>
      </c>
    </row>
    <row r="157" spans="3:9" ht="16" thickBot="1" x14ac:dyDescent="0.4">
      <c r="C157" s="20">
        <v>154</v>
      </c>
      <c r="D157" s="21" t="s">
        <v>31</v>
      </c>
      <c r="E157" s="21" t="str">
        <f>IFERROR(_xlfn.IFS(D157="GST AUDIT","CGST ACT 2017",D157="GSTR","CGST ACT 2017",D157="ITR","INCOME TAX ACT 1971",D157="TAX AUDIT","INCOME TAX ACT 1971",D157="STAT AUDIT","COMPANIES ACT 2013"),"MISCELLANEOUS")</f>
        <v>COMPANIES ACT 2013</v>
      </c>
      <c r="F157" s="21" t="str">
        <f>IFERROR(VLOOKUP($D157,Q2A!$C$4:$D$8,2,FALSE),"SERVICE NOPT FOUND")</f>
        <v>C1</v>
      </c>
      <c r="G157" s="22">
        <v>11000</v>
      </c>
      <c r="H157" s="23">
        <v>44448</v>
      </c>
      <c r="I157" s="21" t="s">
        <v>39</v>
      </c>
    </row>
    <row r="158" spans="3:9" ht="16" thickBot="1" x14ac:dyDescent="0.4">
      <c r="C158" s="20">
        <v>155</v>
      </c>
      <c r="D158" s="21" t="s">
        <v>31</v>
      </c>
      <c r="E158" s="21" t="str">
        <f>IFERROR(_xlfn.IFS(D158="GST AUDIT","CGST ACT 2017",D158="GSTR","CGST ACT 2017",D158="ITR","INCOME TAX ACT 1971",D158="TAX AUDIT","INCOME TAX ACT 1971",D158="STAT AUDIT","COMPANIES ACT 2013"),"MISCELLANEOUS")</f>
        <v>COMPANIES ACT 2013</v>
      </c>
      <c r="F158" s="21" t="str">
        <f>IFERROR(VLOOKUP($D158,Q2A!$C$4:$D$8,2,FALSE),"SERVICE NOPT FOUND")</f>
        <v>C1</v>
      </c>
      <c r="G158" s="22">
        <v>17000</v>
      </c>
      <c r="H158" s="23">
        <v>44448</v>
      </c>
      <c r="I158" s="21" t="s">
        <v>33</v>
      </c>
    </row>
    <row r="159" spans="3:9" ht="16" thickBot="1" x14ac:dyDescent="0.4">
      <c r="C159" s="20">
        <v>156</v>
      </c>
      <c r="D159" s="21" t="s">
        <v>5</v>
      </c>
      <c r="E159" s="21" t="str">
        <f>IFERROR(_xlfn.IFS(D159="GST AUDIT","CGST ACT 2017",D159="GSTR","CGST ACT 2017",D159="ITR","INCOME TAX ACT 1971",D159="TAX AUDIT","INCOME TAX ACT 1971",D159="STAT AUDIT","COMPANIES ACT 2013"),"MISCELLANEOUS")</f>
        <v>INCOME TAX ACT 1971</v>
      </c>
      <c r="F159" s="21" t="str">
        <f>IFERROR(VLOOKUP($D159,Q2A!$C$4:$D$8,2,FALSE),"SERVICE NOPT FOUND")</f>
        <v>I1</v>
      </c>
      <c r="G159" s="22">
        <v>26000</v>
      </c>
      <c r="H159" s="23">
        <v>44509</v>
      </c>
      <c r="I159" s="21" t="s">
        <v>30</v>
      </c>
    </row>
    <row r="160" spans="3:9" ht="16" thickBot="1" x14ac:dyDescent="0.4">
      <c r="C160" s="20">
        <v>157</v>
      </c>
      <c r="D160" s="21" t="s">
        <v>8</v>
      </c>
      <c r="E160" s="21" t="str">
        <f>IFERROR(_xlfn.IFS(D160="GST AUDIT","CGST ACT 2017",D160="GSTR","CGST ACT 2017",D160="ITR","INCOME TAX ACT 1971",D160="TAX AUDIT","INCOME TAX ACT 1971",D160="STAT AUDIT","COMPANIES ACT 2013"),"MISCELLANEOUS")</f>
        <v>CGST ACT 2017</v>
      </c>
      <c r="F160" s="21" t="str">
        <f>IFERROR(VLOOKUP($D160,Q2A!$C$4:$D$8,2,FALSE),"SERVICE NOPT FOUND")</f>
        <v>G1</v>
      </c>
      <c r="G160" s="22">
        <v>26000</v>
      </c>
      <c r="H160" s="23">
        <v>44509</v>
      </c>
      <c r="I160" s="21" t="s">
        <v>40</v>
      </c>
    </row>
    <row r="161" spans="3:9" ht="16" thickBot="1" x14ac:dyDescent="0.4">
      <c r="C161" s="20">
        <v>158</v>
      </c>
      <c r="D161" s="21" t="s">
        <v>8</v>
      </c>
      <c r="E161" s="21" t="str">
        <f>IFERROR(_xlfn.IFS(D161="GST AUDIT","CGST ACT 2017",D161="GSTR","CGST ACT 2017",D161="ITR","INCOME TAX ACT 1971",D161="TAX AUDIT","INCOME TAX ACT 1971",D161="STAT AUDIT","COMPANIES ACT 2013"),"MISCELLANEOUS")</f>
        <v>CGST ACT 2017</v>
      </c>
      <c r="F161" s="21" t="str">
        <f>IFERROR(VLOOKUP($D161,Q2A!$C$4:$D$8,2,FALSE),"SERVICE NOPT FOUND")</f>
        <v>G1</v>
      </c>
      <c r="G161" s="22">
        <v>27000</v>
      </c>
      <c r="H161" s="24" t="s">
        <v>110</v>
      </c>
      <c r="I161" s="21" t="s">
        <v>30</v>
      </c>
    </row>
    <row r="162" spans="3:9" ht="16" thickBot="1" x14ac:dyDescent="0.4">
      <c r="C162" s="20">
        <v>159</v>
      </c>
      <c r="D162" s="21" t="s">
        <v>36</v>
      </c>
      <c r="E162" s="21" t="str">
        <f>IFERROR(_xlfn.IFS(D162="GST AUDIT","CGST ACT 2017",D162="GSTR","CGST ACT 2017",D162="ITR","INCOME TAX ACT 1971",D162="TAX AUDIT","INCOME TAX ACT 1971",D162="STAT AUDIT","COMPANIES ACT 2013"),"MISCELLANEOUS")</f>
        <v>INCOME TAX ACT 1971</v>
      </c>
      <c r="F162" s="21" t="str">
        <f>IFERROR(VLOOKUP($D162,Q2A!$C$4:$D$8,2,FALSE),"SERVICE NOPT FOUND")</f>
        <v>I2</v>
      </c>
      <c r="G162" s="22">
        <v>23000</v>
      </c>
      <c r="H162" s="24" t="s">
        <v>111</v>
      </c>
      <c r="I162" s="21" t="s">
        <v>30</v>
      </c>
    </row>
    <row r="163" spans="3:9" ht="16" thickBot="1" x14ac:dyDescent="0.4">
      <c r="C163" s="20">
        <v>160</v>
      </c>
      <c r="D163" s="21" t="s">
        <v>31</v>
      </c>
      <c r="E163" s="21" t="str">
        <f>IFERROR(_xlfn.IFS(D163="GST AUDIT","CGST ACT 2017",D163="GSTR","CGST ACT 2017",D163="ITR","INCOME TAX ACT 1971",D163="TAX AUDIT","INCOME TAX ACT 1971",D163="STAT AUDIT","COMPANIES ACT 2013"),"MISCELLANEOUS")</f>
        <v>COMPANIES ACT 2013</v>
      </c>
      <c r="F163" s="21" t="str">
        <f>IFERROR(VLOOKUP($D163,Q2A!$C$4:$D$8,2,FALSE),"SERVICE NOPT FOUND")</f>
        <v>C1</v>
      </c>
      <c r="G163" s="22">
        <v>14000</v>
      </c>
      <c r="H163" s="24" t="s">
        <v>112</v>
      </c>
      <c r="I163" s="21" t="s">
        <v>35</v>
      </c>
    </row>
    <row r="164" spans="3:9" ht="16" thickBot="1" x14ac:dyDescent="0.4">
      <c r="C164" s="20">
        <v>161</v>
      </c>
      <c r="D164" s="21" t="s">
        <v>8</v>
      </c>
      <c r="E164" s="21" t="str">
        <f>IFERROR(_xlfn.IFS(D164="GST AUDIT","CGST ACT 2017",D164="GSTR","CGST ACT 2017",D164="ITR","INCOME TAX ACT 1971",D164="TAX AUDIT","INCOME TAX ACT 1971",D164="STAT AUDIT","COMPANIES ACT 2013"),"MISCELLANEOUS")</f>
        <v>CGST ACT 2017</v>
      </c>
      <c r="F164" s="21" t="str">
        <f>IFERROR(VLOOKUP($D164,Q2A!$C$4:$D$8,2,FALSE),"SERVICE NOPT FOUND")</f>
        <v>G1</v>
      </c>
      <c r="G164" s="22">
        <v>25000</v>
      </c>
      <c r="H164" s="24" t="s">
        <v>113</v>
      </c>
      <c r="I164" s="21" t="s">
        <v>30</v>
      </c>
    </row>
    <row r="165" spans="3:9" ht="16" thickBot="1" x14ac:dyDescent="0.4">
      <c r="C165" s="20">
        <v>162</v>
      </c>
      <c r="D165" s="21" t="s">
        <v>5</v>
      </c>
      <c r="E165" s="21" t="str">
        <f>IFERROR(_xlfn.IFS(D165="GST AUDIT","CGST ACT 2017",D165="GSTR","CGST ACT 2017",D165="ITR","INCOME TAX ACT 1971",D165="TAX AUDIT","INCOME TAX ACT 1971",D165="STAT AUDIT","COMPANIES ACT 2013"),"MISCELLANEOUS")</f>
        <v>INCOME TAX ACT 1971</v>
      </c>
      <c r="F165" s="21" t="str">
        <f>IFERROR(VLOOKUP($D165,Q2A!$C$4:$D$8,2,FALSE),"SERVICE NOPT FOUND")</f>
        <v>I1</v>
      </c>
      <c r="G165" s="22">
        <v>20000</v>
      </c>
      <c r="H165" s="24" t="s">
        <v>114</v>
      </c>
      <c r="I165" s="21" t="s">
        <v>37</v>
      </c>
    </row>
    <row r="166" spans="3:9" ht="16" thickBot="1" x14ac:dyDescent="0.4">
      <c r="C166" s="20">
        <v>163</v>
      </c>
      <c r="D166" s="21" t="s">
        <v>31</v>
      </c>
      <c r="E166" s="21" t="str">
        <f>IFERROR(_xlfn.IFS(D166="GST AUDIT","CGST ACT 2017",D166="GSTR","CGST ACT 2017",D166="ITR","INCOME TAX ACT 1971",D166="TAX AUDIT","INCOME TAX ACT 1971",D166="STAT AUDIT","COMPANIES ACT 2013"),"MISCELLANEOUS")</f>
        <v>COMPANIES ACT 2013</v>
      </c>
      <c r="F166" s="21" t="str">
        <f>IFERROR(VLOOKUP($D166,Q2A!$C$4:$D$8,2,FALSE),"SERVICE NOPT FOUND")</f>
        <v>C1</v>
      </c>
      <c r="G166" s="22">
        <v>24000</v>
      </c>
      <c r="H166" s="24" t="s">
        <v>114</v>
      </c>
      <c r="I166" s="21" t="s">
        <v>32</v>
      </c>
    </row>
    <row r="167" spans="3:9" ht="16" thickBot="1" x14ac:dyDescent="0.4">
      <c r="C167" s="20">
        <v>164</v>
      </c>
      <c r="D167" s="21" t="s">
        <v>29</v>
      </c>
      <c r="E167" s="21" t="str">
        <f>IFERROR(_xlfn.IFS(D167="GST AUDIT","CGST ACT 2017",D167="GSTR","CGST ACT 2017",D167="ITR","INCOME TAX ACT 1971",D167="TAX AUDIT","INCOME TAX ACT 1971",D167="STAT AUDIT","COMPANIES ACT 2013"),"MISCELLANEOUS")</f>
        <v>CGST ACT 2017</v>
      </c>
      <c r="F167" s="21" t="str">
        <f>IFERROR(VLOOKUP($D167,Q2A!$C$4:$D$8,2,FALSE),"SERVICE NOPT FOUND")</f>
        <v>G2</v>
      </c>
      <c r="G167" s="22">
        <v>15000</v>
      </c>
      <c r="H167" s="24" t="s">
        <v>115</v>
      </c>
      <c r="I167" s="21" t="s">
        <v>35</v>
      </c>
    </row>
    <row r="168" spans="3:9" ht="16" thickBot="1" x14ac:dyDescent="0.4">
      <c r="C168" s="20">
        <v>165</v>
      </c>
      <c r="D168" s="21" t="s">
        <v>36</v>
      </c>
      <c r="E168" s="21" t="str">
        <f>IFERROR(_xlfn.IFS(D168="GST AUDIT","CGST ACT 2017",D168="GSTR","CGST ACT 2017",D168="ITR","INCOME TAX ACT 1971",D168="TAX AUDIT","INCOME TAX ACT 1971",D168="STAT AUDIT","COMPANIES ACT 2013"),"MISCELLANEOUS")</f>
        <v>INCOME TAX ACT 1971</v>
      </c>
      <c r="F168" s="21" t="str">
        <f>IFERROR(VLOOKUP($D168,Q2A!$C$4:$D$8,2,FALSE),"SERVICE NOPT FOUND")</f>
        <v>I2</v>
      </c>
      <c r="G168" s="22">
        <v>24000</v>
      </c>
      <c r="H168" s="24" t="s">
        <v>116</v>
      </c>
      <c r="I168" s="21" t="s">
        <v>37</v>
      </c>
    </row>
    <row r="169" spans="3:9" ht="16" thickBot="1" x14ac:dyDescent="0.4">
      <c r="C169" s="20">
        <v>166</v>
      </c>
      <c r="D169" s="21" t="s">
        <v>8</v>
      </c>
      <c r="E169" s="21" t="str">
        <f>IFERROR(_xlfn.IFS(D169="GST AUDIT","CGST ACT 2017",D169="GSTR","CGST ACT 2017",D169="ITR","INCOME TAX ACT 1971",D169="TAX AUDIT","INCOME TAX ACT 1971",D169="STAT AUDIT","COMPANIES ACT 2013"),"MISCELLANEOUS")</f>
        <v>CGST ACT 2017</v>
      </c>
      <c r="F169" s="21" t="str">
        <f>IFERROR(VLOOKUP($D169,Q2A!$C$4:$D$8,2,FALSE),"SERVICE NOPT FOUND")</f>
        <v>G1</v>
      </c>
      <c r="G169" s="22">
        <v>19000</v>
      </c>
      <c r="H169" s="24" t="s">
        <v>117</v>
      </c>
      <c r="I169" s="21" t="s">
        <v>35</v>
      </c>
    </row>
    <row r="170" spans="3:9" ht="16" thickBot="1" x14ac:dyDescent="0.4">
      <c r="C170" s="20">
        <v>167</v>
      </c>
      <c r="D170" s="21" t="s">
        <v>29</v>
      </c>
      <c r="E170" s="21" t="str">
        <f>IFERROR(_xlfn.IFS(D170="GST AUDIT","CGST ACT 2017",D170="GSTR","CGST ACT 2017",D170="ITR","INCOME TAX ACT 1971",D170="TAX AUDIT","INCOME TAX ACT 1971",D170="STAT AUDIT","COMPANIES ACT 2013"),"MISCELLANEOUS")</f>
        <v>CGST ACT 2017</v>
      </c>
      <c r="F170" s="21" t="str">
        <f>IFERROR(VLOOKUP($D170,Q2A!$C$4:$D$8,2,FALSE),"SERVICE NOPT FOUND")</f>
        <v>G2</v>
      </c>
      <c r="G170" s="22">
        <v>8000</v>
      </c>
      <c r="H170" s="24" t="s">
        <v>117</v>
      </c>
      <c r="I170" s="21" t="s">
        <v>35</v>
      </c>
    </row>
    <row r="171" spans="3:9" ht="16" thickBot="1" x14ac:dyDescent="0.4">
      <c r="C171" s="20">
        <v>168</v>
      </c>
      <c r="D171" s="21" t="s">
        <v>8</v>
      </c>
      <c r="E171" s="21" t="str">
        <f>IFERROR(_xlfn.IFS(D171="GST AUDIT","CGST ACT 2017",D171="GSTR","CGST ACT 2017",D171="ITR","INCOME TAX ACT 1971",D171="TAX AUDIT","INCOME TAX ACT 1971",D171="STAT AUDIT","COMPANIES ACT 2013"),"MISCELLANEOUS")</f>
        <v>CGST ACT 2017</v>
      </c>
      <c r="F171" s="21" t="str">
        <f>IFERROR(VLOOKUP($D171,Q2A!$C$4:$D$8,2,FALSE),"SERVICE NOPT FOUND")</f>
        <v>G1</v>
      </c>
      <c r="G171" s="22">
        <v>21000</v>
      </c>
      <c r="H171" s="23">
        <v>44265</v>
      </c>
      <c r="I171" s="21" t="s">
        <v>37</v>
      </c>
    </row>
    <row r="172" spans="3:9" ht="16" thickBot="1" x14ac:dyDescent="0.4">
      <c r="C172" s="20">
        <v>169</v>
      </c>
      <c r="D172" s="21" t="s">
        <v>29</v>
      </c>
      <c r="E172" s="21" t="str">
        <f>IFERROR(_xlfn.IFS(D172="GST AUDIT","CGST ACT 2017",D172="GSTR","CGST ACT 2017",D172="ITR","INCOME TAX ACT 1971",D172="TAX AUDIT","INCOME TAX ACT 1971",D172="STAT AUDIT","COMPANIES ACT 2013"),"MISCELLANEOUS")</f>
        <v>CGST ACT 2017</v>
      </c>
      <c r="F172" s="21" t="str">
        <f>IFERROR(VLOOKUP($D172,Q2A!$C$4:$D$8,2,FALSE),"SERVICE NOPT FOUND")</f>
        <v>G2</v>
      </c>
      <c r="G172" s="22">
        <v>26000</v>
      </c>
      <c r="H172" s="23">
        <v>44296</v>
      </c>
      <c r="I172" s="21" t="s">
        <v>35</v>
      </c>
    </row>
    <row r="173" spans="3:9" ht="16" thickBot="1" x14ac:dyDescent="0.4">
      <c r="C173" s="20">
        <v>170</v>
      </c>
      <c r="D173" s="21" t="s">
        <v>8</v>
      </c>
      <c r="E173" s="21" t="str">
        <f>IFERROR(_xlfn.IFS(D173="GST AUDIT","CGST ACT 2017",D173="GSTR","CGST ACT 2017",D173="ITR","INCOME TAX ACT 1971",D173="TAX AUDIT","INCOME TAX ACT 1971",D173="STAT AUDIT","COMPANIES ACT 2013"),"MISCELLANEOUS")</f>
        <v>CGST ACT 2017</v>
      </c>
      <c r="F173" s="21" t="str">
        <f>IFERROR(VLOOKUP($D173,Q2A!$C$4:$D$8,2,FALSE),"SERVICE NOPT FOUND")</f>
        <v>G1</v>
      </c>
      <c r="G173" s="22">
        <v>22000</v>
      </c>
      <c r="H173" s="23">
        <v>44387</v>
      </c>
      <c r="I173" s="21" t="s">
        <v>39</v>
      </c>
    </row>
    <row r="174" spans="3:9" ht="16" thickBot="1" x14ac:dyDescent="0.4">
      <c r="C174" s="20">
        <v>171</v>
      </c>
      <c r="D174" s="21" t="s">
        <v>29</v>
      </c>
      <c r="E174" s="21" t="str">
        <f>IFERROR(_xlfn.IFS(D174="GST AUDIT","CGST ACT 2017",D174="GSTR","CGST ACT 2017",D174="ITR","INCOME TAX ACT 1971",D174="TAX AUDIT","INCOME TAX ACT 1971",D174="STAT AUDIT","COMPANIES ACT 2013"),"MISCELLANEOUS")</f>
        <v>CGST ACT 2017</v>
      </c>
      <c r="F174" s="21" t="str">
        <f>IFERROR(VLOOKUP($D174,Q2A!$C$4:$D$8,2,FALSE),"SERVICE NOPT FOUND")</f>
        <v>G2</v>
      </c>
      <c r="G174" s="22">
        <v>12000</v>
      </c>
      <c r="H174" s="23">
        <v>44479</v>
      </c>
      <c r="I174" s="21" t="s">
        <v>30</v>
      </c>
    </row>
    <row r="175" spans="3:9" ht="16" thickBot="1" x14ac:dyDescent="0.4">
      <c r="C175" s="20">
        <v>172</v>
      </c>
      <c r="D175" s="21" t="s">
        <v>5</v>
      </c>
      <c r="E175" s="21" t="str">
        <f>IFERROR(_xlfn.IFS(D175="GST AUDIT","CGST ACT 2017",D175="GSTR","CGST ACT 2017",D175="ITR","INCOME TAX ACT 1971",D175="TAX AUDIT","INCOME TAX ACT 1971",D175="STAT AUDIT","COMPANIES ACT 2013"),"MISCELLANEOUS")</f>
        <v>INCOME TAX ACT 1971</v>
      </c>
      <c r="F175" s="21" t="str">
        <f>IFERROR(VLOOKUP($D175,Q2A!$C$4:$D$8,2,FALSE),"SERVICE NOPT FOUND")</f>
        <v>I1</v>
      </c>
      <c r="G175" s="22">
        <v>17000</v>
      </c>
      <c r="H175" s="24" t="s">
        <v>118</v>
      </c>
      <c r="I175" s="21" t="s">
        <v>40</v>
      </c>
    </row>
    <row r="176" spans="3:9" ht="16" thickBot="1" x14ac:dyDescent="0.4">
      <c r="C176" s="20">
        <v>173</v>
      </c>
      <c r="D176" s="21" t="s">
        <v>5</v>
      </c>
      <c r="E176" s="21" t="str">
        <f>IFERROR(_xlfn.IFS(D176="GST AUDIT","CGST ACT 2017",D176="GSTR","CGST ACT 2017",D176="ITR","INCOME TAX ACT 1971",D176="TAX AUDIT","INCOME TAX ACT 1971",D176="STAT AUDIT","COMPANIES ACT 2013"),"MISCELLANEOUS")</f>
        <v>INCOME TAX ACT 1971</v>
      </c>
      <c r="F176" s="21" t="str">
        <f>IFERROR(VLOOKUP($D176,Q2A!$C$4:$D$8,2,FALSE),"SERVICE NOPT FOUND")</f>
        <v>I1</v>
      </c>
      <c r="G176" s="22">
        <v>16000</v>
      </c>
      <c r="H176" s="24" t="s">
        <v>119</v>
      </c>
      <c r="I176" s="21" t="s">
        <v>32</v>
      </c>
    </row>
    <row r="177" spans="3:9" ht="16" thickBot="1" x14ac:dyDescent="0.4">
      <c r="C177" s="20">
        <v>174</v>
      </c>
      <c r="D177" s="21" t="s">
        <v>8</v>
      </c>
      <c r="E177" s="21" t="str">
        <f>IFERROR(_xlfn.IFS(D177="GST AUDIT","CGST ACT 2017",D177="GSTR","CGST ACT 2017",D177="ITR","INCOME TAX ACT 1971",D177="TAX AUDIT","INCOME TAX ACT 1971",D177="STAT AUDIT","COMPANIES ACT 2013"),"MISCELLANEOUS")</f>
        <v>CGST ACT 2017</v>
      </c>
      <c r="F177" s="21" t="str">
        <f>IFERROR(VLOOKUP($D177,Q2A!$C$4:$D$8,2,FALSE),"SERVICE NOPT FOUND")</f>
        <v>G1</v>
      </c>
      <c r="G177" s="22">
        <v>21000</v>
      </c>
      <c r="H177" s="24" t="s">
        <v>119</v>
      </c>
      <c r="I177" s="21" t="s">
        <v>39</v>
      </c>
    </row>
    <row r="178" spans="3:9" ht="16" thickBot="1" x14ac:dyDescent="0.4">
      <c r="C178" s="20">
        <v>175</v>
      </c>
      <c r="D178" s="21" t="s">
        <v>8</v>
      </c>
      <c r="E178" s="21" t="str">
        <f>IFERROR(_xlfn.IFS(D178="GST AUDIT","CGST ACT 2017",D178="GSTR","CGST ACT 2017",D178="ITR","INCOME TAX ACT 1971",D178="TAX AUDIT","INCOME TAX ACT 1971",D178="STAT AUDIT","COMPANIES ACT 2013"),"MISCELLANEOUS")</f>
        <v>CGST ACT 2017</v>
      </c>
      <c r="F178" s="21" t="str">
        <f>IFERROR(VLOOKUP($D178,Q2A!$C$4:$D$8,2,FALSE),"SERVICE NOPT FOUND")</f>
        <v>G1</v>
      </c>
      <c r="G178" s="22">
        <v>17000</v>
      </c>
      <c r="H178" s="24" t="s">
        <v>120</v>
      </c>
      <c r="I178" s="21" t="s">
        <v>37</v>
      </c>
    </row>
    <row r="179" spans="3:9" ht="16" thickBot="1" x14ac:dyDescent="0.4">
      <c r="C179" s="20">
        <v>176</v>
      </c>
      <c r="D179" s="21" t="s">
        <v>8</v>
      </c>
      <c r="E179" s="21" t="str">
        <f>IFERROR(_xlfn.IFS(D179="GST AUDIT","CGST ACT 2017",D179="GSTR","CGST ACT 2017",D179="ITR","INCOME TAX ACT 1971",D179="TAX AUDIT","INCOME TAX ACT 1971",D179="STAT AUDIT","COMPANIES ACT 2013"),"MISCELLANEOUS")</f>
        <v>CGST ACT 2017</v>
      </c>
      <c r="F179" s="21" t="str">
        <f>IFERROR(VLOOKUP($D179,Q2A!$C$4:$D$8,2,FALSE),"SERVICE NOPT FOUND")</f>
        <v>G1</v>
      </c>
      <c r="G179" s="22">
        <v>22000</v>
      </c>
      <c r="H179" s="24" t="s">
        <v>121</v>
      </c>
      <c r="I179" s="21" t="s">
        <v>35</v>
      </c>
    </row>
    <row r="180" spans="3:9" ht="16" thickBot="1" x14ac:dyDescent="0.4">
      <c r="C180" s="20">
        <v>177</v>
      </c>
      <c r="D180" s="21" t="s">
        <v>8</v>
      </c>
      <c r="E180" s="21" t="str">
        <f>IFERROR(_xlfn.IFS(D180="GST AUDIT","CGST ACT 2017",D180="GSTR","CGST ACT 2017",D180="ITR","INCOME TAX ACT 1971",D180="TAX AUDIT","INCOME TAX ACT 1971",D180="STAT AUDIT","COMPANIES ACT 2013"),"MISCELLANEOUS")</f>
        <v>CGST ACT 2017</v>
      </c>
      <c r="F180" s="21" t="str">
        <f>IFERROR(VLOOKUP($D180,Q2A!$C$4:$D$8,2,FALSE),"SERVICE NOPT FOUND")</f>
        <v>G1</v>
      </c>
      <c r="G180" s="22">
        <v>17000</v>
      </c>
      <c r="H180" s="24" t="s">
        <v>121</v>
      </c>
      <c r="I180" s="21" t="s">
        <v>37</v>
      </c>
    </row>
    <row r="181" spans="3:9" ht="16" thickBot="1" x14ac:dyDescent="0.4">
      <c r="C181" s="20">
        <v>178</v>
      </c>
      <c r="D181" s="21" t="s">
        <v>34</v>
      </c>
      <c r="E181" s="21" t="str">
        <f>IFERROR(_xlfn.IFS(D181="GST AUDIT","CGST ACT 2017",D181="GSTR","CGST ACT 2017",D181="ITR","INCOME TAX ACT 1971",D181="TAX AUDIT","INCOME TAX ACT 1971",D181="STAT AUDIT","COMPANIES ACT 2013"),"MISCELLANEOUS")</f>
        <v>MISCELLANEOUS</v>
      </c>
      <c r="F181" s="21" t="str">
        <f>IFERROR(VLOOKUP($D181,Q2A!$C$4:$D$8,2,FALSE),"SERVICE NOPT FOUND")</f>
        <v>SERVICE NOPT FOUND</v>
      </c>
      <c r="G181" s="22">
        <v>18000</v>
      </c>
      <c r="H181" s="24" t="s">
        <v>121</v>
      </c>
      <c r="I181" s="21" t="s">
        <v>37</v>
      </c>
    </row>
    <row r="182" spans="3:9" ht="16" thickBot="1" x14ac:dyDescent="0.4">
      <c r="C182" s="20">
        <v>179</v>
      </c>
      <c r="D182" s="21" t="s">
        <v>36</v>
      </c>
      <c r="E182" s="21" t="str">
        <f>IFERROR(_xlfn.IFS(D182="GST AUDIT","CGST ACT 2017",D182="GSTR","CGST ACT 2017",D182="ITR","INCOME TAX ACT 1971",D182="TAX AUDIT","INCOME TAX ACT 1971",D182="STAT AUDIT","COMPANIES ACT 2013"),"MISCELLANEOUS")</f>
        <v>INCOME TAX ACT 1971</v>
      </c>
      <c r="F182" s="21" t="str">
        <f>IFERROR(VLOOKUP($D182,Q2A!$C$4:$D$8,2,FALSE),"SERVICE NOPT FOUND")</f>
        <v>I2</v>
      </c>
      <c r="G182" s="22">
        <v>12000</v>
      </c>
      <c r="H182" s="23">
        <v>44238</v>
      </c>
      <c r="I182" s="21" t="s">
        <v>30</v>
      </c>
    </row>
    <row r="183" spans="3:9" ht="16" thickBot="1" x14ac:dyDescent="0.4">
      <c r="C183" s="20">
        <v>180</v>
      </c>
      <c r="D183" s="21" t="s">
        <v>8</v>
      </c>
      <c r="E183" s="21" t="str">
        <f>IFERROR(_xlfn.IFS(D183="GST AUDIT","CGST ACT 2017",D183="GSTR","CGST ACT 2017",D183="ITR","INCOME TAX ACT 1971",D183="TAX AUDIT","INCOME TAX ACT 1971",D183="STAT AUDIT","COMPANIES ACT 2013"),"MISCELLANEOUS")</f>
        <v>CGST ACT 2017</v>
      </c>
      <c r="F183" s="21" t="str">
        <f>IFERROR(VLOOKUP($D183,Q2A!$C$4:$D$8,2,FALSE),"SERVICE NOPT FOUND")</f>
        <v>G1</v>
      </c>
      <c r="G183" s="22">
        <v>13000</v>
      </c>
      <c r="H183" s="23">
        <v>44266</v>
      </c>
      <c r="I183" s="21" t="s">
        <v>32</v>
      </c>
    </row>
    <row r="184" spans="3:9" ht="16" thickBot="1" x14ac:dyDescent="0.4">
      <c r="C184" s="20">
        <v>181</v>
      </c>
      <c r="D184" s="21" t="s">
        <v>29</v>
      </c>
      <c r="E184" s="21" t="str">
        <f>IFERROR(_xlfn.IFS(D184="GST AUDIT","CGST ACT 2017",D184="GSTR","CGST ACT 2017",D184="ITR","INCOME TAX ACT 1971",D184="TAX AUDIT","INCOME TAX ACT 1971",D184="STAT AUDIT","COMPANIES ACT 2013"),"MISCELLANEOUS")</f>
        <v>CGST ACT 2017</v>
      </c>
      <c r="F184" s="21" t="str">
        <f>IFERROR(VLOOKUP($D184,Q2A!$C$4:$D$8,2,FALSE),"SERVICE NOPT FOUND")</f>
        <v>G2</v>
      </c>
      <c r="G184" s="22">
        <v>20000</v>
      </c>
      <c r="H184" s="23">
        <v>44266</v>
      </c>
      <c r="I184" s="21" t="s">
        <v>30</v>
      </c>
    </row>
    <row r="185" spans="3:9" ht="16" thickBot="1" x14ac:dyDescent="0.4">
      <c r="C185" s="20">
        <v>182</v>
      </c>
      <c r="D185" s="21" t="s">
        <v>5</v>
      </c>
      <c r="E185" s="21" t="str">
        <f>IFERROR(_xlfn.IFS(D185="GST AUDIT","CGST ACT 2017",D185="GSTR","CGST ACT 2017",D185="ITR","INCOME TAX ACT 1971",D185="TAX AUDIT","INCOME TAX ACT 1971",D185="STAT AUDIT","COMPANIES ACT 2013"),"MISCELLANEOUS")</f>
        <v>INCOME TAX ACT 1971</v>
      </c>
      <c r="F185" s="21" t="str">
        <f>IFERROR(VLOOKUP($D185,Q2A!$C$4:$D$8,2,FALSE),"SERVICE NOPT FOUND")</f>
        <v>I1</v>
      </c>
      <c r="G185" s="22">
        <v>11000</v>
      </c>
      <c r="H185" s="23">
        <v>44450</v>
      </c>
      <c r="I185" s="21" t="s">
        <v>32</v>
      </c>
    </row>
    <row r="186" spans="3:9" ht="16" thickBot="1" x14ac:dyDescent="0.4">
      <c r="C186" s="20">
        <v>183</v>
      </c>
      <c r="D186" s="21" t="s">
        <v>5</v>
      </c>
      <c r="E186" s="21" t="str">
        <f>IFERROR(_xlfn.IFS(D186="GST AUDIT","CGST ACT 2017",D186="GSTR","CGST ACT 2017",D186="ITR","INCOME TAX ACT 1971",D186="TAX AUDIT","INCOME TAX ACT 1971",D186="STAT AUDIT","COMPANIES ACT 2013"),"MISCELLANEOUS")</f>
        <v>INCOME TAX ACT 1971</v>
      </c>
      <c r="F186" s="21" t="str">
        <f>IFERROR(VLOOKUP($D186,Q2A!$C$4:$D$8,2,FALSE),"SERVICE NOPT FOUND")</f>
        <v>I1</v>
      </c>
      <c r="G186" s="22">
        <v>21000</v>
      </c>
      <c r="H186" s="23">
        <v>44541</v>
      </c>
      <c r="I186" s="21" t="s">
        <v>40</v>
      </c>
    </row>
    <row r="187" spans="3:9" ht="16" thickBot="1" x14ac:dyDescent="0.4">
      <c r="C187" s="20">
        <v>184</v>
      </c>
      <c r="D187" s="21" t="s">
        <v>8</v>
      </c>
      <c r="E187" s="21" t="str">
        <f>IFERROR(_xlfn.IFS(D187="GST AUDIT","CGST ACT 2017",D187="GSTR","CGST ACT 2017",D187="ITR","INCOME TAX ACT 1971",D187="TAX AUDIT","INCOME TAX ACT 1971",D187="STAT AUDIT","COMPANIES ACT 2013"),"MISCELLANEOUS")</f>
        <v>CGST ACT 2017</v>
      </c>
      <c r="F187" s="21" t="str">
        <f>IFERROR(VLOOKUP($D187,Q2A!$C$4:$D$8,2,FALSE),"SERVICE NOPT FOUND")</f>
        <v>G1</v>
      </c>
      <c r="G187" s="22">
        <v>27000</v>
      </c>
      <c r="H187" s="24" t="s">
        <v>122</v>
      </c>
      <c r="I187" s="21" t="s">
        <v>30</v>
      </c>
    </row>
    <row r="188" spans="3:9" ht="16" thickBot="1" x14ac:dyDescent="0.4">
      <c r="C188" s="20">
        <v>185</v>
      </c>
      <c r="D188" s="21" t="s">
        <v>29</v>
      </c>
      <c r="E188" s="21" t="str">
        <f>IFERROR(_xlfn.IFS(D188="GST AUDIT","CGST ACT 2017",D188="GSTR","CGST ACT 2017",D188="ITR","INCOME TAX ACT 1971",D188="TAX AUDIT","INCOME TAX ACT 1971",D188="STAT AUDIT","COMPANIES ACT 2013"),"MISCELLANEOUS")</f>
        <v>CGST ACT 2017</v>
      </c>
      <c r="F188" s="21" t="str">
        <f>IFERROR(VLOOKUP($D188,Q2A!$C$4:$D$8,2,FALSE),"SERVICE NOPT FOUND")</f>
        <v>G2</v>
      </c>
      <c r="G188" s="22">
        <v>14000</v>
      </c>
      <c r="H188" s="24" t="s">
        <v>123</v>
      </c>
      <c r="I188" s="21" t="s">
        <v>32</v>
      </c>
    </row>
    <row r="189" spans="3:9" ht="16" thickBot="1" x14ac:dyDescent="0.4">
      <c r="C189" s="20">
        <v>186</v>
      </c>
      <c r="D189" s="21" t="s">
        <v>31</v>
      </c>
      <c r="E189" s="21" t="str">
        <f>IFERROR(_xlfn.IFS(D189="GST AUDIT","CGST ACT 2017",D189="GSTR","CGST ACT 2017",D189="ITR","INCOME TAX ACT 1971",D189="TAX AUDIT","INCOME TAX ACT 1971",D189="STAT AUDIT","COMPANIES ACT 2013"),"MISCELLANEOUS")</f>
        <v>COMPANIES ACT 2013</v>
      </c>
      <c r="F189" s="21" t="str">
        <f>IFERROR(VLOOKUP($D189,Q2A!$C$4:$D$8,2,FALSE),"SERVICE NOPT FOUND")</f>
        <v>C1</v>
      </c>
      <c r="G189" s="22">
        <v>7000</v>
      </c>
      <c r="H189" s="24" t="s">
        <v>123</v>
      </c>
      <c r="I189" s="21" t="s">
        <v>35</v>
      </c>
    </row>
    <row r="190" spans="3:9" ht="16" thickBot="1" x14ac:dyDescent="0.4">
      <c r="C190" s="20">
        <v>187</v>
      </c>
      <c r="D190" s="21" t="s">
        <v>36</v>
      </c>
      <c r="E190" s="21" t="str">
        <f>IFERROR(_xlfn.IFS(D190="GST AUDIT","CGST ACT 2017",D190="GSTR","CGST ACT 2017",D190="ITR","INCOME TAX ACT 1971",D190="TAX AUDIT","INCOME TAX ACT 1971",D190="STAT AUDIT","COMPANIES ACT 2013"),"MISCELLANEOUS")</f>
        <v>INCOME TAX ACT 1971</v>
      </c>
      <c r="F190" s="21" t="str">
        <f>IFERROR(VLOOKUP($D190,Q2A!$C$4:$D$8,2,FALSE),"SERVICE NOPT FOUND")</f>
        <v>I2</v>
      </c>
      <c r="G190" s="22">
        <v>28000</v>
      </c>
      <c r="H190" s="24" t="s">
        <v>124</v>
      </c>
      <c r="I190" s="21" t="s">
        <v>32</v>
      </c>
    </row>
    <row r="191" spans="3:9" ht="16" thickBot="1" x14ac:dyDescent="0.4">
      <c r="C191" s="20">
        <v>188</v>
      </c>
      <c r="D191" s="21" t="s">
        <v>36</v>
      </c>
      <c r="E191" s="21" t="str">
        <f>IFERROR(_xlfn.IFS(D191="GST AUDIT","CGST ACT 2017",D191="GSTR","CGST ACT 2017",D191="ITR","INCOME TAX ACT 1971",D191="TAX AUDIT","INCOME TAX ACT 1971",D191="STAT AUDIT","COMPANIES ACT 2013"),"MISCELLANEOUS")</f>
        <v>INCOME TAX ACT 1971</v>
      </c>
      <c r="F191" s="21" t="str">
        <f>IFERROR(VLOOKUP($D191,Q2A!$C$4:$D$8,2,FALSE),"SERVICE NOPT FOUND")</f>
        <v>I2</v>
      </c>
      <c r="G191" s="22">
        <v>25000</v>
      </c>
      <c r="H191" s="24" t="s">
        <v>125</v>
      </c>
      <c r="I191" s="21" t="s">
        <v>33</v>
      </c>
    </row>
    <row r="192" spans="3:9" ht="16" thickBot="1" x14ac:dyDescent="0.4">
      <c r="C192" s="20">
        <v>189</v>
      </c>
      <c r="D192" s="21" t="s">
        <v>8</v>
      </c>
      <c r="E192" s="21" t="str">
        <f>IFERROR(_xlfn.IFS(D192="GST AUDIT","CGST ACT 2017",D192="GSTR","CGST ACT 2017",D192="ITR","INCOME TAX ACT 1971",D192="TAX AUDIT","INCOME TAX ACT 1971",D192="STAT AUDIT","COMPANIES ACT 2013"),"MISCELLANEOUS")</f>
        <v>CGST ACT 2017</v>
      </c>
      <c r="F192" s="21" t="str">
        <f>IFERROR(VLOOKUP($D192,Q2A!$C$4:$D$8,2,FALSE),"SERVICE NOPT FOUND")</f>
        <v>G1</v>
      </c>
      <c r="G192" s="22">
        <v>22000</v>
      </c>
      <c r="H192" s="24" t="s">
        <v>125</v>
      </c>
      <c r="I192" s="21" t="s">
        <v>37</v>
      </c>
    </row>
    <row r="193" spans="3:9" ht="16" thickBot="1" x14ac:dyDescent="0.4">
      <c r="C193" s="20">
        <v>190</v>
      </c>
      <c r="D193" s="21" t="s">
        <v>5</v>
      </c>
      <c r="E193" s="21" t="str">
        <f>IFERROR(_xlfn.IFS(D193="GST AUDIT","CGST ACT 2017",D193="GSTR","CGST ACT 2017",D193="ITR","INCOME TAX ACT 1971",D193="TAX AUDIT","INCOME TAX ACT 1971",D193="STAT AUDIT","COMPANIES ACT 2013"),"MISCELLANEOUS")</f>
        <v>INCOME TAX ACT 1971</v>
      </c>
      <c r="F193" s="21" t="str">
        <f>IFERROR(VLOOKUP($D193,Q2A!$C$4:$D$8,2,FALSE),"SERVICE NOPT FOUND")</f>
        <v>I1</v>
      </c>
      <c r="G193" s="22">
        <v>15000</v>
      </c>
      <c r="H193" s="24" t="s">
        <v>126</v>
      </c>
      <c r="I193" s="21" t="s">
        <v>40</v>
      </c>
    </row>
    <row r="194" spans="3:9" ht="16" thickBot="1" x14ac:dyDescent="0.4">
      <c r="C194" s="20">
        <v>191</v>
      </c>
      <c r="D194" s="21" t="s">
        <v>8</v>
      </c>
      <c r="E194" s="21" t="str">
        <f>IFERROR(_xlfn.IFS(D194="GST AUDIT","CGST ACT 2017",D194="GSTR","CGST ACT 2017",D194="ITR","INCOME TAX ACT 1971",D194="TAX AUDIT","INCOME TAX ACT 1971",D194="STAT AUDIT","COMPANIES ACT 2013"),"MISCELLANEOUS")</f>
        <v>CGST ACT 2017</v>
      </c>
      <c r="F194" s="21" t="str">
        <f>IFERROR(VLOOKUP($D194,Q2A!$C$4:$D$8,2,FALSE),"SERVICE NOPT FOUND")</f>
        <v>G1</v>
      </c>
      <c r="G194" s="22">
        <v>25000</v>
      </c>
      <c r="H194" s="24" t="s">
        <v>127</v>
      </c>
      <c r="I194" s="21" t="s">
        <v>30</v>
      </c>
    </row>
    <row r="195" spans="3:9" ht="16" thickBot="1" x14ac:dyDescent="0.4">
      <c r="C195" s="20">
        <v>192</v>
      </c>
      <c r="D195" s="21" t="s">
        <v>29</v>
      </c>
      <c r="E195" s="21" t="str">
        <f>IFERROR(_xlfn.IFS(D195="GST AUDIT","CGST ACT 2017",D195="GSTR","CGST ACT 2017",D195="ITR","INCOME TAX ACT 1971",D195="TAX AUDIT","INCOME TAX ACT 1971",D195="STAT AUDIT","COMPANIES ACT 2013"),"MISCELLANEOUS")</f>
        <v>CGST ACT 2017</v>
      </c>
      <c r="F195" s="21" t="str">
        <f>IFERROR(VLOOKUP($D195,Q2A!$C$4:$D$8,2,FALSE),"SERVICE NOPT FOUND")</f>
        <v>G2</v>
      </c>
      <c r="G195" s="22">
        <v>23000</v>
      </c>
      <c r="H195" s="23">
        <v>44239</v>
      </c>
      <c r="I195" s="21" t="s">
        <v>30</v>
      </c>
    </row>
    <row r="196" spans="3:9" ht="16" thickBot="1" x14ac:dyDescent="0.4">
      <c r="C196" s="20">
        <v>193</v>
      </c>
      <c r="D196" s="21" t="s">
        <v>29</v>
      </c>
      <c r="E196" s="21" t="str">
        <f>IFERROR(_xlfn.IFS(D196="GST AUDIT","CGST ACT 2017",D196="GSTR","CGST ACT 2017",D196="ITR","INCOME TAX ACT 1971",D196="TAX AUDIT","INCOME TAX ACT 1971",D196="STAT AUDIT","COMPANIES ACT 2013"),"MISCELLANEOUS")</f>
        <v>CGST ACT 2017</v>
      </c>
      <c r="F196" s="21" t="str">
        <f>IFERROR(VLOOKUP($D196,Q2A!$C$4:$D$8,2,FALSE),"SERVICE NOPT FOUND")</f>
        <v>G2</v>
      </c>
      <c r="G196" s="22">
        <v>27000</v>
      </c>
      <c r="H196" s="23">
        <v>44298</v>
      </c>
      <c r="I196" s="21" t="s">
        <v>40</v>
      </c>
    </row>
    <row r="197" spans="3:9" ht="16" thickBot="1" x14ac:dyDescent="0.4">
      <c r="C197" s="20">
        <v>194</v>
      </c>
      <c r="D197" s="21" t="s">
        <v>5</v>
      </c>
      <c r="E197" s="21" t="str">
        <f>IFERROR(_xlfn.IFS(D197="GST AUDIT","CGST ACT 2017",D197="GSTR","CGST ACT 2017",D197="ITR","INCOME TAX ACT 1971",D197="TAX AUDIT","INCOME TAX ACT 1971",D197="STAT AUDIT","COMPANIES ACT 2013"),"MISCELLANEOUS")</f>
        <v>INCOME TAX ACT 1971</v>
      </c>
      <c r="F197" s="21" t="str">
        <f>IFERROR(VLOOKUP($D197,Q2A!$C$4:$D$8,2,FALSE),"SERVICE NOPT FOUND")</f>
        <v>I1</v>
      </c>
      <c r="G197" s="22">
        <v>26000</v>
      </c>
      <c r="H197" s="23">
        <v>44328</v>
      </c>
      <c r="I197" s="21" t="s">
        <v>30</v>
      </c>
    </row>
    <row r="198" spans="3:9" ht="16" thickBot="1" x14ac:dyDescent="0.4">
      <c r="C198" s="20">
        <v>195</v>
      </c>
      <c r="D198" s="21" t="s">
        <v>34</v>
      </c>
      <c r="E198" s="21" t="str">
        <f>IFERROR(_xlfn.IFS(D198="GST AUDIT","CGST ACT 2017",D198="GSTR","CGST ACT 2017",D198="ITR","INCOME TAX ACT 1971",D198="TAX AUDIT","INCOME TAX ACT 1971",D198="STAT AUDIT","COMPANIES ACT 2013"),"MISCELLANEOUS")</f>
        <v>MISCELLANEOUS</v>
      </c>
      <c r="F198" s="21" t="str">
        <f>IFERROR(VLOOKUP($D198,Q2A!$C$4:$D$8,2,FALSE),"SERVICE NOPT FOUND")</f>
        <v>SERVICE NOPT FOUND</v>
      </c>
      <c r="G198" s="22">
        <v>17000</v>
      </c>
      <c r="H198" s="23">
        <v>44359</v>
      </c>
      <c r="I198" s="21" t="s">
        <v>35</v>
      </c>
    </row>
    <row r="199" spans="3:9" ht="16" thickBot="1" x14ac:dyDescent="0.4">
      <c r="C199" s="20">
        <v>196</v>
      </c>
      <c r="D199" s="21" t="s">
        <v>8</v>
      </c>
      <c r="E199" s="21" t="str">
        <f>IFERROR(_xlfn.IFS(D199="GST AUDIT","CGST ACT 2017",D199="GSTR","CGST ACT 2017",D199="ITR","INCOME TAX ACT 1971",D199="TAX AUDIT","INCOME TAX ACT 1971",D199="STAT AUDIT","COMPANIES ACT 2013"),"MISCELLANEOUS")</f>
        <v>CGST ACT 2017</v>
      </c>
      <c r="F199" s="21" t="str">
        <f>IFERROR(VLOOKUP($D199,Q2A!$C$4:$D$8,2,FALSE),"SERVICE NOPT FOUND")</f>
        <v>G1</v>
      </c>
      <c r="G199" s="22">
        <v>16000</v>
      </c>
      <c r="H199" s="23">
        <v>44542</v>
      </c>
      <c r="I199" s="21" t="s">
        <v>33</v>
      </c>
    </row>
    <row r="200" spans="3:9" ht="16" thickBot="1" x14ac:dyDescent="0.4">
      <c r="C200" s="20">
        <v>197</v>
      </c>
      <c r="D200" s="21" t="s">
        <v>8</v>
      </c>
      <c r="E200" s="21" t="str">
        <f>IFERROR(_xlfn.IFS(D200="GST AUDIT","CGST ACT 2017",D200="GSTR","CGST ACT 2017",D200="ITR","INCOME TAX ACT 1971",D200="TAX AUDIT","INCOME TAX ACT 1971",D200="STAT AUDIT","COMPANIES ACT 2013"),"MISCELLANEOUS")</f>
        <v>CGST ACT 2017</v>
      </c>
      <c r="F200" s="21" t="str">
        <f>IFERROR(VLOOKUP($D200,Q2A!$C$4:$D$8,2,FALSE),"SERVICE NOPT FOUND")</f>
        <v>G1</v>
      </c>
      <c r="G200" s="22">
        <v>28000</v>
      </c>
      <c r="H200" s="23">
        <v>44542</v>
      </c>
      <c r="I200" s="21" t="s">
        <v>37</v>
      </c>
    </row>
    <row r="201" spans="3:9" ht="16" thickBot="1" x14ac:dyDescent="0.4">
      <c r="C201" s="20">
        <v>198</v>
      </c>
      <c r="D201" s="21" t="s">
        <v>8</v>
      </c>
      <c r="E201" s="21" t="str">
        <f>IFERROR(_xlfn.IFS(D201="GST AUDIT","CGST ACT 2017",D201="GSTR","CGST ACT 2017",D201="ITR","INCOME TAX ACT 1971",D201="TAX AUDIT","INCOME TAX ACT 1971",D201="STAT AUDIT","COMPANIES ACT 2013"),"MISCELLANEOUS")</f>
        <v>CGST ACT 2017</v>
      </c>
      <c r="F201" s="21" t="str">
        <f>IFERROR(VLOOKUP($D201,Q2A!$C$4:$D$8,2,FALSE),"SERVICE NOPT FOUND")</f>
        <v>G1</v>
      </c>
      <c r="G201" s="22">
        <v>14000</v>
      </c>
      <c r="H201" s="23">
        <v>44542</v>
      </c>
      <c r="I201" s="21" t="s">
        <v>30</v>
      </c>
    </row>
    <row r="202" spans="3:9" ht="16" thickBot="1" x14ac:dyDescent="0.4">
      <c r="C202" s="20">
        <v>199</v>
      </c>
      <c r="D202" s="21" t="s">
        <v>8</v>
      </c>
      <c r="E202" s="21" t="str">
        <f>IFERROR(_xlfn.IFS(D202="GST AUDIT","CGST ACT 2017",D202="GSTR","CGST ACT 2017",D202="ITR","INCOME TAX ACT 1971",D202="TAX AUDIT","INCOME TAX ACT 1971",D202="STAT AUDIT","COMPANIES ACT 2013"),"MISCELLANEOUS")</f>
        <v>CGST ACT 2017</v>
      </c>
      <c r="F202" s="21" t="str">
        <f>IFERROR(VLOOKUP($D202,Q2A!$C$4:$D$8,2,FALSE),"SERVICE NOPT FOUND")</f>
        <v>G1</v>
      </c>
      <c r="G202" s="22">
        <v>27000</v>
      </c>
      <c r="H202" s="24" t="s">
        <v>128</v>
      </c>
      <c r="I202" s="21" t="s">
        <v>35</v>
      </c>
    </row>
    <row r="203" spans="3:9" ht="16" thickBot="1" x14ac:dyDescent="0.4">
      <c r="C203" s="20">
        <v>200</v>
      </c>
      <c r="D203" s="21" t="s">
        <v>8</v>
      </c>
      <c r="E203" s="21" t="str">
        <f>IFERROR(_xlfn.IFS(D203="GST AUDIT","CGST ACT 2017",D203="GSTR","CGST ACT 2017",D203="ITR","INCOME TAX ACT 1971",D203="TAX AUDIT","INCOME TAX ACT 1971",D203="STAT AUDIT","COMPANIES ACT 2013"),"MISCELLANEOUS")</f>
        <v>CGST ACT 2017</v>
      </c>
      <c r="F203" s="21" t="str">
        <f>IFERROR(VLOOKUP($D203,Q2A!$C$4:$D$8,2,FALSE),"SERVICE NOPT FOUND")</f>
        <v>G1</v>
      </c>
      <c r="G203" s="22">
        <v>16000</v>
      </c>
      <c r="H203" s="24" t="s">
        <v>129</v>
      </c>
      <c r="I203" s="21" t="s">
        <v>30</v>
      </c>
    </row>
  </sheetData>
  <conditionalFormatting sqref="G4:G203">
    <cfRule type="dataBar" priority="1">
      <dataBar>
        <cfvo type="min"/>
        <cfvo type="max"/>
        <color rgb="FF63C384"/>
      </dataBar>
      <extLst>
        <ext xmlns:x14="http://schemas.microsoft.com/office/spreadsheetml/2009/9/main" uri="{B025F937-C7B1-47D3-B67F-A62EFF666E3E}">
          <x14:id>{43B080EE-6B53-419C-961D-B1FC4657281C}</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43B080EE-6B53-419C-961D-B1FC4657281C}">
            <x14:dataBar minLength="0" maxLength="100" border="1" negativeBarBorderColorSameAsPositive="0">
              <x14:cfvo type="autoMin"/>
              <x14:cfvo type="autoMax"/>
              <x14:borderColor rgb="FF63C384"/>
              <x14:negativeFillColor rgb="FFFF0000"/>
              <x14:negativeBorderColor rgb="FFFF0000"/>
              <x14:axisColor rgb="FF000000"/>
            </x14:dataBar>
          </x14:cfRule>
          <xm:sqref>G4:G203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E8995-F3F6-4397-9C21-74BA9E6B079C}">
  <dimension ref="C1:I203"/>
  <sheetViews>
    <sheetView workbookViewId="0">
      <selection activeCell="C3" sqref="C3"/>
    </sheetView>
  </sheetViews>
  <sheetFormatPr defaultRowHeight="14.5" x14ac:dyDescent="0.35"/>
  <cols>
    <col min="3" max="3" width="12.453125" bestFit="1" customWidth="1"/>
    <col min="4" max="4" width="15.90625" bestFit="1" customWidth="1"/>
    <col min="5" max="5" width="21.453125" bestFit="1" customWidth="1"/>
    <col min="6" max="6" width="25.6328125" bestFit="1" customWidth="1"/>
    <col min="7" max="7" width="12.26953125" bestFit="1" customWidth="1"/>
    <col min="8" max="8" width="11.1796875" bestFit="1" customWidth="1"/>
    <col min="9" max="9" width="17.08984375" bestFit="1" customWidth="1"/>
  </cols>
  <sheetData>
    <row r="1" spans="3:9" ht="15.5" x14ac:dyDescent="0.35">
      <c r="C1" s="1" t="s">
        <v>23</v>
      </c>
      <c r="D1" s="2"/>
      <c r="E1" s="2"/>
      <c r="F1" s="2"/>
      <c r="G1" s="2"/>
      <c r="H1" s="2"/>
      <c r="I1" s="2"/>
    </row>
    <row r="2" spans="3:9" ht="16" thickBot="1" x14ac:dyDescent="0.4">
      <c r="C2" s="17"/>
      <c r="D2" s="17"/>
      <c r="E2" s="17"/>
      <c r="F2" s="17"/>
      <c r="G2" s="17"/>
      <c r="H2" s="17"/>
      <c r="I2" s="17"/>
    </row>
    <row r="3" spans="3:9" ht="15" thickBot="1" x14ac:dyDescent="0.4">
      <c r="C3" s="18" t="s">
        <v>24</v>
      </c>
      <c r="D3" s="19" t="s">
        <v>25</v>
      </c>
      <c r="E3" s="19" t="s">
        <v>132</v>
      </c>
      <c r="F3" s="19" t="s">
        <v>133</v>
      </c>
      <c r="G3" s="19" t="s">
        <v>26</v>
      </c>
      <c r="H3" s="19" t="s">
        <v>27</v>
      </c>
      <c r="I3" s="19" t="s">
        <v>28</v>
      </c>
    </row>
    <row r="4" spans="3:9" ht="16" thickBot="1" x14ac:dyDescent="0.4">
      <c r="C4" s="41">
        <v>1</v>
      </c>
      <c r="D4" s="42" t="s">
        <v>29</v>
      </c>
      <c r="E4" s="42" t="str">
        <f>IFERROR(_xlfn.IFS(D4="GST AUDIT","CGST ACT 2017",D4="GSTR","CGST ACT 2017",D4="ITR","INCOME TAX ACT 1971",D4="TAX AUDIT","INCOME TAX ACT 1971",D4="STAT AUDIT","COMPANIES ACT 2013"),"MISCELLANEOUS")</f>
        <v>CGST ACT 2017</v>
      </c>
      <c r="F4" s="42" t="str">
        <f>IFERROR(_xlfn.IFS(D4=Q2A!$C$4,"L1",D4=Q2A!$C$5,"G1",D4=Q2A!$C$6,"L2",D4=Q2A!$C$7,"G2",D4=Q2A!$C$8,"C1"),"SERVICE CODE NOT FOUND")</f>
        <v>G2</v>
      </c>
      <c r="G4" s="43">
        <v>24000</v>
      </c>
      <c r="H4" s="44">
        <v>44348</v>
      </c>
      <c r="I4" s="42" t="s">
        <v>30</v>
      </c>
    </row>
    <row r="5" spans="3:9" ht="16" thickBot="1" x14ac:dyDescent="0.4">
      <c r="C5" s="41">
        <v>3</v>
      </c>
      <c r="D5" s="42" t="s">
        <v>8</v>
      </c>
      <c r="E5" s="42" t="str">
        <f>IFERROR(_xlfn.IFS(D5="GST AUDIT","CGST ACT 2017",D5="GSTR","CGST ACT 2017",D5="ITR","INCOME TAX ACT 1971",D5="TAX AUDIT","INCOME TAX ACT 1971",D5="STAT AUDIT","COMPANIES ACT 2013"),"MISCELLANEOUS")</f>
        <v>CGST ACT 2017</v>
      </c>
      <c r="F5" s="42" t="str">
        <f>IFERROR(_xlfn.IFS(D5=Q2A!$C$4,"L1",D5=Q2A!$C$5,"G1",D5=Q2A!$C$6,"L2",D5=Q2A!$C$7,"G2",D5=Q2A!$C$8,"C1"),"SERVICE CODE NOT FOUND")</f>
        <v>G1</v>
      </c>
      <c r="G5" s="43">
        <v>7000</v>
      </c>
      <c r="H5" s="44">
        <v>44409</v>
      </c>
      <c r="I5" s="42" t="s">
        <v>30</v>
      </c>
    </row>
    <row r="6" spans="3:9" ht="16" thickBot="1" x14ac:dyDescent="0.4">
      <c r="C6" s="41">
        <v>4</v>
      </c>
      <c r="D6" s="42" t="s">
        <v>8</v>
      </c>
      <c r="E6" s="42" t="str">
        <f>IFERROR(_xlfn.IFS(D6="GST AUDIT","CGST ACT 2017",D6="GSTR","CGST ACT 2017",D6="ITR","INCOME TAX ACT 1971",D6="TAX AUDIT","INCOME TAX ACT 1971",D6="STAT AUDIT","COMPANIES ACT 2013"),"MISCELLANEOUS")</f>
        <v>CGST ACT 2017</v>
      </c>
      <c r="F6" s="42" t="str">
        <f>IFERROR(_xlfn.IFS(D6=Q2A!$C$4,"L1",D6=Q2A!$C$5,"G1",D6=Q2A!$C$6,"L2",D6=Q2A!$C$7,"G2",D6=Q2A!$C$8,"C1"),"SERVICE CODE NOT FOUND")</f>
        <v>G1</v>
      </c>
      <c r="G6" s="43">
        <v>15000</v>
      </c>
      <c r="H6" s="44">
        <v>44470</v>
      </c>
      <c r="I6" s="42" t="s">
        <v>33</v>
      </c>
    </row>
    <row r="7" spans="3:9" ht="16" thickBot="1" x14ac:dyDescent="0.4">
      <c r="C7" s="41">
        <v>8</v>
      </c>
      <c r="D7" s="42" t="s">
        <v>8</v>
      </c>
      <c r="E7" s="42" t="str">
        <f>IFERROR(_xlfn.IFS(D7="GST AUDIT","CGST ACT 2017",D7="GSTR","CGST ACT 2017",D7="ITR","INCOME TAX ACT 1971",D7="TAX AUDIT","INCOME TAX ACT 1971",D7="STAT AUDIT","COMPANIES ACT 2013"),"MISCELLANEOUS")</f>
        <v>CGST ACT 2017</v>
      </c>
      <c r="F7" s="42" t="str">
        <f>IFERROR(_xlfn.IFS(D7=Q2A!$C$4,"L1",D7=Q2A!$C$5,"G1",D7=Q2A!$C$6,"L2",D7=Q2A!$C$7,"G2",D7=Q2A!$C$8,"C1"),"SERVICE CODE NOT FOUND")</f>
        <v>G1</v>
      </c>
      <c r="G7" s="43">
        <v>26000</v>
      </c>
      <c r="H7" s="45" t="s">
        <v>38</v>
      </c>
      <c r="I7" s="42" t="s">
        <v>39</v>
      </c>
    </row>
    <row r="8" spans="3:9" ht="16" thickBot="1" x14ac:dyDescent="0.4">
      <c r="C8" s="41">
        <v>11</v>
      </c>
      <c r="D8" s="42" t="s">
        <v>8</v>
      </c>
      <c r="E8" s="42" t="str">
        <f>IFERROR(_xlfn.IFS(D8="GST AUDIT","CGST ACT 2017",D8="GSTR","CGST ACT 2017",D8="ITR","INCOME TAX ACT 1971",D8="TAX AUDIT","INCOME TAX ACT 1971",D8="STAT AUDIT","COMPANIES ACT 2013"),"MISCELLANEOUS")</f>
        <v>CGST ACT 2017</v>
      </c>
      <c r="F8" s="42" t="str">
        <f>IFERROR(_xlfn.IFS(D8=Q2A!$C$4,"L1",D8=Q2A!$C$5,"G1",D8=Q2A!$C$6,"L2",D8=Q2A!$C$7,"G2",D8=Q2A!$C$8,"C1"),"SERVICE CODE NOT FOUND")</f>
        <v>G1</v>
      </c>
      <c r="G8" s="43">
        <v>19000</v>
      </c>
      <c r="H8" s="45" t="s">
        <v>38</v>
      </c>
      <c r="I8" s="42" t="s">
        <v>35</v>
      </c>
    </row>
    <row r="9" spans="3:9" ht="16" thickBot="1" x14ac:dyDescent="0.4">
      <c r="C9" s="41">
        <v>13</v>
      </c>
      <c r="D9" s="42" t="s">
        <v>29</v>
      </c>
      <c r="E9" s="42" t="str">
        <f>IFERROR(_xlfn.IFS(D9="GST AUDIT","CGST ACT 2017",D9="GSTR","CGST ACT 2017",D9="ITR","INCOME TAX ACT 1971",D9="TAX AUDIT","INCOME TAX ACT 1971",D9="STAT AUDIT","COMPANIES ACT 2013"),"MISCELLANEOUS")</f>
        <v>CGST ACT 2017</v>
      </c>
      <c r="F9" s="42" t="str">
        <f>IFERROR(_xlfn.IFS(D9=Q2A!$C$4,"L1",D9=Q2A!$C$5,"G1",D9=Q2A!$C$6,"L2",D9=Q2A!$C$7,"G2",D9=Q2A!$C$8,"C1"),"SERVICE CODE NOT FOUND")</f>
        <v>G2</v>
      </c>
      <c r="G9" s="43">
        <v>18000</v>
      </c>
      <c r="H9" s="45" t="s">
        <v>42</v>
      </c>
      <c r="I9" s="42" t="s">
        <v>35</v>
      </c>
    </row>
    <row r="10" spans="3:9" ht="16" thickBot="1" x14ac:dyDescent="0.4">
      <c r="C10" s="41">
        <v>16</v>
      </c>
      <c r="D10" s="42" t="s">
        <v>8</v>
      </c>
      <c r="E10" s="42" t="str">
        <f>IFERROR(_xlfn.IFS(D10="GST AUDIT","CGST ACT 2017",D10="GSTR","CGST ACT 2017",D10="ITR","INCOME TAX ACT 1971",D10="TAX AUDIT","INCOME TAX ACT 1971",D10="STAT AUDIT","COMPANIES ACT 2013"),"MISCELLANEOUS")</f>
        <v>CGST ACT 2017</v>
      </c>
      <c r="F10" s="42" t="str">
        <f>IFERROR(_xlfn.IFS(D10=Q2A!$C$4,"L1",D10=Q2A!$C$5,"G1",D10=Q2A!$C$6,"L2",D10=Q2A!$C$7,"G2",D10=Q2A!$C$8,"C1"),"SERVICE CODE NOT FOUND")</f>
        <v>G1</v>
      </c>
      <c r="G10" s="43">
        <v>16000</v>
      </c>
      <c r="H10" s="45" t="s">
        <v>45</v>
      </c>
      <c r="I10" s="42" t="s">
        <v>32</v>
      </c>
    </row>
    <row r="11" spans="3:9" ht="16" thickBot="1" x14ac:dyDescent="0.4">
      <c r="C11" s="41">
        <v>17</v>
      </c>
      <c r="D11" s="42" t="s">
        <v>8</v>
      </c>
      <c r="E11" s="42" t="str">
        <f>IFERROR(_xlfn.IFS(D11="GST AUDIT","CGST ACT 2017",D11="GSTR","CGST ACT 2017",D11="ITR","INCOME TAX ACT 1971",D11="TAX AUDIT","INCOME TAX ACT 1971",D11="STAT AUDIT","COMPANIES ACT 2013"),"MISCELLANEOUS")</f>
        <v>CGST ACT 2017</v>
      </c>
      <c r="F11" s="42" t="str">
        <f>IFERROR(_xlfn.IFS(D11=Q2A!$C$4,"L1",D11=Q2A!$C$5,"G1",D11=Q2A!$C$6,"L2",D11=Q2A!$C$7,"G2",D11=Q2A!$C$8,"C1"),"SERVICE CODE NOT FOUND")</f>
        <v>G1</v>
      </c>
      <c r="G11" s="43">
        <v>23000</v>
      </c>
      <c r="H11" s="45" t="s">
        <v>46</v>
      </c>
      <c r="I11" s="42" t="s">
        <v>30</v>
      </c>
    </row>
    <row r="12" spans="3:9" ht="16" thickBot="1" x14ac:dyDescent="0.4">
      <c r="C12" s="41">
        <v>18</v>
      </c>
      <c r="D12" s="42" t="s">
        <v>8</v>
      </c>
      <c r="E12" s="42" t="str">
        <f>IFERROR(_xlfn.IFS(D12="GST AUDIT","CGST ACT 2017",D12="GSTR","CGST ACT 2017",D12="ITR","INCOME TAX ACT 1971",D12="TAX AUDIT","INCOME TAX ACT 1971",D12="STAT AUDIT","COMPANIES ACT 2013"),"MISCELLANEOUS")</f>
        <v>CGST ACT 2017</v>
      </c>
      <c r="F12" s="42" t="str">
        <f>IFERROR(_xlfn.IFS(D12=Q2A!$C$4,"L1",D12=Q2A!$C$5,"G1",D12=Q2A!$C$6,"L2",D12=Q2A!$C$7,"G2",D12=Q2A!$C$8,"C1"),"SERVICE CODE NOT FOUND")</f>
        <v>G1</v>
      </c>
      <c r="G12" s="43">
        <v>10000</v>
      </c>
      <c r="H12" s="45" t="s">
        <v>47</v>
      </c>
      <c r="I12" s="42" t="s">
        <v>32</v>
      </c>
    </row>
    <row r="13" spans="3:9" ht="16" thickBot="1" x14ac:dyDescent="0.4">
      <c r="C13" s="41">
        <v>22</v>
      </c>
      <c r="D13" s="42" t="s">
        <v>8</v>
      </c>
      <c r="E13" s="42" t="str">
        <f>IFERROR(_xlfn.IFS(D13="GST AUDIT","CGST ACT 2017",D13="GSTR","CGST ACT 2017",D13="ITR","INCOME TAX ACT 1971",D13="TAX AUDIT","INCOME TAX ACT 1971",D13="STAT AUDIT","COMPANIES ACT 2013"),"MISCELLANEOUS")</f>
        <v>CGST ACT 2017</v>
      </c>
      <c r="F13" s="42" t="str">
        <f>IFERROR(_xlfn.IFS(D13=Q2A!$C$4,"L1",D13=Q2A!$C$5,"G1",D13=Q2A!$C$6,"L2",D13=Q2A!$C$7,"G2",D13=Q2A!$C$8,"C1"),"SERVICE CODE NOT FOUND")</f>
        <v>G1</v>
      </c>
      <c r="G13" s="43">
        <v>13000</v>
      </c>
      <c r="H13" s="44">
        <v>44502</v>
      </c>
      <c r="I13" s="42" t="s">
        <v>39</v>
      </c>
    </row>
    <row r="14" spans="3:9" ht="16" thickBot="1" x14ac:dyDescent="0.4">
      <c r="C14" s="41">
        <v>23</v>
      </c>
      <c r="D14" s="42" t="s">
        <v>8</v>
      </c>
      <c r="E14" s="42" t="str">
        <f>IFERROR(_xlfn.IFS(D14="GST AUDIT","CGST ACT 2017",D14="GSTR","CGST ACT 2017",D14="ITR","INCOME TAX ACT 1971",D14="TAX AUDIT","INCOME TAX ACT 1971",D14="STAT AUDIT","COMPANIES ACT 2013"),"MISCELLANEOUS")</f>
        <v>CGST ACT 2017</v>
      </c>
      <c r="F14" s="42" t="str">
        <f>IFERROR(_xlfn.IFS(D14=Q2A!$C$4,"L1",D14=Q2A!$C$5,"G1",D14=Q2A!$C$6,"L2",D14=Q2A!$C$7,"G2",D14=Q2A!$C$8,"C1"),"SERVICE CODE NOT FOUND")</f>
        <v>G1</v>
      </c>
      <c r="G14" s="43">
        <v>19000</v>
      </c>
      <c r="H14" s="45" t="s">
        <v>48</v>
      </c>
      <c r="I14" s="42" t="s">
        <v>33</v>
      </c>
    </row>
    <row r="15" spans="3:9" ht="16" thickBot="1" x14ac:dyDescent="0.4">
      <c r="C15" s="41">
        <v>24</v>
      </c>
      <c r="D15" s="42" t="s">
        <v>8</v>
      </c>
      <c r="E15" s="42" t="str">
        <f>IFERROR(_xlfn.IFS(D15="GST AUDIT","CGST ACT 2017",D15="GSTR","CGST ACT 2017",D15="ITR","INCOME TAX ACT 1971",D15="TAX AUDIT","INCOME TAX ACT 1971",D15="STAT AUDIT","COMPANIES ACT 2013"),"MISCELLANEOUS")</f>
        <v>CGST ACT 2017</v>
      </c>
      <c r="F15" s="42" t="str">
        <f>IFERROR(_xlfn.IFS(D15=Q2A!$C$4,"L1",D15=Q2A!$C$5,"G1",D15=Q2A!$C$6,"L2",D15=Q2A!$C$7,"G2",D15=Q2A!$C$8,"C1"),"SERVICE CODE NOT FOUND")</f>
        <v>G1</v>
      </c>
      <c r="G15" s="43">
        <v>19000</v>
      </c>
      <c r="H15" s="45" t="s">
        <v>49</v>
      </c>
      <c r="I15" s="42" t="s">
        <v>30</v>
      </c>
    </row>
    <row r="16" spans="3:9" ht="16" thickBot="1" x14ac:dyDescent="0.4">
      <c r="C16" s="41">
        <v>26</v>
      </c>
      <c r="D16" s="42" t="s">
        <v>29</v>
      </c>
      <c r="E16" s="42" t="str">
        <f>IFERROR(_xlfn.IFS(D16="GST AUDIT","CGST ACT 2017",D16="GSTR","CGST ACT 2017",D16="ITR","INCOME TAX ACT 1971",D16="TAX AUDIT","INCOME TAX ACT 1971",D16="STAT AUDIT","COMPANIES ACT 2013"),"MISCELLANEOUS")</f>
        <v>CGST ACT 2017</v>
      </c>
      <c r="F16" s="42" t="str">
        <f>IFERROR(_xlfn.IFS(D16=Q2A!$C$4,"L1",D16=Q2A!$C$5,"G1",D16=Q2A!$C$6,"L2",D16=Q2A!$C$7,"G2",D16=Q2A!$C$8,"C1"),"SERVICE CODE NOT FOUND")</f>
        <v>G2</v>
      </c>
      <c r="G16" s="43">
        <v>21000</v>
      </c>
      <c r="H16" s="45" t="s">
        <v>49</v>
      </c>
      <c r="I16" s="42" t="s">
        <v>37</v>
      </c>
    </row>
    <row r="17" spans="3:9" ht="16" thickBot="1" x14ac:dyDescent="0.4">
      <c r="C17" s="41">
        <v>38</v>
      </c>
      <c r="D17" s="42" t="s">
        <v>29</v>
      </c>
      <c r="E17" s="42" t="str">
        <f>IFERROR(_xlfn.IFS(D17="GST AUDIT","CGST ACT 2017",D17="GSTR","CGST ACT 2017",D17="ITR","INCOME TAX ACT 1971",D17="TAX AUDIT","INCOME TAX ACT 1971",D17="STAT AUDIT","COMPANIES ACT 2013"),"MISCELLANEOUS")</f>
        <v>CGST ACT 2017</v>
      </c>
      <c r="F17" s="42" t="str">
        <f>IFERROR(_xlfn.IFS(D17=Q2A!$C$4,"L1",D17=Q2A!$C$5,"G1",D17=Q2A!$C$6,"L2",D17=Q2A!$C$7,"G2",D17=Q2A!$C$8,"C1"),"SERVICE CODE NOT FOUND")</f>
        <v>G2</v>
      </c>
      <c r="G17" s="43">
        <v>22000</v>
      </c>
      <c r="H17" s="44">
        <v>44319</v>
      </c>
      <c r="I17" s="42" t="s">
        <v>32</v>
      </c>
    </row>
    <row r="18" spans="3:9" ht="16" thickBot="1" x14ac:dyDescent="0.4">
      <c r="C18" s="41">
        <v>39</v>
      </c>
      <c r="D18" s="42" t="s">
        <v>8</v>
      </c>
      <c r="E18" s="42" t="str">
        <f>IFERROR(_xlfn.IFS(D18="GST AUDIT","CGST ACT 2017",D18="GSTR","CGST ACT 2017",D18="ITR","INCOME TAX ACT 1971",D18="TAX AUDIT","INCOME TAX ACT 1971",D18="STAT AUDIT","COMPANIES ACT 2013"),"MISCELLANEOUS")</f>
        <v>CGST ACT 2017</v>
      </c>
      <c r="F18" s="42" t="str">
        <f>IFERROR(_xlfn.IFS(D18=Q2A!$C$4,"L1",D18=Q2A!$C$5,"G1",D18=Q2A!$C$6,"L2",D18=Q2A!$C$7,"G2",D18=Q2A!$C$8,"C1"),"SERVICE CODE NOT FOUND")</f>
        <v>G1</v>
      </c>
      <c r="G18" s="43">
        <v>22000</v>
      </c>
      <c r="H18" s="45" t="s">
        <v>56</v>
      </c>
      <c r="I18" s="42" t="s">
        <v>30</v>
      </c>
    </row>
    <row r="19" spans="3:9" ht="16" thickBot="1" x14ac:dyDescent="0.4">
      <c r="C19" s="41">
        <v>40</v>
      </c>
      <c r="D19" s="42" t="s">
        <v>8</v>
      </c>
      <c r="E19" s="42" t="str">
        <f>IFERROR(_xlfn.IFS(D19="GST AUDIT","CGST ACT 2017",D19="GSTR","CGST ACT 2017",D19="ITR","INCOME TAX ACT 1971",D19="TAX AUDIT","INCOME TAX ACT 1971",D19="STAT AUDIT","COMPANIES ACT 2013"),"MISCELLANEOUS")</f>
        <v>CGST ACT 2017</v>
      </c>
      <c r="F19" s="42" t="str">
        <f>IFERROR(_xlfn.IFS(D19=Q2A!$C$4,"L1",D19=Q2A!$C$5,"G1",D19=Q2A!$C$6,"L2",D19=Q2A!$C$7,"G2",D19=Q2A!$C$8,"C1"),"SERVICE CODE NOT FOUND")</f>
        <v>G1</v>
      </c>
      <c r="G19" s="43">
        <v>16000</v>
      </c>
      <c r="H19" s="45" t="s">
        <v>56</v>
      </c>
      <c r="I19" s="42" t="s">
        <v>30</v>
      </c>
    </row>
    <row r="20" spans="3:9" ht="16" thickBot="1" x14ac:dyDescent="0.4">
      <c r="C20" s="41">
        <v>41</v>
      </c>
      <c r="D20" s="42" t="s">
        <v>29</v>
      </c>
      <c r="E20" s="42" t="str">
        <f>IFERROR(_xlfn.IFS(D20="GST AUDIT","CGST ACT 2017",D20="GSTR","CGST ACT 2017",D20="ITR","INCOME TAX ACT 1971",D20="TAX AUDIT","INCOME TAX ACT 1971",D20="STAT AUDIT","COMPANIES ACT 2013"),"MISCELLANEOUS")</f>
        <v>CGST ACT 2017</v>
      </c>
      <c r="F20" s="42" t="str">
        <f>IFERROR(_xlfn.IFS(D20=Q2A!$C$4,"L1",D20=Q2A!$C$5,"G1",D20=Q2A!$C$6,"L2",D20=Q2A!$C$7,"G2",D20=Q2A!$C$8,"C1"),"SERVICE CODE NOT FOUND")</f>
        <v>G2</v>
      </c>
      <c r="G20" s="43">
        <v>20000</v>
      </c>
      <c r="H20" s="45" t="s">
        <v>56</v>
      </c>
      <c r="I20" s="42" t="s">
        <v>32</v>
      </c>
    </row>
    <row r="21" spans="3:9" ht="16" thickBot="1" x14ac:dyDescent="0.4">
      <c r="C21" s="41">
        <v>43</v>
      </c>
      <c r="D21" s="42" t="s">
        <v>8</v>
      </c>
      <c r="E21" s="42" t="str">
        <f>IFERROR(_xlfn.IFS(D21="GST AUDIT","CGST ACT 2017",D21="GSTR","CGST ACT 2017",D21="ITR","INCOME TAX ACT 1971",D21="TAX AUDIT","INCOME TAX ACT 1971",D21="STAT AUDIT","COMPANIES ACT 2013"),"MISCELLANEOUS")</f>
        <v>CGST ACT 2017</v>
      </c>
      <c r="F21" s="42" t="str">
        <f>IFERROR(_xlfn.IFS(D21=Q2A!$C$4,"L1",D21=Q2A!$C$5,"G1",D21=Q2A!$C$6,"L2",D21=Q2A!$C$7,"G2",D21=Q2A!$C$8,"C1"),"SERVICE CODE NOT FOUND")</f>
        <v>G1</v>
      </c>
      <c r="G21" s="43">
        <v>16000</v>
      </c>
      <c r="H21" s="45" t="s">
        <v>58</v>
      </c>
      <c r="I21" s="42" t="s">
        <v>33</v>
      </c>
    </row>
    <row r="22" spans="3:9" ht="16" thickBot="1" x14ac:dyDescent="0.4">
      <c r="C22" s="41">
        <v>44</v>
      </c>
      <c r="D22" s="42" t="s">
        <v>8</v>
      </c>
      <c r="E22" s="42" t="str">
        <f>IFERROR(_xlfn.IFS(D22="GST AUDIT","CGST ACT 2017",D22="GSTR","CGST ACT 2017",D22="ITR","INCOME TAX ACT 1971",D22="TAX AUDIT","INCOME TAX ACT 1971",D22="STAT AUDIT","COMPANIES ACT 2013"),"MISCELLANEOUS")</f>
        <v>CGST ACT 2017</v>
      </c>
      <c r="F22" s="42" t="str">
        <f>IFERROR(_xlfn.IFS(D22=Q2A!$C$4,"L1",D22=Q2A!$C$5,"G1",D22=Q2A!$C$6,"L2",D22=Q2A!$C$7,"G2",D22=Q2A!$C$8,"C1"),"SERVICE CODE NOT FOUND")</f>
        <v>G1</v>
      </c>
      <c r="G22" s="43">
        <v>27000</v>
      </c>
      <c r="H22" s="45" t="s">
        <v>58</v>
      </c>
      <c r="I22" s="42" t="s">
        <v>37</v>
      </c>
    </row>
    <row r="23" spans="3:9" ht="16" thickBot="1" x14ac:dyDescent="0.4">
      <c r="C23" s="41">
        <v>49</v>
      </c>
      <c r="D23" s="42" t="s">
        <v>8</v>
      </c>
      <c r="E23" s="42" t="str">
        <f>IFERROR(_xlfn.IFS(D23="GST AUDIT","CGST ACT 2017",D23="GSTR","CGST ACT 2017",D23="ITR","INCOME TAX ACT 1971",D23="TAX AUDIT","INCOME TAX ACT 1971",D23="STAT AUDIT","COMPANIES ACT 2013"),"MISCELLANEOUS")</f>
        <v>CGST ACT 2017</v>
      </c>
      <c r="F23" s="42" t="str">
        <f>IFERROR(_xlfn.IFS(D23=Q2A!$C$4,"L1",D23=Q2A!$C$5,"G1",D23=Q2A!$C$6,"L2",D23=Q2A!$C$7,"G2",D23=Q2A!$C$8,"C1"),"SERVICE CODE NOT FOUND")</f>
        <v>G1</v>
      </c>
      <c r="G23" s="43">
        <v>13000</v>
      </c>
      <c r="H23" s="45" t="s">
        <v>63</v>
      </c>
      <c r="I23" s="42" t="s">
        <v>37</v>
      </c>
    </row>
    <row r="24" spans="3:9" ht="16" thickBot="1" x14ac:dyDescent="0.4">
      <c r="C24" s="41">
        <v>50</v>
      </c>
      <c r="D24" s="42" t="s">
        <v>29</v>
      </c>
      <c r="E24" s="42" t="str">
        <f>IFERROR(_xlfn.IFS(D24="GST AUDIT","CGST ACT 2017",D24="GSTR","CGST ACT 2017",D24="ITR","INCOME TAX ACT 1971",D24="TAX AUDIT","INCOME TAX ACT 1971",D24="STAT AUDIT","COMPANIES ACT 2013"),"MISCELLANEOUS")</f>
        <v>CGST ACT 2017</v>
      </c>
      <c r="F24" s="42" t="str">
        <f>IFERROR(_xlfn.IFS(D24=Q2A!$C$4,"L1",D24=Q2A!$C$5,"G1",D24=Q2A!$C$6,"L2",D24=Q2A!$C$7,"G2",D24=Q2A!$C$8,"C1"),"SERVICE CODE NOT FOUND")</f>
        <v>G2</v>
      </c>
      <c r="G24" s="43">
        <v>20000</v>
      </c>
      <c r="H24" s="45" t="s">
        <v>63</v>
      </c>
      <c r="I24" s="42" t="s">
        <v>35</v>
      </c>
    </row>
    <row r="25" spans="3:9" ht="16" thickBot="1" x14ac:dyDescent="0.4">
      <c r="C25" s="41">
        <v>51</v>
      </c>
      <c r="D25" s="42" t="s">
        <v>8</v>
      </c>
      <c r="E25" s="42" t="str">
        <f>IFERROR(_xlfn.IFS(D25="GST AUDIT","CGST ACT 2017",D25="GSTR","CGST ACT 2017",D25="ITR","INCOME TAX ACT 1971",D25="TAX AUDIT","INCOME TAX ACT 1971",D25="STAT AUDIT","COMPANIES ACT 2013"),"MISCELLANEOUS")</f>
        <v>CGST ACT 2017</v>
      </c>
      <c r="F25" s="42" t="str">
        <f>IFERROR(_xlfn.IFS(D25=Q2A!$C$4,"L1",D25=Q2A!$C$5,"G1",D25=Q2A!$C$6,"L2",D25=Q2A!$C$7,"G2",D25=Q2A!$C$8,"C1"),"SERVICE CODE NOT FOUND")</f>
        <v>G1</v>
      </c>
      <c r="G25" s="43">
        <v>13000</v>
      </c>
      <c r="H25" s="45" t="s">
        <v>64</v>
      </c>
      <c r="I25" s="42" t="s">
        <v>40</v>
      </c>
    </row>
    <row r="26" spans="3:9" ht="16" thickBot="1" x14ac:dyDescent="0.4">
      <c r="C26" s="41">
        <v>55</v>
      </c>
      <c r="D26" s="42" t="s">
        <v>29</v>
      </c>
      <c r="E26" s="42" t="str">
        <f>IFERROR(_xlfn.IFS(D26="GST AUDIT","CGST ACT 2017",D26="GSTR","CGST ACT 2017",D26="ITR","INCOME TAX ACT 1971",D26="TAX AUDIT","INCOME TAX ACT 1971",D26="STAT AUDIT","COMPANIES ACT 2013"),"MISCELLANEOUS")</f>
        <v>CGST ACT 2017</v>
      </c>
      <c r="F26" s="42" t="str">
        <f>IFERROR(_xlfn.IFS(D26=Q2A!$C$4,"L1",D26=Q2A!$C$5,"G1",D26=Q2A!$C$6,"L2",D26=Q2A!$C$7,"G2",D26=Q2A!$C$8,"C1"),"SERVICE CODE NOT FOUND")</f>
        <v>G2</v>
      </c>
      <c r="G26" s="43">
        <v>13000</v>
      </c>
      <c r="H26" s="44">
        <v>44259</v>
      </c>
      <c r="I26" s="42" t="s">
        <v>32</v>
      </c>
    </row>
    <row r="27" spans="3:9" ht="16" thickBot="1" x14ac:dyDescent="0.4">
      <c r="C27" s="41">
        <v>56</v>
      </c>
      <c r="D27" s="42" t="s">
        <v>8</v>
      </c>
      <c r="E27" s="42" t="str">
        <f>IFERROR(_xlfn.IFS(D27="GST AUDIT","CGST ACT 2017",D27="GSTR","CGST ACT 2017",D27="ITR","INCOME TAX ACT 1971",D27="TAX AUDIT","INCOME TAX ACT 1971",D27="STAT AUDIT","COMPANIES ACT 2013"),"MISCELLANEOUS")</f>
        <v>CGST ACT 2017</v>
      </c>
      <c r="F27" s="42" t="str">
        <f>IFERROR(_xlfn.IFS(D27=Q2A!$C$4,"L1",D27=Q2A!$C$5,"G1",D27=Q2A!$C$6,"L2",D27=Q2A!$C$7,"G2",D27=Q2A!$C$8,"C1"),"SERVICE CODE NOT FOUND")</f>
        <v>G1</v>
      </c>
      <c r="G27" s="43">
        <v>15000</v>
      </c>
      <c r="H27" s="44">
        <v>44351</v>
      </c>
      <c r="I27" s="42" t="s">
        <v>39</v>
      </c>
    </row>
    <row r="28" spans="3:9" ht="16" thickBot="1" x14ac:dyDescent="0.4">
      <c r="C28" s="41">
        <v>57</v>
      </c>
      <c r="D28" s="42" t="s">
        <v>29</v>
      </c>
      <c r="E28" s="42" t="str">
        <f>IFERROR(_xlfn.IFS(D28="GST AUDIT","CGST ACT 2017",D28="GSTR","CGST ACT 2017",D28="ITR","INCOME TAX ACT 1971",D28="TAX AUDIT","INCOME TAX ACT 1971",D28="STAT AUDIT","COMPANIES ACT 2013"),"MISCELLANEOUS")</f>
        <v>CGST ACT 2017</v>
      </c>
      <c r="F28" s="42" t="str">
        <f>IFERROR(_xlfn.IFS(D28=Q2A!$C$4,"L1",D28=Q2A!$C$5,"G1",D28=Q2A!$C$6,"L2",D28=Q2A!$C$7,"G2",D28=Q2A!$C$8,"C1"),"SERVICE CODE NOT FOUND")</f>
        <v>G2</v>
      </c>
      <c r="G28" s="43">
        <v>21000</v>
      </c>
      <c r="H28" s="44">
        <v>44351</v>
      </c>
      <c r="I28" s="42" t="s">
        <v>30</v>
      </c>
    </row>
    <row r="29" spans="3:9" ht="16" thickBot="1" x14ac:dyDescent="0.4">
      <c r="C29" s="41">
        <v>59</v>
      </c>
      <c r="D29" s="42" t="s">
        <v>8</v>
      </c>
      <c r="E29" s="42" t="str">
        <f>IFERROR(_xlfn.IFS(D29="GST AUDIT","CGST ACT 2017",D29="GSTR","CGST ACT 2017",D29="ITR","INCOME TAX ACT 1971",D29="TAX AUDIT","INCOME TAX ACT 1971",D29="STAT AUDIT","COMPANIES ACT 2013"),"MISCELLANEOUS")</f>
        <v>CGST ACT 2017</v>
      </c>
      <c r="F29" s="42" t="str">
        <f>IFERROR(_xlfn.IFS(D29=Q2A!$C$4,"L1",D29=Q2A!$C$5,"G1",D29=Q2A!$C$6,"L2",D29=Q2A!$C$7,"G2",D29=Q2A!$C$8,"C1"),"SERVICE CODE NOT FOUND")</f>
        <v>G1</v>
      </c>
      <c r="G29" s="43">
        <v>12000</v>
      </c>
      <c r="H29" s="45" t="s">
        <v>66</v>
      </c>
      <c r="I29" s="42" t="s">
        <v>30</v>
      </c>
    </row>
    <row r="30" spans="3:9" ht="16" thickBot="1" x14ac:dyDescent="0.4">
      <c r="C30" s="41">
        <v>63</v>
      </c>
      <c r="D30" s="42" t="s">
        <v>8</v>
      </c>
      <c r="E30" s="42" t="str">
        <f>IFERROR(_xlfn.IFS(D30="GST AUDIT","CGST ACT 2017",D30="GSTR","CGST ACT 2017",D30="ITR","INCOME TAX ACT 1971",D30="TAX AUDIT","INCOME TAX ACT 1971",D30="STAT AUDIT","COMPANIES ACT 2013"),"MISCELLANEOUS")</f>
        <v>CGST ACT 2017</v>
      </c>
      <c r="F30" s="42" t="str">
        <f>IFERROR(_xlfn.IFS(D30=Q2A!$C$4,"L1",D30=Q2A!$C$5,"G1",D30=Q2A!$C$6,"L2",D30=Q2A!$C$7,"G2",D30=Q2A!$C$8,"C1"),"SERVICE CODE NOT FOUND")</f>
        <v>G1</v>
      </c>
      <c r="G30" s="43">
        <v>12000</v>
      </c>
      <c r="H30" s="45" t="s">
        <v>70</v>
      </c>
      <c r="I30" s="42" t="s">
        <v>30</v>
      </c>
    </row>
    <row r="31" spans="3:9" ht="16" thickBot="1" x14ac:dyDescent="0.4">
      <c r="C31" s="41">
        <v>65</v>
      </c>
      <c r="D31" s="42" t="s">
        <v>8</v>
      </c>
      <c r="E31" s="42" t="str">
        <f>IFERROR(_xlfn.IFS(D31="GST AUDIT","CGST ACT 2017",D31="GSTR","CGST ACT 2017",D31="ITR","INCOME TAX ACT 1971",D31="TAX AUDIT","INCOME TAX ACT 1971",D31="STAT AUDIT","COMPANIES ACT 2013"),"MISCELLANEOUS")</f>
        <v>CGST ACT 2017</v>
      </c>
      <c r="F31" s="42" t="str">
        <f>IFERROR(_xlfn.IFS(D31=Q2A!$C$4,"L1",D31=Q2A!$C$5,"G1",D31=Q2A!$C$6,"L2",D31=Q2A!$C$7,"G2",D31=Q2A!$C$8,"C1"),"SERVICE CODE NOT FOUND")</f>
        <v>G1</v>
      </c>
      <c r="G31" s="43">
        <v>26000</v>
      </c>
      <c r="H31" s="45" t="s">
        <v>72</v>
      </c>
      <c r="I31" s="42" t="s">
        <v>32</v>
      </c>
    </row>
    <row r="32" spans="3:9" ht="16" thickBot="1" x14ac:dyDescent="0.4">
      <c r="C32" s="41">
        <v>66</v>
      </c>
      <c r="D32" s="42" t="s">
        <v>8</v>
      </c>
      <c r="E32" s="42" t="str">
        <f>IFERROR(_xlfn.IFS(D32="GST AUDIT","CGST ACT 2017",D32="GSTR","CGST ACT 2017",D32="ITR","INCOME TAX ACT 1971",D32="TAX AUDIT","INCOME TAX ACT 1971",D32="STAT AUDIT","COMPANIES ACT 2013"),"MISCELLANEOUS")</f>
        <v>CGST ACT 2017</v>
      </c>
      <c r="F32" s="42" t="str">
        <f>IFERROR(_xlfn.IFS(D32=Q2A!$C$4,"L1",D32=Q2A!$C$5,"G1",D32=Q2A!$C$6,"L2",D32=Q2A!$C$7,"G2",D32=Q2A!$C$8,"C1"),"SERVICE CODE NOT FOUND")</f>
        <v>G1</v>
      </c>
      <c r="G32" s="43">
        <v>23000</v>
      </c>
      <c r="H32" s="45" t="s">
        <v>73</v>
      </c>
      <c r="I32" s="42" t="s">
        <v>40</v>
      </c>
    </row>
    <row r="33" spans="3:9" ht="16" thickBot="1" x14ac:dyDescent="0.4">
      <c r="C33" s="41">
        <v>67</v>
      </c>
      <c r="D33" s="42" t="s">
        <v>8</v>
      </c>
      <c r="E33" s="42" t="str">
        <f>IFERROR(_xlfn.IFS(D33="GST AUDIT","CGST ACT 2017",D33="GSTR","CGST ACT 2017",D33="ITR","INCOME TAX ACT 1971",D33="TAX AUDIT","INCOME TAX ACT 1971",D33="STAT AUDIT","COMPANIES ACT 2013"),"MISCELLANEOUS")</f>
        <v>CGST ACT 2017</v>
      </c>
      <c r="F33" s="42" t="str">
        <f>IFERROR(_xlfn.IFS(D33=Q2A!$C$4,"L1",D33=Q2A!$C$5,"G1",D33=Q2A!$C$6,"L2",D33=Q2A!$C$7,"G2",D33=Q2A!$C$8,"C1"),"SERVICE CODE NOT FOUND")</f>
        <v>G1</v>
      </c>
      <c r="G33" s="43">
        <v>22000</v>
      </c>
      <c r="H33" s="44">
        <v>44201</v>
      </c>
      <c r="I33" s="42" t="s">
        <v>39</v>
      </c>
    </row>
    <row r="34" spans="3:9" ht="16" thickBot="1" x14ac:dyDescent="0.4">
      <c r="C34" s="41">
        <v>68</v>
      </c>
      <c r="D34" s="42" t="s">
        <v>29</v>
      </c>
      <c r="E34" s="42" t="str">
        <f>IFERROR(_xlfn.IFS(D34="GST AUDIT","CGST ACT 2017",D34="GSTR","CGST ACT 2017",D34="ITR","INCOME TAX ACT 1971",D34="TAX AUDIT","INCOME TAX ACT 1971",D34="STAT AUDIT","COMPANIES ACT 2013"),"MISCELLANEOUS")</f>
        <v>CGST ACT 2017</v>
      </c>
      <c r="F34" s="42" t="str">
        <f>IFERROR(_xlfn.IFS(D34=Q2A!$C$4,"L1",D34=Q2A!$C$5,"G1",D34=Q2A!$C$6,"L2",D34=Q2A!$C$7,"G2",D34=Q2A!$C$8,"C1"),"SERVICE CODE NOT FOUND")</f>
        <v>G2</v>
      </c>
      <c r="G34" s="43">
        <v>16000</v>
      </c>
      <c r="H34" s="44">
        <v>44201</v>
      </c>
      <c r="I34" s="42" t="s">
        <v>35</v>
      </c>
    </row>
    <row r="35" spans="3:9" ht="16" thickBot="1" x14ac:dyDescent="0.4">
      <c r="C35" s="41">
        <v>69</v>
      </c>
      <c r="D35" s="42" t="s">
        <v>8</v>
      </c>
      <c r="E35" s="42" t="str">
        <f>IFERROR(_xlfn.IFS(D35="GST AUDIT","CGST ACT 2017",D35="GSTR","CGST ACT 2017",D35="ITR","INCOME TAX ACT 1971",D35="TAX AUDIT","INCOME TAX ACT 1971",D35="STAT AUDIT","COMPANIES ACT 2013"),"MISCELLANEOUS")</f>
        <v>CGST ACT 2017</v>
      </c>
      <c r="F35" s="42" t="str">
        <f>IFERROR(_xlfn.IFS(D35=Q2A!$C$4,"L1",D35=Q2A!$C$5,"G1",D35=Q2A!$C$6,"L2",D35=Q2A!$C$7,"G2",D35=Q2A!$C$8,"C1"),"SERVICE CODE NOT FOUND")</f>
        <v>G1</v>
      </c>
      <c r="G35" s="43">
        <v>17000</v>
      </c>
      <c r="H35" s="44">
        <v>44232</v>
      </c>
      <c r="I35" s="42" t="s">
        <v>30</v>
      </c>
    </row>
    <row r="36" spans="3:9" ht="16" thickBot="1" x14ac:dyDescent="0.4">
      <c r="C36" s="41">
        <v>72</v>
      </c>
      <c r="D36" s="42" t="s">
        <v>8</v>
      </c>
      <c r="E36" s="42" t="str">
        <f>IFERROR(_xlfn.IFS(D36="GST AUDIT","CGST ACT 2017",D36="GSTR","CGST ACT 2017",D36="ITR","INCOME TAX ACT 1971",D36="TAX AUDIT","INCOME TAX ACT 1971",D36="STAT AUDIT","COMPANIES ACT 2013"),"MISCELLANEOUS")</f>
        <v>CGST ACT 2017</v>
      </c>
      <c r="F36" s="42" t="str">
        <f>IFERROR(_xlfn.IFS(D36=Q2A!$C$4,"L1",D36=Q2A!$C$5,"G1",D36=Q2A!$C$6,"L2",D36=Q2A!$C$7,"G2",D36=Q2A!$C$8,"C1"),"SERVICE CODE NOT FOUND")</f>
        <v>G1</v>
      </c>
      <c r="G36" s="43">
        <v>16000</v>
      </c>
      <c r="H36" s="44">
        <v>44260</v>
      </c>
      <c r="I36" s="42" t="s">
        <v>30</v>
      </c>
    </row>
    <row r="37" spans="3:9" ht="16" thickBot="1" x14ac:dyDescent="0.4">
      <c r="C37" s="41">
        <v>74</v>
      </c>
      <c r="D37" s="42" t="s">
        <v>8</v>
      </c>
      <c r="E37" s="42" t="str">
        <f>IFERROR(_xlfn.IFS(D37="GST AUDIT","CGST ACT 2017",D37="GSTR","CGST ACT 2017",D37="ITR","INCOME TAX ACT 1971",D37="TAX AUDIT","INCOME TAX ACT 1971",D37="STAT AUDIT","COMPANIES ACT 2013"),"MISCELLANEOUS")</f>
        <v>CGST ACT 2017</v>
      </c>
      <c r="F37" s="42" t="str">
        <f>IFERROR(_xlfn.IFS(D37=Q2A!$C$4,"L1",D37=Q2A!$C$5,"G1",D37=Q2A!$C$6,"L2",D37=Q2A!$C$7,"G2",D37=Q2A!$C$8,"C1"),"SERVICE CODE NOT FOUND")</f>
        <v>G1</v>
      </c>
      <c r="G37" s="43">
        <v>18000</v>
      </c>
      <c r="H37" s="44">
        <v>44321</v>
      </c>
      <c r="I37" s="42" t="s">
        <v>35</v>
      </c>
    </row>
    <row r="38" spans="3:9" ht="16" thickBot="1" x14ac:dyDescent="0.4">
      <c r="C38" s="41">
        <v>76</v>
      </c>
      <c r="D38" s="42" t="s">
        <v>8</v>
      </c>
      <c r="E38" s="42" t="str">
        <f>IFERROR(_xlfn.IFS(D38="GST AUDIT","CGST ACT 2017",D38="GSTR","CGST ACT 2017",D38="ITR","INCOME TAX ACT 1971",D38="TAX AUDIT","INCOME TAX ACT 1971",D38="STAT AUDIT","COMPANIES ACT 2013"),"MISCELLANEOUS")</f>
        <v>CGST ACT 2017</v>
      </c>
      <c r="F38" s="42" t="str">
        <f>IFERROR(_xlfn.IFS(D38=Q2A!$C$4,"L1",D38=Q2A!$C$5,"G1",D38=Q2A!$C$6,"L2",D38=Q2A!$C$7,"G2",D38=Q2A!$C$8,"C1"),"SERVICE CODE NOT FOUND")</f>
        <v>G1</v>
      </c>
      <c r="G38" s="43">
        <v>10000</v>
      </c>
      <c r="H38" s="44">
        <v>44352</v>
      </c>
      <c r="I38" s="42" t="s">
        <v>30</v>
      </c>
    </row>
    <row r="39" spans="3:9" ht="16" thickBot="1" x14ac:dyDescent="0.4">
      <c r="C39" s="41">
        <v>78</v>
      </c>
      <c r="D39" s="42" t="s">
        <v>8</v>
      </c>
      <c r="E39" s="42" t="str">
        <f>IFERROR(_xlfn.IFS(D39="GST AUDIT","CGST ACT 2017",D39="GSTR","CGST ACT 2017",D39="ITR","INCOME TAX ACT 1971",D39="TAX AUDIT","INCOME TAX ACT 1971",D39="STAT AUDIT","COMPANIES ACT 2013"),"MISCELLANEOUS")</f>
        <v>CGST ACT 2017</v>
      </c>
      <c r="F39" s="42" t="str">
        <f>IFERROR(_xlfn.IFS(D39=Q2A!$C$4,"L1",D39=Q2A!$C$5,"G1",D39=Q2A!$C$6,"L2",D39=Q2A!$C$7,"G2",D39=Q2A!$C$8,"C1"),"SERVICE CODE NOT FOUND")</f>
        <v>G1</v>
      </c>
      <c r="G39" s="43">
        <v>30000</v>
      </c>
      <c r="H39" s="44">
        <v>44413</v>
      </c>
      <c r="I39" s="42" t="s">
        <v>32</v>
      </c>
    </row>
    <row r="40" spans="3:9" ht="16" thickBot="1" x14ac:dyDescent="0.4">
      <c r="C40" s="41">
        <v>80</v>
      </c>
      <c r="D40" s="42" t="s">
        <v>29</v>
      </c>
      <c r="E40" s="42" t="str">
        <f>IFERROR(_xlfn.IFS(D40="GST AUDIT","CGST ACT 2017",D40="GSTR","CGST ACT 2017",D40="ITR","INCOME TAX ACT 1971",D40="TAX AUDIT","INCOME TAX ACT 1971",D40="STAT AUDIT","COMPANIES ACT 2013"),"MISCELLANEOUS")</f>
        <v>CGST ACT 2017</v>
      </c>
      <c r="F40" s="42" t="str">
        <f>IFERROR(_xlfn.IFS(D40=Q2A!$C$4,"L1",D40=Q2A!$C$5,"G1",D40=Q2A!$C$6,"L2",D40=Q2A!$C$7,"G2",D40=Q2A!$C$8,"C1"),"SERVICE CODE NOT FOUND")</f>
        <v>G2</v>
      </c>
      <c r="G40" s="43">
        <v>18000</v>
      </c>
      <c r="H40" s="44">
        <v>44413</v>
      </c>
      <c r="I40" s="42" t="s">
        <v>32</v>
      </c>
    </row>
    <row r="41" spans="3:9" ht="16" thickBot="1" x14ac:dyDescent="0.4">
      <c r="C41" s="41">
        <v>81</v>
      </c>
      <c r="D41" s="42" t="s">
        <v>8</v>
      </c>
      <c r="E41" s="42" t="str">
        <f>IFERROR(_xlfn.IFS(D41="GST AUDIT","CGST ACT 2017",D41="GSTR","CGST ACT 2017",D41="ITR","INCOME TAX ACT 1971",D41="TAX AUDIT","INCOME TAX ACT 1971",D41="STAT AUDIT","COMPANIES ACT 2013"),"MISCELLANEOUS")</f>
        <v>CGST ACT 2017</v>
      </c>
      <c r="F41" s="42" t="str">
        <f>IFERROR(_xlfn.IFS(D41=Q2A!$C$4,"L1",D41=Q2A!$C$5,"G1",D41=Q2A!$C$6,"L2",D41=Q2A!$C$7,"G2",D41=Q2A!$C$8,"C1"),"SERVICE CODE NOT FOUND")</f>
        <v>G1</v>
      </c>
      <c r="G41" s="43">
        <v>24000</v>
      </c>
      <c r="H41" s="44">
        <v>44535</v>
      </c>
      <c r="I41" s="42" t="s">
        <v>33</v>
      </c>
    </row>
    <row r="42" spans="3:9" ht="16" thickBot="1" x14ac:dyDescent="0.4">
      <c r="C42" s="41">
        <v>82</v>
      </c>
      <c r="D42" s="42" t="s">
        <v>8</v>
      </c>
      <c r="E42" s="42" t="str">
        <f>IFERROR(_xlfn.IFS(D42="GST AUDIT","CGST ACT 2017",D42="GSTR","CGST ACT 2017",D42="ITR","INCOME TAX ACT 1971",D42="TAX AUDIT","INCOME TAX ACT 1971",D42="STAT AUDIT","COMPANIES ACT 2013"),"MISCELLANEOUS")</f>
        <v>CGST ACT 2017</v>
      </c>
      <c r="F42" s="42" t="str">
        <f>IFERROR(_xlfn.IFS(D42=Q2A!$C$4,"L1",D42=Q2A!$C$5,"G1",D42=Q2A!$C$6,"L2",D42=Q2A!$C$7,"G2",D42=Q2A!$C$8,"C1"),"SERVICE CODE NOT FOUND")</f>
        <v>G1</v>
      </c>
      <c r="G42" s="43">
        <v>24000</v>
      </c>
      <c r="H42" s="45" t="s">
        <v>74</v>
      </c>
      <c r="I42" s="42" t="s">
        <v>35</v>
      </c>
    </row>
    <row r="43" spans="3:9" ht="16" thickBot="1" x14ac:dyDescent="0.4">
      <c r="C43" s="41">
        <v>83</v>
      </c>
      <c r="D43" s="42" t="s">
        <v>29</v>
      </c>
      <c r="E43" s="42" t="str">
        <f>IFERROR(_xlfn.IFS(D43="GST AUDIT","CGST ACT 2017",D43="GSTR","CGST ACT 2017",D43="ITR","INCOME TAX ACT 1971",D43="TAX AUDIT","INCOME TAX ACT 1971",D43="STAT AUDIT","COMPANIES ACT 2013"),"MISCELLANEOUS")</f>
        <v>CGST ACT 2017</v>
      </c>
      <c r="F43" s="42" t="str">
        <f>IFERROR(_xlfn.IFS(D43=Q2A!$C$4,"L1",D43=Q2A!$C$5,"G1",D43=Q2A!$C$6,"L2",D43=Q2A!$C$7,"G2",D43=Q2A!$C$8,"C1"),"SERVICE CODE NOT FOUND")</f>
        <v>G2</v>
      </c>
      <c r="G43" s="43">
        <v>19000</v>
      </c>
      <c r="H43" s="45" t="s">
        <v>74</v>
      </c>
      <c r="I43" s="42" t="s">
        <v>32</v>
      </c>
    </row>
    <row r="44" spans="3:9" ht="16" thickBot="1" x14ac:dyDescent="0.4">
      <c r="C44" s="41">
        <v>84</v>
      </c>
      <c r="D44" s="42" t="s">
        <v>8</v>
      </c>
      <c r="E44" s="42" t="str">
        <f>IFERROR(_xlfn.IFS(D44="GST AUDIT","CGST ACT 2017",D44="GSTR","CGST ACT 2017",D44="ITR","INCOME TAX ACT 1971",D44="TAX AUDIT","INCOME TAX ACT 1971",D44="STAT AUDIT","COMPANIES ACT 2013"),"MISCELLANEOUS")</f>
        <v>CGST ACT 2017</v>
      </c>
      <c r="F44" s="42" t="str">
        <f>IFERROR(_xlfn.IFS(D44=Q2A!$C$4,"L1",D44=Q2A!$C$5,"G1",D44=Q2A!$C$6,"L2",D44=Q2A!$C$7,"G2",D44=Q2A!$C$8,"C1"),"SERVICE CODE NOT FOUND")</f>
        <v>G1</v>
      </c>
      <c r="G44" s="43">
        <v>20000</v>
      </c>
      <c r="H44" s="45" t="s">
        <v>75</v>
      </c>
      <c r="I44" s="42" t="s">
        <v>37</v>
      </c>
    </row>
    <row r="45" spans="3:9" ht="16" thickBot="1" x14ac:dyDescent="0.4">
      <c r="C45" s="41">
        <v>85</v>
      </c>
      <c r="D45" s="42" t="s">
        <v>8</v>
      </c>
      <c r="E45" s="42" t="str">
        <f>IFERROR(_xlfn.IFS(D45="GST AUDIT","CGST ACT 2017",D45="GSTR","CGST ACT 2017",D45="ITR","INCOME TAX ACT 1971",D45="TAX AUDIT","INCOME TAX ACT 1971",D45="STAT AUDIT","COMPANIES ACT 2013"),"MISCELLANEOUS")</f>
        <v>CGST ACT 2017</v>
      </c>
      <c r="F45" s="42" t="str">
        <f>IFERROR(_xlfn.IFS(D45=Q2A!$C$4,"L1",D45=Q2A!$C$5,"G1",D45=Q2A!$C$6,"L2",D45=Q2A!$C$7,"G2",D45=Q2A!$C$8,"C1"),"SERVICE CODE NOT FOUND")</f>
        <v>G1</v>
      </c>
      <c r="G45" s="43">
        <v>21000</v>
      </c>
      <c r="H45" s="45" t="s">
        <v>76</v>
      </c>
      <c r="I45" s="42" t="s">
        <v>40</v>
      </c>
    </row>
    <row r="46" spans="3:9" ht="16" thickBot="1" x14ac:dyDescent="0.4">
      <c r="C46" s="41">
        <v>88</v>
      </c>
      <c r="D46" s="42" t="s">
        <v>29</v>
      </c>
      <c r="E46" s="42" t="str">
        <f>IFERROR(_xlfn.IFS(D46="GST AUDIT","CGST ACT 2017",D46="GSTR","CGST ACT 2017",D46="ITR","INCOME TAX ACT 1971",D46="TAX AUDIT","INCOME TAX ACT 1971",D46="STAT AUDIT","COMPANIES ACT 2013"),"MISCELLANEOUS")</f>
        <v>CGST ACT 2017</v>
      </c>
      <c r="F46" s="42" t="str">
        <f>IFERROR(_xlfn.IFS(D46=Q2A!$C$4,"L1",D46=Q2A!$C$5,"G1",D46=Q2A!$C$6,"L2",D46=Q2A!$C$7,"G2",D46=Q2A!$C$8,"C1"),"SERVICE CODE NOT FOUND")</f>
        <v>G2</v>
      </c>
      <c r="G46" s="43">
        <v>19000</v>
      </c>
      <c r="H46" s="45" t="s">
        <v>77</v>
      </c>
      <c r="I46" s="42" t="s">
        <v>30</v>
      </c>
    </row>
    <row r="47" spans="3:9" ht="16" thickBot="1" x14ac:dyDescent="0.4">
      <c r="C47" s="41">
        <v>93</v>
      </c>
      <c r="D47" s="42" t="s">
        <v>8</v>
      </c>
      <c r="E47" s="42" t="str">
        <f>IFERROR(_xlfn.IFS(D47="GST AUDIT","CGST ACT 2017",D47="GSTR","CGST ACT 2017",D47="ITR","INCOME TAX ACT 1971",D47="TAX AUDIT","INCOME TAX ACT 1971",D47="STAT AUDIT","COMPANIES ACT 2013"),"MISCELLANEOUS")</f>
        <v>CGST ACT 2017</v>
      </c>
      <c r="F47" s="42" t="str">
        <f>IFERROR(_xlfn.IFS(D47=Q2A!$C$4,"L1",D47=Q2A!$C$5,"G1",D47=Q2A!$C$6,"L2",D47=Q2A!$C$7,"G2",D47=Q2A!$C$8,"C1"),"SERVICE CODE NOT FOUND")</f>
        <v>G1</v>
      </c>
      <c r="G47" s="43">
        <v>13000</v>
      </c>
      <c r="H47" s="45" t="s">
        <v>82</v>
      </c>
      <c r="I47" s="42" t="s">
        <v>30</v>
      </c>
    </row>
    <row r="48" spans="3:9" ht="16" thickBot="1" x14ac:dyDescent="0.4">
      <c r="C48" s="41">
        <v>94</v>
      </c>
      <c r="D48" s="42" t="s">
        <v>8</v>
      </c>
      <c r="E48" s="42" t="str">
        <f>IFERROR(_xlfn.IFS(D48="GST AUDIT","CGST ACT 2017",D48="GSTR","CGST ACT 2017",D48="ITR","INCOME TAX ACT 1971",D48="TAX AUDIT","INCOME TAX ACT 1971",D48="STAT AUDIT","COMPANIES ACT 2013"),"MISCELLANEOUS")</f>
        <v>CGST ACT 2017</v>
      </c>
      <c r="F48" s="42" t="str">
        <f>IFERROR(_xlfn.IFS(D48=Q2A!$C$4,"L1",D48=Q2A!$C$5,"G1",D48=Q2A!$C$6,"L2",D48=Q2A!$C$7,"G2",D48=Q2A!$C$8,"C1"),"SERVICE CODE NOT FOUND")</f>
        <v>G1</v>
      </c>
      <c r="G48" s="43">
        <v>24000</v>
      </c>
      <c r="H48" s="45" t="s">
        <v>82</v>
      </c>
      <c r="I48" s="42" t="s">
        <v>39</v>
      </c>
    </row>
    <row r="49" spans="3:9" ht="16" thickBot="1" x14ac:dyDescent="0.4">
      <c r="C49" s="41">
        <v>100</v>
      </c>
      <c r="D49" s="42" t="s">
        <v>8</v>
      </c>
      <c r="E49" s="42" t="str">
        <f>IFERROR(_xlfn.IFS(D49="GST AUDIT","CGST ACT 2017",D49="GSTR","CGST ACT 2017",D49="ITR","INCOME TAX ACT 1971",D49="TAX AUDIT","INCOME TAX ACT 1971",D49="STAT AUDIT","COMPANIES ACT 2013"),"MISCELLANEOUS")</f>
        <v>CGST ACT 2017</v>
      </c>
      <c r="F49" s="42" t="str">
        <f>IFERROR(_xlfn.IFS(D49=Q2A!$C$4,"L1",D49=Q2A!$C$5,"G1",D49=Q2A!$C$6,"L2",D49=Q2A!$C$7,"G2",D49=Q2A!$C$8,"C1"),"SERVICE CODE NOT FOUND")</f>
        <v>G1</v>
      </c>
      <c r="G49" s="43">
        <v>22000</v>
      </c>
      <c r="H49" s="45" t="s">
        <v>84</v>
      </c>
      <c r="I49" s="42" t="s">
        <v>30</v>
      </c>
    </row>
    <row r="50" spans="3:9" ht="16" thickBot="1" x14ac:dyDescent="0.4">
      <c r="C50" s="41">
        <v>104</v>
      </c>
      <c r="D50" s="42" t="s">
        <v>29</v>
      </c>
      <c r="E50" s="42" t="str">
        <f>IFERROR(_xlfn.IFS(D50="GST AUDIT","CGST ACT 2017",D50="GSTR","CGST ACT 2017",D50="ITR","INCOME TAX ACT 1971",D50="TAX AUDIT","INCOME TAX ACT 1971",D50="STAT AUDIT","COMPANIES ACT 2013"),"MISCELLANEOUS")</f>
        <v>CGST ACT 2017</v>
      </c>
      <c r="F50" s="42" t="str">
        <f>IFERROR(_xlfn.IFS(D50=Q2A!$C$4,"L1",D50=Q2A!$C$5,"G1",D50=Q2A!$C$6,"L2",D50=Q2A!$C$7,"G2",D50=Q2A!$C$8,"C1"),"SERVICE CODE NOT FOUND")</f>
        <v>G2</v>
      </c>
      <c r="G50" s="43">
        <v>28000</v>
      </c>
      <c r="H50" s="45" t="s">
        <v>85</v>
      </c>
      <c r="I50" s="42" t="s">
        <v>30</v>
      </c>
    </row>
    <row r="51" spans="3:9" ht="16" thickBot="1" x14ac:dyDescent="0.4">
      <c r="C51" s="41">
        <v>107</v>
      </c>
      <c r="D51" s="42" t="s">
        <v>8</v>
      </c>
      <c r="E51" s="42" t="str">
        <f>IFERROR(_xlfn.IFS(D51="GST AUDIT","CGST ACT 2017",D51="GSTR","CGST ACT 2017",D51="ITR","INCOME TAX ACT 1971",D51="TAX AUDIT","INCOME TAX ACT 1971",D51="STAT AUDIT","COMPANIES ACT 2013"),"MISCELLANEOUS")</f>
        <v>CGST ACT 2017</v>
      </c>
      <c r="F51" s="42" t="str">
        <f>IFERROR(_xlfn.IFS(D51=Q2A!$C$4,"L1",D51=Q2A!$C$5,"G1",D51=Q2A!$C$6,"L2",D51=Q2A!$C$7,"G2",D51=Q2A!$C$8,"C1"),"SERVICE CODE NOT FOUND")</f>
        <v>G1</v>
      </c>
      <c r="G51" s="43">
        <v>12000</v>
      </c>
      <c r="H51" s="44">
        <v>44292</v>
      </c>
      <c r="I51" s="42" t="s">
        <v>30</v>
      </c>
    </row>
    <row r="52" spans="3:9" ht="16" thickBot="1" x14ac:dyDescent="0.4">
      <c r="C52" s="41">
        <v>111</v>
      </c>
      <c r="D52" s="42" t="s">
        <v>8</v>
      </c>
      <c r="E52" s="42" t="str">
        <f>IFERROR(_xlfn.IFS(D52="GST AUDIT","CGST ACT 2017",D52="GSTR","CGST ACT 2017",D52="ITR","INCOME TAX ACT 1971",D52="TAX AUDIT","INCOME TAX ACT 1971",D52="STAT AUDIT","COMPANIES ACT 2013"),"MISCELLANEOUS")</f>
        <v>CGST ACT 2017</v>
      </c>
      <c r="F52" s="42" t="str">
        <f>IFERROR(_xlfn.IFS(D52=Q2A!$C$4,"L1",D52=Q2A!$C$5,"G1",D52=Q2A!$C$6,"L2",D52=Q2A!$C$7,"G2",D52=Q2A!$C$8,"C1"),"SERVICE CODE NOT FOUND")</f>
        <v>G1</v>
      </c>
      <c r="G52" s="43">
        <v>19000</v>
      </c>
      <c r="H52" s="45" t="s">
        <v>88</v>
      </c>
      <c r="I52" s="42" t="s">
        <v>33</v>
      </c>
    </row>
    <row r="53" spans="3:9" ht="16" thickBot="1" x14ac:dyDescent="0.4">
      <c r="C53" s="41">
        <v>114</v>
      </c>
      <c r="D53" s="42" t="s">
        <v>8</v>
      </c>
      <c r="E53" s="42" t="str">
        <f>IFERROR(_xlfn.IFS(D53="GST AUDIT","CGST ACT 2017",D53="GSTR","CGST ACT 2017",D53="ITR","INCOME TAX ACT 1971",D53="TAX AUDIT","INCOME TAX ACT 1971",D53="STAT AUDIT","COMPANIES ACT 2013"),"MISCELLANEOUS")</f>
        <v>CGST ACT 2017</v>
      </c>
      <c r="F53" s="42" t="str">
        <f>IFERROR(_xlfn.IFS(D53=Q2A!$C$4,"L1",D53=Q2A!$C$5,"G1",D53=Q2A!$C$6,"L2",D53=Q2A!$C$7,"G2",D53=Q2A!$C$8,"C1"),"SERVICE CODE NOT FOUND")</f>
        <v>G1</v>
      </c>
      <c r="G53" s="43">
        <v>7000</v>
      </c>
      <c r="H53" s="45" t="s">
        <v>90</v>
      </c>
      <c r="I53" s="42" t="s">
        <v>40</v>
      </c>
    </row>
    <row r="54" spans="3:9" ht="16" thickBot="1" x14ac:dyDescent="0.4">
      <c r="C54" s="41">
        <v>115</v>
      </c>
      <c r="D54" s="42" t="s">
        <v>8</v>
      </c>
      <c r="E54" s="42" t="str">
        <f>IFERROR(_xlfn.IFS(D54="GST AUDIT","CGST ACT 2017",D54="GSTR","CGST ACT 2017",D54="ITR","INCOME TAX ACT 1971",D54="TAX AUDIT","INCOME TAX ACT 1971",D54="STAT AUDIT","COMPANIES ACT 2013"),"MISCELLANEOUS")</f>
        <v>CGST ACT 2017</v>
      </c>
      <c r="F54" s="42" t="str">
        <f>IFERROR(_xlfn.IFS(D54=Q2A!$C$4,"L1",D54=Q2A!$C$5,"G1",D54=Q2A!$C$6,"L2",D54=Q2A!$C$7,"G2",D54=Q2A!$C$8,"C1"),"SERVICE CODE NOT FOUND")</f>
        <v>G1</v>
      </c>
      <c r="G54" s="43">
        <v>11000</v>
      </c>
      <c r="H54" s="45" t="s">
        <v>91</v>
      </c>
      <c r="I54" s="42" t="s">
        <v>30</v>
      </c>
    </row>
    <row r="55" spans="3:9" ht="16" thickBot="1" x14ac:dyDescent="0.4">
      <c r="C55" s="41">
        <v>118</v>
      </c>
      <c r="D55" s="42" t="s">
        <v>8</v>
      </c>
      <c r="E55" s="42" t="str">
        <f>IFERROR(_xlfn.IFS(D55="GST AUDIT","CGST ACT 2017",D55="GSTR","CGST ACT 2017",D55="ITR","INCOME TAX ACT 1971",D55="TAX AUDIT","INCOME TAX ACT 1971",D55="STAT AUDIT","COMPANIES ACT 2013"),"MISCELLANEOUS")</f>
        <v>CGST ACT 2017</v>
      </c>
      <c r="F55" s="42" t="str">
        <f>IFERROR(_xlfn.IFS(D55=Q2A!$C$4,"L1",D55=Q2A!$C$5,"G1",D55=Q2A!$C$6,"L2",D55=Q2A!$C$7,"G2",D55=Q2A!$C$8,"C1"),"SERVICE CODE NOT FOUND")</f>
        <v>G1</v>
      </c>
      <c r="G55" s="43">
        <v>17000</v>
      </c>
      <c r="H55" s="44">
        <v>44234</v>
      </c>
      <c r="I55" s="42" t="s">
        <v>40</v>
      </c>
    </row>
    <row r="56" spans="3:9" ht="16" thickBot="1" x14ac:dyDescent="0.4">
      <c r="C56" s="41">
        <v>119</v>
      </c>
      <c r="D56" s="42" t="s">
        <v>8</v>
      </c>
      <c r="E56" s="42" t="str">
        <f>IFERROR(_xlfn.IFS(D56="GST AUDIT","CGST ACT 2017",D56="GSTR","CGST ACT 2017",D56="ITR","INCOME TAX ACT 1971",D56="TAX AUDIT","INCOME TAX ACT 1971",D56="STAT AUDIT","COMPANIES ACT 2013"),"MISCELLANEOUS")</f>
        <v>CGST ACT 2017</v>
      </c>
      <c r="F56" s="42" t="str">
        <f>IFERROR(_xlfn.IFS(D56=Q2A!$C$4,"L1",D56=Q2A!$C$5,"G1",D56=Q2A!$C$6,"L2",D56=Q2A!$C$7,"G2",D56=Q2A!$C$8,"C1"),"SERVICE CODE NOT FOUND")</f>
        <v>G1</v>
      </c>
      <c r="G56" s="43">
        <v>18000</v>
      </c>
      <c r="H56" s="44">
        <v>44323</v>
      </c>
      <c r="I56" s="42" t="s">
        <v>33</v>
      </c>
    </row>
    <row r="57" spans="3:9" ht="16" thickBot="1" x14ac:dyDescent="0.4">
      <c r="C57" s="41">
        <v>128</v>
      </c>
      <c r="D57" s="42" t="s">
        <v>8</v>
      </c>
      <c r="E57" s="42" t="str">
        <f>IFERROR(_xlfn.IFS(D57="GST AUDIT","CGST ACT 2017",D57="GSTR","CGST ACT 2017",D57="ITR","INCOME TAX ACT 1971",D57="TAX AUDIT","INCOME TAX ACT 1971",D57="STAT AUDIT","COMPANIES ACT 2013"),"MISCELLANEOUS")</f>
        <v>CGST ACT 2017</v>
      </c>
      <c r="F57" s="42" t="str">
        <f>IFERROR(_xlfn.IFS(D57=Q2A!$C$4,"L1",D57=Q2A!$C$5,"G1",D57=Q2A!$C$6,"L2",D57=Q2A!$C$7,"G2",D57=Q2A!$C$8,"C1"),"SERVICE CODE NOT FOUND")</f>
        <v>G1</v>
      </c>
      <c r="G57" s="43">
        <v>17000</v>
      </c>
      <c r="H57" s="45" t="s">
        <v>96</v>
      </c>
      <c r="I57" s="42" t="s">
        <v>32</v>
      </c>
    </row>
    <row r="58" spans="3:9" ht="16" thickBot="1" x14ac:dyDescent="0.4">
      <c r="C58" s="41">
        <v>130</v>
      </c>
      <c r="D58" s="42" t="s">
        <v>29</v>
      </c>
      <c r="E58" s="42" t="str">
        <f>IFERROR(_xlfn.IFS(D58="GST AUDIT","CGST ACT 2017",D58="GSTR","CGST ACT 2017",D58="ITR","INCOME TAX ACT 1971",D58="TAX AUDIT","INCOME TAX ACT 1971",D58="STAT AUDIT","COMPANIES ACT 2013"),"MISCELLANEOUS")</f>
        <v>CGST ACT 2017</v>
      </c>
      <c r="F58" s="42" t="str">
        <f>IFERROR(_xlfn.IFS(D58=Q2A!$C$4,"L1",D58=Q2A!$C$5,"G1",D58=Q2A!$C$6,"L2",D58=Q2A!$C$7,"G2",D58=Q2A!$C$8,"C1"),"SERVICE CODE NOT FOUND")</f>
        <v>G2</v>
      </c>
      <c r="G58" s="43">
        <v>18000</v>
      </c>
      <c r="H58" s="45" t="s">
        <v>98</v>
      </c>
      <c r="I58" s="42" t="s">
        <v>32</v>
      </c>
    </row>
    <row r="59" spans="3:9" ht="16" thickBot="1" x14ac:dyDescent="0.4">
      <c r="C59" s="41">
        <v>132</v>
      </c>
      <c r="D59" s="42" t="s">
        <v>8</v>
      </c>
      <c r="E59" s="42" t="str">
        <f>IFERROR(_xlfn.IFS(D59="GST AUDIT","CGST ACT 2017",D59="GSTR","CGST ACT 2017",D59="ITR","INCOME TAX ACT 1971",D59="TAX AUDIT","INCOME TAX ACT 1971",D59="STAT AUDIT","COMPANIES ACT 2013"),"MISCELLANEOUS")</f>
        <v>CGST ACT 2017</v>
      </c>
      <c r="F59" s="42" t="str">
        <f>IFERROR(_xlfn.IFS(D59=Q2A!$C$4,"L1",D59=Q2A!$C$5,"G1",D59=Q2A!$C$6,"L2",D59=Q2A!$C$7,"G2",D59=Q2A!$C$8,"C1"),"SERVICE CODE NOT FOUND")</f>
        <v>G1</v>
      </c>
      <c r="G59" s="43">
        <v>22000</v>
      </c>
      <c r="H59" s="45" t="s">
        <v>100</v>
      </c>
      <c r="I59" s="42" t="s">
        <v>37</v>
      </c>
    </row>
    <row r="60" spans="3:9" ht="16" thickBot="1" x14ac:dyDescent="0.4">
      <c r="C60" s="41">
        <v>133</v>
      </c>
      <c r="D60" s="42" t="s">
        <v>8</v>
      </c>
      <c r="E60" s="42" t="str">
        <f>IFERROR(_xlfn.IFS(D60="GST AUDIT","CGST ACT 2017",D60="GSTR","CGST ACT 2017",D60="ITR","INCOME TAX ACT 1971",D60="TAX AUDIT","INCOME TAX ACT 1971",D60="STAT AUDIT","COMPANIES ACT 2013"),"MISCELLANEOUS")</f>
        <v>CGST ACT 2017</v>
      </c>
      <c r="F60" s="42" t="str">
        <f>IFERROR(_xlfn.IFS(D60=Q2A!$C$4,"L1",D60=Q2A!$C$5,"G1",D60=Q2A!$C$6,"L2",D60=Q2A!$C$7,"G2",D60=Q2A!$C$8,"C1"),"SERVICE CODE NOT FOUND")</f>
        <v>G1</v>
      </c>
      <c r="G60" s="43">
        <v>9000</v>
      </c>
      <c r="H60" s="45" t="s">
        <v>101</v>
      </c>
      <c r="I60" s="42" t="s">
        <v>30</v>
      </c>
    </row>
    <row r="61" spans="3:9" ht="16" thickBot="1" x14ac:dyDescent="0.4">
      <c r="C61" s="41">
        <v>135</v>
      </c>
      <c r="D61" s="42" t="s">
        <v>8</v>
      </c>
      <c r="E61" s="42" t="str">
        <f>IFERROR(_xlfn.IFS(D61="GST AUDIT","CGST ACT 2017",D61="GSTR","CGST ACT 2017",D61="ITR","INCOME TAX ACT 1971",D61="TAX AUDIT","INCOME TAX ACT 1971",D61="STAT AUDIT","COMPANIES ACT 2013"),"MISCELLANEOUS")</f>
        <v>CGST ACT 2017</v>
      </c>
      <c r="F61" s="42" t="str">
        <f>IFERROR(_xlfn.IFS(D61=Q2A!$C$4,"L1",D61=Q2A!$C$5,"G1",D61=Q2A!$C$6,"L2",D61=Q2A!$C$7,"G2",D61=Q2A!$C$8,"C1"),"SERVICE CODE NOT FOUND")</f>
        <v>G1</v>
      </c>
      <c r="G61" s="43">
        <v>23000</v>
      </c>
      <c r="H61" s="44">
        <v>44204</v>
      </c>
      <c r="I61" s="42" t="s">
        <v>40</v>
      </c>
    </row>
    <row r="62" spans="3:9" ht="16" thickBot="1" x14ac:dyDescent="0.4">
      <c r="C62" s="41">
        <v>139</v>
      </c>
      <c r="D62" s="42" t="s">
        <v>8</v>
      </c>
      <c r="E62" s="42" t="str">
        <f>IFERROR(_xlfn.IFS(D62="GST AUDIT","CGST ACT 2017",D62="GSTR","CGST ACT 2017",D62="ITR","INCOME TAX ACT 1971",D62="TAX AUDIT","INCOME TAX ACT 1971",D62="STAT AUDIT","COMPANIES ACT 2013"),"MISCELLANEOUS")</f>
        <v>CGST ACT 2017</v>
      </c>
      <c r="F62" s="42" t="str">
        <f>IFERROR(_xlfn.IFS(D62=Q2A!$C$4,"L1",D62=Q2A!$C$5,"G1",D62=Q2A!$C$6,"L2",D62=Q2A!$C$7,"G2",D62=Q2A!$C$8,"C1"),"SERVICE CODE NOT FOUND")</f>
        <v>G1</v>
      </c>
      <c r="G62" s="43">
        <v>13000</v>
      </c>
      <c r="H62" s="45" t="s">
        <v>102</v>
      </c>
      <c r="I62" s="42" t="s">
        <v>35</v>
      </c>
    </row>
    <row r="63" spans="3:9" ht="16" thickBot="1" x14ac:dyDescent="0.4">
      <c r="C63" s="41">
        <v>140</v>
      </c>
      <c r="D63" s="42" t="s">
        <v>29</v>
      </c>
      <c r="E63" s="42" t="str">
        <f>IFERROR(_xlfn.IFS(D63="GST AUDIT","CGST ACT 2017",D63="GSTR","CGST ACT 2017",D63="ITR","INCOME TAX ACT 1971",D63="TAX AUDIT","INCOME TAX ACT 1971",D63="STAT AUDIT","COMPANIES ACT 2013"),"MISCELLANEOUS")</f>
        <v>CGST ACT 2017</v>
      </c>
      <c r="F63" s="42" t="str">
        <f>IFERROR(_xlfn.IFS(D63=Q2A!$C$4,"L1",D63=Q2A!$C$5,"G1",D63=Q2A!$C$6,"L2",D63=Q2A!$C$7,"G2",D63=Q2A!$C$8,"C1"),"SERVICE CODE NOT FOUND")</f>
        <v>G2</v>
      </c>
      <c r="G63" s="43">
        <v>15000</v>
      </c>
      <c r="H63" s="45" t="s">
        <v>103</v>
      </c>
      <c r="I63" s="42" t="s">
        <v>30</v>
      </c>
    </row>
    <row r="64" spans="3:9" ht="16" thickBot="1" x14ac:dyDescent="0.4">
      <c r="C64" s="41">
        <v>145</v>
      </c>
      <c r="D64" s="42" t="s">
        <v>29</v>
      </c>
      <c r="E64" s="42" t="str">
        <f>IFERROR(_xlfn.IFS(D64="GST AUDIT","CGST ACT 2017",D64="GSTR","CGST ACT 2017",D64="ITR","INCOME TAX ACT 1971",D64="TAX AUDIT","INCOME TAX ACT 1971",D64="STAT AUDIT","COMPANIES ACT 2013"),"MISCELLANEOUS")</f>
        <v>CGST ACT 2017</v>
      </c>
      <c r="F64" s="42" t="str">
        <f>IFERROR(_xlfn.IFS(D64=Q2A!$C$4,"L1",D64=Q2A!$C$5,"G1",D64=Q2A!$C$6,"L2",D64=Q2A!$C$7,"G2",D64=Q2A!$C$8,"C1"),"SERVICE CODE NOT FOUND")</f>
        <v>G2</v>
      </c>
      <c r="G64" s="43">
        <v>17000</v>
      </c>
      <c r="H64" s="45" t="s">
        <v>108</v>
      </c>
      <c r="I64" s="42" t="s">
        <v>30</v>
      </c>
    </row>
    <row r="65" spans="3:9" ht="16" thickBot="1" x14ac:dyDescent="0.4">
      <c r="C65" s="41">
        <v>148</v>
      </c>
      <c r="D65" s="42" t="s">
        <v>8</v>
      </c>
      <c r="E65" s="42" t="str">
        <f>IFERROR(_xlfn.IFS(D65="GST AUDIT","CGST ACT 2017",D65="GSTR","CGST ACT 2017",D65="ITR","INCOME TAX ACT 1971",D65="TAX AUDIT","INCOME TAX ACT 1971",D65="STAT AUDIT","COMPANIES ACT 2013"),"MISCELLANEOUS")</f>
        <v>CGST ACT 2017</v>
      </c>
      <c r="F65" s="42" t="str">
        <f>IFERROR(_xlfn.IFS(D65=Q2A!$C$4,"L1",D65=Q2A!$C$5,"G1",D65=Q2A!$C$6,"L2",D65=Q2A!$C$7,"G2",D65=Q2A!$C$8,"C1"),"SERVICE CODE NOT FOUND")</f>
        <v>G1</v>
      </c>
      <c r="G65" s="43">
        <v>21000</v>
      </c>
      <c r="H65" s="44">
        <v>44205</v>
      </c>
      <c r="I65" s="42" t="s">
        <v>39</v>
      </c>
    </row>
    <row r="66" spans="3:9" ht="16" thickBot="1" x14ac:dyDescent="0.4">
      <c r="C66" s="41">
        <v>149</v>
      </c>
      <c r="D66" s="42" t="s">
        <v>8</v>
      </c>
      <c r="E66" s="42" t="str">
        <f>IFERROR(_xlfn.IFS(D66="GST AUDIT","CGST ACT 2017",D66="GSTR","CGST ACT 2017",D66="ITR","INCOME TAX ACT 1971",D66="TAX AUDIT","INCOME TAX ACT 1971",D66="STAT AUDIT","COMPANIES ACT 2013"),"MISCELLANEOUS")</f>
        <v>CGST ACT 2017</v>
      </c>
      <c r="F66" s="42" t="str">
        <f>IFERROR(_xlfn.IFS(D66=Q2A!$C$4,"L1",D66=Q2A!$C$5,"G1",D66=Q2A!$C$6,"L2",D66=Q2A!$C$7,"G2",D66=Q2A!$C$8,"C1"),"SERVICE CODE NOT FOUND")</f>
        <v>G1</v>
      </c>
      <c r="G66" s="43">
        <v>17000</v>
      </c>
      <c r="H66" s="44">
        <v>44205</v>
      </c>
      <c r="I66" s="42" t="s">
        <v>35</v>
      </c>
    </row>
    <row r="67" spans="3:9" ht="16" thickBot="1" x14ac:dyDescent="0.4">
      <c r="C67" s="41">
        <v>150</v>
      </c>
      <c r="D67" s="42" t="s">
        <v>8</v>
      </c>
      <c r="E67" s="42" t="str">
        <f>IFERROR(_xlfn.IFS(D67="GST AUDIT","CGST ACT 2017",D67="GSTR","CGST ACT 2017",D67="ITR","INCOME TAX ACT 1971",D67="TAX AUDIT","INCOME TAX ACT 1971",D67="STAT AUDIT","COMPANIES ACT 2013"),"MISCELLANEOUS")</f>
        <v>CGST ACT 2017</v>
      </c>
      <c r="F67" s="42" t="str">
        <f>IFERROR(_xlfn.IFS(D67=Q2A!$C$4,"L1",D67=Q2A!$C$5,"G1",D67=Q2A!$C$6,"L2",D67=Q2A!$C$7,"G2",D67=Q2A!$C$8,"C1"),"SERVICE CODE NOT FOUND")</f>
        <v>G1</v>
      </c>
      <c r="G67" s="43">
        <v>8000</v>
      </c>
      <c r="H67" s="44">
        <v>44236</v>
      </c>
      <c r="I67" s="42" t="s">
        <v>30</v>
      </c>
    </row>
    <row r="68" spans="3:9" ht="16" thickBot="1" x14ac:dyDescent="0.4">
      <c r="C68" s="41">
        <v>151</v>
      </c>
      <c r="D68" s="42" t="s">
        <v>8</v>
      </c>
      <c r="E68" s="42" t="str">
        <f>IFERROR(_xlfn.IFS(D68="GST AUDIT","CGST ACT 2017",D68="GSTR","CGST ACT 2017",D68="ITR","INCOME TAX ACT 1971",D68="TAX AUDIT","INCOME TAX ACT 1971",D68="STAT AUDIT","COMPANIES ACT 2013"),"MISCELLANEOUS")</f>
        <v>CGST ACT 2017</v>
      </c>
      <c r="F68" s="42" t="str">
        <f>IFERROR(_xlfn.IFS(D68=Q2A!$C$4,"L1",D68=Q2A!$C$5,"G1",D68=Q2A!$C$6,"L2",D68=Q2A!$C$7,"G2",D68=Q2A!$C$8,"C1"),"SERVICE CODE NOT FOUND")</f>
        <v>G1</v>
      </c>
      <c r="G68" s="43">
        <v>17000</v>
      </c>
      <c r="H68" s="44">
        <v>44325</v>
      </c>
      <c r="I68" s="42" t="s">
        <v>37</v>
      </c>
    </row>
    <row r="69" spans="3:9" ht="16" thickBot="1" x14ac:dyDescent="0.4">
      <c r="C69" s="41">
        <v>152</v>
      </c>
      <c r="D69" s="42" t="s">
        <v>8</v>
      </c>
      <c r="E69" s="42" t="str">
        <f>IFERROR(_xlfn.IFS(D69="GST AUDIT","CGST ACT 2017",D69="GSTR","CGST ACT 2017",D69="ITR","INCOME TAX ACT 1971",D69="TAX AUDIT","INCOME TAX ACT 1971",D69="STAT AUDIT","COMPANIES ACT 2013"),"MISCELLANEOUS")</f>
        <v>CGST ACT 2017</v>
      </c>
      <c r="F69" s="42" t="str">
        <f>IFERROR(_xlfn.IFS(D69=Q2A!$C$4,"L1",D69=Q2A!$C$5,"G1",D69=Q2A!$C$6,"L2",D69=Q2A!$C$7,"G2",D69=Q2A!$C$8,"C1"),"SERVICE CODE NOT FOUND")</f>
        <v>G1</v>
      </c>
      <c r="G69" s="43">
        <v>27000</v>
      </c>
      <c r="H69" s="44">
        <v>44386</v>
      </c>
      <c r="I69" s="42" t="s">
        <v>32</v>
      </c>
    </row>
    <row r="70" spans="3:9" ht="16" thickBot="1" x14ac:dyDescent="0.4">
      <c r="C70" s="41">
        <v>153</v>
      </c>
      <c r="D70" s="42" t="s">
        <v>8</v>
      </c>
      <c r="E70" s="42" t="str">
        <f>IFERROR(_xlfn.IFS(D70="GST AUDIT","CGST ACT 2017",D70="GSTR","CGST ACT 2017",D70="ITR","INCOME TAX ACT 1971",D70="TAX AUDIT","INCOME TAX ACT 1971",D70="STAT AUDIT","COMPANIES ACT 2013"),"MISCELLANEOUS")</f>
        <v>CGST ACT 2017</v>
      </c>
      <c r="F70" s="42" t="str">
        <f>IFERROR(_xlfn.IFS(D70=Q2A!$C$4,"L1",D70=Q2A!$C$5,"G1",D70=Q2A!$C$6,"L2",D70=Q2A!$C$7,"G2",D70=Q2A!$C$8,"C1"),"SERVICE CODE NOT FOUND")</f>
        <v>G1</v>
      </c>
      <c r="G70" s="43">
        <v>26000</v>
      </c>
      <c r="H70" s="44">
        <v>44417</v>
      </c>
      <c r="I70" s="42" t="s">
        <v>30</v>
      </c>
    </row>
    <row r="71" spans="3:9" ht="16" thickBot="1" x14ac:dyDescent="0.4">
      <c r="C71" s="41">
        <v>157</v>
      </c>
      <c r="D71" s="42" t="s">
        <v>8</v>
      </c>
      <c r="E71" s="42" t="str">
        <f>IFERROR(_xlfn.IFS(D71="GST AUDIT","CGST ACT 2017",D71="GSTR","CGST ACT 2017",D71="ITR","INCOME TAX ACT 1971",D71="TAX AUDIT","INCOME TAX ACT 1971",D71="STAT AUDIT","COMPANIES ACT 2013"),"MISCELLANEOUS")</f>
        <v>CGST ACT 2017</v>
      </c>
      <c r="F71" s="42" t="str">
        <f>IFERROR(_xlfn.IFS(D71=Q2A!$C$4,"L1",D71=Q2A!$C$5,"G1",D71=Q2A!$C$6,"L2",D71=Q2A!$C$7,"G2",D71=Q2A!$C$8,"C1"),"SERVICE CODE NOT FOUND")</f>
        <v>G1</v>
      </c>
      <c r="G71" s="43">
        <v>26000</v>
      </c>
      <c r="H71" s="44">
        <v>44509</v>
      </c>
      <c r="I71" s="42" t="s">
        <v>40</v>
      </c>
    </row>
    <row r="72" spans="3:9" ht="16" thickBot="1" x14ac:dyDescent="0.4">
      <c r="C72" s="41">
        <v>158</v>
      </c>
      <c r="D72" s="42" t="s">
        <v>8</v>
      </c>
      <c r="E72" s="42" t="str">
        <f>IFERROR(_xlfn.IFS(D72="GST AUDIT","CGST ACT 2017",D72="GSTR","CGST ACT 2017",D72="ITR","INCOME TAX ACT 1971",D72="TAX AUDIT","INCOME TAX ACT 1971",D72="STAT AUDIT","COMPANIES ACT 2013"),"MISCELLANEOUS")</f>
        <v>CGST ACT 2017</v>
      </c>
      <c r="F72" s="42" t="str">
        <f>IFERROR(_xlfn.IFS(D72=Q2A!$C$4,"L1",D72=Q2A!$C$5,"G1",D72=Q2A!$C$6,"L2",D72=Q2A!$C$7,"G2",D72=Q2A!$C$8,"C1"),"SERVICE CODE NOT FOUND")</f>
        <v>G1</v>
      </c>
      <c r="G72" s="43">
        <v>27000</v>
      </c>
      <c r="H72" s="45" t="s">
        <v>110</v>
      </c>
      <c r="I72" s="42" t="s">
        <v>30</v>
      </c>
    </row>
    <row r="73" spans="3:9" ht="16" thickBot="1" x14ac:dyDescent="0.4">
      <c r="C73" s="41">
        <v>161</v>
      </c>
      <c r="D73" s="42" t="s">
        <v>8</v>
      </c>
      <c r="E73" s="42" t="str">
        <f>IFERROR(_xlfn.IFS(D73="GST AUDIT","CGST ACT 2017",D73="GSTR","CGST ACT 2017",D73="ITR","INCOME TAX ACT 1971",D73="TAX AUDIT","INCOME TAX ACT 1971",D73="STAT AUDIT","COMPANIES ACT 2013"),"MISCELLANEOUS")</f>
        <v>CGST ACT 2017</v>
      </c>
      <c r="F73" s="42" t="str">
        <f>IFERROR(_xlfn.IFS(D73=Q2A!$C$4,"L1",D73=Q2A!$C$5,"G1",D73=Q2A!$C$6,"L2",D73=Q2A!$C$7,"G2",D73=Q2A!$C$8,"C1"),"SERVICE CODE NOT FOUND")</f>
        <v>G1</v>
      </c>
      <c r="G73" s="43">
        <v>25000</v>
      </c>
      <c r="H73" s="45" t="s">
        <v>113</v>
      </c>
      <c r="I73" s="42" t="s">
        <v>30</v>
      </c>
    </row>
    <row r="74" spans="3:9" ht="16" thickBot="1" x14ac:dyDescent="0.4">
      <c r="C74" s="41">
        <v>164</v>
      </c>
      <c r="D74" s="42" t="s">
        <v>29</v>
      </c>
      <c r="E74" s="42" t="str">
        <f>IFERROR(_xlfn.IFS(D74="GST AUDIT","CGST ACT 2017",D74="GSTR","CGST ACT 2017",D74="ITR","INCOME TAX ACT 1971",D74="TAX AUDIT","INCOME TAX ACT 1971",D74="STAT AUDIT","COMPANIES ACT 2013"),"MISCELLANEOUS")</f>
        <v>CGST ACT 2017</v>
      </c>
      <c r="F74" s="42" t="str">
        <f>IFERROR(_xlfn.IFS(D74=Q2A!$C$4,"L1",D74=Q2A!$C$5,"G1",D74=Q2A!$C$6,"L2",D74=Q2A!$C$7,"G2",D74=Q2A!$C$8,"C1"),"SERVICE CODE NOT FOUND")</f>
        <v>G2</v>
      </c>
      <c r="G74" s="43">
        <v>15000</v>
      </c>
      <c r="H74" s="45" t="s">
        <v>115</v>
      </c>
      <c r="I74" s="42" t="s">
        <v>35</v>
      </c>
    </row>
    <row r="75" spans="3:9" ht="16" thickBot="1" x14ac:dyDescent="0.4">
      <c r="C75" s="41">
        <v>166</v>
      </c>
      <c r="D75" s="42" t="s">
        <v>8</v>
      </c>
      <c r="E75" s="42" t="str">
        <f>IFERROR(_xlfn.IFS(D75="GST AUDIT","CGST ACT 2017",D75="GSTR","CGST ACT 2017",D75="ITR","INCOME TAX ACT 1971",D75="TAX AUDIT","INCOME TAX ACT 1971",D75="STAT AUDIT","COMPANIES ACT 2013"),"MISCELLANEOUS")</f>
        <v>CGST ACT 2017</v>
      </c>
      <c r="F75" s="42" t="str">
        <f>IFERROR(_xlfn.IFS(D75=Q2A!$C$4,"L1",D75=Q2A!$C$5,"G1",D75=Q2A!$C$6,"L2",D75=Q2A!$C$7,"G2",D75=Q2A!$C$8,"C1"),"SERVICE CODE NOT FOUND")</f>
        <v>G1</v>
      </c>
      <c r="G75" s="43">
        <v>19000</v>
      </c>
      <c r="H75" s="45" t="s">
        <v>117</v>
      </c>
      <c r="I75" s="42" t="s">
        <v>35</v>
      </c>
    </row>
    <row r="76" spans="3:9" ht="16" thickBot="1" x14ac:dyDescent="0.4">
      <c r="C76" s="41">
        <v>167</v>
      </c>
      <c r="D76" s="42" t="s">
        <v>29</v>
      </c>
      <c r="E76" s="42" t="str">
        <f>IFERROR(_xlfn.IFS(D76="GST AUDIT","CGST ACT 2017",D76="GSTR","CGST ACT 2017",D76="ITR","INCOME TAX ACT 1971",D76="TAX AUDIT","INCOME TAX ACT 1971",D76="STAT AUDIT","COMPANIES ACT 2013"),"MISCELLANEOUS")</f>
        <v>CGST ACT 2017</v>
      </c>
      <c r="F76" s="42" t="str">
        <f>IFERROR(_xlfn.IFS(D76=Q2A!$C$4,"L1",D76=Q2A!$C$5,"G1",D76=Q2A!$C$6,"L2",D76=Q2A!$C$7,"G2",D76=Q2A!$C$8,"C1"),"SERVICE CODE NOT FOUND")</f>
        <v>G2</v>
      </c>
      <c r="G76" s="43">
        <v>8000</v>
      </c>
      <c r="H76" s="45" t="s">
        <v>117</v>
      </c>
      <c r="I76" s="42" t="s">
        <v>35</v>
      </c>
    </row>
    <row r="77" spans="3:9" ht="16" thickBot="1" x14ac:dyDescent="0.4">
      <c r="C77" s="41">
        <v>168</v>
      </c>
      <c r="D77" s="42" t="s">
        <v>8</v>
      </c>
      <c r="E77" s="42" t="str">
        <f>IFERROR(_xlfn.IFS(D77="GST AUDIT","CGST ACT 2017",D77="GSTR","CGST ACT 2017",D77="ITR","INCOME TAX ACT 1971",D77="TAX AUDIT","INCOME TAX ACT 1971",D77="STAT AUDIT","COMPANIES ACT 2013"),"MISCELLANEOUS")</f>
        <v>CGST ACT 2017</v>
      </c>
      <c r="F77" s="42" t="str">
        <f>IFERROR(_xlfn.IFS(D77=Q2A!$C$4,"L1",D77=Q2A!$C$5,"G1",D77=Q2A!$C$6,"L2",D77=Q2A!$C$7,"G2",D77=Q2A!$C$8,"C1"),"SERVICE CODE NOT FOUND")</f>
        <v>G1</v>
      </c>
      <c r="G77" s="43">
        <v>21000</v>
      </c>
      <c r="H77" s="44">
        <v>44265</v>
      </c>
      <c r="I77" s="42" t="s">
        <v>37</v>
      </c>
    </row>
    <row r="78" spans="3:9" ht="16" thickBot="1" x14ac:dyDescent="0.4">
      <c r="C78" s="41">
        <v>169</v>
      </c>
      <c r="D78" s="42" t="s">
        <v>29</v>
      </c>
      <c r="E78" s="42" t="str">
        <f>IFERROR(_xlfn.IFS(D78="GST AUDIT","CGST ACT 2017",D78="GSTR","CGST ACT 2017",D78="ITR","INCOME TAX ACT 1971",D78="TAX AUDIT","INCOME TAX ACT 1971",D78="STAT AUDIT","COMPANIES ACT 2013"),"MISCELLANEOUS")</f>
        <v>CGST ACT 2017</v>
      </c>
      <c r="F78" s="42" t="str">
        <f>IFERROR(_xlfn.IFS(D78=Q2A!$C$4,"L1",D78=Q2A!$C$5,"G1",D78=Q2A!$C$6,"L2",D78=Q2A!$C$7,"G2",D78=Q2A!$C$8,"C1"),"SERVICE CODE NOT FOUND")</f>
        <v>G2</v>
      </c>
      <c r="G78" s="43">
        <v>26000</v>
      </c>
      <c r="H78" s="44">
        <v>44296</v>
      </c>
      <c r="I78" s="42" t="s">
        <v>35</v>
      </c>
    </row>
    <row r="79" spans="3:9" ht="16" thickBot="1" x14ac:dyDescent="0.4">
      <c r="C79" s="41">
        <v>170</v>
      </c>
      <c r="D79" s="42" t="s">
        <v>8</v>
      </c>
      <c r="E79" s="42" t="str">
        <f>IFERROR(_xlfn.IFS(D79="GST AUDIT","CGST ACT 2017",D79="GSTR","CGST ACT 2017",D79="ITR","INCOME TAX ACT 1971",D79="TAX AUDIT","INCOME TAX ACT 1971",D79="STAT AUDIT","COMPANIES ACT 2013"),"MISCELLANEOUS")</f>
        <v>CGST ACT 2017</v>
      </c>
      <c r="F79" s="42" t="str">
        <f>IFERROR(_xlfn.IFS(D79=Q2A!$C$4,"L1",D79=Q2A!$C$5,"G1",D79=Q2A!$C$6,"L2",D79=Q2A!$C$7,"G2",D79=Q2A!$C$8,"C1"),"SERVICE CODE NOT FOUND")</f>
        <v>G1</v>
      </c>
      <c r="G79" s="43">
        <v>22000</v>
      </c>
      <c r="H79" s="44">
        <v>44387</v>
      </c>
      <c r="I79" s="42" t="s">
        <v>39</v>
      </c>
    </row>
    <row r="80" spans="3:9" ht="16" thickBot="1" x14ac:dyDescent="0.4">
      <c r="C80" s="41">
        <v>171</v>
      </c>
      <c r="D80" s="42" t="s">
        <v>29</v>
      </c>
      <c r="E80" s="42" t="str">
        <f>IFERROR(_xlfn.IFS(D80="GST AUDIT","CGST ACT 2017",D80="GSTR","CGST ACT 2017",D80="ITR","INCOME TAX ACT 1971",D80="TAX AUDIT","INCOME TAX ACT 1971",D80="STAT AUDIT","COMPANIES ACT 2013"),"MISCELLANEOUS")</f>
        <v>CGST ACT 2017</v>
      </c>
      <c r="F80" s="42" t="str">
        <f>IFERROR(_xlfn.IFS(D80=Q2A!$C$4,"L1",D80=Q2A!$C$5,"G1",D80=Q2A!$C$6,"L2",D80=Q2A!$C$7,"G2",D80=Q2A!$C$8,"C1"),"SERVICE CODE NOT FOUND")</f>
        <v>G2</v>
      </c>
      <c r="G80" s="43">
        <v>12000</v>
      </c>
      <c r="H80" s="44">
        <v>44479</v>
      </c>
      <c r="I80" s="42" t="s">
        <v>30</v>
      </c>
    </row>
    <row r="81" spans="3:9" ht="16" thickBot="1" x14ac:dyDescent="0.4">
      <c r="C81" s="41">
        <v>174</v>
      </c>
      <c r="D81" s="42" t="s">
        <v>8</v>
      </c>
      <c r="E81" s="42" t="str">
        <f>IFERROR(_xlfn.IFS(D81="GST AUDIT","CGST ACT 2017",D81="GSTR","CGST ACT 2017",D81="ITR","INCOME TAX ACT 1971",D81="TAX AUDIT","INCOME TAX ACT 1971",D81="STAT AUDIT","COMPANIES ACT 2013"),"MISCELLANEOUS")</f>
        <v>CGST ACT 2017</v>
      </c>
      <c r="F81" s="42" t="str">
        <f>IFERROR(_xlfn.IFS(D81=Q2A!$C$4,"L1",D81=Q2A!$C$5,"G1",D81=Q2A!$C$6,"L2",D81=Q2A!$C$7,"G2",D81=Q2A!$C$8,"C1"),"SERVICE CODE NOT FOUND")</f>
        <v>G1</v>
      </c>
      <c r="G81" s="43">
        <v>21000</v>
      </c>
      <c r="H81" s="45" t="s">
        <v>119</v>
      </c>
      <c r="I81" s="42" t="s">
        <v>39</v>
      </c>
    </row>
    <row r="82" spans="3:9" ht="16" thickBot="1" x14ac:dyDescent="0.4">
      <c r="C82" s="41">
        <v>175</v>
      </c>
      <c r="D82" s="42" t="s">
        <v>8</v>
      </c>
      <c r="E82" s="42" t="str">
        <f>IFERROR(_xlfn.IFS(D82="GST AUDIT","CGST ACT 2017",D82="GSTR","CGST ACT 2017",D82="ITR","INCOME TAX ACT 1971",D82="TAX AUDIT","INCOME TAX ACT 1971",D82="STAT AUDIT","COMPANIES ACT 2013"),"MISCELLANEOUS")</f>
        <v>CGST ACT 2017</v>
      </c>
      <c r="F82" s="42" t="str">
        <f>IFERROR(_xlfn.IFS(D82=Q2A!$C$4,"L1",D82=Q2A!$C$5,"G1",D82=Q2A!$C$6,"L2",D82=Q2A!$C$7,"G2",D82=Q2A!$C$8,"C1"),"SERVICE CODE NOT FOUND")</f>
        <v>G1</v>
      </c>
      <c r="G82" s="43">
        <v>17000</v>
      </c>
      <c r="H82" s="45" t="s">
        <v>120</v>
      </c>
      <c r="I82" s="42" t="s">
        <v>37</v>
      </c>
    </row>
    <row r="83" spans="3:9" ht="16" thickBot="1" x14ac:dyDescent="0.4">
      <c r="C83" s="41">
        <v>176</v>
      </c>
      <c r="D83" s="42" t="s">
        <v>8</v>
      </c>
      <c r="E83" s="42" t="str">
        <f>IFERROR(_xlfn.IFS(D83="GST AUDIT","CGST ACT 2017",D83="GSTR","CGST ACT 2017",D83="ITR","INCOME TAX ACT 1971",D83="TAX AUDIT","INCOME TAX ACT 1971",D83="STAT AUDIT","COMPANIES ACT 2013"),"MISCELLANEOUS")</f>
        <v>CGST ACT 2017</v>
      </c>
      <c r="F83" s="42" t="str">
        <f>IFERROR(_xlfn.IFS(D83=Q2A!$C$4,"L1",D83=Q2A!$C$5,"G1",D83=Q2A!$C$6,"L2",D83=Q2A!$C$7,"G2",D83=Q2A!$C$8,"C1"),"SERVICE CODE NOT FOUND")</f>
        <v>G1</v>
      </c>
      <c r="G83" s="43">
        <v>22000</v>
      </c>
      <c r="H83" s="45" t="s">
        <v>121</v>
      </c>
      <c r="I83" s="42" t="s">
        <v>35</v>
      </c>
    </row>
    <row r="84" spans="3:9" ht="16" thickBot="1" x14ac:dyDescent="0.4">
      <c r="C84" s="41">
        <v>177</v>
      </c>
      <c r="D84" s="42" t="s">
        <v>8</v>
      </c>
      <c r="E84" s="42" t="str">
        <f>IFERROR(_xlfn.IFS(D84="GST AUDIT","CGST ACT 2017",D84="GSTR","CGST ACT 2017",D84="ITR","INCOME TAX ACT 1971",D84="TAX AUDIT","INCOME TAX ACT 1971",D84="STAT AUDIT","COMPANIES ACT 2013"),"MISCELLANEOUS")</f>
        <v>CGST ACT 2017</v>
      </c>
      <c r="F84" s="42" t="str">
        <f>IFERROR(_xlfn.IFS(D84=Q2A!$C$4,"L1",D84=Q2A!$C$5,"G1",D84=Q2A!$C$6,"L2",D84=Q2A!$C$7,"G2",D84=Q2A!$C$8,"C1"),"SERVICE CODE NOT FOUND")</f>
        <v>G1</v>
      </c>
      <c r="G84" s="43">
        <v>17000</v>
      </c>
      <c r="H84" s="45" t="s">
        <v>121</v>
      </c>
      <c r="I84" s="42" t="s">
        <v>37</v>
      </c>
    </row>
    <row r="85" spans="3:9" ht="16" thickBot="1" x14ac:dyDescent="0.4">
      <c r="C85" s="41">
        <v>180</v>
      </c>
      <c r="D85" s="42" t="s">
        <v>8</v>
      </c>
      <c r="E85" s="42" t="str">
        <f>IFERROR(_xlfn.IFS(D85="GST AUDIT","CGST ACT 2017",D85="GSTR","CGST ACT 2017",D85="ITR","INCOME TAX ACT 1971",D85="TAX AUDIT","INCOME TAX ACT 1971",D85="STAT AUDIT","COMPANIES ACT 2013"),"MISCELLANEOUS")</f>
        <v>CGST ACT 2017</v>
      </c>
      <c r="F85" s="42" t="str">
        <f>IFERROR(_xlfn.IFS(D85=Q2A!$C$4,"L1",D85=Q2A!$C$5,"G1",D85=Q2A!$C$6,"L2",D85=Q2A!$C$7,"G2",D85=Q2A!$C$8,"C1"),"SERVICE CODE NOT FOUND")</f>
        <v>G1</v>
      </c>
      <c r="G85" s="43">
        <v>13000</v>
      </c>
      <c r="H85" s="44">
        <v>44266</v>
      </c>
      <c r="I85" s="42" t="s">
        <v>32</v>
      </c>
    </row>
    <row r="86" spans="3:9" ht="16" thickBot="1" x14ac:dyDescent="0.4">
      <c r="C86" s="41">
        <v>181</v>
      </c>
      <c r="D86" s="42" t="s">
        <v>29</v>
      </c>
      <c r="E86" s="42" t="str">
        <f>IFERROR(_xlfn.IFS(D86="GST AUDIT","CGST ACT 2017",D86="GSTR","CGST ACT 2017",D86="ITR","INCOME TAX ACT 1971",D86="TAX AUDIT","INCOME TAX ACT 1971",D86="STAT AUDIT","COMPANIES ACT 2013"),"MISCELLANEOUS")</f>
        <v>CGST ACT 2017</v>
      </c>
      <c r="F86" s="42" t="str">
        <f>IFERROR(_xlfn.IFS(D86=Q2A!$C$4,"L1",D86=Q2A!$C$5,"G1",D86=Q2A!$C$6,"L2",D86=Q2A!$C$7,"G2",D86=Q2A!$C$8,"C1"),"SERVICE CODE NOT FOUND")</f>
        <v>G2</v>
      </c>
      <c r="G86" s="43">
        <v>20000</v>
      </c>
      <c r="H86" s="44">
        <v>44266</v>
      </c>
      <c r="I86" s="42" t="s">
        <v>30</v>
      </c>
    </row>
    <row r="87" spans="3:9" ht="16" thickBot="1" x14ac:dyDescent="0.4">
      <c r="C87" s="41">
        <v>184</v>
      </c>
      <c r="D87" s="42" t="s">
        <v>8</v>
      </c>
      <c r="E87" s="42" t="str">
        <f>IFERROR(_xlfn.IFS(D87="GST AUDIT","CGST ACT 2017",D87="GSTR","CGST ACT 2017",D87="ITR","INCOME TAX ACT 1971",D87="TAX AUDIT","INCOME TAX ACT 1971",D87="STAT AUDIT","COMPANIES ACT 2013"),"MISCELLANEOUS")</f>
        <v>CGST ACT 2017</v>
      </c>
      <c r="F87" s="42" t="str">
        <f>IFERROR(_xlfn.IFS(D87=Q2A!$C$4,"L1",D87=Q2A!$C$5,"G1",D87=Q2A!$C$6,"L2",D87=Q2A!$C$7,"G2",D87=Q2A!$C$8,"C1"),"SERVICE CODE NOT FOUND")</f>
        <v>G1</v>
      </c>
      <c r="G87" s="43">
        <v>27000</v>
      </c>
      <c r="H87" s="45" t="s">
        <v>122</v>
      </c>
      <c r="I87" s="42" t="s">
        <v>30</v>
      </c>
    </row>
    <row r="88" spans="3:9" ht="16" thickBot="1" x14ac:dyDescent="0.4">
      <c r="C88" s="41">
        <v>185</v>
      </c>
      <c r="D88" s="42" t="s">
        <v>29</v>
      </c>
      <c r="E88" s="42" t="str">
        <f>IFERROR(_xlfn.IFS(D88="GST AUDIT","CGST ACT 2017",D88="GSTR","CGST ACT 2017",D88="ITR","INCOME TAX ACT 1971",D88="TAX AUDIT","INCOME TAX ACT 1971",D88="STAT AUDIT","COMPANIES ACT 2013"),"MISCELLANEOUS")</f>
        <v>CGST ACT 2017</v>
      </c>
      <c r="F88" s="42" t="str">
        <f>IFERROR(_xlfn.IFS(D88=Q2A!$C$4,"L1",D88=Q2A!$C$5,"G1",D88=Q2A!$C$6,"L2",D88=Q2A!$C$7,"G2",D88=Q2A!$C$8,"C1"),"SERVICE CODE NOT FOUND")</f>
        <v>G2</v>
      </c>
      <c r="G88" s="43">
        <v>14000</v>
      </c>
      <c r="H88" s="45" t="s">
        <v>123</v>
      </c>
      <c r="I88" s="42" t="s">
        <v>32</v>
      </c>
    </row>
    <row r="89" spans="3:9" ht="16" thickBot="1" x14ac:dyDescent="0.4">
      <c r="C89" s="41">
        <v>189</v>
      </c>
      <c r="D89" s="42" t="s">
        <v>8</v>
      </c>
      <c r="E89" s="42" t="str">
        <f>IFERROR(_xlfn.IFS(D89="GST AUDIT","CGST ACT 2017",D89="GSTR","CGST ACT 2017",D89="ITR","INCOME TAX ACT 1971",D89="TAX AUDIT","INCOME TAX ACT 1971",D89="STAT AUDIT","COMPANIES ACT 2013"),"MISCELLANEOUS")</f>
        <v>CGST ACT 2017</v>
      </c>
      <c r="F89" s="42" t="str">
        <f>IFERROR(_xlfn.IFS(D89=Q2A!$C$4,"L1",D89=Q2A!$C$5,"G1",D89=Q2A!$C$6,"L2",D89=Q2A!$C$7,"G2",D89=Q2A!$C$8,"C1"),"SERVICE CODE NOT FOUND")</f>
        <v>G1</v>
      </c>
      <c r="G89" s="43">
        <v>22000</v>
      </c>
      <c r="H89" s="45" t="s">
        <v>125</v>
      </c>
      <c r="I89" s="42" t="s">
        <v>37</v>
      </c>
    </row>
    <row r="90" spans="3:9" ht="16" thickBot="1" x14ac:dyDescent="0.4">
      <c r="C90" s="41">
        <v>191</v>
      </c>
      <c r="D90" s="42" t="s">
        <v>8</v>
      </c>
      <c r="E90" s="42" t="str">
        <f>IFERROR(_xlfn.IFS(D90="GST AUDIT","CGST ACT 2017",D90="GSTR","CGST ACT 2017",D90="ITR","INCOME TAX ACT 1971",D90="TAX AUDIT","INCOME TAX ACT 1971",D90="STAT AUDIT","COMPANIES ACT 2013"),"MISCELLANEOUS")</f>
        <v>CGST ACT 2017</v>
      </c>
      <c r="F90" s="42" t="str">
        <f>IFERROR(_xlfn.IFS(D90=Q2A!$C$4,"L1",D90=Q2A!$C$5,"G1",D90=Q2A!$C$6,"L2",D90=Q2A!$C$7,"G2",D90=Q2A!$C$8,"C1"),"SERVICE CODE NOT FOUND")</f>
        <v>G1</v>
      </c>
      <c r="G90" s="43">
        <v>25000</v>
      </c>
      <c r="H90" s="45" t="s">
        <v>127</v>
      </c>
      <c r="I90" s="42" t="s">
        <v>30</v>
      </c>
    </row>
    <row r="91" spans="3:9" ht="16" thickBot="1" x14ac:dyDescent="0.4">
      <c r="C91" s="41">
        <v>192</v>
      </c>
      <c r="D91" s="42" t="s">
        <v>29</v>
      </c>
      <c r="E91" s="42" t="str">
        <f>IFERROR(_xlfn.IFS(D91="GST AUDIT","CGST ACT 2017",D91="GSTR","CGST ACT 2017",D91="ITR","INCOME TAX ACT 1971",D91="TAX AUDIT","INCOME TAX ACT 1971",D91="STAT AUDIT","COMPANIES ACT 2013"),"MISCELLANEOUS")</f>
        <v>CGST ACT 2017</v>
      </c>
      <c r="F91" s="42" t="str">
        <f>IFERROR(_xlfn.IFS(D91=Q2A!$C$4,"L1",D91=Q2A!$C$5,"G1",D91=Q2A!$C$6,"L2",D91=Q2A!$C$7,"G2",D91=Q2A!$C$8,"C1"),"SERVICE CODE NOT FOUND")</f>
        <v>G2</v>
      </c>
      <c r="G91" s="43">
        <v>23000</v>
      </c>
      <c r="H91" s="44">
        <v>44239</v>
      </c>
      <c r="I91" s="42" t="s">
        <v>30</v>
      </c>
    </row>
    <row r="92" spans="3:9" ht="16" thickBot="1" x14ac:dyDescent="0.4">
      <c r="C92" s="41">
        <v>193</v>
      </c>
      <c r="D92" s="42" t="s">
        <v>29</v>
      </c>
      <c r="E92" s="42" t="str">
        <f>IFERROR(_xlfn.IFS(D92="GST AUDIT","CGST ACT 2017",D92="GSTR","CGST ACT 2017",D92="ITR","INCOME TAX ACT 1971",D92="TAX AUDIT","INCOME TAX ACT 1971",D92="STAT AUDIT","COMPANIES ACT 2013"),"MISCELLANEOUS")</f>
        <v>CGST ACT 2017</v>
      </c>
      <c r="F92" s="42" t="str">
        <f>IFERROR(_xlfn.IFS(D92=Q2A!$C$4,"L1",D92=Q2A!$C$5,"G1",D92=Q2A!$C$6,"L2",D92=Q2A!$C$7,"G2",D92=Q2A!$C$8,"C1"),"SERVICE CODE NOT FOUND")</f>
        <v>G2</v>
      </c>
      <c r="G92" s="43">
        <v>27000</v>
      </c>
      <c r="H92" s="44">
        <v>44298</v>
      </c>
      <c r="I92" s="42" t="s">
        <v>40</v>
      </c>
    </row>
    <row r="93" spans="3:9" ht="16" thickBot="1" x14ac:dyDescent="0.4">
      <c r="C93" s="41">
        <v>196</v>
      </c>
      <c r="D93" s="42" t="s">
        <v>8</v>
      </c>
      <c r="E93" s="42" t="str">
        <f>IFERROR(_xlfn.IFS(D93="GST AUDIT","CGST ACT 2017",D93="GSTR","CGST ACT 2017",D93="ITR","INCOME TAX ACT 1971",D93="TAX AUDIT","INCOME TAX ACT 1971",D93="STAT AUDIT","COMPANIES ACT 2013"),"MISCELLANEOUS")</f>
        <v>CGST ACT 2017</v>
      </c>
      <c r="F93" s="42" t="str">
        <f>IFERROR(_xlfn.IFS(D93=Q2A!$C$4,"L1",D93=Q2A!$C$5,"G1",D93=Q2A!$C$6,"L2",D93=Q2A!$C$7,"G2",D93=Q2A!$C$8,"C1"),"SERVICE CODE NOT FOUND")</f>
        <v>G1</v>
      </c>
      <c r="G93" s="43">
        <v>16000</v>
      </c>
      <c r="H93" s="44">
        <v>44542</v>
      </c>
      <c r="I93" s="42" t="s">
        <v>33</v>
      </c>
    </row>
    <row r="94" spans="3:9" ht="16" thickBot="1" x14ac:dyDescent="0.4">
      <c r="C94" s="41">
        <v>197</v>
      </c>
      <c r="D94" s="42" t="s">
        <v>8</v>
      </c>
      <c r="E94" s="42" t="str">
        <f>IFERROR(_xlfn.IFS(D94="GST AUDIT","CGST ACT 2017",D94="GSTR","CGST ACT 2017",D94="ITR","INCOME TAX ACT 1971",D94="TAX AUDIT","INCOME TAX ACT 1971",D94="STAT AUDIT","COMPANIES ACT 2013"),"MISCELLANEOUS")</f>
        <v>CGST ACT 2017</v>
      </c>
      <c r="F94" s="42" t="str">
        <f>IFERROR(_xlfn.IFS(D94=Q2A!$C$4,"L1",D94=Q2A!$C$5,"G1",D94=Q2A!$C$6,"L2",D94=Q2A!$C$7,"G2",D94=Q2A!$C$8,"C1"),"SERVICE CODE NOT FOUND")</f>
        <v>G1</v>
      </c>
      <c r="G94" s="43">
        <v>28000</v>
      </c>
      <c r="H94" s="44">
        <v>44542</v>
      </c>
      <c r="I94" s="42" t="s">
        <v>37</v>
      </c>
    </row>
    <row r="95" spans="3:9" ht="16" thickBot="1" x14ac:dyDescent="0.4">
      <c r="C95" s="41">
        <v>198</v>
      </c>
      <c r="D95" s="42" t="s">
        <v>8</v>
      </c>
      <c r="E95" s="42" t="str">
        <f>IFERROR(_xlfn.IFS(D95="GST AUDIT","CGST ACT 2017",D95="GSTR","CGST ACT 2017",D95="ITR","INCOME TAX ACT 1971",D95="TAX AUDIT","INCOME TAX ACT 1971",D95="STAT AUDIT","COMPANIES ACT 2013"),"MISCELLANEOUS")</f>
        <v>CGST ACT 2017</v>
      </c>
      <c r="F95" s="42" t="str">
        <f>IFERROR(_xlfn.IFS(D95=Q2A!$C$4,"L1",D95=Q2A!$C$5,"G1",D95=Q2A!$C$6,"L2",D95=Q2A!$C$7,"G2",D95=Q2A!$C$8,"C1"),"SERVICE CODE NOT FOUND")</f>
        <v>G1</v>
      </c>
      <c r="G95" s="43">
        <v>14000</v>
      </c>
      <c r="H95" s="44">
        <v>44542</v>
      </c>
      <c r="I95" s="42" t="s">
        <v>30</v>
      </c>
    </row>
    <row r="96" spans="3:9" ht="16" thickBot="1" x14ac:dyDescent="0.4">
      <c r="C96" s="41">
        <v>199</v>
      </c>
      <c r="D96" s="42" t="s">
        <v>8</v>
      </c>
      <c r="E96" s="42" t="str">
        <f>IFERROR(_xlfn.IFS(D96="GST AUDIT","CGST ACT 2017",D96="GSTR","CGST ACT 2017",D96="ITR","INCOME TAX ACT 1971",D96="TAX AUDIT","INCOME TAX ACT 1971",D96="STAT AUDIT","COMPANIES ACT 2013"),"MISCELLANEOUS")</f>
        <v>CGST ACT 2017</v>
      </c>
      <c r="F96" s="42" t="str">
        <f>IFERROR(_xlfn.IFS(D96=Q2A!$C$4,"L1",D96=Q2A!$C$5,"G1",D96=Q2A!$C$6,"L2",D96=Q2A!$C$7,"G2",D96=Q2A!$C$8,"C1"),"SERVICE CODE NOT FOUND")</f>
        <v>G1</v>
      </c>
      <c r="G96" s="43">
        <v>27000</v>
      </c>
      <c r="H96" s="45" t="s">
        <v>128</v>
      </c>
      <c r="I96" s="42" t="s">
        <v>35</v>
      </c>
    </row>
    <row r="97" spans="3:9" ht="16" thickBot="1" x14ac:dyDescent="0.4">
      <c r="C97" s="41">
        <v>200</v>
      </c>
      <c r="D97" s="42" t="s">
        <v>8</v>
      </c>
      <c r="E97" s="42" t="str">
        <f>IFERROR(_xlfn.IFS(D97="GST AUDIT","CGST ACT 2017",D97="GSTR","CGST ACT 2017",D97="ITR","INCOME TAX ACT 1971",D97="TAX AUDIT","INCOME TAX ACT 1971",D97="STAT AUDIT","COMPANIES ACT 2013"),"MISCELLANEOUS")</f>
        <v>CGST ACT 2017</v>
      </c>
      <c r="F97" s="42" t="str">
        <f>IFERROR(_xlfn.IFS(D97=Q2A!$C$4,"L1",D97=Q2A!$C$5,"G1",D97=Q2A!$C$6,"L2",D97=Q2A!$C$7,"G2",D97=Q2A!$C$8,"C1"),"SERVICE CODE NOT FOUND")</f>
        <v>G1</v>
      </c>
      <c r="G97" s="43">
        <v>16000</v>
      </c>
      <c r="H97" s="45" t="s">
        <v>129</v>
      </c>
      <c r="I97" s="42" t="s">
        <v>30</v>
      </c>
    </row>
    <row r="98" spans="3:9" ht="16" thickBot="1" x14ac:dyDescent="0.4">
      <c r="C98" s="36">
        <v>2</v>
      </c>
      <c r="D98" s="37" t="s">
        <v>31</v>
      </c>
      <c r="E98" s="37" t="str">
        <f>IFERROR(_xlfn.IFS(D98="GST AUDIT","CGST ACT 2017",D98="GSTR","CGST ACT 2017",D98="ITR","INCOME TAX ACT 1971",D98="TAX AUDIT","INCOME TAX ACT 1971",D98="STAT AUDIT","COMPANIES ACT 2013"),"MISCELLANEOUS")</f>
        <v>COMPANIES ACT 2013</v>
      </c>
      <c r="F98" s="37" t="str">
        <f>IFERROR(_xlfn.IFS(D98=Q2A!$C$4,"L1",D98=Q2A!$C$5,"G1",D98=Q2A!$C$6,"L2",D98=Q2A!$C$7,"G2",D98=Q2A!$C$8,"C1"),"SERVICE CODE NOT FOUND")</f>
        <v>C1</v>
      </c>
      <c r="G98" s="38">
        <v>24000</v>
      </c>
      <c r="H98" s="39">
        <v>44378</v>
      </c>
      <c r="I98" s="37" t="s">
        <v>32</v>
      </c>
    </row>
    <row r="99" spans="3:9" ht="16" thickBot="1" x14ac:dyDescent="0.4">
      <c r="C99" s="36">
        <v>7</v>
      </c>
      <c r="D99" s="37" t="s">
        <v>31</v>
      </c>
      <c r="E99" s="37" t="str">
        <f>IFERROR(_xlfn.IFS(D99="GST AUDIT","CGST ACT 2017",D99="GSTR","CGST ACT 2017",D99="ITR","INCOME TAX ACT 1971",D99="TAX AUDIT","INCOME TAX ACT 1971",D99="STAT AUDIT","COMPANIES ACT 2013"),"MISCELLANEOUS")</f>
        <v>COMPANIES ACT 2013</v>
      </c>
      <c r="F99" s="37" t="str">
        <f>IFERROR(_xlfn.IFS(D99=Q2A!$C$4,"L1",D99=Q2A!$C$5,"G1",D99=Q2A!$C$6,"L2",D99=Q2A!$C$7,"G2",D99=Q2A!$C$8,"C1"),"SERVICE CODE NOT FOUND")</f>
        <v>C1</v>
      </c>
      <c r="G99" s="38">
        <v>17000</v>
      </c>
      <c r="H99" s="39">
        <v>44501</v>
      </c>
      <c r="I99" s="37" t="s">
        <v>37</v>
      </c>
    </row>
    <row r="100" spans="3:9" ht="16" thickBot="1" x14ac:dyDescent="0.4">
      <c r="C100" s="36">
        <v>12</v>
      </c>
      <c r="D100" s="37" t="s">
        <v>31</v>
      </c>
      <c r="E100" s="37" t="str">
        <f>IFERROR(_xlfn.IFS(D100="GST AUDIT","CGST ACT 2017",D100="GSTR","CGST ACT 2017",D100="ITR","INCOME TAX ACT 1971",D100="TAX AUDIT","INCOME TAX ACT 1971",D100="STAT AUDIT","COMPANIES ACT 2013"),"MISCELLANEOUS")</f>
        <v>COMPANIES ACT 2013</v>
      </c>
      <c r="F100" s="37" t="str">
        <f>IFERROR(_xlfn.IFS(D100=Q2A!$C$4,"L1",D100=Q2A!$C$5,"G1",D100=Q2A!$C$6,"L2",D100=Q2A!$C$7,"G2",D100=Q2A!$C$8,"C1"),"SERVICE CODE NOT FOUND")</f>
        <v>C1</v>
      </c>
      <c r="G100" s="38">
        <v>23000</v>
      </c>
      <c r="H100" s="40" t="s">
        <v>41</v>
      </c>
      <c r="I100" s="37" t="s">
        <v>30</v>
      </c>
    </row>
    <row r="101" spans="3:9" ht="16" thickBot="1" x14ac:dyDescent="0.4">
      <c r="C101" s="36">
        <v>14</v>
      </c>
      <c r="D101" s="37" t="s">
        <v>31</v>
      </c>
      <c r="E101" s="37" t="str">
        <f>IFERROR(_xlfn.IFS(D101="GST AUDIT","CGST ACT 2017",D101="GSTR","CGST ACT 2017",D101="ITR","INCOME TAX ACT 1971",D101="TAX AUDIT","INCOME TAX ACT 1971",D101="STAT AUDIT","COMPANIES ACT 2013"),"MISCELLANEOUS")</f>
        <v>COMPANIES ACT 2013</v>
      </c>
      <c r="F101" s="37" t="str">
        <f>IFERROR(_xlfn.IFS(D101=Q2A!$C$4,"L1",D101=Q2A!$C$5,"G1",D101=Q2A!$C$6,"L2",D101=Q2A!$C$7,"G2",D101=Q2A!$C$8,"C1"),"SERVICE CODE NOT FOUND")</f>
        <v>C1</v>
      </c>
      <c r="G101" s="38">
        <v>20000</v>
      </c>
      <c r="H101" s="40" t="s">
        <v>43</v>
      </c>
      <c r="I101" s="37" t="s">
        <v>33</v>
      </c>
    </row>
    <row r="102" spans="3:9" ht="16" thickBot="1" x14ac:dyDescent="0.4">
      <c r="C102" s="36">
        <v>19</v>
      </c>
      <c r="D102" s="37" t="s">
        <v>31</v>
      </c>
      <c r="E102" s="37" t="str">
        <f>IFERROR(_xlfn.IFS(D102="GST AUDIT","CGST ACT 2017",D102="GSTR","CGST ACT 2017",D102="ITR","INCOME TAX ACT 1971",D102="TAX AUDIT","INCOME TAX ACT 1971",D102="STAT AUDIT","COMPANIES ACT 2013"),"MISCELLANEOUS")</f>
        <v>COMPANIES ACT 2013</v>
      </c>
      <c r="F102" s="37" t="str">
        <f>IFERROR(_xlfn.IFS(D102=Q2A!$C$4,"L1",D102=Q2A!$C$5,"G1",D102=Q2A!$C$6,"L2",D102=Q2A!$C$7,"G2",D102=Q2A!$C$8,"C1"),"SERVICE CODE NOT FOUND")</f>
        <v>C1</v>
      </c>
      <c r="G102" s="38">
        <v>21000</v>
      </c>
      <c r="H102" s="40" t="s">
        <v>47</v>
      </c>
      <c r="I102" s="37" t="s">
        <v>32</v>
      </c>
    </row>
    <row r="103" spans="3:9" ht="16" thickBot="1" x14ac:dyDescent="0.4">
      <c r="C103" s="36">
        <v>34</v>
      </c>
      <c r="D103" s="37" t="s">
        <v>31</v>
      </c>
      <c r="E103" s="37" t="str">
        <f>IFERROR(_xlfn.IFS(D103="GST AUDIT","CGST ACT 2017",D103="GSTR","CGST ACT 2017",D103="ITR","INCOME TAX ACT 1971",D103="TAX AUDIT","INCOME TAX ACT 1971",D103="STAT AUDIT","COMPANIES ACT 2013"),"MISCELLANEOUS")</f>
        <v>COMPANIES ACT 2013</v>
      </c>
      <c r="F103" s="37" t="str">
        <f>IFERROR(_xlfn.IFS(D103=Q2A!$C$4,"L1",D103=Q2A!$C$5,"G1",D103=Q2A!$C$6,"L2",D103=Q2A!$C$7,"G2",D103=Q2A!$C$8,"C1"),"SERVICE CODE NOT FOUND")</f>
        <v>C1</v>
      </c>
      <c r="G103" s="38">
        <v>16000</v>
      </c>
      <c r="H103" s="37" t="s">
        <v>55</v>
      </c>
      <c r="I103" s="37" t="s">
        <v>35</v>
      </c>
    </row>
    <row r="104" spans="3:9" ht="16" thickBot="1" x14ac:dyDescent="0.4">
      <c r="C104" s="36">
        <v>42</v>
      </c>
      <c r="D104" s="37" t="s">
        <v>31</v>
      </c>
      <c r="E104" s="37" t="str">
        <f>IFERROR(_xlfn.IFS(D104="GST AUDIT","CGST ACT 2017",D104="GSTR","CGST ACT 2017",D104="ITR","INCOME TAX ACT 1971",D104="TAX AUDIT","INCOME TAX ACT 1971",D104="STAT AUDIT","COMPANIES ACT 2013"),"MISCELLANEOUS")</f>
        <v>COMPANIES ACT 2013</v>
      </c>
      <c r="F104" s="37" t="str">
        <f>IFERROR(_xlfn.IFS(D104=Q2A!$C$4,"L1",D104=Q2A!$C$5,"G1",D104=Q2A!$C$6,"L2",D104=Q2A!$C$7,"G2",D104=Q2A!$C$8,"C1"),"SERVICE CODE NOT FOUND")</f>
        <v>C1</v>
      </c>
      <c r="G104" s="38">
        <v>20000</v>
      </c>
      <c r="H104" s="40" t="s">
        <v>57</v>
      </c>
      <c r="I104" s="37" t="s">
        <v>40</v>
      </c>
    </row>
    <row r="105" spans="3:9" ht="16" thickBot="1" x14ac:dyDescent="0.4">
      <c r="C105" s="36">
        <v>58</v>
      </c>
      <c r="D105" s="37" t="s">
        <v>31</v>
      </c>
      <c r="E105" s="37" t="str">
        <f>IFERROR(_xlfn.IFS(D105="GST AUDIT","CGST ACT 2017",D105="GSTR","CGST ACT 2017",D105="ITR","INCOME TAX ACT 1971",D105="TAX AUDIT","INCOME TAX ACT 1971",D105="STAT AUDIT","COMPANIES ACT 2013"),"MISCELLANEOUS")</f>
        <v>COMPANIES ACT 2013</v>
      </c>
      <c r="F105" s="37" t="str">
        <f>IFERROR(_xlfn.IFS(D105=Q2A!$C$4,"L1",D105=Q2A!$C$5,"G1",D105=Q2A!$C$6,"L2",D105=Q2A!$C$7,"G2",D105=Q2A!$C$8,"C1"),"SERVICE CODE NOT FOUND")</f>
        <v>C1</v>
      </c>
      <c r="G105" s="38">
        <v>12000</v>
      </c>
      <c r="H105" s="39">
        <v>44534</v>
      </c>
      <c r="I105" s="37" t="s">
        <v>35</v>
      </c>
    </row>
    <row r="106" spans="3:9" ht="16" thickBot="1" x14ac:dyDescent="0.4">
      <c r="C106" s="36">
        <v>62</v>
      </c>
      <c r="D106" s="37" t="s">
        <v>31</v>
      </c>
      <c r="E106" s="37" t="str">
        <f>IFERROR(_xlfn.IFS(D106="GST AUDIT","CGST ACT 2017",D106="GSTR","CGST ACT 2017",D106="ITR","INCOME TAX ACT 1971",D106="TAX AUDIT","INCOME TAX ACT 1971",D106="STAT AUDIT","COMPANIES ACT 2013"),"MISCELLANEOUS")</f>
        <v>COMPANIES ACT 2013</v>
      </c>
      <c r="F106" s="37" t="str">
        <f>IFERROR(_xlfn.IFS(D106=Q2A!$C$4,"L1",D106=Q2A!$C$5,"G1",D106=Q2A!$C$6,"L2",D106=Q2A!$C$7,"G2",D106=Q2A!$C$8,"C1"),"SERVICE CODE NOT FOUND")</f>
        <v>C1</v>
      </c>
      <c r="G106" s="38">
        <v>29000</v>
      </c>
      <c r="H106" s="40" t="s">
        <v>69</v>
      </c>
      <c r="I106" s="37" t="s">
        <v>33</v>
      </c>
    </row>
    <row r="107" spans="3:9" ht="16" thickBot="1" x14ac:dyDescent="0.4">
      <c r="C107" s="36">
        <v>86</v>
      </c>
      <c r="D107" s="37" t="s">
        <v>31</v>
      </c>
      <c r="E107" s="37" t="str">
        <f>IFERROR(_xlfn.IFS(D107="GST AUDIT","CGST ACT 2017",D107="GSTR","CGST ACT 2017",D107="ITR","INCOME TAX ACT 1971",D107="TAX AUDIT","INCOME TAX ACT 1971",D107="STAT AUDIT","COMPANIES ACT 2013"),"MISCELLANEOUS")</f>
        <v>COMPANIES ACT 2013</v>
      </c>
      <c r="F107" s="37" t="str">
        <f>IFERROR(_xlfn.IFS(D107=Q2A!$C$4,"L1",D107=Q2A!$C$5,"G1",D107=Q2A!$C$6,"L2",D107=Q2A!$C$7,"G2",D107=Q2A!$C$8,"C1"),"SERVICE CODE NOT FOUND")</f>
        <v>C1</v>
      </c>
      <c r="G107" s="38">
        <v>14000</v>
      </c>
      <c r="H107" s="40" t="s">
        <v>76</v>
      </c>
      <c r="I107" s="37" t="s">
        <v>32</v>
      </c>
    </row>
    <row r="108" spans="3:9" ht="16" thickBot="1" x14ac:dyDescent="0.4">
      <c r="C108" s="36">
        <v>92</v>
      </c>
      <c r="D108" s="37" t="s">
        <v>31</v>
      </c>
      <c r="E108" s="37" t="str">
        <f>IFERROR(_xlfn.IFS(D108="GST AUDIT","CGST ACT 2017",D108="GSTR","CGST ACT 2017",D108="ITR","INCOME TAX ACT 1971",D108="TAX AUDIT","INCOME TAX ACT 1971",D108="STAT AUDIT","COMPANIES ACT 2013"),"MISCELLANEOUS")</f>
        <v>COMPANIES ACT 2013</v>
      </c>
      <c r="F108" s="37" t="str">
        <f>IFERROR(_xlfn.IFS(D108=Q2A!$C$4,"L1",D108=Q2A!$C$5,"G1",D108=Q2A!$C$6,"L2",D108=Q2A!$C$7,"G2",D108=Q2A!$C$8,"C1"),"SERVICE CODE NOT FOUND")</f>
        <v>C1</v>
      </c>
      <c r="G108" s="38">
        <v>17000</v>
      </c>
      <c r="H108" s="40" t="s">
        <v>81</v>
      </c>
      <c r="I108" s="37" t="s">
        <v>32</v>
      </c>
    </row>
    <row r="109" spans="3:9" ht="16" thickBot="1" x14ac:dyDescent="0.4">
      <c r="C109" s="36">
        <v>99</v>
      </c>
      <c r="D109" s="37" t="s">
        <v>31</v>
      </c>
      <c r="E109" s="37" t="str">
        <f>IFERROR(_xlfn.IFS(D109="GST AUDIT","CGST ACT 2017",D109="GSTR","CGST ACT 2017",D109="ITR","INCOME TAX ACT 1971",D109="TAX AUDIT","INCOME TAX ACT 1971",D109="STAT AUDIT","COMPANIES ACT 2013"),"MISCELLANEOUS")</f>
        <v>COMPANIES ACT 2013</v>
      </c>
      <c r="F109" s="37" t="str">
        <f>IFERROR(_xlfn.IFS(D109=Q2A!$C$4,"L1",D109=Q2A!$C$5,"G1",D109=Q2A!$C$6,"L2",D109=Q2A!$C$7,"G2",D109=Q2A!$C$8,"C1"),"SERVICE CODE NOT FOUND")</f>
        <v>C1</v>
      </c>
      <c r="G109" s="38">
        <v>23000</v>
      </c>
      <c r="H109" s="40" t="s">
        <v>83</v>
      </c>
      <c r="I109" s="37" t="s">
        <v>35</v>
      </c>
    </row>
    <row r="110" spans="3:9" ht="16" thickBot="1" x14ac:dyDescent="0.4">
      <c r="C110" s="36">
        <v>106</v>
      </c>
      <c r="D110" s="37" t="s">
        <v>31</v>
      </c>
      <c r="E110" s="37" t="str">
        <f>IFERROR(_xlfn.IFS(D110="GST AUDIT","CGST ACT 2017",D110="GSTR","CGST ACT 2017",D110="ITR","INCOME TAX ACT 1971",D110="TAX AUDIT","INCOME TAX ACT 1971",D110="STAT AUDIT","COMPANIES ACT 2013"),"MISCELLANEOUS")</f>
        <v>COMPANIES ACT 2013</v>
      </c>
      <c r="F110" s="37" t="str">
        <f>IFERROR(_xlfn.IFS(D110=Q2A!$C$4,"L1",D110=Q2A!$C$5,"G1",D110=Q2A!$C$6,"L2",D110=Q2A!$C$7,"G2",D110=Q2A!$C$8,"C1"),"SERVICE CODE NOT FOUND")</f>
        <v>C1</v>
      </c>
      <c r="G110" s="38">
        <v>22000</v>
      </c>
      <c r="H110" s="40" t="s">
        <v>87</v>
      </c>
      <c r="I110" s="37" t="s">
        <v>35</v>
      </c>
    </row>
    <row r="111" spans="3:9" ht="16" thickBot="1" x14ac:dyDescent="0.4">
      <c r="C111" s="36">
        <v>110</v>
      </c>
      <c r="D111" s="37" t="s">
        <v>31</v>
      </c>
      <c r="E111" s="37" t="str">
        <f>IFERROR(_xlfn.IFS(D111="GST AUDIT","CGST ACT 2017",D111="GSTR","CGST ACT 2017",D111="ITR","INCOME TAX ACT 1971",D111="TAX AUDIT","INCOME TAX ACT 1971",D111="STAT AUDIT","COMPANIES ACT 2013"),"MISCELLANEOUS")</f>
        <v>COMPANIES ACT 2013</v>
      </c>
      <c r="F111" s="37" t="str">
        <f>IFERROR(_xlfn.IFS(D111=Q2A!$C$4,"L1",D111=Q2A!$C$5,"G1",D111=Q2A!$C$6,"L2",D111=Q2A!$C$7,"G2",D111=Q2A!$C$8,"C1"),"SERVICE CODE NOT FOUND")</f>
        <v>C1</v>
      </c>
      <c r="G111" s="38">
        <v>16000</v>
      </c>
      <c r="H111" s="39">
        <v>44506</v>
      </c>
      <c r="I111" s="37" t="s">
        <v>35</v>
      </c>
    </row>
    <row r="112" spans="3:9" ht="16" thickBot="1" x14ac:dyDescent="0.4">
      <c r="C112" s="36">
        <v>112</v>
      </c>
      <c r="D112" s="37" t="s">
        <v>31</v>
      </c>
      <c r="E112" s="37" t="str">
        <f>IFERROR(_xlfn.IFS(D112="GST AUDIT","CGST ACT 2017",D112="GSTR","CGST ACT 2017",D112="ITR","INCOME TAX ACT 1971",D112="TAX AUDIT","INCOME TAX ACT 1971",D112="STAT AUDIT","COMPANIES ACT 2013"),"MISCELLANEOUS")</f>
        <v>COMPANIES ACT 2013</v>
      </c>
      <c r="F112" s="37" t="str">
        <f>IFERROR(_xlfn.IFS(D112=Q2A!$C$4,"L1",D112=Q2A!$C$5,"G1",D112=Q2A!$C$6,"L2",D112=Q2A!$C$7,"G2",D112=Q2A!$C$8,"C1"),"SERVICE CODE NOT FOUND")</f>
        <v>C1</v>
      </c>
      <c r="G112" s="38">
        <v>21000</v>
      </c>
      <c r="H112" s="40" t="s">
        <v>88</v>
      </c>
      <c r="I112" s="37" t="s">
        <v>32</v>
      </c>
    </row>
    <row r="113" spans="3:9" ht="16" thickBot="1" x14ac:dyDescent="0.4">
      <c r="C113" s="36">
        <v>113</v>
      </c>
      <c r="D113" s="37" t="s">
        <v>31</v>
      </c>
      <c r="E113" s="37" t="str">
        <f>IFERROR(_xlfn.IFS(D113="GST AUDIT","CGST ACT 2017",D113="GSTR","CGST ACT 2017",D113="ITR","INCOME TAX ACT 1971",D113="TAX AUDIT","INCOME TAX ACT 1971",D113="STAT AUDIT","COMPANIES ACT 2013"),"MISCELLANEOUS")</f>
        <v>COMPANIES ACT 2013</v>
      </c>
      <c r="F113" s="37" t="str">
        <f>IFERROR(_xlfn.IFS(D113=Q2A!$C$4,"L1",D113=Q2A!$C$5,"G1",D113=Q2A!$C$6,"L2",D113=Q2A!$C$7,"G2",D113=Q2A!$C$8,"C1"),"SERVICE CODE NOT FOUND")</f>
        <v>C1</v>
      </c>
      <c r="G113" s="38">
        <v>22000</v>
      </c>
      <c r="H113" s="40" t="s">
        <v>89</v>
      </c>
      <c r="I113" s="37" t="s">
        <v>37</v>
      </c>
    </row>
    <row r="114" spans="3:9" ht="16" thickBot="1" x14ac:dyDescent="0.4">
      <c r="C114" s="36">
        <v>121</v>
      </c>
      <c r="D114" s="37" t="s">
        <v>31</v>
      </c>
      <c r="E114" s="37" t="str">
        <f>IFERROR(_xlfn.IFS(D114="GST AUDIT","CGST ACT 2017",D114="GSTR","CGST ACT 2017",D114="ITR","INCOME TAX ACT 1971",D114="TAX AUDIT","INCOME TAX ACT 1971",D114="STAT AUDIT","COMPANIES ACT 2013"),"MISCELLANEOUS")</f>
        <v>COMPANIES ACT 2013</v>
      </c>
      <c r="F114" s="37" t="str">
        <f>IFERROR(_xlfn.IFS(D114=Q2A!$C$4,"L1",D114=Q2A!$C$5,"G1",D114=Q2A!$C$6,"L2",D114=Q2A!$C$7,"G2",D114=Q2A!$C$8,"C1"),"SERVICE CODE NOT FOUND")</f>
        <v>C1</v>
      </c>
      <c r="G114" s="38">
        <v>20000</v>
      </c>
      <c r="H114" s="39">
        <v>44507</v>
      </c>
      <c r="I114" s="37" t="s">
        <v>32</v>
      </c>
    </row>
    <row r="115" spans="3:9" ht="16" thickBot="1" x14ac:dyDescent="0.4">
      <c r="C115" s="36">
        <v>126</v>
      </c>
      <c r="D115" s="37" t="s">
        <v>31</v>
      </c>
      <c r="E115" s="37" t="str">
        <f>IFERROR(_xlfn.IFS(D115="GST AUDIT","CGST ACT 2017",D115="GSTR","CGST ACT 2017",D115="ITR","INCOME TAX ACT 1971",D115="TAX AUDIT","INCOME TAX ACT 1971",D115="STAT AUDIT","COMPANIES ACT 2013"),"MISCELLANEOUS")</f>
        <v>COMPANIES ACT 2013</v>
      </c>
      <c r="F115" s="37" t="str">
        <f>IFERROR(_xlfn.IFS(D115=Q2A!$C$4,"L1",D115=Q2A!$C$5,"G1",D115=Q2A!$C$6,"L2",D115=Q2A!$C$7,"G2",D115=Q2A!$C$8,"C1"),"SERVICE CODE NOT FOUND")</f>
        <v>C1</v>
      </c>
      <c r="G115" s="38">
        <v>21000</v>
      </c>
      <c r="H115" s="40" t="s">
        <v>94</v>
      </c>
      <c r="I115" s="37" t="s">
        <v>32</v>
      </c>
    </row>
    <row r="116" spans="3:9" ht="16" thickBot="1" x14ac:dyDescent="0.4">
      <c r="C116" s="36">
        <v>129</v>
      </c>
      <c r="D116" s="37" t="s">
        <v>31</v>
      </c>
      <c r="E116" s="37" t="str">
        <f>IFERROR(_xlfn.IFS(D116="GST AUDIT","CGST ACT 2017",D116="GSTR","CGST ACT 2017",D116="ITR","INCOME TAX ACT 1971",D116="TAX AUDIT","INCOME TAX ACT 1971",D116="STAT AUDIT","COMPANIES ACT 2013"),"MISCELLANEOUS")</f>
        <v>COMPANIES ACT 2013</v>
      </c>
      <c r="F116" s="37" t="str">
        <f>IFERROR(_xlfn.IFS(D116=Q2A!$C$4,"L1",D116=Q2A!$C$5,"G1",D116=Q2A!$C$6,"L2",D116=Q2A!$C$7,"G2",D116=Q2A!$C$8,"C1"),"SERVICE CODE NOT FOUND")</f>
        <v>C1</v>
      </c>
      <c r="G116" s="38">
        <v>16000</v>
      </c>
      <c r="H116" s="40" t="s">
        <v>97</v>
      </c>
      <c r="I116" s="37" t="s">
        <v>30</v>
      </c>
    </row>
    <row r="117" spans="3:9" ht="16" thickBot="1" x14ac:dyDescent="0.4">
      <c r="C117" s="36">
        <v>136</v>
      </c>
      <c r="D117" s="37" t="s">
        <v>31</v>
      </c>
      <c r="E117" s="37" t="str">
        <f>IFERROR(_xlfn.IFS(D117="GST AUDIT","CGST ACT 2017",D117="GSTR","CGST ACT 2017",D117="ITR","INCOME TAX ACT 1971",D117="TAX AUDIT","INCOME TAX ACT 1971",D117="STAT AUDIT","COMPANIES ACT 2013"),"MISCELLANEOUS")</f>
        <v>COMPANIES ACT 2013</v>
      </c>
      <c r="F117" s="37" t="str">
        <f>IFERROR(_xlfn.IFS(D117=Q2A!$C$4,"L1",D117=Q2A!$C$5,"G1",D117=Q2A!$C$6,"L2",D117=Q2A!$C$7,"G2",D117=Q2A!$C$8,"C1"),"SERVICE CODE NOT FOUND")</f>
        <v>C1</v>
      </c>
      <c r="G117" s="38">
        <v>14000</v>
      </c>
      <c r="H117" s="39">
        <v>44204</v>
      </c>
      <c r="I117" s="37" t="s">
        <v>30</v>
      </c>
    </row>
    <row r="118" spans="3:9" ht="16" thickBot="1" x14ac:dyDescent="0.4">
      <c r="C118" s="36">
        <v>138</v>
      </c>
      <c r="D118" s="37" t="s">
        <v>31</v>
      </c>
      <c r="E118" s="37" t="str">
        <f>IFERROR(_xlfn.IFS(D118="GST AUDIT","CGST ACT 2017",D118="GSTR","CGST ACT 2017",D118="ITR","INCOME TAX ACT 1971",D118="TAX AUDIT","INCOME TAX ACT 1971",D118="STAT AUDIT","COMPANIES ACT 2013"),"MISCELLANEOUS")</f>
        <v>COMPANIES ACT 2013</v>
      </c>
      <c r="F118" s="37" t="str">
        <f>IFERROR(_xlfn.IFS(D118=Q2A!$C$4,"L1",D118=Q2A!$C$5,"G1",D118=Q2A!$C$6,"L2",D118=Q2A!$C$7,"G2",D118=Q2A!$C$8,"C1"),"SERVICE CODE NOT FOUND")</f>
        <v>C1</v>
      </c>
      <c r="G118" s="38">
        <v>27000</v>
      </c>
      <c r="H118" s="39">
        <v>44538</v>
      </c>
      <c r="I118" s="37" t="s">
        <v>30</v>
      </c>
    </row>
    <row r="119" spans="3:9" ht="16" thickBot="1" x14ac:dyDescent="0.4">
      <c r="C119" s="36">
        <v>143</v>
      </c>
      <c r="D119" s="37" t="s">
        <v>31</v>
      </c>
      <c r="E119" s="37" t="str">
        <f>IFERROR(_xlfn.IFS(D119="GST AUDIT","CGST ACT 2017",D119="GSTR","CGST ACT 2017",D119="ITR","INCOME TAX ACT 1971",D119="TAX AUDIT","INCOME TAX ACT 1971",D119="STAT AUDIT","COMPANIES ACT 2013"),"MISCELLANEOUS")</f>
        <v>COMPANIES ACT 2013</v>
      </c>
      <c r="F119" s="37" t="str">
        <f>IFERROR(_xlfn.IFS(D119=Q2A!$C$4,"L1",D119=Q2A!$C$5,"G1",D119=Q2A!$C$6,"L2",D119=Q2A!$C$7,"G2",D119=Q2A!$C$8,"C1"),"SERVICE CODE NOT FOUND")</f>
        <v>C1</v>
      </c>
      <c r="G119" s="38">
        <v>12000</v>
      </c>
      <c r="H119" s="40" t="s">
        <v>106</v>
      </c>
      <c r="I119" s="37" t="s">
        <v>35</v>
      </c>
    </row>
    <row r="120" spans="3:9" ht="16" thickBot="1" x14ac:dyDescent="0.4">
      <c r="C120" s="36">
        <v>154</v>
      </c>
      <c r="D120" s="37" t="s">
        <v>31</v>
      </c>
      <c r="E120" s="37" t="str">
        <f>IFERROR(_xlfn.IFS(D120="GST AUDIT","CGST ACT 2017",D120="GSTR","CGST ACT 2017",D120="ITR","INCOME TAX ACT 1971",D120="TAX AUDIT","INCOME TAX ACT 1971",D120="STAT AUDIT","COMPANIES ACT 2013"),"MISCELLANEOUS")</f>
        <v>COMPANIES ACT 2013</v>
      </c>
      <c r="F120" s="37" t="str">
        <f>IFERROR(_xlfn.IFS(D120=Q2A!$C$4,"L1",D120=Q2A!$C$5,"G1",D120=Q2A!$C$6,"L2",D120=Q2A!$C$7,"G2",D120=Q2A!$C$8,"C1"),"SERVICE CODE NOT FOUND")</f>
        <v>C1</v>
      </c>
      <c r="G120" s="38">
        <v>11000</v>
      </c>
      <c r="H120" s="39">
        <v>44448</v>
      </c>
      <c r="I120" s="37" t="s">
        <v>39</v>
      </c>
    </row>
    <row r="121" spans="3:9" ht="16" thickBot="1" x14ac:dyDescent="0.4">
      <c r="C121" s="36">
        <v>155</v>
      </c>
      <c r="D121" s="37" t="s">
        <v>31</v>
      </c>
      <c r="E121" s="37" t="str">
        <f>IFERROR(_xlfn.IFS(D121="GST AUDIT","CGST ACT 2017",D121="GSTR","CGST ACT 2017",D121="ITR","INCOME TAX ACT 1971",D121="TAX AUDIT","INCOME TAX ACT 1971",D121="STAT AUDIT","COMPANIES ACT 2013"),"MISCELLANEOUS")</f>
        <v>COMPANIES ACT 2013</v>
      </c>
      <c r="F121" s="37" t="str">
        <f>IFERROR(_xlfn.IFS(D121=Q2A!$C$4,"L1",D121=Q2A!$C$5,"G1",D121=Q2A!$C$6,"L2",D121=Q2A!$C$7,"G2",D121=Q2A!$C$8,"C1"),"SERVICE CODE NOT FOUND")</f>
        <v>C1</v>
      </c>
      <c r="G121" s="38">
        <v>17000</v>
      </c>
      <c r="H121" s="39">
        <v>44448</v>
      </c>
      <c r="I121" s="37" t="s">
        <v>33</v>
      </c>
    </row>
    <row r="122" spans="3:9" ht="16" thickBot="1" x14ac:dyDescent="0.4">
      <c r="C122" s="36">
        <v>160</v>
      </c>
      <c r="D122" s="37" t="s">
        <v>31</v>
      </c>
      <c r="E122" s="37" t="str">
        <f>IFERROR(_xlfn.IFS(D122="GST AUDIT","CGST ACT 2017",D122="GSTR","CGST ACT 2017",D122="ITR","INCOME TAX ACT 1971",D122="TAX AUDIT","INCOME TAX ACT 1971",D122="STAT AUDIT","COMPANIES ACT 2013"),"MISCELLANEOUS")</f>
        <v>COMPANIES ACT 2013</v>
      </c>
      <c r="F122" s="37" t="str">
        <f>IFERROR(_xlfn.IFS(D122=Q2A!$C$4,"L1",D122=Q2A!$C$5,"G1",D122=Q2A!$C$6,"L2",D122=Q2A!$C$7,"G2",D122=Q2A!$C$8,"C1"),"SERVICE CODE NOT FOUND")</f>
        <v>C1</v>
      </c>
      <c r="G122" s="38">
        <v>14000</v>
      </c>
      <c r="H122" s="40" t="s">
        <v>112</v>
      </c>
      <c r="I122" s="37" t="s">
        <v>35</v>
      </c>
    </row>
    <row r="123" spans="3:9" ht="16" thickBot="1" x14ac:dyDescent="0.4">
      <c r="C123" s="36">
        <v>163</v>
      </c>
      <c r="D123" s="37" t="s">
        <v>31</v>
      </c>
      <c r="E123" s="37" t="str">
        <f>IFERROR(_xlfn.IFS(D123="GST AUDIT","CGST ACT 2017",D123="GSTR","CGST ACT 2017",D123="ITR","INCOME TAX ACT 1971",D123="TAX AUDIT","INCOME TAX ACT 1971",D123="STAT AUDIT","COMPANIES ACT 2013"),"MISCELLANEOUS")</f>
        <v>COMPANIES ACT 2013</v>
      </c>
      <c r="F123" s="37" t="str">
        <f>IFERROR(_xlfn.IFS(D123=Q2A!$C$4,"L1",D123=Q2A!$C$5,"G1",D123=Q2A!$C$6,"L2",D123=Q2A!$C$7,"G2",D123=Q2A!$C$8,"C1"),"SERVICE CODE NOT FOUND")</f>
        <v>C1</v>
      </c>
      <c r="G123" s="38">
        <v>24000</v>
      </c>
      <c r="H123" s="40" t="s">
        <v>114</v>
      </c>
      <c r="I123" s="37" t="s">
        <v>32</v>
      </c>
    </row>
    <row r="124" spans="3:9" ht="16" thickBot="1" x14ac:dyDescent="0.4">
      <c r="C124" s="36">
        <v>186</v>
      </c>
      <c r="D124" s="37" t="s">
        <v>31</v>
      </c>
      <c r="E124" s="37" t="str">
        <f>IFERROR(_xlfn.IFS(D124="GST AUDIT","CGST ACT 2017",D124="GSTR","CGST ACT 2017",D124="ITR","INCOME TAX ACT 1971",D124="TAX AUDIT","INCOME TAX ACT 1971",D124="STAT AUDIT","COMPANIES ACT 2013"),"MISCELLANEOUS")</f>
        <v>COMPANIES ACT 2013</v>
      </c>
      <c r="F124" s="37" t="str">
        <f>IFERROR(_xlfn.IFS(D124=Q2A!$C$4,"L1",D124=Q2A!$C$5,"G1",D124=Q2A!$C$6,"L2",D124=Q2A!$C$7,"G2",D124=Q2A!$C$8,"C1"),"SERVICE CODE NOT FOUND")</f>
        <v>C1</v>
      </c>
      <c r="G124" s="38">
        <v>7000</v>
      </c>
      <c r="H124" s="40" t="s">
        <v>123</v>
      </c>
      <c r="I124" s="37" t="s">
        <v>35</v>
      </c>
    </row>
    <row r="125" spans="3:9" ht="16" thickBot="1" x14ac:dyDescent="0.4">
      <c r="C125" s="31">
        <v>6</v>
      </c>
      <c r="D125" s="32" t="s">
        <v>36</v>
      </c>
      <c r="E125" s="32" t="str">
        <f>IFERROR(_xlfn.IFS(D125="GST AUDIT","CGST ACT 2017",D125="GSTR","CGST ACT 2017",D125="ITR","INCOME TAX ACT 1971",D125="TAX AUDIT","INCOME TAX ACT 1971",D125="STAT AUDIT","COMPANIES ACT 2013"),"MISCELLANEOUS")</f>
        <v>INCOME TAX ACT 1971</v>
      </c>
      <c r="F125" s="32" t="str">
        <f>IFERROR(_xlfn.IFS(D125=Q2A!$C$4,"L1",D125=Q2A!$C$5,"G1",D125=Q2A!$C$6,"L2",D125=Q2A!$C$7,"G2",D125=Q2A!$C$8,"C1"),"SERVICE CODE NOT FOUND")</f>
        <v>L2</v>
      </c>
      <c r="G125" s="33">
        <v>10000</v>
      </c>
      <c r="H125" s="34">
        <v>44501</v>
      </c>
      <c r="I125" s="32" t="s">
        <v>30</v>
      </c>
    </row>
    <row r="126" spans="3:9" ht="16" thickBot="1" x14ac:dyDescent="0.4">
      <c r="C126" s="31">
        <v>9</v>
      </c>
      <c r="D126" s="32" t="s">
        <v>5</v>
      </c>
      <c r="E126" s="32" t="str">
        <f>IFERROR(_xlfn.IFS(D126="GST AUDIT","CGST ACT 2017",D126="GSTR","CGST ACT 2017",D126="ITR","INCOME TAX ACT 1971",D126="TAX AUDIT","INCOME TAX ACT 1971",D126="STAT AUDIT","COMPANIES ACT 2013"),"MISCELLANEOUS")</f>
        <v>INCOME TAX ACT 1971</v>
      </c>
      <c r="F126" s="32" t="str">
        <f>IFERROR(_xlfn.IFS(D126=Q2A!$C$4,"L1",D126=Q2A!$C$5,"G1",D126=Q2A!$C$6,"L2",D126=Q2A!$C$7,"G2",D126=Q2A!$C$8,"C1"),"SERVICE CODE NOT FOUND")</f>
        <v>L1</v>
      </c>
      <c r="G126" s="33">
        <v>13000</v>
      </c>
      <c r="H126" s="35" t="s">
        <v>38</v>
      </c>
      <c r="I126" s="32" t="s">
        <v>40</v>
      </c>
    </row>
    <row r="127" spans="3:9" ht="16" thickBot="1" x14ac:dyDescent="0.4">
      <c r="C127" s="31">
        <v>10</v>
      </c>
      <c r="D127" s="32" t="s">
        <v>5</v>
      </c>
      <c r="E127" s="32" t="str">
        <f>IFERROR(_xlfn.IFS(D127="GST AUDIT","CGST ACT 2017",D127="GSTR","CGST ACT 2017",D127="ITR","INCOME TAX ACT 1971",D127="TAX AUDIT","INCOME TAX ACT 1971",D127="STAT AUDIT","COMPANIES ACT 2013"),"MISCELLANEOUS")</f>
        <v>INCOME TAX ACT 1971</v>
      </c>
      <c r="F127" s="32" t="str">
        <f>IFERROR(_xlfn.IFS(D127=Q2A!$C$4,"L1",D127=Q2A!$C$5,"G1",D127=Q2A!$C$6,"L2",D127=Q2A!$C$7,"G2",D127=Q2A!$C$8,"C1"),"SERVICE CODE NOT FOUND")</f>
        <v>L1</v>
      </c>
      <c r="G127" s="33">
        <v>27000</v>
      </c>
      <c r="H127" s="35" t="s">
        <v>38</v>
      </c>
      <c r="I127" s="32" t="s">
        <v>33</v>
      </c>
    </row>
    <row r="128" spans="3:9" ht="16" thickBot="1" x14ac:dyDescent="0.4">
      <c r="C128" s="31">
        <v>15</v>
      </c>
      <c r="D128" s="32" t="s">
        <v>5</v>
      </c>
      <c r="E128" s="32" t="str">
        <f>IFERROR(_xlfn.IFS(D128="GST AUDIT","CGST ACT 2017",D128="GSTR","CGST ACT 2017",D128="ITR","INCOME TAX ACT 1971",D128="TAX AUDIT","INCOME TAX ACT 1971",D128="STAT AUDIT","COMPANIES ACT 2013"),"MISCELLANEOUS")</f>
        <v>INCOME TAX ACT 1971</v>
      </c>
      <c r="F128" s="32" t="str">
        <f>IFERROR(_xlfn.IFS(D128=Q2A!$C$4,"L1",D128=Q2A!$C$5,"G1",D128=Q2A!$C$6,"L2",D128=Q2A!$C$7,"G2",D128=Q2A!$C$8,"C1"),"SERVICE CODE NOT FOUND")</f>
        <v>L1</v>
      </c>
      <c r="G128" s="33">
        <v>27000</v>
      </c>
      <c r="H128" s="35" t="s">
        <v>44</v>
      </c>
      <c r="I128" s="32" t="s">
        <v>40</v>
      </c>
    </row>
    <row r="129" spans="3:9" ht="16" thickBot="1" x14ac:dyDescent="0.4">
      <c r="C129" s="31">
        <v>20</v>
      </c>
      <c r="D129" s="32" t="s">
        <v>5</v>
      </c>
      <c r="E129" s="32" t="str">
        <f>IFERROR(_xlfn.IFS(D129="GST AUDIT","CGST ACT 2017",D129="GSTR","CGST ACT 2017",D129="ITR","INCOME TAX ACT 1971",D129="TAX AUDIT","INCOME TAX ACT 1971",D129="STAT AUDIT","COMPANIES ACT 2013"),"MISCELLANEOUS")</f>
        <v>INCOME TAX ACT 1971</v>
      </c>
      <c r="F129" s="32" t="str">
        <f>IFERROR(_xlfn.IFS(D129=Q2A!$C$4,"L1",D129=Q2A!$C$5,"G1",D129=Q2A!$C$6,"L2",D129=Q2A!$C$7,"G2",D129=Q2A!$C$8,"C1"),"SERVICE CODE NOT FOUND")</f>
        <v>L1</v>
      </c>
      <c r="G129" s="33">
        <v>13000</v>
      </c>
      <c r="H129" s="34">
        <v>44229</v>
      </c>
      <c r="I129" s="32" t="s">
        <v>30</v>
      </c>
    </row>
    <row r="130" spans="3:9" ht="16" thickBot="1" x14ac:dyDescent="0.4">
      <c r="C130" s="31">
        <v>21</v>
      </c>
      <c r="D130" s="32" t="s">
        <v>36</v>
      </c>
      <c r="E130" s="32" t="str">
        <f>IFERROR(_xlfn.IFS(D130="GST AUDIT","CGST ACT 2017",D130="GSTR","CGST ACT 2017",D130="ITR","INCOME TAX ACT 1971",D130="TAX AUDIT","INCOME TAX ACT 1971",D130="STAT AUDIT","COMPANIES ACT 2013"),"MISCELLANEOUS")</f>
        <v>INCOME TAX ACT 1971</v>
      </c>
      <c r="F130" s="32" t="str">
        <f>IFERROR(_xlfn.IFS(D130=Q2A!$C$4,"L1",D130=Q2A!$C$5,"G1",D130=Q2A!$C$6,"L2",D130=Q2A!$C$7,"G2",D130=Q2A!$C$8,"C1"),"SERVICE CODE NOT FOUND")</f>
        <v>L2</v>
      </c>
      <c r="G130" s="33">
        <v>11000</v>
      </c>
      <c r="H130" s="34">
        <v>44288</v>
      </c>
      <c r="I130" s="32" t="s">
        <v>40</v>
      </c>
    </row>
    <row r="131" spans="3:9" ht="16" thickBot="1" x14ac:dyDescent="0.4">
      <c r="C131" s="31">
        <v>27</v>
      </c>
      <c r="D131" s="32" t="s">
        <v>5</v>
      </c>
      <c r="E131" s="32" t="str">
        <f>IFERROR(_xlfn.IFS(D131="GST AUDIT","CGST ACT 2017",D131="GSTR","CGST ACT 2017",D131="ITR","INCOME TAX ACT 1971",D131="TAX AUDIT","INCOME TAX ACT 1971",D131="STAT AUDIT","COMPANIES ACT 2013"),"MISCELLANEOUS")</f>
        <v>INCOME TAX ACT 1971</v>
      </c>
      <c r="F131" s="32" t="str">
        <f>IFERROR(_xlfn.IFS(D131=Q2A!$C$4,"L1",D131=Q2A!$C$5,"G1",D131=Q2A!$C$6,"L2",D131=Q2A!$C$7,"G2",D131=Q2A!$C$8,"C1"),"SERVICE CODE NOT FOUND")</f>
        <v>L1</v>
      </c>
      <c r="G131" s="33">
        <v>25000</v>
      </c>
      <c r="H131" s="35" t="s">
        <v>50</v>
      </c>
      <c r="I131" s="32" t="s">
        <v>40</v>
      </c>
    </row>
    <row r="132" spans="3:9" ht="16" thickBot="1" x14ac:dyDescent="0.4">
      <c r="C132" s="31">
        <v>30</v>
      </c>
      <c r="D132" s="32" t="s">
        <v>5</v>
      </c>
      <c r="E132" s="32" t="str">
        <f>IFERROR(_xlfn.IFS(D132="GST AUDIT","CGST ACT 2017",D132="GSTR","CGST ACT 2017",D132="ITR","INCOME TAX ACT 1971",D132="TAX AUDIT","INCOME TAX ACT 1971",D132="STAT AUDIT","COMPANIES ACT 2013"),"MISCELLANEOUS")</f>
        <v>INCOME TAX ACT 1971</v>
      </c>
      <c r="F132" s="32" t="str">
        <f>IFERROR(_xlfn.IFS(D132=Q2A!$C$4,"L1",D132=Q2A!$C$5,"G1",D132=Q2A!$C$6,"L2",D132=Q2A!$C$7,"G2",D132=Q2A!$C$8,"C1"),"SERVICE CODE NOT FOUND")</f>
        <v>L1</v>
      </c>
      <c r="G132" s="33">
        <v>16000</v>
      </c>
      <c r="H132" s="35" t="s">
        <v>52</v>
      </c>
      <c r="I132" s="32" t="s">
        <v>40</v>
      </c>
    </row>
    <row r="133" spans="3:9" ht="16" thickBot="1" x14ac:dyDescent="0.4">
      <c r="C133" s="31">
        <v>31</v>
      </c>
      <c r="D133" s="32" t="s">
        <v>5</v>
      </c>
      <c r="E133" s="32" t="str">
        <f>IFERROR(_xlfn.IFS(D133="GST AUDIT","CGST ACT 2017",D133="GSTR","CGST ACT 2017",D133="ITR","INCOME TAX ACT 1971",D133="TAX AUDIT","INCOME TAX ACT 1971",D133="STAT AUDIT","COMPANIES ACT 2013"),"MISCELLANEOUS")</f>
        <v>INCOME TAX ACT 1971</v>
      </c>
      <c r="F133" s="32" t="str">
        <f>IFERROR(_xlfn.IFS(D133=Q2A!$C$4,"L1",D133=Q2A!$C$5,"G1",D133=Q2A!$C$6,"L2",D133=Q2A!$C$7,"G2",D133=Q2A!$C$8,"C1"),"SERVICE CODE NOT FOUND")</f>
        <v>L1</v>
      </c>
      <c r="G133" s="33">
        <v>19000</v>
      </c>
      <c r="H133" s="35" t="s">
        <v>53</v>
      </c>
      <c r="I133" s="32" t="s">
        <v>30</v>
      </c>
    </row>
    <row r="134" spans="3:9" ht="16" thickBot="1" x14ac:dyDescent="0.4">
      <c r="C134" s="31">
        <v>32</v>
      </c>
      <c r="D134" s="32" t="s">
        <v>5</v>
      </c>
      <c r="E134" s="32" t="str">
        <f>IFERROR(_xlfn.IFS(D134="GST AUDIT","CGST ACT 2017",D134="GSTR","CGST ACT 2017",D134="ITR","INCOME TAX ACT 1971",D134="TAX AUDIT","INCOME TAX ACT 1971",D134="STAT AUDIT","COMPANIES ACT 2013"),"MISCELLANEOUS")</f>
        <v>INCOME TAX ACT 1971</v>
      </c>
      <c r="F134" s="32" t="str">
        <f>IFERROR(_xlfn.IFS(D134=Q2A!$C$4,"L1",D134=Q2A!$C$5,"G1",D134=Q2A!$C$6,"L2",D134=Q2A!$C$7,"G2",D134=Q2A!$C$8,"C1"),"SERVICE CODE NOT FOUND")</f>
        <v>L1</v>
      </c>
      <c r="G134" s="33">
        <v>15000</v>
      </c>
      <c r="H134" s="35" t="s">
        <v>54</v>
      </c>
      <c r="I134" s="32" t="s">
        <v>37</v>
      </c>
    </row>
    <row r="135" spans="3:9" ht="16" thickBot="1" x14ac:dyDescent="0.4">
      <c r="C135" s="31">
        <v>33</v>
      </c>
      <c r="D135" s="32" t="s">
        <v>5</v>
      </c>
      <c r="E135" s="32" t="str">
        <f>IFERROR(_xlfn.IFS(D135="GST AUDIT","CGST ACT 2017",D135="GSTR","CGST ACT 2017",D135="ITR","INCOME TAX ACT 1971",D135="TAX AUDIT","INCOME TAX ACT 1971",D135="STAT AUDIT","COMPANIES ACT 2013"),"MISCELLANEOUS")</f>
        <v>INCOME TAX ACT 1971</v>
      </c>
      <c r="F135" s="32" t="str">
        <f>IFERROR(_xlfn.IFS(D135=Q2A!$C$4,"L1",D135=Q2A!$C$5,"G1",D135=Q2A!$C$6,"L2",D135=Q2A!$C$7,"G2",D135=Q2A!$C$8,"C1"),"SERVICE CODE NOT FOUND")</f>
        <v>L1</v>
      </c>
      <c r="G135" s="33">
        <v>12000</v>
      </c>
      <c r="H135" s="32" t="s">
        <v>55</v>
      </c>
      <c r="I135" s="32" t="s">
        <v>40</v>
      </c>
    </row>
    <row r="136" spans="3:9" ht="16" thickBot="1" x14ac:dyDescent="0.4">
      <c r="C136" s="31">
        <v>35</v>
      </c>
      <c r="D136" s="32" t="s">
        <v>5</v>
      </c>
      <c r="E136" s="32" t="str">
        <f>IFERROR(_xlfn.IFS(D136="GST AUDIT","CGST ACT 2017",D136="GSTR","CGST ACT 2017",D136="ITR","INCOME TAX ACT 1971",D136="TAX AUDIT","INCOME TAX ACT 1971",D136="STAT AUDIT","COMPANIES ACT 2013"),"MISCELLANEOUS")</f>
        <v>INCOME TAX ACT 1971</v>
      </c>
      <c r="F136" s="32" t="str">
        <f>IFERROR(_xlfn.IFS(D136=Q2A!$C$4,"L1",D136=Q2A!$C$5,"G1",D136=Q2A!$C$6,"L2",D136=Q2A!$C$7,"G2",D136=Q2A!$C$8,"C1"),"SERVICE CODE NOT FOUND")</f>
        <v>L1</v>
      </c>
      <c r="G136" s="33">
        <v>14000</v>
      </c>
      <c r="H136" s="34">
        <v>44199</v>
      </c>
      <c r="I136" s="32" t="s">
        <v>40</v>
      </c>
    </row>
    <row r="137" spans="3:9" ht="16" thickBot="1" x14ac:dyDescent="0.4">
      <c r="C137" s="31">
        <v>36</v>
      </c>
      <c r="D137" s="32" t="s">
        <v>5</v>
      </c>
      <c r="E137" s="32" t="str">
        <f>IFERROR(_xlfn.IFS(D137="GST AUDIT","CGST ACT 2017",D137="GSTR","CGST ACT 2017",D137="ITR","INCOME TAX ACT 1971",D137="TAX AUDIT","INCOME TAX ACT 1971",D137="STAT AUDIT","COMPANIES ACT 2013"),"MISCELLANEOUS")</f>
        <v>INCOME TAX ACT 1971</v>
      </c>
      <c r="F137" s="32" t="str">
        <f>IFERROR(_xlfn.IFS(D137=Q2A!$C$4,"L1",D137=Q2A!$C$5,"G1",D137=Q2A!$C$6,"L2",D137=Q2A!$C$7,"G2",D137=Q2A!$C$8,"C1"),"SERVICE CODE NOT FOUND")</f>
        <v>L1</v>
      </c>
      <c r="G137" s="33">
        <v>12000</v>
      </c>
      <c r="H137" s="34">
        <v>44289</v>
      </c>
      <c r="I137" s="32" t="s">
        <v>37</v>
      </c>
    </row>
    <row r="138" spans="3:9" ht="16" thickBot="1" x14ac:dyDescent="0.4">
      <c r="C138" s="31">
        <v>37</v>
      </c>
      <c r="D138" s="32" t="s">
        <v>5</v>
      </c>
      <c r="E138" s="32" t="str">
        <f>IFERROR(_xlfn.IFS(D138="GST AUDIT","CGST ACT 2017",D138="GSTR","CGST ACT 2017",D138="ITR","INCOME TAX ACT 1971",D138="TAX AUDIT","INCOME TAX ACT 1971",D138="STAT AUDIT","COMPANIES ACT 2013"),"MISCELLANEOUS")</f>
        <v>INCOME TAX ACT 1971</v>
      </c>
      <c r="F138" s="32" t="str">
        <f>IFERROR(_xlfn.IFS(D138=Q2A!$C$4,"L1",D138=Q2A!$C$5,"G1",D138=Q2A!$C$6,"L2",D138=Q2A!$C$7,"G2",D138=Q2A!$C$8,"C1"),"SERVICE CODE NOT FOUND")</f>
        <v>L1</v>
      </c>
      <c r="G138" s="33">
        <v>23000</v>
      </c>
      <c r="H138" s="34">
        <v>44319</v>
      </c>
      <c r="I138" s="32" t="s">
        <v>30</v>
      </c>
    </row>
    <row r="139" spans="3:9" ht="16" thickBot="1" x14ac:dyDescent="0.4">
      <c r="C139" s="31">
        <v>46</v>
      </c>
      <c r="D139" s="32" t="s">
        <v>5</v>
      </c>
      <c r="E139" s="32" t="str">
        <f>IFERROR(_xlfn.IFS(D139="GST AUDIT","CGST ACT 2017",D139="GSTR","CGST ACT 2017",D139="ITR","INCOME TAX ACT 1971",D139="TAX AUDIT","INCOME TAX ACT 1971",D139="STAT AUDIT","COMPANIES ACT 2013"),"MISCELLANEOUS")</f>
        <v>INCOME TAX ACT 1971</v>
      </c>
      <c r="F139" s="32" t="str">
        <f>IFERROR(_xlfn.IFS(D139=Q2A!$C$4,"L1",D139=Q2A!$C$5,"G1",D139=Q2A!$C$6,"L2",D139=Q2A!$C$7,"G2",D139=Q2A!$C$8,"C1"),"SERVICE CODE NOT FOUND")</f>
        <v>L1</v>
      </c>
      <c r="G139" s="33">
        <v>12000</v>
      </c>
      <c r="H139" s="35" t="s">
        <v>60</v>
      </c>
      <c r="I139" s="32" t="s">
        <v>39</v>
      </c>
    </row>
    <row r="140" spans="3:9" ht="16" thickBot="1" x14ac:dyDescent="0.4">
      <c r="C140" s="31">
        <v>47</v>
      </c>
      <c r="D140" s="32" t="s">
        <v>36</v>
      </c>
      <c r="E140" s="32" t="str">
        <f>IFERROR(_xlfn.IFS(D140="GST AUDIT","CGST ACT 2017",D140="GSTR","CGST ACT 2017",D140="ITR","INCOME TAX ACT 1971",D140="TAX AUDIT","INCOME TAX ACT 1971",D140="STAT AUDIT","COMPANIES ACT 2013"),"MISCELLANEOUS")</f>
        <v>INCOME TAX ACT 1971</v>
      </c>
      <c r="F140" s="32" t="str">
        <f>IFERROR(_xlfn.IFS(D140=Q2A!$C$4,"L1",D140=Q2A!$C$5,"G1",D140=Q2A!$C$6,"L2",D140=Q2A!$C$7,"G2",D140=Q2A!$C$8,"C1"),"SERVICE CODE NOT FOUND")</f>
        <v>L2</v>
      </c>
      <c r="G140" s="33">
        <v>21000</v>
      </c>
      <c r="H140" s="35" t="s">
        <v>61</v>
      </c>
      <c r="I140" s="32" t="s">
        <v>35</v>
      </c>
    </row>
    <row r="141" spans="3:9" ht="16" thickBot="1" x14ac:dyDescent="0.4">
      <c r="C141" s="31">
        <v>48</v>
      </c>
      <c r="D141" s="32" t="s">
        <v>36</v>
      </c>
      <c r="E141" s="32" t="str">
        <f>IFERROR(_xlfn.IFS(D141="GST AUDIT","CGST ACT 2017",D141="GSTR","CGST ACT 2017",D141="ITR","INCOME TAX ACT 1971",D141="TAX AUDIT","INCOME TAX ACT 1971",D141="STAT AUDIT","COMPANIES ACT 2013"),"MISCELLANEOUS")</f>
        <v>INCOME TAX ACT 1971</v>
      </c>
      <c r="F141" s="32" t="str">
        <f>IFERROR(_xlfn.IFS(D141=Q2A!$C$4,"L1",D141=Q2A!$C$5,"G1",D141=Q2A!$C$6,"L2",D141=Q2A!$C$7,"G2",D141=Q2A!$C$8,"C1"),"SERVICE CODE NOT FOUND")</f>
        <v>L2</v>
      </c>
      <c r="G141" s="33">
        <v>22000</v>
      </c>
      <c r="H141" s="35" t="s">
        <v>62</v>
      </c>
      <c r="I141" s="32" t="s">
        <v>30</v>
      </c>
    </row>
    <row r="142" spans="3:9" ht="16" thickBot="1" x14ac:dyDescent="0.4">
      <c r="C142" s="31">
        <v>52</v>
      </c>
      <c r="D142" s="32" t="s">
        <v>5</v>
      </c>
      <c r="E142" s="32" t="str">
        <f>IFERROR(_xlfn.IFS(D142="GST AUDIT","CGST ACT 2017",D142="GSTR","CGST ACT 2017",D142="ITR","INCOME TAX ACT 1971",D142="TAX AUDIT","INCOME TAX ACT 1971",D142="STAT AUDIT","COMPANIES ACT 2013"),"MISCELLANEOUS")</f>
        <v>INCOME TAX ACT 1971</v>
      </c>
      <c r="F142" s="32" t="str">
        <f>IFERROR(_xlfn.IFS(D142=Q2A!$C$4,"L1",D142=Q2A!$C$5,"G1",D142=Q2A!$C$6,"L2",D142=Q2A!$C$7,"G2",D142=Q2A!$C$8,"C1"),"SERVICE CODE NOT FOUND")</f>
        <v>L1</v>
      </c>
      <c r="G142" s="33">
        <v>10000</v>
      </c>
      <c r="H142" s="35" t="s">
        <v>65</v>
      </c>
      <c r="I142" s="32" t="s">
        <v>37</v>
      </c>
    </row>
    <row r="143" spans="3:9" ht="16" thickBot="1" x14ac:dyDescent="0.4">
      <c r="C143" s="31">
        <v>53</v>
      </c>
      <c r="D143" s="32" t="s">
        <v>5</v>
      </c>
      <c r="E143" s="32" t="str">
        <f>IFERROR(_xlfn.IFS(D143="GST AUDIT","CGST ACT 2017",D143="GSTR","CGST ACT 2017",D143="ITR","INCOME TAX ACT 1971",D143="TAX AUDIT","INCOME TAX ACT 1971",D143="STAT AUDIT","COMPANIES ACT 2013"),"MISCELLANEOUS")</f>
        <v>INCOME TAX ACT 1971</v>
      </c>
      <c r="F143" s="32" t="str">
        <f>IFERROR(_xlfn.IFS(D143=Q2A!$C$4,"L1",D143=Q2A!$C$5,"G1",D143=Q2A!$C$6,"L2",D143=Q2A!$C$7,"G2",D143=Q2A!$C$8,"C1"),"SERVICE CODE NOT FOUND")</f>
        <v>L1</v>
      </c>
      <c r="G143" s="33">
        <v>14000</v>
      </c>
      <c r="H143" s="34">
        <v>44200</v>
      </c>
      <c r="I143" s="32" t="s">
        <v>40</v>
      </c>
    </row>
    <row r="144" spans="3:9" ht="16" thickBot="1" x14ac:dyDescent="0.4">
      <c r="C144" s="31">
        <v>54</v>
      </c>
      <c r="D144" s="32" t="s">
        <v>5</v>
      </c>
      <c r="E144" s="32" t="str">
        <f>IFERROR(_xlfn.IFS(D144="GST AUDIT","CGST ACT 2017",D144="GSTR","CGST ACT 2017",D144="ITR","INCOME TAX ACT 1971",D144="TAX AUDIT","INCOME TAX ACT 1971",D144="STAT AUDIT","COMPANIES ACT 2013"),"MISCELLANEOUS")</f>
        <v>INCOME TAX ACT 1971</v>
      </c>
      <c r="F144" s="32" t="str">
        <f>IFERROR(_xlfn.IFS(D144=Q2A!$C$4,"L1",D144=Q2A!$C$5,"G1",D144=Q2A!$C$6,"L2",D144=Q2A!$C$7,"G2",D144=Q2A!$C$8,"C1"),"SERVICE CODE NOT FOUND")</f>
        <v>L1</v>
      </c>
      <c r="G144" s="33">
        <v>24000</v>
      </c>
      <c r="H144" s="34">
        <v>44200</v>
      </c>
      <c r="I144" s="32" t="s">
        <v>33</v>
      </c>
    </row>
    <row r="145" spans="3:9" ht="16" thickBot="1" x14ac:dyDescent="0.4">
      <c r="C145" s="31">
        <v>60</v>
      </c>
      <c r="D145" s="32" t="s">
        <v>36</v>
      </c>
      <c r="E145" s="32" t="str">
        <f>IFERROR(_xlfn.IFS(D145="GST AUDIT","CGST ACT 2017",D145="GSTR","CGST ACT 2017",D145="ITR","INCOME TAX ACT 1971",D145="TAX AUDIT","INCOME TAX ACT 1971",D145="STAT AUDIT","COMPANIES ACT 2013"),"MISCELLANEOUS")</f>
        <v>INCOME TAX ACT 1971</v>
      </c>
      <c r="F145" s="32" t="str">
        <f>IFERROR(_xlfn.IFS(D145=Q2A!$C$4,"L1",D145=Q2A!$C$5,"G1",D145=Q2A!$C$6,"L2",D145=Q2A!$C$7,"G2",D145=Q2A!$C$8,"C1"),"SERVICE CODE NOT FOUND")</f>
        <v>L2</v>
      </c>
      <c r="G145" s="33">
        <v>21000</v>
      </c>
      <c r="H145" s="35" t="s">
        <v>67</v>
      </c>
      <c r="I145" s="32" t="s">
        <v>37</v>
      </c>
    </row>
    <row r="146" spans="3:9" ht="16" thickBot="1" x14ac:dyDescent="0.4">
      <c r="C146" s="31">
        <v>61</v>
      </c>
      <c r="D146" s="32" t="s">
        <v>5</v>
      </c>
      <c r="E146" s="32" t="str">
        <f>IFERROR(_xlfn.IFS(D146="GST AUDIT","CGST ACT 2017",D146="GSTR","CGST ACT 2017",D146="ITR","INCOME TAX ACT 1971",D146="TAX AUDIT","INCOME TAX ACT 1971",D146="STAT AUDIT","COMPANIES ACT 2013"),"MISCELLANEOUS")</f>
        <v>INCOME TAX ACT 1971</v>
      </c>
      <c r="F146" s="32" t="str">
        <f>IFERROR(_xlfn.IFS(D146=Q2A!$C$4,"L1",D146=Q2A!$C$5,"G1",D146=Q2A!$C$6,"L2",D146=Q2A!$C$7,"G2",D146=Q2A!$C$8,"C1"),"SERVICE CODE NOT FOUND")</f>
        <v>L1</v>
      </c>
      <c r="G146" s="33">
        <v>9000</v>
      </c>
      <c r="H146" s="35" t="s">
        <v>68</v>
      </c>
      <c r="I146" s="32" t="s">
        <v>30</v>
      </c>
    </row>
    <row r="147" spans="3:9" ht="16" thickBot="1" x14ac:dyDescent="0.4">
      <c r="C147" s="31">
        <v>64</v>
      </c>
      <c r="D147" s="32" t="s">
        <v>5</v>
      </c>
      <c r="E147" s="32" t="str">
        <f>IFERROR(_xlfn.IFS(D147="GST AUDIT","CGST ACT 2017",D147="GSTR","CGST ACT 2017",D147="ITR","INCOME TAX ACT 1971",D147="TAX AUDIT","INCOME TAX ACT 1971",D147="STAT AUDIT","COMPANIES ACT 2013"),"MISCELLANEOUS")</f>
        <v>INCOME TAX ACT 1971</v>
      </c>
      <c r="F147" s="32" t="str">
        <f>IFERROR(_xlfn.IFS(D147=Q2A!$C$4,"L1",D147=Q2A!$C$5,"G1",D147=Q2A!$C$6,"L2",D147=Q2A!$C$7,"G2",D147=Q2A!$C$8,"C1"),"SERVICE CODE NOT FOUND")</f>
        <v>L1</v>
      </c>
      <c r="G147" s="33">
        <v>14000</v>
      </c>
      <c r="H147" s="35" t="s">
        <v>71</v>
      </c>
      <c r="I147" s="32" t="s">
        <v>33</v>
      </c>
    </row>
    <row r="148" spans="3:9" ht="16" thickBot="1" x14ac:dyDescent="0.4">
      <c r="C148" s="31">
        <v>70</v>
      </c>
      <c r="D148" s="32" t="s">
        <v>5</v>
      </c>
      <c r="E148" s="32" t="str">
        <f>IFERROR(_xlfn.IFS(D148="GST AUDIT","CGST ACT 2017",D148="GSTR","CGST ACT 2017",D148="ITR","INCOME TAX ACT 1971",D148="TAX AUDIT","INCOME TAX ACT 1971",D148="STAT AUDIT","COMPANIES ACT 2013"),"MISCELLANEOUS")</f>
        <v>INCOME TAX ACT 1971</v>
      </c>
      <c r="F148" s="32" t="str">
        <f>IFERROR(_xlfn.IFS(D148=Q2A!$C$4,"L1",D148=Q2A!$C$5,"G1",D148=Q2A!$C$6,"L2",D148=Q2A!$C$7,"G2",D148=Q2A!$C$8,"C1"),"SERVICE CODE NOT FOUND")</f>
        <v>L1</v>
      </c>
      <c r="G148" s="33">
        <v>9000</v>
      </c>
      <c r="H148" s="34">
        <v>44232</v>
      </c>
      <c r="I148" s="32" t="s">
        <v>30</v>
      </c>
    </row>
    <row r="149" spans="3:9" ht="16" thickBot="1" x14ac:dyDescent="0.4">
      <c r="C149" s="31">
        <v>71</v>
      </c>
      <c r="D149" s="32" t="s">
        <v>5</v>
      </c>
      <c r="E149" s="32" t="str">
        <f>IFERROR(_xlfn.IFS(D149="GST AUDIT","CGST ACT 2017",D149="GSTR","CGST ACT 2017",D149="ITR","INCOME TAX ACT 1971",D149="TAX AUDIT","INCOME TAX ACT 1971",D149="STAT AUDIT","COMPANIES ACT 2013"),"MISCELLANEOUS")</f>
        <v>INCOME TAX ACT 1971</v>
      </c>
      <c r="F149" s="32" t="str">
        <f>IFERROR(_xlfn.IFS(D149=Q2A!$C$4,"L1",D149=Q2A!$C$5,"G1",D149=Q2A!$C$6,"L2",D149=Q2A!$C$7,"G2",D149=Q2A!$C$8,"C1"),"SERVICE CODE NOT FOUND")</f>
        <v>L1</v>
      </c>
      <c r="G149" s="33">
        <v>13000</v>
      </c>
      <c r="H149" s="34">
        <v>44232</v>
      </c>
      <c r="I149" s="32" t="s">
        <v>32</v>
      </c>
    </row>
    <row r="150" spans="3:9" ht="16" thickBot="1" x14ac:dyDescent="0.4">
      <c r="C150" s="31">
        <v>73</v>
      </c>
      <c r="D150" s="32" t="s">
        <v>36</v>
      </c>
      <c r="E150" s="32" t="str">
        <f>IFERROR(_xlfn.IFS(D150="GST AUDIT","CGST ACT 2017",D150="GSTR","CGST ACT 2017",D150="ITR","INCOME TAX ACT 1971",D150="TAX AUDIT","INCOME TAX ACT 1971",D150="STAT AUDIT","COMPANIES ACT 2013"),"MISCELLANEOUS")</f>
        <v>INCOME TAX ACT 1971</v>
      </c>
      <c r="F150" s="32" t="str">
        <f>IFERROR(_xlfn.IFS(D150=Q2A!$C$4,"L1",D150=Q2A!$C$5,"G1",D150=Q2A!$C$6,"L2",D150=Q2A!$C$7,"G2",D150=Q2A!$C$8,"C1"),"SERVICE CODE NOT FOUND")</f>
        <v>L2</v>
      </c>
      <c r="G150" s="33">
        <v>21000</v>
      </c>
      <c r="H150" s="34">
        <v>44260</v>
      </c>
      <c r="I150" s="32" t="s">
        <v>33</v>
      </c>
    </row>
    <row r="151" spans="3:9" ht="16" thickBot="1" x14ac:dyDescent="0.4">
      <c r="C151" s="31">
        <v>75</v>
      </c>
      <c r="D151" s="32" t="s">
        <v>5</v>
      </c>
      <c r="E151" s="32" t="str">
        <f>IFERROR(_xlfn.IFS(D151="GST AUDIT","CGST ACT 2017",D151="GSTR","CGST ACT 2017",D151="ITR","INCOME TAX ACT 1971",D151="TAX AUDIT","INCOME TAX ACT 1971",D151="STAT AUDIT","COMPANIES ACT 2013"),"MISCELLANEOUS")</f>
        <v>INCOME TAX ACT 1971</v>
      </c>
      <c r="F151" s="32" t="str">
        <f>IFERROR(_xlfn.IFS(D151=Q2A!$C$4,"L1",D151=Q2A!$C$5,"G1",D151=Q2A!$C$6,"L2",D151=Q2A!$C$7,"G2",D151=Q2A!$C$8,"C1"),"SERVICE CODE NOT FOUND")</f>
        <v>L1</v>
      </c>
      <c r="G151" s="33">
        <v>18000</v>
      </c>
      <c r="H151" s="34">
        <v>44321</v>
      </c>
      <c r="I151" s="32" t="s">
        <v>40</v>
      </c>
    </row>
    <row r="152" spans="3:9" ht="16" thickBot="1" x14ac:dyDescent="0.4">
      <c r="C152" s="31">
        <v>77</v>
      </c>
      <c r="D152" s="32" t="s">
        <v>36</v>
      </c>
      <c r="E152" s="32" t="str">
        <f>IFERROR(_xlfn.IFS(D152="GST AUDIT","CGST ACT 2017",D152="GSTR","CGST ACT 2017",D152="ITR","INCOME TAX ACT 1971",D152="TAX AUDIT","INCOME TAX ACT 1971",D152="STAT AUDIT","COMPANIES ACT 2013"),"MISCELLANEOUS")</f>
        <v>INCOME TAX ACT 1971</v>
      </c>
      <c r="F152" s="32" t="str">
        <f>IFERROR(_xlfn.IFS(D152=Q2A!$C$4,"L1",D152=Q2A!$C$5,"G1",D152=Q2A!$C$6,"L2",D152=Q2A!$C$7,"G2",D152=Q2A!$C$8,"C1"),"SERVICE CODE NOT FOUND")</f>
        <v>L2</v>
      </c>
      <c r="G152" s="33">
        <v>22000</v>
      </c>
      <c r="H152" s="34">
        <v>44413</v>
      </c>
      <c r="I152" s="32" t="s">
        <v>30</v>
      </c>
    </row>
    <row r="153" spans="3:9" ht="16" thickBot="1" x14ac:dyDescent="0.4">
      <c r="C153" s="31">
        <v>79</v>
      </c>
      <c r="D153" s="32" t="s">
        <v>5</v>
      </c>
      <c r="E153" s="32" t="str">
        <f>IFERROR(_xlfn.IFS(D153="GST AUDIT","CGST ACT 2017",D153="GSTR","CGST ACT 2017",D153="ITR","INCOME TAX ACT 1971",D153="TAX AUDIT","INCOME TAX ACT 1971",D153="STAT AUDIT","COMPANIES ACT 2013"),"MISCELLANEOUS")</f>
        <v>INCOME TAX ACT 1971</v>
      </c>
      <c r="F153" s="32" t="str">
        <f>IFERROR(_xlfn.IFS(D153=Q2A!$C$4,"L1",D153=Q2A!$C$5,"G1",D153=Q2A!$C$6,"L2",D153=Q2A!$C$7,"G2",D153=Q2A!$C$8,"C1"),"SERVICE CODE NOT FOUND")</f>
        <v>L1</v>
      </c>
      <c r="G153" s="33">
        <v>16000</v>
      </c>
      <c r="H153" s="34">
        <v>44413</v>
      </c>
      <c r="I153" s="32" t="s">
        <v>40</v>
      </c>
    </row>
    <row r="154" spans="3:9" ht="16" thickBot="1" x14ac:dyDescent="0.4">
      <c r="C154" s="31">
        <v>89</v>
      </c>
      <c r="D154" s="32" t="s">
        <v>5</v>
      </c>
      <c r="E154" s="32" t="str">
        <f>IFERROR(_xlfn.IFS(D154="GST AUDIT","CGST ACT 2017",D154="GSTR","CGST ACT 2017",D154="ITR","INCOME TAX ACT 1971",D154="TAX AUDIT","INCOME TAX ACT 1971",D154="STAT AUDIT","COMPANIES ACT 2013"),"MISCELLANEOUS")</f>
        <v>INCOME TAX ACT 1971</v>
      </c>
      <c r="F154" s="32" t="str">
        <f>IFERROR(_xlfn.IFS(D154=Q2A!$C$4,"L1",D154=Q2A!$C$5,"G1",D154=Q2A!$C$6,"L2",D154=Q2A!$C$7,"G2",D154=Q2A!$C$8,"C1"),"SERVICE CODE NOT FOUND")</f>
        <v>L1</v>
      </c>
      <c r="G154" s="33">
        <v>14000</v>
      </c>
      <c r="H154" s="35" t="s">
        <v>78</v>
      </c>
      <c r="I154" s="32" t="s">
        <v>37</v>
      </c>
    </row>
    <row r="155" spans="3:9" ht="16" thickBot="1" x14ac:dyDescent="0.4">
      <c r="C155" s="31">
        <v>90</v>
      </c>
      <c r="D155" s="32" t="s">
        <v>5</v>
      </c>
      <c r="E155" s="32" t="str">
        <f>IFERROR(_xlfn.IFS(D155="GST AUDIT","CGST ACT 2017",D155="GSTR","CGST ACT 2017",D155="ITR","INCOME TAX ACT 1971",D155="TAX AUDIT","INCOME TAX ACT 1971",D155="STAT AUDIT","COMPANIES ACT 2013"),"MISCELLANEOUS")</f>
        <v>INCOME TAX ACT 1971</v>
      </c>
      <c r="F155" s="32" t="str">
        <f>IFERROR(_xlfn.IFS(D155=Q2A!$C$4,"L1",D155=Q2A!$C$5,"G1",D155=Q2A!$C$6,"L2",D155=Q2A!$C$7,"G2",D155=Q2A!$C$8,"C1"),"SERVICE CODE NOT FOUND")</f>
        <v>L1</v>
      </c>
      <c r="G155" s="33">
        <v>20000</v>
      </c>
      <c r="H155" s="35" t="s">
        <v>79</v>
      </c>
      <c r="I155" s="32" t="s">
        <v>30</v>
      </c>
    </row>
    <row r="156" spans="3:9" ht="16" thickBot="1" x14ac:dyDescent="0.4">
      <c r="C156" s="31">
        <v>91</v>
      </c>
      <c r="D156" s="32" t="s">
        <v>5</v>
      </c>
      <c r="E156" s="32" t="str">
        <f>IFERROR(_xlfn.IFS(D156="GST AUDIT","CGST ACT 2017",D156="GSTR","CGST ACT 2017",D156="ITR","INCOME TAX ACT 1971",D156="TAX AUDIT","INCOME TAX ACT 1971",D156="STAT AUDIT","COMPANIES ACT 2013"),"MISCELLANEOUS")</f>
        <v>INCOME TAX ACT 1971</v>
      </c>
      <c r="F156" s="32" t="str">
        <f>IFERROR(_xlfn.IFS(D156=Q2A!$C$4,"L1",D156=Q2A!$C$5,"G1",D156=Q2A!$C$6,"L2",D156=Q2A!$C$7,"G2",D156=Q2A!$C$8,"C1"),"SERVICE CODE NOT FOUND")</f>
        <v>L1</v>
      </c>
      <c r="G156" s="33">
        <v>15000</v>
      </c>
      <c r="H156" s="35" t="s">
        <v>80</v>
      </c>
      <c r="I156" s="32" t="s">
        <v>35</v>
      </c>
    </row>
    <row r="157" spans="3:9" ht="16" thickBot="1" x14ac:dyDescent="0.4">
      <c r="C157" s="31">
        <v>96</v>
      </c>
      <c r="D157" s="32" t="s">
        <v>36</v>
      </c>
      <c r="E157" s="32" t="str">
        <f>IFERROR(_xlfn.IFS(D157="GST AUDIT","CGST ACT 2017",D157="GSTR","CGST ACT 2017",D157="ITR","INCOME TAX ACT 1971",D157="TAX AUDIT","INCOME TAX ACT 1971",D157="STAT AUDIT","COMPANIES ACT 2013"),"MISCELLANEOUS")</f>
        <v>INCOME TAX ACT 1971</v>
      </c>
      <c r="F157" s="32" t="str">
        <f>IFERROR(_xlfn.IFS(D157=Q2A!$C$4,"L1",D157=Q2A!$C$5,"G1",D157=Q2A!$C$6,"L2",D157=Q2A!$C$7,"G2",D157=Q2A!$C$8,"C1"),"SERVICE CODE NOT FOUND")</f>
        <v>L2</v>
      </c>
      <c r="G157" s="33">
        <v>15000</v>
      </c>
      <c r="H157" s="35" t="s">
        <v>83</v>
      </c>
      <c r="I157" s="32" t="s">
        <v>32</v>
      </c>
    </row>
    <row r="158" spans="3:9" ht="16" thickBot="1" x14ac:dyDescent="0.4">
      <c r="C158" s="31">
        <v>97</v>
      </c>
      <c r="D158" s="32" t="s">
        <v>36</v>
      </c>
      <c r="E158" s="32" t="str">
        <f>IFERROR(_xlfn.IFS(D158="GST AUDIT","CGST ACT 2017",D158="GSTR","CGST ACT 2017",D158="ITR","INCOME TAX ACT 1971",D158="TAX AUDIT","INCOME TAX ACT 1971",D158="STAT AUDIT","COMPANIES ACT 2013"),"MISCELLANEOUS")</f>
        <v>INCOME TAX ACT 1971</v>
      </c>
      <c r="F158" s="32" t="str">
        <f>IFERROR(_xlfn.IFS(D158=Q2A!$C$4,"L1",D158=Q2A!$C$5,"G1",D158=Q2A!$C$6,"L2",D158=Q2A!$C$7,"G2",D158=Q2A!$C$8,"C1"),"SERVICE CODE NOT FOUND")</f>
        <v>L2</v>
      </c>
      <c r="G158" s="33">
        <v>15000</v>
      </c>
      <c r="H158" s="35" t="s">
        <v>83</v>
      </c>
      <c r="I158" s="32" t="s">
        <v>33</v>
      </c>
    </row>
    <row r="159" spans="3:9" ht="16" thickBot="1" x14ac:dyDescent="0.4">
      <c r="C159" s="31">
        <v>98</v>
      </c>
      <c r="D159" s="32" t="s">
        <v>36</v>
      </c>
      <c r="E159" s="32" t="str">
        <f>IFERROR(_xlfn.IFS(D159="GST AUDIT","CGST ACT 2017",D159="GSTR","CGST ACT 2017",D159="ITR","INCOME TAX ACT 1971",D159="TAX AUDIT","INCOME TAX ACT 1971",D159="STAT AUDIT","COMPANIES ACT 2013"),"MISCELLANEOUS")</f>
        <v>INCOME TAX ACT 1971</v>
      </c>
      <c r="F159" s="32" t="str">
        <f>IFERROR(_xlfn.IFS(D159=Q2A!$C$4,"L1",D159=Q2A!$C$5,"G1",D159=Q2A!$C$6,"L2",D159=Q2A!$C$7,"G2",D159=Q2A!$C$8,"C1"),"SERVICE CODE NOT FOUND")</f>
        <v>L2</v>
      </c>
      <c r="G159" s="33">
        <v>21000</v>
      </c>
      <c r="H159" s="35" t="s">
        <v>83</v>
      </c>
      <c r="I159" s="32" t="s">
        <v>37</v>
      </c>
    </row>
    <row r="160" spans="3:9" ht="16" thickBot="1" x14ac:dyDescent="0.4">
      <c r="C160" s="31">
        <v>101</v>
      </c>
      <c r="D160" s="32" t="s">
        <v>5</v>
      </c>
      <c r="E160" s="32" t="str">
        <f>IFERROR(_xlfn.IFS(D160="GST AUDIT","CGST ACT 2017",D160="GSTR","CGST ACT 2017",D160="ITR","INCOME TAX ACT 1971",D160="TAX AUDIT","INCOME TAX ACT 1971",D160="STAT AUDIT","COMPANIES ACT 2013"),"MISCELLANEOUS")</f>
        <v>INCOME TAX ACT 1971</v>
      </c>
      <c r="F160" s="32" t="str">
        <f>IFERROR(_xlfn.IFS(D160=Q2A!$C$4,"L1",D160=Q2A!$C$5,"G1",D160=Q2A!$C$6,"L2",D160=Q2A!$C$7,"G2",D160=Q2A!$C$8,"C1"),"SERVICE CODE NOT FOUND")</f>
        <v>L1</v>
      </c>
      <c r="G160" s="33">
        <v>12000</v>
      </c>
      <c r="H160" s="35" t="s">
        <v>84</v>
      </c>
      <c r="I160" s="32" t="s">
        <v>40</v>
      </c>
    </row>
    <row r="161" spans="3:9" ht="16" thickBot="1" x14ac:dyDescent="0.4">
      <c r="C161" s="31">
        <v>102</v>
      </c>
      <c r="D161" s="32" t="s">
        <v>5</v>
      </c>
      <c r="E161" s="32" t="str">
        <f>IFERROR(_xlfn.IFS(D161="GST AUDIT","CGST ACT 2017",D161="GSTR","CGST ACT 2017",D161="ITR","INCOME TAX ACT 1971",D161="TAX AUDIT","INCOME TAX ACT 1971",D161="STAT AUDIT","COMPANIES ACT 2013"),"MISCELLANEOUS")</f>
        <v>INCOME TAX ACT 1971</v>
      </c>
      <c r="F161" s="32" t="str">
        <f>IFERROR(_xlfn.IFS(D161=Q2A!$C$4,"L1",D161=Q2A!$C$5,"G1",D161=Q2A!$C$6,"L2",D161=Q2A!$C$7,"G2",D161=Q2A!$C$8,"C1"),"SERVICE CODE NOT FOUND")</f>
        <v>L1</v>
      </c>
      <c r="G161" s="33">
        <v>18000</v>
      </c>
      <c r="H161" s="35" t="s">
        <v>85</v>
      </c>
      <c r="I161" s="32" t="s">
        <v>30</v>
      </c>
    </row>
    <row r="162" spans="3:9" ht="16" thickBot="1" x14ac:dyDescent="0.4">
      <c r="C162" s="31">
        <v>103</v>
      </c>
      <c r="D162" s="32" t="s">
        <v>5</v>
      </c>
      <c r="E162" s="32" t="str">
        <f>IFERROR(_xlfn.IFS(D162="GST AUDIT","CGST ACT 2017",D162="GSTR","CGST ACT 2017",D162="ITR","INCOME TAX ACT 1971",D162="TAX AUDIT","INCOME TAX ACT 1971",D162="STAT AUDIT","COMPANIES ACT 2013"),"MISCELLANEOUS")</f>
        <v>INCOME TAX ACT 1971</v>
      </c>
      <c r="F162" s="32" t="str">
        <f>IFERROR(_xlfn.IFS(D162=Q2A!$C$4,"L1",D162=Q2A!$C$5,"G1",D162=Q2A!$C$6,"L2",D162=Q2A!$C$7,"G2",D162=Q2A!$C$8,"C1"),"SERVICE CODE NOT FOUND")</f>
        <v>L1</v>
      </c>
      <c r="G162" s="33">
        <v>16000</v>
      </c>
      <c r="H162" s="35" t="s">
        <v>85</v>
      </c>
      <c r="I162" s="32" t="s">
        <v>30</v>
      </c>
    </row>
    <row r="163" spans="3:9" ht="16" thickBot="1" x14ac:dyDescent="0.4">
      <c r="C163" s="31">
        <v>105</v>
      </c>
      <c r="D163" s="32" t="s">
        <v>5</v>
      </c>
      <c r="E163" s="32" t="str">
        <f>IFERROR(_xlfn.IFS(D163="GST AUDIT","CGST ACT 2017",D163="GSTR","CGST ACT 2017",D163="ITR","INCOME TAX ACT 1971",D163="TAX AUDIT","INCOME TAX ACT 1971",D163="STAT AUDIT","COMPANIES ACT 2013"),"MISCELLANEOUS")</f>
        <v>INCOME TAX ACT 1971</v>
      </c>
      <c r="F163" s="32" t="str">
        <f>IFERROR(_xlfn.IFS(D163=Q2A!$C$4,"L1",D163=Q2A!$C$5,"G1",D163=Q2A!$C$6,"L2",D163=Q2A!$C$7,"G2",D163=Q2A!$C$8,"C1"),"SERVICE CODE NOT FOUND")</f>
        <v>L1</v>
      </c>
      <c r="G163" s="33">
        <v>11000</v>
      </c>
      <c r="H163" s="35" t="s">
        <v>86</v>
      </c>
      <c r="I163" s="32" t="s">
        <v>33</v>
      </c>
    </row>
    <row r="164" spans="3:9" ht="16" thickBot="1" x14ac:dyDescent="0.4">
      <c r="C164" s="31">
        <v>108</v>
      </c>
      <c r="D164" s="32" t="s">
        <v>5</v>
      </c>
      <c r="E164" s="32" t="str">
        <f>IFERROR(_xlfn.IFS(D164="GST AUDIT","CGST ACT 2017",D164="GSTR","CGST ACT 2017",D164="ITR","INCOME TAX ACT 1971",D164="TAX AUDIT","INCOME TAX ACT 1971",D164="STAT AUDIT","COMPANIES ACT 2013"),"MISCELLANEOUS")</f>
        <v>INCOME TAX ACT 1971</v>
      </c>
      <c r="F164" s="32" t="str">
        <f>IFERROR(_xlfn.IFS(D164=Q2A!$C$4,"L1",D164=Q2A!$C$5,"G1",D164=Q2A!$C$6,"L2",D164=Q2A!$C$7,"G2",D164=Q2A!$C$8,"C1"),"SERVICE CODE NOT FOUND")</f>
        <v>L1</v>
      </c>
      <c r="G164" s="33">
        <v>20000</v>
      </c>
      <c r="H164" s="34">
        <v>44292</v>
      </c>
      <c r="I164" s="32" t="s">
        <v>33</v>
      </c>
    </row>
    <row r="165" spans="3:9" ht="16" thickBot="1" x14ac:dyDescent="0.4">
      <c r="C165" s="31">
        <v>109</v>
      </c>
      <c r="D165" s="32" t="s">
        <v>5</v>
      </c>
      <c r="E165" s="32" t="str">
        <f>IFERROR(_xlfn.IFS(D165="GST AUDIT","CGST ACT 2017",D165="GSTR","CGST ACT 2017",D165="ITR","INCOME TAX ACT 1971",D165="TAX AUDIT","INCOME TAX ACT 1971",D165="STAT AUDIT","COMPANIES ACT 2013"),"MISCELLANEOUS")</f>
        <v>INCOME TAX ACT 1971</v>
      </c>
      <c r="F165" s="32" t="str">
        <f>IFERROR(_xlfn.IFS(D165=Q2A!$C$4,"L1",D165=Q2A!$C$5,"G1",D165=Q2A!$C$6,"L2",D165=Q2A!$C$7,"G2",D165=Q2A!$C$8,"C1"),"SERVICE CODE NOT FOUND")</f>
        <v>L1</v>
      </c>
      <c r="G165" s="33">
        <v>15000</v>
      </c>
      <c r="H165" s="34">
        <v>44475</v>
      </c>
      <c r="I165" s="32" t="s">
        <v>40</v>
      </c>
    </row>
    <row r="166" spans="3:9" ht="16" thickBot="1" x14ac:dyDescent="0.4">
      <c r="C166" s="31">
        <v>116</v>
      </c>
      <c r="D166" s="32" t="s">
        <v>36</v>
      </c>
      <c r="E166" s="32" t="str">
        <f>IFERROR(_xlfn.IFS(D166="GST AUDIT","CGST ACT 2017",D166="GSTR","CGST ACT 2017",D166="ITR","INCOME TAX ACT 1971",D166="TAX AUDIT","INCOME TAX ACT 1971",D166="STAT AUDIT","COMPANIES ACT 2013"),"MISCELLANEOUS")</f>
        <v>INCOME TAX ACT 1971</v>
      </c>
      <c r="F166" s="32" t="str">
        <f>IFERROR(_xlfn.IFS(D166=Q2A!$C$4,"L1",D166=Q2A!$C$5,"G1",D166=Q2A!$C$6,"L2",D166=Q2A!$C$7,"G2",D166=Q2A!$C$8,"C1"),"SERVICE CODE NOT FOUND")</f>
        <v>L2</v>
      </c>
      <c r="G166" s="33">
        <v>24000</v>
      </c>
      <c r="H166" s="35" t="s">
        <v>92</v>
      </c>
      <c r="I166" s="32" t="s">
        <v>30</v>
      </c>
    </row>
    <row r="167" spans="3:9" ht="16" thickBot="1" x14ac:dyDescent="0.4">
      <c r="C167" s="31">
        <v>117</v>
      </c>
      <c r="D167" s="32" t="s">
        <v>5</v>
      </c>
      <c r="E167" s="32" t="str">
        <f>IFERROR(_xlfn.IFS(D167="GST AUDIT","CGST ACT 2017",D167="GSTR","CGST ACT 2017",D167="ITR","INCOME TAX ACT 1971",D167="TAX AUDIT","INCOME TAX ACT 1971",D167="STAT AUDIT","COMPANIES ACT 2013"),"MISCELLANEOUS")</f>
        <v>INCOME TAX ACT 1971</v>
      </c>
      <c r="F167" s="32" t="str">
        <f>IFERROR(_xlfn.IFS(D167=Q2A!$C$4,"L1",D167=Q2A!$C$5,"G1",D167=Q2A!$C$6,"L2",D167=Q2A!$C$7,"G2",D167=Q2A!$C$8,"C1"),"SERVICE CODE NOT FOUND")</f>
        <v>L1</v>
      </c>
      <c r="G167" s="33">
        <v>16000</v>
      </c>
      <c r="H167" s="34">
        <v>44234</v>
      </c>
      <c r="I167" s="32" t="s">
        <v>30</v>
      </c>
    </row>
    <row r="168" spans="3:9" ht="16" thickBot="1" x14ac:dyDescent="0.4">
      <c r="C168" s="31">
        <v>120</v>
      </c>
      <c r="D168" s="32" t="s">
        <v>36</v>
      </c>
      <c r="E168" s="32" t="str">
        <f>IFERROR(_xlfn.IFS(D168="GST AUDIT","CGST ACT 2017",D168="GSTR","CGST ACT 2017",D168="ITR","INCOME TAX ACT 1971",D168="TAX AUDIT","INCOME TAX ACT 1971",D168="STAT AUDIT","COMPANIES ACT 2013"),"MISCELLANEOUS")</f>
        <v>INCOME TAX ACT 1971</v>
      </c>
      <c r="F168" s="32" t="str">
        <f>IFERROR(_xlfn.IFS(D168=Q2A!$C$4,"L1",D168=Q2A!$C$5,"G1",D168=Q2A!$C$6,"L2",D168=Q2A!$C$7,"G2",D168=Q2A!$C$8,"C1"),"SERVICE CODE NOT FOUND")</f>
        <v>L2</v>
      </c>
      <c r="G168" s="33">
        <v>19000</v>
      </c>
      <c r="H168" s="34">
        <v>44384</v>
      </c>
      <c r="I168" s="32" t="s">
        <v>39</v>
      </c>
    </row>
    <row r="169" spans="3:9" ht="16" thickBot="1" x14ac:dyDescent="0.4">
      <c r="C169" s="31">
        <v>122</v>
      </c>
      <c r="D169" s="32" t="s">
        <v>36</v>
      </c>
      <c r="E169" s="32" t="str">
        <f>IFERROR(_xlfn.IFS(D169="GST AUDIT","CGST ACT 2017",D169="GSTR","CGST ACT 2017",D169="ITR","INCOME TAX ACT 1971",D169="TAX AUDIT","INCOME TAX ACT 1971",D169="STAT AUDIT","COMPANIES ACT 2013"),"MISCELLANEOUS")</f>
        <v>INCOME TAX ACT 1971</v>
      </c>
      <c r="F169" s="32" t="str">
        <f>IFERROR(_xlfn.IFS(D169=Q2A!$C$4,"L1",D169=Q2A!$C$5,"G1",D169=Q2A!$C$6,"L2",D169=Q2A!$C$7,"G2",D169=Q2A!$C$8,"C1"),"SERVICE CODE NOT FOUND")</f>
        <v>L2</v>
      </c>
      <c r="G169" s="33">
        <v>20000</v>
      </c>
      <c r="H169" s="35" t="s">
        <v>93</v>
      </c>
      <c r="I169" s="32" t="s">
        <v>32</v>
      </c>
    </row>
    <row r="170" spans="3:9" ht="16" thickBot="1" x14ac:dyDescent="0.4">
      <c r="C170" s="31">
        <v>123</v>
      </c>
      <c r="D170" s="32" t="s">
        <v>36</v>
      </c>
      <c r="E170" s="32" t="str">
        <f>IFERROR(_xlfn.IFS(D170="GST AUDIT","CGST ACT 2017",D170="GSTR","CGST ACT 2017",D170="ITR","INCOME TAX ACT 1971",D170="TAX AUDIT","INCOME TAX ACT 1971",D170="STAT AUDIT","COMPANIES ACT 2013"),"MISCELLANEOUS")</f>
        <v>INCOME TAX ACT 1971</v>
      </c>
      <c r="F170" s="32" t="str">
        <f>IFERROR(_xlfn.IFS(D170=Q2A!$C$4,"L1",D170=Q2A!$C$5,"G1",D170=Q2A!$C$6,"L2",D170=Q2A!$C$7,"G2",D170=Q2A!$C$8,"C1"),"SERVICE CODE NOT FOUND")</f>
        <v>L2</v>
      </c>
      <c r="G170" s="33">
        <v>15000</v>
      </c>
      <c r="H170" s="35" t="s">
        <v>94</v>
      </c>
      <c r="I170" s="32" t="s">
        <v>32</v>
      </c>
    </row>
    <row r="171" spans="3:9" ht="16" thickBot="1" x14ac:dyDescent="0.4">
      <c r="C171" s="31">
        <v>124</v>
      </c>
      <c r="D171" s="32" t="s">
        <v>36</v>
      </c>
      <c r="E171" s="32" t="str">
        <f>IFERROR(_xlfn.IFS(D171="GST AUDIT","CGST ACT 2017",D171="GSTR","CGST ACT 2017",D171="ITR","INCOME TAX ACT 1971",D171="TAX AUDIT","INCOME TAX ACT 1971",D171="STAT AUDIT","COMPANIES ACT 2013"),"MISCELLANEOUS")</f>
        <v>INCOME TAX ACT 1971</v>
      </c>
      <c r="F171" s="32" t="str">
        <f>IFERROR(_xlfn.IFS(D171=Q2A!$C$4,"L1",D171=Q2A!$C$5,"G1",D171=Q2A!$C$6,"L2",D171=Q2A!$C$7,"G2",D171=Q2A!$C$8,"C1"),"SERVICE CODE NOT FOUND")</f>
        <v>L2</v>
      </c>
      <c r="G171" s="33">
        <v>27000</v>
      </c>
      <c r="H171" s="35" t="s">
        <v>94</v>
      </c>
      <c r="I171" s="32" t="s">
        <v>39</v>
      </c>
    </row>
    <row r="172" spans="3:9" ht="16" thickBot="1" x14ac:dyDescent="0.4">
      <c r="C172" s="31">
        <v>125</v>
      </c>
      <c r="D172" s="32" t="s">
        <v>5</v>
      </c>
      <c r="E172" s="32" t="str">
        <f>IFERROR(_xlfn.IFS(D172="GST AUDIT","CGST ACT 2017",D172="GSTR","CGST ACT 2017",D172="ITR","INCOME TAX ACT 1971",D172="TAX AUDIT","INCOME TAX ACT 1971",D172="STAT AUDIT","COMPANIES ACT 2013"),"MISCELLANEOUS")</f>
        <v>INCOME TAX ACT 1971</v>
      </c>
      <c r="F172" s="32" t="str">
        <f>IFERROR(_xlfn.IFS(D172=Q2A!$C$4,"L1",D172=Q2A!$C$5,"G1",D172=Q2A!$C$6,"L2",D172=Q2A!$C$7,"G2",D172=Q2A!$C$8,"C1"),"SERVICE CODE NOT FOUND")</f>
        <v>L1</v>
      </c>
      <c r="G172" s="33">
        <v>11000</v>
      </c>
      <c r="H172" s="35" t="s">
        <v>94</v>
      </c>
      <c r="I172" s="32" t="s">
        <v>35</v>
      </c>
    </row>
    <row r="173" spans="3:9" ht="16" thickBot="1" x14ac:dyDescent="0.4">
      <c r="C173" s="31">
        <v>127</v>
      </c>
      <c r="D173" s="32" t="s">
        <v>36</v>
      </c>
      <c r="E173" s="32" t="str">
        <f>IFERROR(_xlfn.IFS(D173="GST AUDIT","CGST ACT 2017",D173="GSTR","CGST ACT 2017",D173="ITR","INCOME TAX ACT 1971",D173="TAX AUDIT","INCOME TAX ACT 1971",D173="STAT AUDIT","COMPANIES ACT 2013"),"MISCELLANEOUS")</f>
        <v>INCOME TAX ACT 1971</v>
      </c>
      <c r="F173" s="32" t="str">
        <f>IFERROR(_xlfn.IFS(D173=Q2A!$C$4,"L1",D173=Q2A!$C$5,"G1",D173=Q2A!$C$6,"L2",D173=Q2A!$C$7,"G2",D173=Q2A!$C$8,"C1"),"SERVICE CODE NOT FOUND")</f>
        <v>L2</v>
      </c>
      <c r="G173" s="33">
        <v>8000</v>
      </c>
      <c r="H173" s="35" t="s">
        <v>95</v>
      </c>
      <c r="I173" s="32" t="s">
        <v>39</v>
      </c>
    </row>
    <row r="174" spans="3:9" ht="16" thickBot="1" x14ac:dyDescent="0.4">
      <c r="C174" s="31">
        <v>131</v>
      </c>
      <c r="D174" s="32" t="s">
        <v>5</v>
      </c>
      <c r="E174" s="32" t="str">
        <f>IFERROR(_xlfn.IFS(D174="GST AUDIT","CGST ACT 2017",D174="GSTR","CGST ACT 2017",D174="ITR","INCOME TAX ACT 1971",D174="TAX AUDIT","INCOME TAX ACT 1971",D174="STAT AUDIT","COMPANIES ACT 2013"),"MISCELLANEOUS")</f>
        <v>INCOME TAX ACT 1971</v>
      </c>
      <c r="F174" s="32" t="str">
        <f>IFERROR(_xlfn.IFS(D174=Q2A!$C$4,"L1",D174=Q2A!$C$5,"G1",D174=Q2A!$C$6,"L2",D174=Q2A!$C$7,"G2",D174=Q2A!$C$8,"C1"),"SERVICE CODE NOT FOUND")</f>
        <v>L1</v>
      </c>
      <c r="G174" s="33">
        <v>22000</v>
      </c>
      <c r="H174" s="35" t="s">
        <v>99</v>
      </c>
      <c r="I174" s="32" t="s">
        <v>32</v>
      </c>
    </row>
    <row r="175" spans="3:9" ht="16" thickBot="1" x14ac:dyDescent="0.4">
      <c r="C175" s="31">
        <v>137</v>
      </c>
      <c r="D175" s="32" t="s">
        <v>36</v>
      </c>
      <c r="E175" s="32" t="str">
        <f>IFERROR(_xlfn.IFS(D175="GST AUDIT","CGST ACT 2017",D175="GSTR","CGST ACT 2017",D175="ITR","INCOME TAX ACT 1971",D175="TAX AUDIT","INCOME TAX ACT 1971",D175="STAT AUDIT","COMPANIES ACT 2013"),"MISCELLANEOUS")</f>
        <v>INCOME TAX ACT 1971</v>
      </c>
      <c r="F175" s="32" t="str">
        <f>IFERROR(_xlfn.IFS(D175=Q2A!$C$4,"L1",D175=Q2A!$C$5,"G1",D175=Q2A!$C$6,"L2",D175=Q2A!$C$7,"G2",D175=Q2A!$C$8,"C1"),"SERVICE CODE NOT FOUND")</f>
        <v>L2</v>
      </c>
      <c r="G175" s="33">
        <v>8000</v>
      </c>
      <c r="H175" s="34">
        <v>44263</v>
      </c>
      <c r="I175" s="32" t="s">
        <v>30</v>
      </c>
    </row>
    <row r="176" spans="3:9" ht="16" thickBot="1" x14ac:dyDescent="0.4">
      <c r="C176" s="31">
        <v>141</v>
      </c>
      <c r="D176" s="32" t="s">
        <v>5</v>
      </c>
      <c r="E176" s="32" t="str">
        <f>IFERROR(_xlfn.IFS(D176="GST AUDIT","CGST ACT 2017",D176="GSTR","CGST ACT 2017",D176="ITR","INCOME TAX ACT 1971",D176="TAX AUDIT","INCOME TAX ACT 1971",D176="STAT AUDIT","COMPANIES ACT 2013"),"MISCELLANEOUS")</f>
        <v>INCOME TAX ACT 1971</v>
      </c>
      <c r="F176" s="32" t="str">
        <f>IFERROR(_xlfn.IFS(D176=Q2A!$C$4,"L1",D176=Q2A!$C$5,"G1",D176=Q2A!$C$6,"L2",D176=Q2A!$C$7,"G2",D176=Q2A!$C$8,"C1"),"SERVICE CODE NOT FOUND")</f>
        <v>L1</v>
      </c>
      <c r="G176" s="33">
        <v>24000</v>
      </c>
      <c r="H176" s="35" t="s">
        <v>104</v>
      </c>
      <c r="I176" s="32" t="s">
        <v>40</v>
      </c>
    </row>
    <row r="177" spans="3:9" ht="16" thickBot="1" x14ac:dyDescent="0.4">
      <c r="C177" s="31">
        <v>142</v>
      </c>
      <c r="D177" s="32" t="s">
        <v>5</v>
      </c>
      <c r="E177" s="32" t="str">
        <f>IFERROR(_xlfn.IFS(D177="GST AUDIT","CGST ACT 2017",D177="GSTR","CGST ACT 2017",D177="ITR","INCOME TAX ACT 1971",D177="TAX AUDIT","INCOME TAX ACT 1971",D177="STAT AUDIT","COMPANIES ACT 2013"),"MISCELLANEOUS")</f>
        <v>INCOME TAX ACT 1971</v>
      </c>
      <c r="F177" s="32" t="str">
        <f>IFERROR(_xlfn.IFS(D177=Q2A!$C$4,"L1",D177=Q2A!$C$5,"G1",D177=Q2A!$C$6,"L2",D177=Q2A!$C$7,"G2",D177=Q2A!$C$8,"C1"),"SERVICE CODE NOT FOUND")</f>
        <v>L1</v>
      </c>
      <c r="G177" s="33">
        <v>16000</v>
      </c>
      <c r="H177" s="35" t="s">
        <v>105</v>
      </c>
      <c r="I177" s="32" t="s">
        <v>40</v>
      </c>
    </row>
    <row r="178" spans="3:9" ht="16" thickBot="1" x14ac:dyDescent="0.4">
      <c r="C178" s="31">
        <v>144</v>
      </c>
      <c r="D178" s="32" t="s">
        <v>5</v>
      </c>
      <c r="E178" s="32" t="str">
        <f>IFERROR(_xlfn.IFS(D178="GST AUDIT","CGST ACT 2017",D178="GSTR","CGST ACT 2017",D178="ITR","INCOME TAX ACT 1971",D178="TAX AUDIT","INCOME TAX ACT 1971",D178="STAT AUDIT","COMPANIES ACT 2013"),"MISCELLANEOUS")</f>
        <v>INCOME TAX ACT 1971</v>
      </c>
      <c r="F178" s="32" t="str">
        <f>IFERROR(_xlfn.IFS(D178=Q2A!$C$4,"L1",D178=Q2A!$C$5,"G1",D178=Q2A!$C$6,"L2",D178=Q2A!$C$7,"G2",D178=Q2A!$C$8,"C1"),"SERVICE CODE NOT FOUND")</f>
        <v>L1</v>
      </c>
      <c r="G178" s="33">
        <v>26000</v>
      </c>
      <c r="H178" s="35" t="s">
        <v>107</v>
      </c>
      <c r="I178" s="32" t="s">
        <v>33</v>
      </c>
    </row>
    <row r="179" spans="3:9" ht="16" thickBot="1" x14ac:dyDescent="0.4">
      <c r="C179" s="31">
        <v>146</v>
      </c>
      <c r="D179" s="32" t="s">
        <v>5</v>
      </c>
      <c r="E179" s="32" t="str">
        <f>IFERROR(_xlfn.IFS(D179="GST AUDIT","CGST ACT 2017",D179="GSTR","CGST ACT 2017",D179="ITR","INCOME TAX ACT 1971",D179="TAX AUDIT","INCOME TAX ACT 1971",D179="STAT AUDIT","COMPANIES ACT 2013"),"MISCELLANEOUS")</f>
        <v>INCOME TAX ACT 1971</v>
      </c>
      <c r="F179" s="32" t="str">
        <f>IFERROR(_xlfn.IFS(D179=Q2A!$C$4,"L1",D179=Q2A!$C$5,"G1",D179=Q2A!$C$6,"L2",D179=Q2A!$C$7,"G2",D179=Q2A!$C$8,"C1"),"SERVICE CODE NOT FOUND")</f>
        <v>L1</v>
      </c>
      <c r="G179" s="33">
        <v>22000</v>
      </c>
      <c r="H179" s="35" t="s">
        <v>109</v>
      </c>
      <c r="I179" s="32" t="s">
        <v>32</v>
      </c>
    </row>
    <row r="180" spans="3:9" ht="16" thickBot="1" x14ac:dyDescent="0.4">
      <c r="C180" s="31">
        <v>156</v>
      </c>
      <c r="D180" s="32" t="s">
        <v>5</v>
      </c>
      <c r="E180" s="32" t="str">
        <f>IFERROR(_xlfn.IFS(D180="GST AUDIT","CGST ACT 2017",D180="GSTR","CGST ACT 2017",D180="ITR","INCOME TAX ACT 1971",D180="TAX AUDIT","INCOME TAX ACT 1971",D180="STAT AUDIT","COMPANIES ACT 2013"),"MISCELLANEOUS")</f>
        <v>INCOME TAX ACT 1971</v>
      </c>
      <c r="F180" s="32" t="str">
        <f>IFERROR(_xlfn.IFS(D180=Q2A!$C$4,"L1",D180=Q2A!$C$5,"G1",D180=Q2A!$C$6,"L2",D180=Q2A!$C$7,"G2",D180=Q2A!$C$8,"C1"),"SERVICE CODE NOT FOUND")</f>
        <v>L1</v>
      </c>
      <c r="G180" s="33">
        <v>26000</v>
      </c>
      <c r="H180" s="34">
        <v>44509</v>
      </c>
      <c r="I180" s="32" t="s">
        <v>30</v>
      </c>
    </row>
    <row r="181" spans="3:9" ht="16" thickBot="1" x14ac:dyDescent="0.4">
      <c r="C181" s="31">
        <v>159</v>
      </c>
      <c r="D181" s="32" t="s">
        <v>36</v>
      </c>
      <c r="E181" s="32" t="str">
        <f>IFERROR(_xlfn.IFS(D181="GST AUDIT","CGST ACT 2017",D181="GSTR","CGST ACT 2017",D181="ITR","INCOME TAX ACT 1971",D181="TAX AUDIT","INCOME TAX ACT 1971",D181="STAT AUDIT","COMPANIES ACT 2013"),"MISCELLANEOUS")</f>
        <v>INCOME TAX ACT 1971</v>
      </c>
      <c r="F181" s="32" t="str">
        <f>IFERROR(_xlfn.IFS(D181=Q2A!$C$4,"L1",D181=Q2A!$C$5,"G1",D181=Q2A!$C$6,"L2",D181=Q2A!$C$7,"G2",D181=Q2A!$C$8,"C1"),"SERVICE CODE NOT FOUND")</f>
        <v>L2</v>
      </c>
      <c r="G181" s="33">
        <v>23000</v>
      </c>
      <c r="H181" s="35" t="s">
        <v>111</v>
      </c>
      <c r="I181" s="32" t="s">
        <v>30</v>
      </c>
    </row>
    <row r="182" spans="3:9" ht="16" thickBot="1" x14ac:dyDescent="0.4">
      <c r="C182" s="31">
        <v>162</v>
      </c>
      <c r="D182" s="32" t="s">
        <v>5</v>
      </c>
      <c r="E182" s="32" t="str">
        <f>IFERROR(_xlfn.IFS(D182="GST AUDIT","CGST ACT 2017",D182="GSTR","CGST ACT 2017",D182="ITR","INCOME TAX ACT 1971",D182="TAX AUDIT","INCOME TAX ACT 1971",D182="STAT AUDIT","COMPANIES ACT 2013"),"MISCELLANEOUS")</f>
        <v>INCOME TAX ACT 1971</v>
      </c>
      <c r="F182" s="32" t="str">
        <f>IFERROR(_xlfn.IFS(D182=Q2A!$C$4,"L1",D182=Q2A!$C$5,"G1",D182=Q2A!$C$6,"L2",D182=Q2A!$C$7,"G2",D182=Q2A!$C$8,"C1"),"SERVICE CODE NOT FOUND")</f>
        <v>L1</v>
      </c>
      <c r="G182" s="33">
        <v>20000</v>
      </c>
      <c r="H182" s="35" t="s">
        <v>114</v>
      </c>
      <c r="I182" s="32" t="s">
        <v>37</v>
      </c>
    </row>
    <row r="183" spans="3:9" ht="16" thickBot="1" x14ac:dyDescent="0.4">
      <c r="C183" s="31">
        <v>165</v>
      </c>
      <c r="D183" s="32" t="s">
        <v>36</v>
      </c>
      <c r="E183" s="32" t="str">
        <f>IFERROR(_xlfn.IFS(D183="GST AUDIT","CGST ACT 2017",D183="GSTR","CGST ACT 2017",D183="ITR","INCOME TAX ACT 1971",D183="TAX AUDIT","INCOME TAX ACT 1971",D183="STAT AUDIT","COMPANIES ACT 2013"),"MISCELLANEOUS")</f>
        <v>INCOME TAX ACT 1971</v>
      </c>
      <c r="F183" s="32" t="str">
        <f>IFERROR(_xlfn.IFS(D183=Q2A!$C$4,"L1",D183=Q2A!$C$5,"G1",D183=Q2A!$C$6,"L2",D183=Q2A!$C$7,"G2",D183=Q2A!$C$8,"C1"),"SERVICE CODE NOT FOUND")</f>
        <v>L2</v>
      </c>
      <c r="G183" s="33">
        <v>24000</v>
      </c>
      <c r="H183" s="35" t="s">
        <v>116</v>
      </c>
      <c r="I183" s="32" t="s">
        <v>37</v>
      </c>
    </row>
    <row r="184" spans="3:9" ht="16" thickBot="1" x14ac:dyDescent="0.4">
      <c r="C184" s="31">
        <v>172</v>
      </c>
      <c r="D184" s="32" t="s">
        <v>5</v>
      </c>
      <c r="E184" s="32" t="str">
        <f>IFERROR(_xlfn.IFS(D184="GST AUDIT","CGST ACT 2017",D184="GSTR","CGST ACT 2017",D184="ITR","INCOME TAX ACT 1971",D184="TAX AUDIT","INCOME TAX ACT 1971",D184="STAT AUDIT","COMPANIES ACT 2013"),"MISCELLANEOUS")</f>
        <v>INCOME TAX ACT 1971</v>
      </c>
      <c r="F184" s="32" t="str">
        <f>IFERROR(_xlfn.IFS(D184=Q2A!$C$4,"L1",D184=Q2A!$C$5,"G1",D184=Q2A!$C$6,"L2",D184=Q2A!$C$7,"G2",D184=Q2A!$C$8,"C1"),"SERVICE CODE NOT FOUND")</f>
        <v>L1</v>
      </c>
      <c r="G184" s="33">
        <v>17000</v>
      </c>
      <c r="H184" s="35" t="s">
        <v>118</v>
      </c>
      <c r="I184" s="32" t="s">
        <v>40</v>
      </c>
    </row>
    <row r="185" spans="3:9" ht="16" thickBot="1" x14ac:dyDescent="0.4">
      <c r="C185" s="31">
        <v>173</v>
      </c>
      <c r="D185" s="32" t="s">
        <v>5</v>
      </c>
      <c r="E185" s="32" t="str">
        <f>IFERROR(_xlfn.IFS(D185="GST AUDIT","CGST ACT 2017",D185="GSTR","CGST ACT 2017",D185="ITR","INCOME TAX ACT 1971",D185="TAX AUDIT","INCOME TAX ACT 1971",D185="STAT AUDIT","COMPANIES ACT 2013"),"MISCELLANEOUS")</f>
        <v>INCOME TAX ACT 1971</v>
      </c>
      <c r="F185" s="32" t="str">
        <f>IFERROR(_xlfn.IFS(D185=Q2A!$C$4,"L1",D185=Q2A!$C$5,"G1",D185=Q2A!$C$6,"L2",D185=Q2A!$C$7,"G2",D185=Q2A!$C$8,"C1"),"SERVICE CODE NOT FOUND")</f>
        <v>L1</v>
      </c>
      <c r="G185" s="33">
        <v>16000</v>
      </c>
      <c r="H185" s="35" t="s">
        <v>119</v>
      </c>
      <c r="I185" s="32" t="s">
        <v>32</v>
      </c>
    </row>
    <row r="186" spans="3:9" ht="16" thickBot="1" x14ac:dyDescent="0.4">
      <c r="C186" s="31">
        <v>179</v>
      </c>
      <c r="D186" s="32" t="s">
        <v>36</v>
      </c>
      <c r="E186" s="32" t="str">
        <f>IFERROR(_xlfn.IFS(D186="GST AUDIT","CGST ACT 2017",D186="GSTR","CGST ACT 2017",D186="ITR","INCOME TAX ACT 1971",D186="TAX AUDIT","INCOME TAX ACT 1971",D186="STAT AUDIT","COMPANIES ACT 2013"),"MISCELLANEOUS")</f>
        <v>INCOME TAX ACT 1971</v>
      </c>
      <c r="F186" s="32" t="str">
        <f>IFERROR(_xlfn.IFS(D186=Q2A!$C$4,"L1",D186=Q2A!$C$5,"G1",D186=Q2A!$C$6,"L2",D186=Q2A!$C$7,"G2",D186=Q2A!$C$8,"C1"),"SERVICE CODE NOT FOUND")</f>
        <v>L2</v>
      </c>
      <c r="G186" s="33">
        <v>12000</v>
      </c>
      <c r="H186" s="34">
        <v>44238</v>
      </c>
      <c r="I186" s="32" t="s">
        <v>30</v>
      </c>
    </row>
    <row r="187" spans="3:9" ht="16" thickBot="1" x14ac:dyDescent="0.4">
      <c r="C187" s="31">
        <v>182</v>
      </c>
      <c r="D187" s="32" t="s">
        <v>5</v>
      </c>
      <c r="E187" s="32" t="str">
        <f>IFERROR(_xlfn.IFS(D187="GST AUDIT","CGST ACT 2017",D187="GSTR","CGST ACT 2017",D187="ITR","INCOME TAX ACT 1971",D187="TAX AUDIT","INCOME TAX ACT 1971",D187="STAT AUDIT","COMPANIES ACT 2013"),"MISCELLANEOUS")</f>
        <v>INCOME TAX ACT 1971</v>
      </c>
      <c r="F187" s="32" t="str">
        <f>IFERROR(_xlfn.IFS(D187=Q2A!$C$4,"L1",D187=Q2A!$C$5,"G1",D187=Q2A!$C$6,"L2",D187=Q2A!$C$7,"G2",D187=Q2A!$C$8,"C1"),"SERVICE CODE NOT FOUND")</f>
        <v>L1</v>
      </c>
      <c r="G187" s="33">
        <v>11000</v>
      </c>
      <c r="H187" s="34">
        <v>44450</v>
      </c>
      <c r="I187" s="32" t="s">
        <v>32</v>
      </c>
    </row>
    <row r="188" spans="3:9" ht="16" thickBot="1" x14ac:dyDescent="0.4">
      <c r="C188" s="31">
        <v>183</v>
      </c>
      <c r="D188" s="32" t="s">
        <v>5</v>
      </c>
      <c r="E188" s="32" t="str">
        <f>IFERROR(_xlfn.IFS(D188="GST AUDIT","CGST ACT 2017",D188="GSTR","CGST ACT 2017",D188="ITR","INCOME TAX ACT 1971",D188="TAX AUDIT","INCOME TAX ACT 1971",D188="STAT AUDIT","COMPANIES ACT 2013"),"MISCELLANEOUS")</f>
        <v>INCOME TAX ACT 1971</v>
      </c>
      <c r="F188" s="32" t="str">
        <f>IFERROR(_xlfn.IFS(D188=Q2A!$C$4,"L1",D188=Q2A!$C$5,"G1",D188=Q2A!$C$6,"L2",D188=Q2A!$C$7,"G2",D188=Q2A!$C$8,"C1"),"SERVICE CODE NOT FOUND")</f>
        <v>L1</v>
      </c>
      <c r="G188" s="33">
        <v>21000</v>
      </c>
      <c r="H188" s="34">
        <v>44541</v>
      </c>
      <c r="I188" s="32" t="s">
        <v>40</v>
      </c>
    </row>
    <row r="189" spans="3:9" ht="16" thickBot="1" x14ac:dyDescent="0.4">
      <c r="C189" s="31">
        <v>187</v>
      </c>
      <c r="D189" s="32" t="s">
        <v>36</v>
      </c>
      <c r="E189" s="32" t="str">
        <f>IFERROR(_xlfn.IFS(D189="GST AUDIT","CGST ACT 2017",D189="GSTR","CGST ACT 2017",D189="ITR","INCOME TAX ACT 1971",D189="TAX AUDIT","INCOME TAX ACT 1971",D189="STAT AUDIT","COMPANIES ACT 2013"),"MISCELLANEOUS")</f>
        <v>INCOME TAX ACT 1971</v>
      </c>
      <c r="F189" s="32" t="str">
        <f>IFERROR(_xlfn.IFS(D189=Q2A!$C$4,"L1",D189=Q2A!$C$5,"G1",D189=Q2A!$C$6,"L2",D189=Q2A!$C$7,"G2",D189=Q2A!$C$8,"C1"),"SERVICE CODE NOT FOUND")</f>
        <v>L2</v>
      </c>
      <c r="G189" s="33">
        <v>28000</v>
      </c>
      <c r="H189" s="35" t="s">
        <v>124</v>
      </c>
      <c r="I189" s="32" t="s">
        <v>32</v>
      </c>
    </row>
    <row r="190" spans="3:9" ht="16" thickBot="1" x14ac:dyDescent="0.4">
      <c r="C190" s="31">
        <v>188</v>
      </c>
      <c r="D190" s="32" t="s">
        <v>36</v>
      </c>
      <c r="E190" s="32" t="str">
        <f>IFERROR(_xlfn.IFS(D190="GST AUDIT","CGST ACT 2017",D190="GSTR","CGST ACT 2017",D190="ITR","INCOME TAX ACT 1971",D190="TAX AUDIT","INCOME TAX ACT 1971",D190="STAT AUDIT","COMPANIES ACT 2013"),"MISCELLANEOUS")</f>
        <v>INCOME TAX ACT 1971</v>
      </c>
      <c r="F190" s="32" t="str">
        <f>IFERROR(_xlfn.IFS(D190=Q2A!$C$4,"L1",D190=Q2A!$C$5,"G1",D190=Q2A!$C$6,"L2",D190=Q2A!$C$7,"G2",D190=Q2A!$C$8,"C1"),"SERVICE CODE NOT FOUND")</f>
        <v>L2</v>
      </c>
      <c r="G190" s="33">
        <v>25000</v>
      </c>
      <c r="H190" s="35" t="s">
        <v>125</v>
      </c>
      <c r="I190" s="32" t="s">
        <v>33</v>
      </c>
    </row>
    <row r="191" spans="3:9" ht="16" thickBot="1" x14ac:dyDescent="0.4">
      <c r="C191" s="31">
        <v>190</v>
      </c>
      <c r="D191" s="32" t="s">
        <v>5</v>
      </c>
      <c r="E191" s="32" t="str">
        <f>IFERROR(_xlfn.IFS(D191="GST AUDIT","CGST ACT 2017",D191="GSTR","CGST ACT 2017",D191="ITR","INCOME TAX ACT 1971",D191="TAX AUDIT","INCOME TAX ACT 1971",D191="STAT AUDIT","COMPANIES ACT 2013"),"MISCELLANEOUS")</f>
        <v>INCOME TAX ACT 1971</v>
      </c>
      <c r="F191" s="32" t="str">
        <f>IFERROR(_xlfn.IFS(D191=Q2A!$C$4,"L1",D191=Q2A!$C$5,"G1",D191=Q2A!$C$6,"L2",D191=Q2A!$C$7,"G2",D191=Q2A!$C$8,"C1"),"SERVICE CODE NOT FOUND")</f>
        <v>L1</v>
      </c>
      <c r="G191" s="33">
        <v>15000</v>
      </c>
      <c r="H191" s="35" t="s">
        <v>126</v>
      </c>
      <c r="I191" s="32" t="s">
        <v>40</v>
      </c>
    </row>
    <row r="192" spans="3:9" ht="16" thickBot="1" x14ac:dyDescent="0.4">
      <c r="C192" s="31">
        <v>194</v>
      </c>
      <c r="D192" s="32" t="s">
        <v>5</v>
      </c>
      <c r="E192" s="32" t="str">
        <f>IFERROR(_xlfn.IFS(D192="GST AUDIT","CGST ACT 2017",D192="GSTR","CGST ACT 2017",D192="ITR","INCOME TAX ACT 1971",D192="TAX AUDIT","INCOME TAX ACT 1971",D192="STAT AUDIT","COMPANIES ACT 2013"),"MISCELLANEOUS")</f>
        <v>INCOME TAX ACT 1971</v>
      </c>
      <c r="F192" s="32" t="str">
        <f>IFERROR(_xlfn.IFS(D192=Q2A!$C$4,"L1",D192=Q2A!$C$5,"G1",D192=Q2A!$C$6,"L2",D192=Q2A!$C$7,"G2",D192=Q2A!$C$8,"C1"),"SERVICE CODE NOT FOUND")</f>
        <v>L1</v>
      </c>
      <c r="G192" s="33">
        <v>26000</v>
      </c>
      <c r="H192" s="34">
        <v>44328</v>
      </c>
      <c r="I192" s="32" t="s">
        <v>30</v>
      </c>
    </row>
    <row r="193" spans="3:9" ht="16" thickBot="1" x14ac:dyDescent="0.4">
      <c r="C193" s="26">
        <v>5</v>
      </c>
      <c r="D193" s="27" t="s">
        <v>34</v>
      </c>
      <c r="E193" s="27" t="str">
        <f>IFERROR(_xlfn.IFS(D193="GST AUDIT","CGST ACT 2017",D193="GSTR","CGST ACT 2017",D193="ITR","INCOME TAX ACT 1971",D193="TAX AUDIT","INCOME TAX ACT 1971",D193="STAT AUDIT","COMPANIES ACT 2013"),"MISCELLANEOUS")</f>
        <v>MISCELLANEOUS</v>
      </c>
      <c r="F193" s="27" t="str">
        <f>IFERROR(_xlfn.IFS(D193=Q2A!$C$4,"L1",D193=Q2A!$C$5,"G1",D193=Q2A!$C$6,"L2",D193=Q2A!$C$7,"G2",D193=Q2A!$C$8,"C1"),"SERVICE CODE NOT FOUND")</f>
        <v>SERVICE CODE NOT FOUND</v>
      </c>
      <c r="G193" s="28">
        <v>16000</v>
      </c>
      <c r="H193" s="29">
        <v>44470</v>
      </c>
      <c r="I193" s="27" t="s">
        <v>35</v>
      </c>
    </row>
    <row r="194" spans="3:9" ht="16" thickBot="1" x14ac:dyDescent="0.4">
      <c r="C194" s="26">
        <v>25</v>
      </c>
      <c r="D194" s="27" t="s">
        <v>34</v>
      </c>
      <c r="E194" s="27" t="str">
        <f>IFERROR(_xlfn.IFS(D194="GST AUDIT","CGST ACT 2017",D194="GSTR","CGST ACT 2017",D194="ITR","INCOME TAX ACT 1971",D194="TAX AUDIT","INCOME TAX ACT 1971",D194="STAT AUDIT","COMPANIES ACT 2013"),"MISCELLANEOUS")</f>
        <v>MISCELLANEOUS</v>
      </c>
      <c r="F194" s="27" t="str">
        <f>IFERROR(_xlfn.IFS(D194=Q2A!$C$4,"L1",D194=Q2A!$C$5,"G1",D194=Q2A!$C$6,"L2",D194=Q2A!$C$7,"G2",D194=Q2A!$C$8,"C1"),"SERVICE CODE NOT FOUND")</f>
        <v>SERVICE CODE NOT FOUND</v>
      </c>
      <c r="G194" s="28">
        <v>16000</v>
      </c>
      <c r="H194" s="30" t="s">
        <v>49</v>
      </c>
      <c r="I194" s="27" t="s">
        <v>32</v>
      </c>
    </row>
    <row r="195" spans="3:9" ht="16" thickBot="1" x14ac:dyDescent="0.4">
      <c r="C195" s="26">
        <v>28</v>
      </c>
      <c r="D195" s="27" t="s">
        <v>34</v>
      </c>
      <c r="E195" s="27" t="str">
        <f>IFERROR(_xlfn.IFS(D195="GST AUDIT","CGST ACT 2017",D195="GSTR","CGST ACT 2017",D195="ITR","INCOME TAX ACT 1971",D195="TAX AUDIT","INCOME TAX ACT 1971",D195="STAT AUDIT","COMPANIES ACT 2013"),"MISCELLANEOUS")</f>
        <v>MISCELLANEOUS</v>
      </c>
      <c r="F195" s="27" t="str">
        <f>IFERROR(_xlfn.IFS(D195=Q2A!$C$4,"L1",D195=Q2A!$C$5,"G1",D195=Q2A!$C$6,"L2",D195=Q2A!$C$7,"G2",D195=Q2A!$C$8,"C1"),"SERVICE CODE NOT FOUND")</f>
        <v>SERVICE CODE NOT FOUND</v>
      </c>
      <c r="G195" s="28">
        <v>15000</v>
      </c>
      <c r="H195" s="30" t="s">
        <v>50</v>
      </c>
      <c r="I195" s="27" t="s">
        <v>30</v>
      </c>
    </row>
    <row r="196" spans="3:9" ht="16" thickBot="1" x14ac:dyDescent="0.4">
      <c r="C196" s="26">
        <v>29</v>
      </c>
      <c r="D196" s="27" t="s">
        <v>34</v>
      </c>
      <c r="E196" s="27" t="str">
        <f>IFERROR(_xlfn.IFS(D196="GST AUDIT","CGST ACT 2017",D196="GSTR","CGST ACT 2017",D196="ITR","INCOME TAX ACT 1971",D196="TAX AUDIT","INCOME TAX ACT 1971",D196="STAT AUDIT","COMPANIES ACT 2013"),"MISCELLANEOUS")</f>
        <v>MISCELLANEOUS</v>
      </c>
      <c r="F196" s="27" t="str">
        <f>IFERROR(_xlfn.IFS(D196=Q2A!$C$4,"L1",D196=Q2A!$C$5,"G1",D196=Q2A!$C$6,"L2",D196=Q2A!$C$7,"G2",D196=Q2A!$C$8,"C1"),"SERVICE CODE NOT FOUND")</f>
        <v>SERVICE CODE NOT FOUND</v>
      </c>
      <c r="G196" s="28">
        <v>24000</v>
      </c>
      <c r="H196" s="30" t="s">
        <v>51</v>
      </c>
      <c r="I196" s="27" t="s">
        <v>35</v>
      </c>
    </row>
    <row r="197" spans="3:9" ht="16" thickBot="1" x14ac:dyDescent="0.4">
      <c r="C197" s="26">
        <v>45</v>
      </c>
      <c r="D197" s="27" t="s">
        <v>34</v>
      </c>
      <c r="E197" s="27" t="str">
        <f>IFERROR(_xlfn.IFS(D197="GST AUDIT","CGST ACT 2017",D197="GSTR","CGST ACT 2017",D197="ITR","INCOME TAX ACT 1971",D197="TAX AUDIT","INCOME TAX ACT 1971",D197="STAT AUDIT","COMPANIES ACT 2013"),"MISCELLANEOUS")</f>
        <v>MISCELLANEOUS</v>
      </c>
      <c r="F197" s="27" t="str">
        <f>IFERROR(_xlfn.IFS(D197=Q2A!$C$4,"L1",D197=Q2A!$C$5,"G1",D197=Q2A!$C$6,"L2",D197=Q2A!$C$7,"G2",D197=Q2A!$C$8,"C1"),"SERVICE CODE NOT FOUND")</f>
        <v>SERVICE CODE NOT FOUND</v>
      </c>
      <c r="G197" s="28">
        <v>27000</v>
      </c>
      <c r="H197" s="30" t="s">
        <v>59</v>
      </c>
      <c r="I197" s="27" t="s">
        <v>35</v>
      </c>
    </row>
    <row r="198" spans="3:9" ht="16" thickBot="1" x14ac:dyDescent="0.4">
      <c r="C198" s="26">
        <v>87</v>
      </c>
      <c r="D198" s="27" t="s">
        <v>34</v>
      </c>
      <c r="E198" s="27" t="str">
        <f>IFERROR(_xlfn.IFS(D198="GST AUDIT","CGST ACT 2017",D198="GSTR","CGST ACT 2017",D198="ITR","INCOME TAX ACT 1971",D198="TAX AUDIT","INCOME TAX ACT 1971",D198="STAT AUDIT","COMPANIES ACT 2013"),"MISCELLANEOUS")</f>
        <v>MISCELLANEOUS</v>
      </c>
      <c r="F198" s="27" t="str">
        <f>IFERROR(_xlfn.IFS(D198=Q2A!$C$4,"L1",D198=Q2A!$C$5,"G1",D198=Q2A!$C$6,"L2",D198=Q2A!$C$7,"G2",D198=Q2A!$C$8,"C1"),"SERVICE CODE NOT FOUND")</f>
        <v>SERVICE CODE NOT FOUND</v>
      </c>
      <c r="G198" s="28">
        <v>22000</v>
      </c>
      <c r="H198" s="30" t="s">
        <v>76</v>
      </c>
      <c r="I198" s="27" t="s">
        <v>35</v>
      </c>
    </row>
    <row r="199" spans="3:9" ht="16" thickBot="1" x14ac:dyDescent="0.4">
      <c r="C199" s="26">
        <v>95</v>
      </c>
      <c r="D199" s="27" t="s">
        <v>34</v>
      </c>
      <c r="E199" s="27" t="str">
        <f>IFERROR(_xlfn.IFS(D199="GST AUDIT","CGST ACT 2017",D199="GSTR","CGST ACT 2017",D199="ITR","INCOME TAX ACT 1971",D199="TAX AUDIT","INCOME TAX ACT 1971",D199="STAT AUDIT","COMPANIES ACT 2013"),"MISCELLANEOUS")</f>
        <v>MISCELLANEOUS</v>
      </c>
      <c r="F199" s="27" t="str">
        <f>IFERROR(_xlfn.IFS(D199=Q2A!$C$4,"L1",D199=Q2A!$C$5,"G1",D199=Q2A!$C$6,"L2",D199=Q2A!$C$7,"G2",D199=Q2A!$C$8,"C1"),"SERVICE CODE NOT FOUND")</f>
        <v>SERVICE CODE NOT FOUND</v>
      </c>
      <c r="G199" s="28">
        <v>16000</v>
      </c>
      <c r="H199" s="30" t="s">
        <v>82</v>
      </c>
      <c r="I199" s="27" t="s">
        <v>37</v>
      </c>
    </row>
    <row r="200" spans="3:9" ht="16" thickBot="1" x14ac:dyDescent="0.4">
      <c r="C200" s="26">
        <v>134</v>
      </c>
      <c r="D200" s="27" t="s">
        <v>34</v>
      </c>
      <c r="E200" s="27" t="str">
        <f>IFERROR(_xlfn.IFS(D200="GST AUDIT","CGST ACT 2017",D200="GSTR","CGST ACT 2017",D200="ITR","INCOME TAX ACT 1971",D200="TAX AUDIT","INCOME TAX ACT 1971",D200="STAT AUDIT","COMPANIES ACT 2013"),"MISCELLANEOUS")</f>
        <v>MISCELLANEOUS</v>
      </c>
      <c r="F200" s="27" t="str">
        <f>IFERROR(_xlfn.IFS(D200=Q2A!$C$4,"L1",D200=Q2A!$C$5,"G1",D200=Q2A!$C$6,"L2",D200=Q2A!$C$7,"G2",D200=Q2A!$C$8,"C1"),"SERVICE CODE NOT FOUND")</f>
        <v>SERVICE CODE NOT FOUND</v>
      </c>
      <c r="G200" s="28">
        <v>18000</v>
      </c>
      <c r="H200" s="30" t="s">
        <v>101</v>
      </c>
      <c r="I200" s="27" t="s">
        <v>37</v>
      </c>
    </row>
    <row r="201" spans="3:9" ht="16" thickBot="1" x14ac:dyDescent="0.4">
      <c r="C201" s="26">
        <v>147</v>
      </c>
      <c r="D201" s="27" t="s">
        <v>34</v>
      </c>
      <c r="E201" s="27" t="str">
        <f>IFERROR(_xlfn.IFS(D201="GST AUDIT","CGST ACT 2017",D201="GSTR","CGST ACT 2017",D201="ITR","INCOME TAX ACT 1971",D201="TAX AUDIT","INCOME TAX ACT 1971",D201="STAT AUDIT","COMPANIES ACT 2013"),"MISCELLANEOUS")</f>
        <v>MISCELLANEOUS</v>
      </c>
      <c r="F201" s="27" t="str">
        <f>IFERROR(_xlfn.IFS(D201=Q2A!$C$4,"L1",D201=Q2A!$C$5,"G1",D201=Q2A!$C$6,"L2",D201=Q2A!$C$7,"G2",D201=Q2A!$C$8,"C1"),"SERVICE CODE NOT FOUND")</f>
        <v>SERVICE CODE NOT FOUND</v>
      </c>
      <c r="G201" s="28">
        <v>22000</v>
      </c>
      <c r="H201" s="30" t="s">
        <v>109</v>
      </c>
      <c r="I201" s="27" t="s">
        <v>35</v>
      </c>
    </row>
    <row r="202" spans="3:9" ht="16" thickBot="1" x14ac:dyDescent="0.4">
      <c r="C202" s="26">
        <v>178</v>
      </c>
      <c r="D202" s="27" t="s">
        <v>34</v>
      </c>
      <c r="E202" s="27" t="str">
        <f>IFERROR(_xlfn.IFS(D202="GST AUDIT","CGST ACT 2017",D202="GSTR","CGST ACT 2017",D202="ITR","INCOME TAX ACT 1971",D202="TAX AUDIT","INCOME TAX ACT 1971",D202="STAT AUDIT","COMPANIES ACT 2013"),"MISCELLANEOUS")</f>
        <v>MISCELLANEOUS</v>
      </c>
      <c r="F202" s="27" t="str">
        <f>IFERROR(_xlfn.IFS(D202=Q2A!$C$4,"L1",D202=Q2A!$C$5,"G1",D202=Q2A!$C$6,"L2",D202=Q2A!$C$7,"G2",D202=Q2A!$C$8,"C1"),"SERVICE CODE NOT FOUND")</f>
        <v>SERVICE CODE NOT FOUND</v>
      </c>
      <c r="G202" s="28">
        <v>18000</v>
      </c>
      <c r="H202" s="30" t="s">
        <v>121</v>
      </c>
      <c r="I202" s="27" t="s">
        <v>37</v>
      </c>
    </row>
    <row r="203" spans="3:9" ht="16" thickBot="1" x14ac:dyDescent="0.4">
      <c r="C203" s="26">
        <v>195</v>
      </c>
      <c r="D203" s="27" t="s">
        <v>34</v>
      </c>
      <c r="E203" s="27" t="str">
        <f>IFERROR(_xlfn.IFS(D203="GST AUDIT","CGST ACT 2017",D203="GSTR","CGST ACT 2017",D203="ITR","INCOME TAX ACT 1971",D203="TAX AUDIT","INCOME TAX ACT 1971",D203="STAT AUDIT","COMPANIES ACT 2013"),"MISCELLANEOUS")</f>
        <v>MISCELLANEOUS</v>
      </c>
      <c r="F203" s="27" t="str">
        <f>IFERROR(_xlfn.IFS(D203=Q2A!$C$4,"L1",D203=Q2A!$C$5,"G1",D203=Q2A!$C$6,"L2",D203=Q2A!$C$7,"G2",D203=Q2A!$C$8,"C1"),"SERVICE CODE NOT FOUND")</f>
        <v>SERVICE CODE NOT FOUND</v>
      </c>
      <c r="G203" s="28">
        <v>17000</v>
      </c>
      <c r="H203" s="29">
        <v>44359</v>
      </c>
      <c r="I203" s="27" t="s">
        <v>35</v>
      </c>
    </row>
  </sheetData>
  <sortState xmlns:xlrd2="http://schemas.microsoft.com/office/spreadsheetml/2017/richdata2" ref="C4:I203">
    <sortCondition ref="E4:E203"/>
  </sortState>
  <conditionalFormatting sqref="G4:G203">
    <cfRule type="dataBar" priority="1">
      <dataBar>
        <cfvo type="min"/>
        <cfvo type="max"/>
        <color rgb="FF63C384"/>
      </dataBar>
      <extLst>
        <ext xmlns:x14="http://schemas.microsoft.com/office/spreadsheetml/2009/9/main" uri="{B025F937-C7B1-47D3-B67F-A62EFF666E3E}">
          <x14:id>{579AAF1A-D2BB-4D4A-A732-EAE24EB716A6}</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579AAF1A-D2BB-4D4A-A732-EAE24EB716A6}">
            <x14:dataBar minLength="0" maxLength="100" border="1" negativeBarBorderColorSameAsPositive="0">
              <x14:cfvo type="autoMin"/>
              <x14:cfvo type="autoMax"/>
              <x14:borderColor rgb="FF63C384"/>
              <x14:negativeFillColor rgb="FFFF0000"/>
              <x14:negativeBorderColor rgb="FFFF0000"/>
              <x14:axisColor rgb="FF000000"/>
            </x14:dataBar>
          </x14:cfRule>
          <xm:sqref>G4:G203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CE396-87EB-4401-875A-807A78005DD2}">
  <dimension ref="A5:B6"/>
  <sheetViews>
    <sheetView workbookViewId="0">
      <selection activeCell="C20" sqref="C20"/>
    </sheetView>
  </sheetViews>
  <sheetFormatPr defaultRowHeight="14.5" x14ac:dyDescent="0.35"/>
  <cols>
    <col min="1" max="1" width="12.36328125" bestFit="1" customWidth="1"/>
    <col min="2" max="2" width="21.90625" bestFit="1" customWidth="1"/>
  </cols>
  <sheetData>
    <row r="5" spans="1:2" x14ac:dyDescent="0.35">
      <c r="A5" s="46" t="s">
        <v>134</v>
      </c>
      <c r="B5" t="s">
        <v>136</v>
      </c>
    </row>
    <row r="6" spans="1:2" x14ac:dyDescent="0.35">
      <c r="A6" s="47" t="s">
        <v>135</v>
      </c>
      <c r="B6" s="48"/>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065C8-A731-45F5-86F3-5F4A158135CA}">
  <dimension ref="C1:I203"/>
  <sheetViews>
    <sheetView workbookViewId="0">
      <selection activeCell="C3" sqref="C3:I3"/>
    </sheetView>
  </sheetViews>
  <sheetFormatPr defaultRowHeight="14.5" x14ac:dyDescent="0.35"/>
  <cols>
    <col min="3" max="3" width="12.453125" bestFit="1" customWidth="1"/>
    <col min="4" max="4" width="15.90625" bestFit="1" customWidth="1"/>
    <col min="5" max="5" width="21.453125" bestFit="1" customWidth="1"/>
    <col min="6" max="6" width="21.08984375" bestFit="1" customWidth="1"/>
    <col min="7" max="7" width="12.26953125" bestFit="1" customWidth="1"/>
    <col min="8" max="8" width="11.1796875" bestFit="1" customWidth="1"/>
    <col min="9" max="9" width="17.08984375" bestFit="1" customWidth="1"/>
  </cols>
  <sheetData>
    <row r="1" spans="3:9" ht="31" x14ac:dyDescent="0.35">
      <c r="C1" s="1" t="s">
        <v>23</v>
      </c>
      <c r="D1" s="2"/>
      <c r="E1" s="2"/>
      <c r="F1" s="2"/>
      <c r="G1" s="2"/>
      <c r="H1" s="2"/>
      <c r="I1" s="2"/>
    </row>
    <row r="2" spans="3:9" ht="16" thickBot="1" x14ac:dyDescent="0.4">
      <c r="C2" s="17"/>
      <c r="D2" s="17"/>
      <c r="E2" s="17"/>
      <c r="F2" s="17"/>
      <c r="G2" s="17"/>
      <c r="H2" s="17"/>
      <c r="I2" s="17"/>
    </row>
    <row r="3" spans="3:9" ht="15" thickBot="1" x14ac:dyDescent="0.4">
      <c r="C3" s="18" t="s">
        <v>24</v>
      </c>
      <c r="D3" s="19" t="s">
        <v>25</v>
      </c>
      <c r="E3" s="19" t="s">
        <v>132</v>
      </c>
      <c r="F3" s="19" t="s">
        <v>133</v>
      </c>
      <c r="G3" s="19" t="s">
        <v>26</v>
      </c>
      <c r="H3" s="19" t="s">
        <v>27</v>
      </c>
      <c r="I3" s="19" t="s">
        <v>28</v>
      </c>
    </row>
    <row r="4" spans="3:9" ht="16" thickBot="1" x14ac:dyDescent="0.4">
      <c r="C4" s="20">
        <v>1</v>
      </c>
      <c r="D4" s="21" t="s">
        <v>29</v>
      </c>
      <c r="E4" s="21" t="str">
        <f>IFERROR(_xlfn.IFS(D4="GST AUDIT","CGST ACT 2017",D4="GSTR","CGST ACT 2017",D4="ITR","INCOME TAX ACT 1971",D4="TAX AUDIT","INCOME TAX ACT 1971",D4="STAT AUDIT","COMPANIES ACT 2013"),"MISCELLANEOUS")</f>
        <v>CGST ACT 2017</v>
      </c>
      <c r="F4" s="21" t="str">
        <f>IFERROR(VLOOKUP($D4,Q2A!$C$4:$D$8,2,FALSE),"SERVICE NOPT FOUND")</f>
        <v>G2</v>
      </c>
      <c r="G4" s="22">
        <v>24000</v>
      </c>
      <c r="H4" s="23">
        <v>44348</v>
      </c>
      <c r="I4" s="21" t="s">
        <v>30</v>
      </c>
    </row>
    <row r="5" spans="3:9" ht="16" thickBot="1" x14ac:dyDescent="0.4">
      <c r="C5" s="20">
        <v>2</v>
      </c>
      <c r="D5" s="21" t="s">
        <v>31</v>
      </c>
      <c r="E5" s="21" t="str">
        <f>IFERROR(_xlfn.IFS(D5="GST AUDIT","CGST ACT 2017",D5="GSTR","CGST ACT 2017",D5="ITR","INCOME TAX ACT 1971",D5="TAX AUDIT","INCOME TAX ACT 1971",D5="STAT AUDIT","COMPANIES ACT 2013"),"MISCELLANEOUS")</f>
        <v>COMPANIES ACT 2013</v>
      </c>
      <c r="F5" s="21" t="str">
        <f>IFERROR(VLOOKUP($D5,Q2A!$C$4:$D$8,2,FALSE),"SERVICE NOPT FOUND")</f>
        <v>C1</v>
      </c>
      <c r="G5" s="22">
        <v>24000</v>
      </c>
      <c r="H5" s="23">
        <v>44378</v>
      </c>
      <c r="I5" s="21" t="s">
        <v>32</v>
      </c>
    </row>
    <row r="6" spans="3:9" ht="16" thickBot="1" x14ac:dyDescent="0.4">
      <c r="C6" s="20">
        <v>3</v>
      </c>
      <c r="D6" s="21" t="s">
        <v>8</v>
      </c>
      <c r="E6" s="21" t="str">
        <f>IFERROR(_xlfn.IFS(D6="GST AUDIT","CGST ACT 2017",D6="GSTR","CGST ACT 2017",D6="ITR","INCOME TAX ACT 1971",D6="TAX AUDIT","INCOME TAX ACT 1971",D6="STAT AUDIT","COMPANIES ACT 2013"),"MISCELLANEOUS")</f>
        <v>CGST ACT 2017</v>
      </c>
      <c r="F6" s="21" t="str">
        <f>IFERROR(VLOOKUP($D6,Q2A!$C$4:$D$8,2,FALSE),"SERVICE NOPT FOUND")</f>
        <v>G1</v>
      </c>
      <c r="G6" s="22">
        <v>7000</v>
      </c>
      <c r="H6" s="23">
        <v>44409</v>
      </c>
      <c r="I6" s="21" t="s">
        <v>30</v>
      </c>
    </row>
    <row r="7" spans="3:9" ht="16" thickBot="1" x14ac:dyDescent="0.4">
      <c r="C7" s="20">
        <v>4</v>
      </c>
      <c r="D7" s="21" t="s">
        <v>8</v>
      </c>
      <c r="E7" s="21" t="str">
        <f>IFERROR(_xlfn.IFS(D7="GST AUDIT","CGST ACT 2017",D7="GSTR","CGST ACT 2017",D7="ITR","INCOME TAX ACT 1971",D7="TAX AUDIT","INCOME TAX ACT 1971",D7="STAT AUDIT","COMPANIES ACT 2013"),"MISCELLANEOUS")</f>
        <v>CGST ACT 2017</v>
      </c>
      <c r="F7" s="21" t="str">
        <f>IFERROR(VLOOKUP($D7,Q2A!$C$4:$D$8,2,FALSE),"SERVICE NOPT FOUND")</f>
        <v>G1</v>
      </c>
      <c r="G7" s="22">
        <v>15000</v>
      </c>
      <c r="H7" s="23">
        <v>44470</v>
      </c>
      <c r="I7" s="21" t="s">
        <v>33</v>
      </c>
    </row>
    <row r="8" spans="3:9" ht="16" thickBot="1" x14ac:dyDescent="0.4">
      <c r="C8" s="20">
        <v>5</v>
      </c>
      <c r="D8" s="21" t="s">
        <v>34</v>
      </c>
      <c r="E8" s="21" t="str">
        <f>IFERROR(_xlfn.IFS(D8="GST AUDIT","CGST ACT 2017",D8="GSTR","CGST ACT 2017",D8="ITR","INCOME TAX ACT 1971",D8="TAX AUDIT","INCOME TAX ACT 1971",D8="STAT AUDIT","COMPANIES ACT 2013"),"MISCELLANEOUS")</f>
        <v>MISCELLANEOUS</v>
      </c>
      <c r="F8" s="21" t="str">
        <f>IFERROR(VLOOKUP($D8,Q2A!$C$4:$D$8,2,FALSE),"SERVICE NOPT FOUND")</f>
        <v>SERVICE NOPT FOUND</v>
      </c>
      <c r="G8" s="22">
        <v>16000</v>
      </c>
      <c r="H8" s="23">
        <v>44470</v>
      </c>
      <c r="I8" s="21" t="s">
        <v>35</v>
      </c>
    </row>
    <row r="9" spans="3:9" ht="16" thickBot="1" x14ac:dyDescent="0.4">
      <c r="C9" s="20">
        <v>6</v>
      </c>
      <c r="D9" s="21" t="s">
        <v>36</v>
      </c>
      <c r="E9" s="21" t="str">
        <f>IFERROR(_xlfn.IFS(D9="GST AUDIT","CGST ACT 2017",D9="GSTR","CGST ACT 2017",D9="ITR","INCOME TAX ACT 1971",D9="TAX AUDIT","INCOME TAX ACT 1971",D9="STAT AUDIT","COMPANIES ACT 2013"),"MISCELLANEOUS")</f>
        <v>INCOME TAX ACT 1971</v>
      </c>
      <c r="F9" s="21" t="str">
        <f>IFERROR(VLOOKUP($D9,Q2A!$C$4:$D$8,2,FALSE),"SERVICE NOPT FOUND")</f>
        <v>I2</v>
      </c>
      <c r="G9" s="22">
        <v>10000</v>
      </c>
      <c r="H9" s="23">
        <v>44501</v>
      </c>
      <c r="I9" s="21" t="s">
        <v>30</v>
      </c>
    </row>
    <row r="10" spans="3:9" ht="16" thickBot="1" x14ac:dyDescent="0.4">
      <c r="C10" s="20">
        <v>7</v>
      </c>
      <c r="D10" s="21" t="s">
        <v>31</v>
      </c>
      <c r="E10" s="21" t="str">
        <f>IFERROR(_xlfn.IFS(D10="GST AUDIT","CGST ACT 2017",D10="GSTR","CGST ACT 2017",D10="ITR","INCOME TAX ACT 1971",D10="TAX AUDIT","INCOME TAX ACT 1971",D10="STAT AUDIT","COMPANIES ACT 2013"),"MISCELLANEOUS")</f>
        <v>COMPANIES ACT 2013</v>
      </c>
      <c r="F10" s="21" t="str">
        <f>IFERROR(VLOOKUP($D10,Q2A!$C$4:$D$8,2,FALSE),"SERVICE NOPT FOUND")</f>
        <v>C1</v>
      </c>
      <c r="G10" s="22">
        <v>17000</v>
      </c>
      <c r="H10" s="23">
        <v>44501</v>
      </c>
      <c r="I10" s="21" t="s">
        <v>37</v>
      </c>
    </row>
    <row r="11" spans="3:9" ht="16" thickBot="1" x14ac:dyDescent="0.4">
      <c r="C11" s="20">
        <v>8</v>
      </c>
      <c r="D11" s="21" t="s">
        <v>8</v>
      </c>
      <c r="E11" s="21" t="str">
        <f>IFERROR(_xlfn.IFS(D11="GST AUDIT","CGST ACT 2017",D11="GSTR","CGST ACT 2017",D11="ITR","INCOME TAX ACT 1971",D11="TAX AUDIT","INCOME TAX ACT 1971",D11="STAT AUDIT","COMPANIES ACT 2013"),"MISCELLANEOUS")</f>
        <v>CGST ACT 2017</v>
      </c>
      <c r="F11" s="21" t="str">
        <f>IFERROR(VLOOKUP($D11,Q2A!$C$4:$D$8,2,FALSE),"SERVICE NOPT FOUND")</f>
        <v>G1</v>
      </c>
      <c r="G11" s="22">
        <v>26000</v>
      </c>
      <c r="H11" s="24" t="s">
        <v>38</v>
      </c>
      <c r="I11" s="21" t="s">
        <v>39</v>
      </c>
    </row>
    <row r="12" spans="3:9" ht="16" thickBot="1" x14ac:dyDescent="0.4">
      <c r="C12" s="20">
        <v>9</v>
      </c>
      <c r="D12" s="21" t="s">
        <v>5</v>
      </c>
      <c r="E12" s="21" t="str">
        <f>IFERROR(_xlfn.IFS(D12="GST AUDIT","CGST ACT 2017",D12="GSTR","CGST ACT 2017",D12="ITR","INCOME TAX ACT 1971",D12="TAX AUDIT","INCOME TAX ACT 1971",D12="STAT AUDIT","COMPANIES ACT 2013"),"MISCELLANEOUS")</f>
        <v>INCOME TAX ACT 1971</v>
      </c>
      <c r="F12" s="21" t="str">
        <f>IFERROR(VLOOKUP($D12,Q2A!$C$4:$D$8,2,FALSE),"SERVICE NOPT FOUND")</f>
        <v>I1</v>
      </c>
      <c r="G12" s="22">
        <v>13000</v>
      </c>
      <c r="H12" s="24" t="s">
        <v>38</v>
      </c>
      <c r="I12" s="21" t="s">
        <v>40</v>
      </c>
    </row>
    <row r="13" spans="3:9" ht="16" thickBot="1" x14ac:dyDescent="0.4">
      <c r="C13" s="20">
        <v>10</v>
      </c>
      <c r="D13" s="21" t="s">
        <v>5</v>
      </c>
      <c r="E13" s="21" t="str">
        <f>IFERROR(_xlfn.IFS(D13="GST AUDIT","CGST ACT 2017",D13="GSTR","CGST ACT 2017",D13="ITR","INCOME TAX ACT 1971",D13="TAX AUDIT","INCOME TAX ACT 1971",D13="STAT AUDIT","COMPANIES ACT 2013"),"MISCELLANEOUS")</f>
        <v>INCOME TAX ACT 1971</v>
      </c>
      <c r="F13" s="21" t="str">
        <f>IFERROR(VLOOKUP($D13,Q2A!$C$4:$D$8,2,FALSE),"SERVICE NOPT FOUND")</f>
        <v>I1</v>
      </c>
      <c r="G13" s="22">
        <v>27000</v>
      </c>
      <c r="H13" s="24" t="s">
        <v>38</v>
      </c>
      <c r="I13" s="21" t="s">
        <v>33</v>
      </c>
    </row>
    <row r="14" spans="3:9" ht="16" thickBot="1" x14ac:dyDescent="0.4">
      <c r="C14" s="20">
        <v>11</v>
      </c>
      <c r="D14" s="21" t="s">
        <v>8</v>
      </c>
      <c r="E14" s="21" t="str">
        <f>IFERROR(_xlfn.IFS(D14="GST AUDIT","CGST ACT 2017",D14="GSTR","CGST ACT 2017",D14="ITR","INCOME TAX ACT 1971",D14="TAX AUDIT","INCOME TAX ACT 1971",D14="STAT AUDIT","COMPANIES ACT 2013"),"MISCELLANEOUS")</f>
        <v>CGST ACT 2017</v>
      </c>
      <c r="F14" s="21" t="str">
        <f>IFERROR(VLOOKUP($D14,Q2A!$C$4:$D$8,2,FALSE),"SERVICE NOPT FOUND")</f>
        <v>G1</v>
      </c>
      <c r="G14" s="22">
        <v>19000</v>
      </c>
      <c r="H14" s="24" t="s">
        <v>38</v>
      </c>
      <c r="I14" s="21" t="s">
        <v>35</v>
      </c>
    </row>
    <row r="15" spans="3:9" ht="16" thickBot="1" x14ac:dyDescent="0.4">
      <c r="C15" s="20">
        <v>12</v>
      </c>
      <c r="D15" s="21" t="s">
        <v>31</v>
      </c>
      <c r="E15" s="21" t="str">
        <f>IFERROR(_xlfn.IFS(D15="GST AUDIT","CGST ACT 2017",D15="GSTR","CGST ACT 2017",D15="ITR","INCOME TAX ACT 1971",D15="TAX AUDIT","INCOME TAX ACT 1971",D15="STAT AUDIT","COMPANIES ACT 2013"),"MISCELLANEOUS")</f>
        <v>COMPANIES ACT 2013</v>
      </c>
      <c r="F15" s="21" t="str">
        <f>IFERROR(VLOOKUP($D15,Q2A!$C$4:$D$8,2,FALSE),"SERVICE NOPT FOUND")</f>
        <v>C1</v>
      </c>
      <c r="G15" s="22">
        <v>23000</v>
      </c>
      <c r="H15" s="24" t="s">
        <v>41</v>
      </c>
      <c r="I15" s="21" t="s">
        <v>30</v>
      </c>
    </row>
    <row r="16" spans="3:9" ht="16" thickBot="1" x14ac:dyDescent="0.4">
      <c r="C16" s="20">
        <v>13</v>
      </c>
      <c r="D16" s="21" t="s">
        <v>29</v>
      </c>
      <c r="E16" s="21" t="str">
        <f>IFERROR(_xlfn.IFS(D16="GST AUDIT","CGST ACT 2017",D16="GSTR","CGST ACT 2017",D16="ITR","INCOME TAX ACT 1971",D16="TAX AUDIT","INCOME TAX ACT 1971",D16="STAT AUDIT","COMPANIES ACT 2013"),"MISCELLANEOUS")</f>
        <v>CGST ACT 2017</v>
      </c>
      <c r="F16" s="21" t="str">
        <f>IFERROR(VLOOKUP($D16,Q2A!$C$4:$D$8,2,FALSE),"SERVICE NOPT FOUND")</f>
        <v>G2</v>
      </c>
      <c r="G16" s="22">
        <v>18000</v>
      </c>
      <c r="H16" s="24" t="s">
        <v>42</v>
      </c>
      <c r="I16" s="21" t="s">
        <v>35</v>
      </c>
    </row>
    <row r="17" spans="3:9" ht="16" thickBot="1" x14ac:dyDescent="0.4">
      <c r="C17" s="20">
        <v>14</v>
      </c>
      <c r="D17" s="21" t="s">
        <v>31</v>
      </c>
      <c r="E17" s="21" t="str">
        <f>IFERROR(_xlfn.IFS(D17="GST AUDIT","CGST ACT 2017",D17="GSTR","CGST ACT 2017",D17="ITR","INCOME TAX ACT 1971",D17="TAX AUDIT","INCOME TAX ACT 1971",D17="STAT AUDIT","COMPANIES ACT 2013"),"MISCELLANEOUS")</f>
        <v>COMPANIES ACT 2013</v>
      </c>
      <c r="F17" s="21" t="str">
        <f>IFERROR(VLOOKUP($D17,Q2A!$C$4:$D$8,2,FALSE),"SERVICE NOPT FOUND")</f>
        <v>C1</v>
      </c>
      <c r="G17" s="22">
        <v>20000</v>
      </c>
      <c r="H17" s="24" t="s">
        <v>43</v>
      </c>
      <c r="I17" s="21" t="s">
        <v>33</v>
      </c>
    </row>
    <row r="18" spans="3:9" ht="16" thickBot="1" x14ac:dyDescent="0.4">
      <c r="C18" s="20">
        <v>15</v>
      </c>
      <c r="D18" s="21" t="s">
        <v>5</v>
      </c>
      <c r="E18" s="21" t="str">
        <f>IFERROR(_xlfn.IFS(D18="GST AUDIT","CGST ACT 2017",D18="GSTR","CGST ACT 2017",D18="ITR","INCOME TAX ACT 1971",D18="TAX AUDIT","INCOME TAX ACT 1971",D18="STAT AUDIT","COMPANIES ACT 2013"),"MISCELLANEOUS")</f>
        <v>INCOME TAX ACT 1971</v>
      </c>
      <c r="F18" s="21" t="str">
        <f>IFERROR(VLOOKUP($D18,Q2A!$C$4:$D$8,2,FALSE),"SERVICE NOPT FOUND")</f>
        <v>I1</v>
      </c>
      <c r="G18" s="22">
        <v>27000</v>
      </c>
      <c r="H18" s="24" t="s">
        <v>44</v>
      </c>
      <c r="I18" s="21" t="s">
        <v>40</v>
      </c>
    </row>
    <row r="19" spans="3:9" ht="16" thickBot="1" x14ac:dyDescent="0.4">
      <c r="C19" s="20">
        <v>16</v>
      </c>
      <c r="D19" s="21" t="s">
        <v>8</v>
      </c>
      <c r="E19" s="21" t="str">
        <f>IFERROR(_xlfn.IFS(D19="GST AUDIT","CGST ACT 2017",D19="GSTR","CGST ACT 2017",D19="ITR","INCOME TAX ACT 1971",D19="TAX AUDIT","INCOME TAX ACT 1971",D19="STAT AUDIT","COMPANIES ACT 2013"),"MISCELLANEOUS")</f>
        <v>CGST ACT 2017</v>
      </c>
      <c r="F19" s="21" t="str">
        <f>IFERROR(VLOOKUP($D19,Q2A!$C$4:$D$8,2,FALSE),"SERVICE NOPT FOUND")</f>
        <v>G1</v>
      </c>
      <c r="G19" s="22">
        <v>16000</v>
      </c>
      <c r="H19" s="24" t="s">
        <v>45</v>
      </c>
      <c r="I19" s="21" t="s">
        <v>32</v>
      </c>
    </row>
    <row r="20" spans="3:9" ht="16" thickBot="1" x14ac:dyDescent="0.4">
      <c r="C20" s="20">
        <v>17</v>
      </c>
      <c r="D20" s="21" t="s">
        <v>8</v>
      </c>
      <c r="E20" s="21" t="str">
        <f>IFERROR(_xlfn.IFS(D20="GST AUDIT","CGST ACT 2017",D20="GSTR","CGST ACT 2017",D20="ITR","INCOME TAX ACT 1971",D20="TAX AUDIT","INCOME TAX ACT 1971",D20="STAT AUDIT","COMPANIES ACT 2013"),"MISCELLANEOUS")</f>
        <v>CGST ACT 2017</v>
      </c>
      <c r="F20" s="21" t="str">
        <f>IFERROR(VLOOKUP($D20,Q2A!$C$4:$D$8,2,FALSE),"SERVICE NOPT FOUND")</f>
        <v>G1</v>
      </c>
      <c r="G20" s="22">
        <v>23000</v>
      </c>
      <c r="H20" s="24" t="s">
        <v>46</v>
      </c>
      <c r="I20" s="21" t="s">
        <v>30</v>
      </c>
    </row>
    <row r="21" spans="3:9" ht="16" thickBot="1" x14ac:dyDescent="0.4">
      <c r="C21" s="20">
        <v>18</v>
      </c>
      <c r="D21" s="21" t="s">
        <v>8</v>
      </c>
      <c r="E21" s="21" t="str">
        <f>IFERROR(_xlfn.IFS(D21="GST AUDIT","CGST ACT 2017",D21="GSTR","CGST ACT 2017",D21="ITR","INCOME TAX ACT 1971",D21="TAX AUDIT","INCOME TAX ACT 1971",D21="STAT AUDIT","COMPANIES ACT 2013"),"MISCELLANEOUS")</f>
        <v>CGST ACT 2017</v>
      </c>
      <c r="F21" s="21" t="str">
        <f>IFERROR(VLOOKUP($D21,Q2A!$C$4:$D$8,2,FALSE),"SERVICE NOPT FOUND")</f>
        <v>G1</v>
      </c>
      <c r="G21" s="22">
        <v>10000</v>
      </c>
      <c r="H21" s="24" t="s">
        <v>47</v>
      </c>
      <c r="I21" s="21" t="s">
        <v>32</v>
      </c>
    </row>
    <row r="22" spans="3:9" ht="16" thickBot="1" x14ac:dyDescent="0.4">
      <c r="C22" s="20">
        <v>19</v>
      </c>
      <c r="D22" s="21" t="s">
        <v>31</v>
      </c>
      <c r="E22" s="21" t="str">
        <f>IFERROR(_xlfn.IFS(D22="GST AUDIT","CGST ACT 2017",D22="GSTR","CGST ACT 2017",D22="ITR","INCOME TAX ACT 1971",D22="TAX AUDIT","INCOME TAX ACT 1971",D22="STAT AUDIT","COMPANIES ACT 2013"),"MISCELLANEOUS")</f>
        <v>COMPANIES ACT 2013</v>
      </c>
      <c r="F22" s="21" t="str">
        <f>IFERROR(VLOOKUP($D22,Q2A!$C$4:$D$8,2,FALSE),"SERVICE NOPT FOUND")</f>
        <v>C1</v>
      </c>
      <c r="G22" s="22">
        <v>21000</v>
      </c>
      <c r="H22" s="24" t="s">
        <v>47</v>
      </c>
      <c r="I22" s="21" t="s">
        <v>32</v>
      </c>
    </row>
    <row r="23" spans="3:9" ht="16" thickBot="1" x14ac:dyDescent="0.4">
      <c r="C23" s="20">
        <v>20</v>
      </c>
      <c r="D23" s="21" t="s">
        <v>5</v>
      </c>
      <c r="E23" s="21" t="str">
        <f>IFERROR(_xlfn.IFS(D23="GST AUDIT","CGST ACT 2017",D23="GSTR","CGST ACT 2017",D23="ITR","INCOME TAX ACT 1971",D23="TAX AUDIT","INCOME TAX ACT 1971",D23="STAT AUDIT","COMPANIES ACT 2013"),"MISCELLANEOUS")</f>
        <v>INCOME TAX ACT 1971</v>
      </c>
      <c r="F23" s="21" t="str">
        <f>IFERROR(VLOOKUP($D23,Q2A!$C$4:$D$8,2,FALSE),"SERVICE NOPT FOUND")</f>
        <v>I1</v>
      </c>
      <c r="G23" s="22">
        <v>13000</v>
      </c>
      <c r="H23" s="23">
        <v>44229</v>
      </c>
      <c r="I23" s="21" t="s">
        <v>30</v>
      </c>
    </row>
    <row r="24" spans="3:9" ht="16" thickBot="1" x14ac:dyDescent="0.4">
      <c r="C24" s="20">
        <v>21</v>
      </c>
      <c r="D24" s="21" t="s">
        <v>36</v>
      </c>
      <c r="E24" s="21" t="str">
        <f>IFERROR(_xlfn.IFS(D24="GST AUDIT","CGST ACT 2017",D24="GSTR","CGST ACT 2017",D24="ITR","INCOME TAX ACT 1971",D24="TAX AUDIT","INCOME TAX ACT 1971",D24="STAT AUDIT","COMPANIES ACT 2013"),"MISCELLANEOUS")</f>
        <v>INCOME TAX ACT 1971</v>
      </c>
      <c r="F24" s="21" t="str">
        <f>IFERROR(VLOOKUP($D24,Q2A!$C$4:$D$8,2,FALSE),"SERVICE NOPT FOUND")</f>
        <v>I2</v>
      </c>
      <c r="G24" s="22">
        <v>11000</v>
      </c>
      <c r="H24" s="23">
        <v>44288</v>
      </c>
      <c r="I24" s="21" t="s">
        <v>40</v>
      </c>
    </row>
    <row r="25" spans="3:9" ht="16" thickBot="1" x14ac:dyDescent="0.4">
      <c r="C25" s="20">
        <v>22</v>
      </c>
      <c r="D25" s="21" t="s">
        <v>8</v>
      </c>
      <c r="E25" s="21" t="str">
        <f>IFERROR(_xlfn.IFS(D25="GST AUDIT","CGST ACT 2017",D25="GSTR","CGST ACT 2017",D25="ITR","INCOME TAX ACT 1971",D25="TAX AUDIT","INCOME TAX ACT 1971",D25="STAT AUDIT","COMPANIES ACT 2013"),"MISCELLANEOUS")</f>
        <v>CGST ACT 2017</v>
      </c>
      <c r="F25" s="21" t="str">
        <f>IFERROR(VLOOKUP($D25,Q2A!$C$4:$D$8,2,FALSE),"SERVICE NOPT FOUND")</f>
        <v>G1</v>
      </c>
      <c r="G25" s="22">
        <v>13000</v>
      </c>
      <c r="H25" s="23">
        <v>44502</v>
      </c>
      <c r="I25" s="21" t="s">
        <v>39</v>
      </c>
    </row>
    <row r="26" spans="3:9" ht="16" thickBot="1" x14ac:dyDescent="0.4">
      <c r="C26" s="20">
        <v>23</v>
      </c>
      <c r="D26" s="21" t="s">
        <v>8</v>
      </c>
      <c r="E26" s="21" t="str">
        <f>IFERROR(_xlfn.IFS(D26="GST AUDIT","CGST ACT 2017",D26="GSTR","CGST ACT 2017",D26="ITR","INCOME TAX ACT 1971",D26="TAX AUDIT","INCOME TAX ACT 1971",D26="STAT AUDIT","COMPANIES ACT 2013"),"MISCELLANEOUS")</f>
        <v>CGST ACT 2017</v>
      </c>
      <c r="F26" s="21" t="str">
        <f>IFERROR(VLOOKUP($D26,Q2A!$C$4:$D$8,2,FALSE),"SERVICE NOPT FOUND")</f>
        <v>G1</v>
      </c>
      <c r="G26" s="22">
        <v>19000</v>
      </c>
      <c r="H26" s="24" t="s">
        <v>48</v>
      </c>
      <c r="I26" s="21" t="s">
        <v>33</v>
      </c>
    </row>
    <row r="27" spans="3:9" ht="16" thickBot="1" x14ac:dyDescent="0.4">
      <c r="C27" s="20">
        <v>24</v>
      </c>
      <c r="D27" s="21" t="s">
        <v>8</v>
      </c>
      <c r="E27" s="21" t="str">
        <f>IFERROR(_xlfn.IFS(D27="GST AUDIT","CGST ACT 2017",D27="GSTR","CGST ACT 2017",D27="ITR","INCOME TAX ACT 1971",D27="TAX AUDIT","INCOME TAX ACT 1971",D27="STAT AUDIT","COMPANIES ACT 2013"),"MISCELLANEOUS")</f>
        <v>CGST ACT 2017</v>
      </c>
      <c r="F27" s="21" t="str">
        <f>IFERROR(VLOOKUP($D27,Q2A!$C$4:$D$8,2,FALSE),"SERVICE NOPT FOUND")</f>
        <v>G1</v>
      </c>
      <c r="G27" s="22">
        <v>19000</v>
      </c>
      <c r="H27" s="24" t="s">
        <v>49</v>
      </c>
      <c r="I27" s="21" t="s">
        <v>30</v>
      </c>
    </row>
    <row r="28" spans="3:9" ht="16" thickBot="1" x14ac:dyDescent="0.4">
      <c r="C28" s="20">
        <v>25</v>
      </c>
      <c r="D28" s="21" t="s">
        <v>34</v>
      </c>
      <c r="E28" s="21" t="str">
        <f>IFERROR(_xlfn.IFS(D28="GST AUDIT","CGST ACT 2017",D28="GSTR","CGST ACT 2017",D28="ITR","INCOME TAX ACT 1971",D28="TAX AUDIT","INCOME TAX ACT 1971",D28="STAT AUDIT","COMPANIES ACT 2013"),"MISCELLANEOUS")</f>
        <v>MISCELLANEOUS</v>
      </c>
      <c r="F28" s="21" t="str">
        <f>IFERROR(VLOOKUP($D28,Q2A!$C$4:$D$8,2,FALSE),"SERVICE NOPT FOUND")</f>
        <v>SERVICE NOPT FOUND</v>
      </c>
      <c r="G28" s="22">
        <v>16000</v>
      </c>
      <c r="H28" s="24" t="s">
        <v>49</v>
      </c>
      <c r="I28" s="21" t="s">
        <v>32</v>
      </c>
    </row>
    <row r="29" spans="3:9" ht="16" thickBot="1" x14ac:dyDescent="0.4">
      <c r="C29" s="20">
        <v>26</v>
      </c>
      <c r="D29" s="21" t="s">
        <v>29</v>
      </c>
      <c r="E29" s="21" t="str">
        <f>IFERROR(_xlfn.IFS(D29="GST AUDIT","CGST ACT 2017",D29="GSTR","CGST ACT 2017",D29="ITR","INCOME TAX ACT 1971",D29="TAX AUDIT","INCOME TAX ACT 1971",D29="STAT AUDIT","COMPANIES ACT 2013"),"MISCELLANEOUS")</f>
        <v>CGST ACT 2017</v>
      </c>
      <c r="F29" s="21" t="str">
        <f>IFERROR(VLOOKUP($D29,Q2A!$C$4:$D$8,2,FALSE),"SERVICE NOPT FOUND")</f>
        <v>G2</v>
      </c>
      <c r="G29" s="22">
        <v>21000</v>
      </c>
      <c r="H29" s="24" t="s">
        <v>49</v>
      </c>
      <c r="I29" s="21" t="s">
        <v>37</v>
      </c>
    </row>
    <row r="30" spans="3:9" ht="16" thickBot="1" x14ac:dyDescent="0.4">
      <c r="C30" s="20">
        <v>27</v>
      </c>
      <c r="D30" s="21" t="s">
        <v>5</v>
      </c>
      <c r="E30" s="21" t="str">
        <f>IFERROR(_xlfn.IFS(D30="GST AUDIT","CGST ACT 2017",D30="GSTR","CGST ACT 2017",D30="ITR","INCOME TAX ACT 1971",D30="TAX AUDIT","INCOME TAX ACT 1971",D30="STAT AUDIT","COMPANIES ACT 2013"),"MISCELLANEOUS")</f>
        <v>INCOME TAX ACT 1971</v>
      </c>
      <c r="F30" s="21" t="str">
        <f>IFERROR(VLOOKUP($D30,Q2A!$C$4:$D$8,2,FALSE),"SERVICE NOPT FOUND")</f>
        <v>I1</v>
      </c>
      <c r="G30" s="22">
        <v>25000</v>
      </c>
      <c r="H30" s="24" t="s">
        <v>50</v>
      </c>
      <c r="I30" s="21" t="s">
        <v>40</v>
      </c>
    </row>
    <row r="31" spans="3:9" ht="16" thickBot="1" x14ac:dyDescent="0.4">
      <c r="C31" s="20">
        <v>28</v>
      </c>
      <c r="D31" s="21" t="s">
        <v>34</v>
      </c>
      <c r="E31" s="21" t="str">
        <f>IFERROR(_xlfn.IFS(D31="GST AUDIT","CGST ACT 2017",D31="GSTR","CGST ACT 2017",D31="ITR","INCOME TAX ACT 1971",D31="TAX AUDIT","INCOME TAX ACT 1971",D31="STAT AUDIT","COMPANIES ACT 2013"),"MISCELLANEOUS")</f>
        <v>MISCELLANEOUS</v>
      </c>
      <c r="F31" s="21" t="str">
        <f>IFERROR(VLOOKUP($D31,Q2A!$C$4:$D$8,2,FALSE),"SERVICE NOPT FOUND")</f>
        <v>SERVICE NOPT FOUND</v>
      </c>
      <c r="G31" s="22">
        <v>15000</v>
      </c>
      <c r="H31" s="24" t="s">
        <v>50</v>
      </c>
      <c r="I31" s="21" t="s">
        <v>30</v>
      </c>
    </row>
    <row r="32" spans="3:9" ht="16" thickBot="1" x14ac:dyDescent="0.4">
      <c r="C32" s="20">
        <v>29</v>
      </c>
      <c r="D32" s="21" t="s">
        <v>34</v>
      </c>
      <c r="E32" s="21" t="str">
        <f>IFERROR(_xlfn.IFS(D32="GST AUDIT","CGST ACT 2017",D32="GSTR","CGST ACT 2017",D32="ITR","INCOME TAX ACT 1971",D32="TAX AUDIT","INCOME TAX ACT 1971",D32="STAT AUDIT","COMPANIES ACT 2013"),"MISCELLANEOUS")</f>
        <v>MISCELLANEOUS</v>
      </c>
      <c r="F32" s="21" t="str">
        <f>IFERROR(VLOOKUP($D32,Q2A!$C$4:$D$8,2,FALSE),"SERVICE NOPT FOUND")</f>
        <v>SERVICE NOPT FOUND</v>
      </c>
      <c r="G32" s="22">
        <v>24000</v>
      </c>
      <c r="H32" s="24" t="s">
        <v>51</v>
      </c>
      <c r="I32" s="21" t="s">
        <v>35</v>
      </c>
    </row>
    <row r="33" spans="3:9" ht="16" thickBot="1" x14ac:dyDescent="0.4">
      <c r="C33" s="20">
        <v>30</v>
      </c>
      <c r="D33" s="21" t="s">
        <v>5</v>
      </c>
      <c r="E33" s="21" t="str">
        <f>IFERROR(_xlfn.IFS(D33="GST AUDIT","CGST ACT 2017",D33="GSTR","CGST ACT 2017",D33="ITR","INCOME TAX ACT 1971",D33="TAX AUDIT","INCOME TAX ACT 1971",D33="STAT AUDIT","COMPANIES ACT 2013"),"MISCELLANEOUS")</f>
        <v>INCOME TAX ACT 1971</v>
      </c>
      <c r="F33" s="21" t="str">
        <f>IFERROR(VLOOKUP($D33,Q2A!$C$4:$D$8,2,FALSE),"SERVICE NOPT FOUND")</f>
        <v>I1</v>
      </c>
      <c r="G33" s="22">
        <v>16000</v>
      </c>
      <c r="H33" s="24" t="s">
        <v>52</v>
      </c>
      <c r="I33" s="21" t="s">
        <v>40</v>
      </c>
    </row>
    <row r="34" spans="3:9" ht="16" thickBot="1" x14ac:dyDescent="0.4">
      <c r="C34" s="20">
        <v>31</v>
      </c>
      <c r="D34" s="21" t="s">
        <v>5</v>
      </c>
      <c r="E34" s="21" t="str">
        <f>IFERROR(_xlfn.IFS(D34="GST AUDIT","CGST ACT 2017",D34="GSTR","CGST ACT 2017",D34="ITR","INCOME TAX ACT 1971",D34="TAX AUDIT","INCOME TAX ACT 1971",D34="STAT AUDIT","COMPANIES ACT 2013"),"MISCELLANEOUS")</f>
        <v>INCOME TAX ACT 1971</v>
      </c>
      <c r="F34" s="21" t="str">
        <f>IFERROR(VLOOKUP($D34,Q2A!$C$4:$D$8,2,FALSE),"SERVICE NOPT FOUND")</f>
        <v>I1</v>
      </c>
      <c r="G34" s="22">
        <v>19000</v>
      </c>
      <c r="H34" s="24" t="s">
        <v>53</v>
      </c>
      <c r="I34" s="21" t="s">
        <v>30</v>
      </c>
    </row>
    <row r="35" spans="3:9" ht="16" thickBot="1" x14ac:dyDescent="0.4">
      <c r="C35" s="20">
        <v>32</v>
      </c>
      <c r="D35" s="21" t="s">
        <v>5</v>
      </c>
      <c r="E35" s="21" t="str">
        <f>IFERROR(_xlfn.IFS(D35="GST AUDIT","CGST ACT 2017",D35="GSTR","CGST ACT 2017",D35="ITR","INCOME TAX ACT 1971",D35="TAX AUDIT","INCOME TAX ACT 1971",D35="STAT AUDIT","COMPANIES ACT 2013"),"MISCELLANEOUS")</f>
        <v>INCOME TAX ACT 1971</v>
      </c>
      <c r="F35" s="21" t="str">
        <f>IFERROR(VLOOKUP($D35,Q2A!$C$4:$D$8,2,FALSE),"SERVICE NOPT FOUND")</f>
        <v>I1</v>
      </c>
      <c r="G35" s="22">
        <v>15000</v>
      </c>
      <c r="H35" s="24" t="s">
        <v>54</v>
      </c>
      <c r="I35" s="21" t="s">
        <v>37</v>
      </c>
    </row>
    <row r="36" spans="3:9" ht="16" thickBot="1" x14ac:dyDescent="0.4">
      <c r="C36" s="20">
        <v>33</v>
      </c>
      <c r="D36" s="21" t="s">
        <v>5</v>
      </c>
      <c r="E36" s="21" t="str">
        <f>IFERROR(_xlfn.IFS(D36="GST AUDIT","CGST ACT 2017",D36="GSTR","CGST ACT 2017",D36="ITR","INCOME TAX ACT 1971",D36="TAX AUDIT","INCOME TAX ACT 1971",D36="STAT AUDIT","COMPANIES ACT 2013"),"MISCELLANEOUS")</f>
        <v>INCOME TAX ACT 1971</v>
      </c>
      <c r="F36" s="21" t="str">
        <f>IFERROR(VLOOKUP($D36,Q2A!$C$4:$D$8,2,FALSE),"SERVICE NOPT FOUND")</f>
        <v>I1</v>
      </c>
      <c r="G36" s="22">
        <v>12000</v>
      </c>
      <c r="H36" s="21" t="s">
        <v>55</v>
      </c>
      <c r="I36" s="21" t="s">
        <v>40</v>
      </c>
    </row>
    <row r="37" spans="3:9" ht="16" thickBot="1" x14ac:dyDescent="0.4">
      <c r="C37" s="20">
        <v>34</v>
      </c>
      <c r="D37" s="21" t="s">
        <v>31</v>
      </c>
      <c r="E37" s="21" t="str">
        <f>IFERROR(_xlfn.IFS(D37="GST AUDIT","CGST ACT 2017",D37="GSTR","CGST ACT 2017",D37="ITR","INCOME TAX ACT 1971",D37="TAX AUDIT","INCOME TAX ACT 1971",D37="STAT AUDIT","COMPANIES ACT 2013"),"MISCELLANEOUS")</f>
        <v>COMPANIES ACT 2013</v>
      </c>
      <c r="F37" s="21" t="str">
        <f>IFERROR(VLOOKUP($D37,Q2A!$C$4:$D$8,2,FALSE),"SERVICE NOPT FOUND")</f>
        <v>C1</v>
      </c>
      <c r="G37" s="22">
        <v>16000</v>
      </c>
      <c r="H37" s="21" t="s">
        <v>55</v>
      </c>
      <c r="I37" s="21" t="s">
        <v>35</v>
      </c>
    </row>
    <row r="38" spans="3:9" ht="16" thickBot="1" x14ac:dyDescent="0.4">
      <c r="C38" s="20">
        <v>35</v>
      </c>
      <c r="D38" s="21" t="s">
        <v>5</v>
      </c>
      <c r="E38" s="21" t="str">
        <f>IFERROR(_xlfn.IFS(D38="GST AUDIT","CGST ACT 2017",D38="GSTR","CGST ACT 2017",D38="ITR","INCOME TAX ACT 1971",D38="TAX AUDIT","INCOME TAX ACT 1971",D38="STAT AUDIT","COMPANIES ACT 2013"),"MISCELLANEOUS")</f>
        <v>INCOME TAX ACT 1971</v>
      </c>
      <c r="F38" s="21" t="str">
        <f>IFERROR(VLOOKUP($D38,Q2A!$C$4:$D$8,2,FALSE),"SERVICE NOPT FOUND")</f>
        <v>I1</v>
      </c>
      <c r="G38" s="22">
        <v>14000</v>
      </c>
      <c r="H38" s="23">
        <v>44199</v>
      </c>
      <c r="I38" s="21" t="s">
        <v>40</v>
      </c>
    </row>
    <row r="39" spans="3:9" ht="16" thickBot="1" x14ac:dyDescent="0.4">
      <c r="C39" s="20">
        <v>36</v>
      </c>
      <c r="D39" s="21" t="s">
        <v>5</v>
      </c>
      <c r="E39" s="21" t="str">
        <f>IFERROR(_xlfn.IFS(D39="GST AUDIT","CGST ACT 2017",D39="GSTR","CGST ACT 2017",D39="ITR","INCOME TAX ACT 1971",D39="TAX AUDIT","INCOME TAX ACT 1971",D39="STAT AUDIT","COMPANIES ACT 2013"),"MISCELLANEOUS")</f>
        <v>INCOME TAX ACT 1971</v>
      </c>
      <c r="F39" s="21" t="str">
        <f>IFERROR(VLOOKUP($D39,Q2A!$C$4:$D$8,2,FALSE),"SERVICE NOPT FOUND")</f>
        <v>I1</v>
      </c>
      <c r="G39" s="22">
        <v>12000</v>
      </c>
      <c r="H39" s="23">
        <v>44289</v>
      </c>
      <c r="I39" s="21" t="s">
        <v>37</v>
      </c>
    </row>
    <row r="40" spans="3:9" ht="16" thickBot="1" x14ac:dyDescent="0.4">
      <c r="C40" s="20">
        <v>37</v>
      </c>
      <c r="D40" s="21" t="s">
        <v>5</v>
      </c>
      <c r="E40" s="21" t="str">
        <f>IFERROR(_xlfn.IFS(D40="GST AUDIT","CGST ACT 2017",D40="GSTR","CGST ACT 2017",D40="ITR","INCOME TAX ACT 1971",D40="TAX AUDIT","INCOME TAX ACT 1971",D40="STAT AUDIT","COMPANIES ACT 2013"),"MISCELLANEOUS")</f>
        <v>INCOME TAX ACT 1971</v>
      </c>
      <c r="F40" s="21" t="str">
        <f>IFERROR(VLOOKUP($D40,Q2A!$C$4:$D$8,2,FALSE),"SERVICE NOPT FOUND")</f>
        <v>I1</v>
      </c>
      <c r="G40" s="22">
        <v>23000</v>
      </c>
      <c r="H40" s="23">
        <v>44319</v>
      </c>
      <c r="I40" s="21" t="s">
        <v>30</v>
      </c>
    </row>
    <row r="41" spans="3:9" ht="16" thickBot="1" x14ac:dyDescent="0.4">
      <c r="C41" s="20">
        <v>38</v>
      </c>
      <c r="D41" s="21" t="s">
        <v>29</v>
      </c>
      <c r="E41" s="21" t="str">
        <f>IFERROR(_xlfn.IFS(D41="GST AUDIT","CGST ACT 2017",D41="GSTR","CGST ACT 2017",D41="ITR","INCOME TAX ACT 1971",D41="TAX AUDIT","INCOME TAX ACT 1971",D41="STAT AUDIT","COMPANIES ACT 2013"),"MISCELLANEOUS")</f>
        <v>CGST ACT 2017</v>
      </c>
      <c r="F41" s="21" t="str">
        <f>IFERROR(VLOOKUP($D41,Q2A!$C$4:$D$8,2,FALSE),"SERVICE NOPT FOUND")</f>
        <v>G2</v>
      </c>
      <c r="G41" s="22">
        <v>22000</v>
      </c>
      <c r="H41" s="23">
        <v>44319</v>
      </c>
      <c r="I41" s="21" t="s">
        <v>32</v>
      </c>
    </row>
    <row r="42" spans="3:9" ht="16" thickBot="1" x14ac:dyDescent="0.4">
      <c r="C42" s="20">
        <v>39</v>
      </c>
      <c r="D42" s="21" t="s">
        <v>8</v>
      </c>
      <c r="E42" s="21" t="str">
        <f>IFERROR(_xlfn.IFS(D42="GST AUDIT","CGST ACT 2017",D42="GSTR","CGST ACT 2017",D42="ITR","INCOME TAX ACT 1971",D42="TAX AUDIT","INCOME TAX ACT 1971",D42="STAT AUDIT","COMPANIES ACT 2013"),"MISCELLANEOUS")</f>
        <v>CGST ACT 2017</v>
      </c>
      <c r="F42" s="21" t="str">
        <f>IFERROR(VLOOKUP($D42,Q2A!$C$4:$D$8,2,FALSE),"SERVICE NOPT FOUND")</f>
        <v>G1</v>
      </c>
      <c r="G42" s="22">
        <v>22000</v>
      </c>
      <c r="H42" s="24" t="s">
        <v>56</v>
      </c>
      <c r="I42" s="21" t="s">
        <v>30</v>
      </c>
    </row>
    <row r="43" spans="3:9" ht="16" thickBot="1" x14ac:dyDescent="0.4">
      <c r="C43" s="20">
        <v>40</v>
      </c>
      <c r="D43" s="21" t="s">
        <v>8</v>
      </c>
      <c r="E43" s="21" t="str">
        <f>IFERROR(_xlfn.IFS(D43="GST AUDIT","CGST ACT 2017",D43="GSTR","CGST ACT 2017",D43="ITR","INCOME TAX ACT 1971",D43="TAX AUDIT","INCOME TAX ACT 1971",D43="STAT AUDIT","COMPANIES ACT 2013"),"MISCELLANEOUS")</f>
        <v>CGST ACT 2017</v>
      </c>
      <c r="F43" s="21" t="str">
        <f>IFERROR(VLOOKUP($D43,Q2A!$C$4:$D$8,2,FALSE),"SERVICE NOPT FOUND")</f>
        <v>G1</v>
      </c>
      <c r="G43" s="22">
        <v>16000</v>
      </c>
      <c r="H43" s="24" t="s">
        <v>56</v>
      </c>
      <c r="I43" s="21" t="s">
        <v>30</v>
      </c>
    </row>
    <row r="44" spans="3:9" ht="16" thickBot="1" x14ac:dyDescent="0.4">
      <c r="C44" s="20">
        <v>41</v>
      </c>
      <c r="D44" s="21" t="s">
        <v>29</v>
      </c>
      <c r="E44" s="21" t="str">
        <f>IFERROR(_xlfn.IFS(D44="GST AUDIT","CGST ACT 2017",D44="GSTR","CGST ACT 2017",D44="ITR","INCOME TAX ACT 1971",D44="TAX AUDIT","INCOME TAX ACT 1971",D44="STAT AUDIT","COMPANIES ACT 2013"),"MISCELLANEOUS")</f>
        <v>CGST ACT 2017</v>
      </c>
      <c r="F44" s="21" t="str">
        <f>IFERROR(VLOOKUP($D44,Q2A!$C$4:$D$8,2,FALSE),"SERVICE NOPT FOUND")</f>
        <v>G2</v>
      </c>
      <c r="G44" s="22">
        <v>20000</v>
      </c>
      <c r="H44" s="24" t="s">
        <v>56</v>
      </c>
      <c r="I44" s="21" t="s">
        <v>32</v>
      </c>
    </row>
    <row r="45" spans="3:9" ht="16" thickBot="1" x14ac:dyDescent="0.4">
      <c r="C45" s="20">
        <v>42</v>
      </c>
      <c r="D45" s="21" t="s">
        <v>31</v>
      </c>
      <c r="E45" s="21" t="str">
        <f>IFERROR(_xlfn.IFS(D45="GST AUDIT","CGST ACT 2017",D45="GSTR","CGST ACT 2017",D45="ITR","INCOME TAX ACT 1971",D45="TAX AUDIT","INCOME TAX ACT 1971",D45="STAT AUDIT","COMPANIES ACT 2013"),"MISCELLANEOUS")</f>
        <v>COMPANIES ACT 2013</v>
      </c>
      <c r="F45" s="21" t="str">
        <f>IFERROR(VLOOKUP($D45,Q2A!$C$4:$D$8,2,FALSE),"SERVICE NOPT FOUND")</f>
        <v>C1</v>
      </c>
      <c r="G45" s="22">
        <v>20000</v>
      </c>
      <c r="H45" s="24" t="s">
        <v>57</v>
      </c>
      <c r="I45" s="21" t="s">
        <v>40</v>
      </c>
    </row>
    <row r="46" spans="3:9" ht="16" thickBot="1" x14ac:dyDescent="0.4">
      <c r="C46" s="20">
        <v>43</v>
      </c>
      <c r="D46" s="21" t="s">
        <v>8</v>
      </c>
      <c r="E46" s="21" t="str">
        <f>IFERROR(_xlfn.IFS(D46="GST AUDIT","CGST ACT 2017",D46="GSTR","CGST ACT 2017",D46="ITR","INCOME TAX ACT 1971",D46="TAX AUDIT","INCOME TAX ACT 1971",D46="STAT AUDIT","COMPANIES ACT 2013"),"MISCELLANEOUS")</f>
        <v>CGST ACT 2017</v>
      </c>
      <c r="F46" s="21" t="str">
        <f>IFERROR(VLOOKUP($D46,Q2A!$C$4:$D$8,2,FALSE),"SERVICE NOPT FOUND")</f>
        <v>G1</v>
      </c>
      <c r="G46" s="22">
        <v>16000</v>
      </c>
      <c r="H46" s="24" t="s">
        <v>58</v>
      </c>
      <c r="I46" s="21" t="s">
        <v>33</v>
      </c>
    </row>
    <row r="47" spans="3:9" ht="16" thickBot="1" x14ac:dyDescent="0.4">
      <c r="C47" s="20">
        <v>44</v>
      </c>
      <c r="D47" s="21" t="s">
        <v>8</v>
      </c>
      <c r="E47" s="21" t="str">
        <f>IFERROR(_xlfn.IFS(D47="GST AUDIT","CGST ACT 2017",D47="GSTR","CGST ACT 2017",D47="ITR","INCOME TAX ACT 1971",D47="TAX AUDIT","INCOME TAX ACT 1971",D47="STAT AUDIT","COMPANIES ACT 2013"),"MISCELLANEOUS")</f>
        <v>CGST ACT 2017</v>
      </c>
      <c r="F47" s="21" t="str">
        <f>IFERROR(VLOOKUP($D47,Q2A!$C$4:$D$8,2,FALSE),"SERVICE NOPT FOUND")</f>
        <v>G1</v>
      </c>
      <c r="G47" s="22">
        <v>27000</v>
      </c>
      <c r="H47" s="24" t="s">
        <v>58</v>
      </c>
      <c r="I47" s="21" t="s">
        <v>37</v>
      </c>
    </row>
    <row r="48" spans="3:9" ht="16" thickBot="1" x14ac:dyDescent="0.4">
      <c r="C48" s="20">
        <v>45</v>
      </c>
      <c r="D48" s="21" t="s">
        <v>34</v>
      </c>
      <c r="E48" s="21" t="str">
        <f>IFERROR(_xlfn.IFS(D48="GST AUDIT","CGST ACT 2017",D48="GSTR","CGST ACT 2017",D48="ITR","INCOME TAX ACT 1971",D48="TAX AUDIT","INCOME TAX ACT 1971",D48="STAT AUDIT","COMPANIES ACT 2013"),"MISCELLANEOUS")</f>
        <v>MISCELLANEOUS</v>
      </c>
      <c r="F48" s="21" t="str">
        <f>IFERROR(VLOOKUP($D48,Q2A!$C$4:$D$8,2,FALSE),"SERVICE NOPT FOUND")</f>
        <v>SERVICE NOPT FOUND</v>
      </c>
      <c r="G48" s="22">
        <v>27000</v>
      </c>
      <c r="H48" s="24" t="s">
        <v>59</v>
      </c>
      <c r="I48" s="21" t="s">
        <v>35</v>
      </c>
    </row>
    <row r="49" spans="3:9" ht="16" thickBot="1" x14ac:dyDescent="0.4">
      <c r="C49" s="20">
        <v>46</v>
      </c>
      <c r="D49" s="21" t="s">
        <v>5</v>
      </c>
      <c r="E49" s="21" t="str">
        <f>IFERROR(_xlfn.IFS(D49="GST AUDIT","CGST ACT 2017",D49="GSTR","CGST ACT 2017",D49="ITR","INCOME TAX ACT 1971",D49="TAX AUDIT","INCOME TAX ACT 1971",D49="STAT AUDIT","COMPANIES ACT 2013"),"MISCELLANEOUS")</f>
        <v>INCOME TAX ACT 1971</v>
      </c>
      <c r="F49" s="21" t="str">
        <f>IFERROR(VLOOKUP($D49,Q2A!$C$4:$D$8,2,FALSE),"SERVICE NOPT FOUND")</f>
        <v>I1</v>
      </c>
      <c r="G49" s="22">
        <v>12000</v>
      </c>
      <c r="H49" s="24" t="s">
        <v>60</v>
      </c>
      <c r="I49" s="21" t="s">
        <v>39</v>
      </c>
    </row>
    <row r="50" spans="3:9" ht="16" thickBot="1" x14ac:dyDescent="0.4">
      <c r="C50" s="20">
        <v>47</v>
      </c>
      <c r="D50" s="21" t="s">
        <v>36</v>
      </c>
      <c r="E50" s="21" t="str">
        <f>IFERROR(_xlfn.IFS(D50="GST AUDIT","CGST ACT 2017",D50="GSTR","CGST ACT 2017",D50="ITR","INCOME TAX ACT 1971",D50="TAX AUDIT","INCOME TAX ACT 1971",D50="STAT AUDIT","COMPANIES ACT 2013"),"MISCELLANEOUS")</f>
        <v>INCOME TAX ACT 1971</v>
      </c>
      <c r="F50" s="21" t="str">
        <f>IFERROR(VLOOKUP($D50,Q2A!$C$4:$D$8,2,FALSE),"SERVICE NOPT FOUND")</f>
        <v>I2</v>
      </c>
      <c r="G50" s="22">
        <v>21000</v>
      </c>
      <c r="H50" s="24" t="s">
        <v>61</v>
      </c>
      <c r="I50" s="21" t="s">
        <v>35</v>
      </c>
    </row>
    <row r="51" spans="3:9" ht="16" thickBot="1" x14ac:dyDescent="0.4">
      <c r="C51" s="20">
        <v>48</v>
      </c>
      <c r="D51" s="21" t="s">
        <v>36</v>
      </c>
      <c r="E51" s="21" t="str">
        <f>IFERROR(_xlfn.IFS(D51="GST AUDIT","CGST ACT 2017",D51="GSTR","CGST ACT 2017",D51="ITR","INCOME TAX ACT 1971",D51="TAX AUDIT","INCOME TAX ACT 1971",D51="STAT AUDIT","COMPANIES ACT 2013"),"MISCELLANEOUS")</f>
        <v>INCOME TAX ACT 1971</v>
      </c>
      <c r="F51" s="21" t="str">
        <f>IFERROR(VLOOKUP($D51,Q2A!$C$4:$D$8,2,FALSE),"SERVICE NOPT FOUND")</f>
        <v>I2</v>
      </c>
      <c r="G51" s="22">
        <v>22000</v>
      </c>
      <c r="H51" s="24" t="s">
        <v>62</v>
      </c>
      <c r="I51" s="21" t="s">
        <v>30</v>
      </c>
    </row>
    <row r="52" spans="3:9" ht="16" thickBot="1" x14ac:dyDescent="0.4">
      <c r="C52" s="20">
        <v>49</v>
      </c>
      <c r="D52" s="21" t="s">
        <v>8</v>
      </c>
      <c r="E52" s="21" t="str">
        <f>IFERROR(_xlfn.IFS(D52="GST AUDIT","CGST ACT 2017",D52="GSTR","CGST ACT 2017",D52="ITR","INCOME TAX ACT 1971",D52="TAX AUDIT","INCOME TAX ACT 1971",D52="STAT AUDIT","COMPANIES ACT 2013"),"MISCELLANEOUS")</f>
        <v>CGST ACT 2017</v>
      </c>
      <c r="F52" s="21" t="str">
        <f>IFERROR(VLOOKUP($D52,Q2A!$C$4:$D$8,2,FALSE),"SERVICE NOPT FOUND")</f>
        <v>G1</v>
      </c>
      <c r="G52" s="22">
        <v>13000</v>
      </c>
      <c r="H52" s="24" t="s">
        <v>63</v>
      </c>
      <c r="I52" s="21" t="s">
        <v>37</v>
      </c>
    </row>
    <row r="53" spans="3:9" ht="16" thickBot="1" x14ac:dyDescent="0.4">
      <c r="C53" s="20">
        <v>50</v>
      </c>
      <c r="D53" s="21" t="s">
        <v>29</v>
      </c>
      <c r="E53" s="21" t="str">
        <f>IFERROR(_xlfn.IFS(D53="GST AUDIT","CGST ACT 2017",D53="GSTR","CGST ACT 2017",D53="ITR","INCOME TAX ACT 1971",D53="TAX AUDIT","INCOME TAX ACT 1971",D53="STAT AUDIT","COMPANIES ACT 2013"),"MISCELLANEOUS")</f>
        <v>CGST ACT 2017</v>
      </c>
      <c r="F53" s="21" t="str">
        <f>IFERROR(VLOOKUP($D53,Q2A!$C$4:$D$8,2,FALSE),"SERVICE NOPT FOUND")</f>
        <v>G2</v>
      </c>
      <c r="G53" s="22">
        <v>20000</v>
      </c>
      <c r="H53" s="24" t="s">
        <v>63</v>
      </c>
      <c r="I53" s="21" t="s">
        <v>35</v>
      </c>
    </row>
    <row r="54" spans="3:9" ht="16" thickBot="1" x14ac:dyDescent="0.4">
      <c r="C54" s="20">
        <v>51</v>
      </c>
      <c r="D54" s="21" t="s">
        <v>8</v>
      </c>
      <c r="E54" s="21" t="str">
        <f>IFERROR(_xlfn.IFS(D54="GST AUDIT","CGST ACT 2017",D54="GSTR","CGST ACT 2017",D54="ITR","INCOME TAX ACT 1971",D54="TAX AUDIT","INCOME TAX ACT 1971",D54="STAT AUDIT","COMPANIES ACT 2013"),"MISCELLANEOUS")</f>
        <v>CGST ACT 2017</v>
      </c>
      <c r="F54" s="21" t="str">
        <f>IFERROR(VLOOKUP($D54,Q2A!$C$4:$D$8,2,FALSE),"SERVICE NOPT FOUND")</f>
        <v>G1</v>
      </c>
      <c r="G54" s="22">
        <v>13000</v>
      </c>
      <c r="H54" s="24" t="s">
        <v>64</v>
      </c>
      <c r="I54" s="21" t="s">
        <v>40</v>
      </c>
    </row>
    <row r="55" spans="3:9" ht="16" thickBot="1" x14ac:dyDescent="0.4">
      <c r="C55" s="20">
        <v>52</v>
      </c>
      <c r="D55" s="21" t="s">
        <v>5</v>
      </c>
      <c r="E55" s="21" t="str">
        <f>IFERROR(_xlfn.IFS(D55="GST AUDIT","CGST ACT 2017",D55="GSTR","CGST ACT 2017",D55="ITR","INCOME TAX ACT 1971",D55="TAX AUDIT","INCOME TAX ACT 1971",D55="STAT AUDIT","COMPANIES ACT 2013"),"MISCELLANEOUS")</f>
        <v>INCOME TAX ACT 1971</v>
      </c>
      <c r="F55" s="21" t="str">
        <f>IFERROR(VLOOKUP($D55,Q2A!$C$4:$D$8,2,FALSE),"SERVICE NOPT FOUND")</f>
        <v>I1</v>
      </c>
      <c r="G55" s="22">
        <v>10000</v>
      </c>
      <c r="H55" s="24" t="s">
        <v>65</v>
      </c>
      <c r="I55" s="21" t="s">
        <v>37</v>
      </c>
    </row>
    <row r="56" spans="3:9" ht="16" thickBot="1" x14ac:dyDescent="0.4">
      <c r="C56" s="20">
        <v>53</v>
      </c>
      <c r="D56" s="21" t="s">
        <v>5</v>
      </c>
      <c r="E56" s="21" t="str">
        <f>IFERROR(_xlfn.IFS(D56="GST AUDIT","CGST ACT 2017",D56="GSTR","CGST ACT 2017",D56="ITR","INCOME TAX ACT 1971",D56="TAX AUDIT","INCOME TAX ACT 1971",D56="STAT AUDIT","COMPANIES ACT 2013"),"MISCELLANEOUS")</f>
        <v>INCOME TAX ACT 1971</v>
      </c>
      <c r="F56" s="21" t="str">
        <f>IFERROR(VLOOKUP($D56,Q2A!$C$4:$D$8,2,FALSE),"SERVICE NOPT FOUND")</f>
        <v>I1</v>
      </c>
      <c r="G56" s="22">
        <v>14000</v>
      </c>
      <c r="H56" s="23">
        <v>44200</v>
      </c>
      <c r="I56" s="21" t="s">
        <v>40</v>
      </c>
    </row>
    <row r="57" spans="3:9" ht="16" thickBot="1" x14ac:dyDescent="0.4">
      <c r="C57" s="20">
        <v>54</v>
      </c>
      <c r="D57" s="21" t="s">
        <v>5</v>
      </c>
      <c r="E57" s="21" t="str">
        <f>IFERROR(_xlfn.IFS(D57="GST AUDIT","CGST ACT 2017",D57="GSTR","CGST ACT 2017",D57="ITR","INCOME TAX ACT 1971",D57="TAX AUDIT","INCOME TAX ACT 1971",D57="STAT AUDIT","COMPANIES ACT 2013"),"MISCELLANEOUS")</f>
        <v>INCOME TAX ACT 1971</v>
      </c>
      <c r="F57" s="21" t="str">
        <f>IFERROR(VLOOKUP($D57,Q2A!$C$4:$D$8,2,FALSE),"SERVICE NOPT FOUND")</f>
        <v>I1</v>
      </c>
      <c r="G57" s="22">
        <v>24000</v>
      </c>
      <c r="H57" s="23">
        <v>44200</v>
      </c>
      <c r="I57" s="21" t="s">
        <v>33</v>
      </c>
    </row>
    <row r="58" spans="3:9" ht="16" thickBot="1" x14ac:dyDescent="0.4">
      <c r="C58" s="20">
        <v>55</v>
      </c>
      <c r="D58" s="21" t="s">
        <v>29</v>
      </c>
      <c r="E58" s="21" t="str">
        <f>IFERROR(_xlfn.IFS(D58="GST AUDIT","CGST ACT 2017",D58="GSTR","CGST ACT 2017",D58="ITR","INCOME TAX ACT 1971",D58="TAX AUDIT","INCOME TAX ACT 1971",D58="STAT AUDIT","COMPANIES ACT 2013"),"MISCELLANEOUS")</f>
        <v>CGST ACT 2017</v>
      </c>
      <c r="F58" s="21" t="str">
        <f>IFERROR(VLOOKUP($D58,Q2A!$C$4:$D$8,2,FALSE),"SERVICE NOPT FOUND")</f>
        <v>G2</v>
      </c>
      <c r="G58" s="22">
        <v>13000</v>
      </c>
      <c r="H58" s="23">
        <v>44259</v>
      </c>
      <c r="I58" s="21" t="s">
        <v>32</v>
      </c>
    </row>
    <row r="59" spans="3:9" ht="16" thickBot="1" x14ac:dyDescent="0.4">
      <c r="C59" s="20">
        <v>56</v>
      </c>
      <c r="D59" s="21" t="s">
        <v>8</v>
      </c>
      <c r="E59" s="21" t="str">
        <f>IFERROR(_xlfn.IFS(D59="GST AUDIT","CGST ACT 2017",D59="GSTR","CGST ACT 2017",D59="ITR","INCOME TAX ACT 1971",D59="TAX AUDIT","INCOME TAX ACT 1971",D59="STAT AUDIT","COMPANIES ACT 2013"),"MISCELLANEOUS")</f>
        <v>CGST ACT 2017</v>
      </c>
      <c r="F59" s="21" t="str">
        <f>IFERROR(VLOOKUP($D59,Q2A!$C$4:$D$8,2,FALSE),"SERVICE NOPT FOUND")</f>
        <v>G1</v>
      </c>
      <c r="G59" s="22">
        <v>15000</v>
      </c>
      <c r="H59" s="23">
        <v>44351</v>
      </c>
      <c r="I59" s="21" t="s">
        <v>39</v>
      </c>
    </row>
    <row r="60" spans="3:9" ht="16" thickBot="1" x14ac:dyDescent="0.4">
      <c r="C60" s="20">
        <v>57</v>
      </c>
      <c r="D60" s="21" t="s">
        <v>29</v>
      </c>
      <c r="E60" s="21" t="str">
        <f>IFERROR(_xlfn.IFS(D60="GST AUDIT","CGST ACT 2017",D60="GSTR","CGST ACT 2017",D60="ITR","INCOME TAX ACT 1971",D60="TAX AUDIT","INCOME TAX ACT 1971",D60="STAT AUDIT","COMPANIES ACT 2013"),"MISCELLANEOUS")</f>
        <v>CGST ACT 2017</v>
      </c>
      <c r="F60" s="21" t="str">
        <f>IFERROR(VLOOKUP($D60,Q2A!$C$4:$D$8,2,FALSE),"SERVICE NOPT FOUND")</f>
        <v>G2</v>
      </c>
      <c r="G60" s="22">
        <v>21000</v>
      </c>
      <c r="H60" s="23">
        <v>44351</v>
      </c>
      <c r="I60" s="21" t="s">
        <v>30</v>
      </c>
    </row>
    <row r="61" spans="3:9" ht="16" thickBot="1" x14ac:dyDescent="0.4">
      <c r="C61" s="20">
        <v>58</v>
      </c>
      <c r="D61" s="21" t="s">
        <v>31</v>
      </c>
      <c r="E61" s="21" t="str">
        <f>IFERROR(_xlfn.IFS(D61="GST AUDIT","CGST ACT 2017",D61="GSTR","CGST ACT 2017",D61="ITR","INCOME TAX ACT 1971",D61="TAX AUDIT","INCOME TAX ACT 1971",D61="STAT AUDIT","COMPANIES ACT 2013"),"MISCELLANEOUS")</f>
        <v>COMPANIES ACT 2013</v>
      </c>
      <c r="F61" s="21" t="str">
        <f>IFERROR(VLOOKUP($D61,Q2A!$C$4:$D$8,2,FALSE),"SERVICE NOPT FOUND")</f>
        <v>C1</v>
      </c>
      <c r="G61" s="22">
        <v>12000</v>
      </c>
      <c r="H61" s="23">
        <v>44534</v>
      </c>
      <c r="I61" s="21" t="s">
        <v>35</v>
      </c>
    </row>
    <row r="62" spans="3:9" ht="16" thickBot="1" x14ac:dyDescent="0.4">
      <c r="C62" s="20">
        <v>59</v>
      </c>
      <c r="D62" s="21" t="s">
        <v>8</v>
      </c>
      <c r="E62" s="21" t="str">
        <f>IFERROR(_xlfn.IFS(D62="GST AUDIT","CGST ACT 2017",D62="GSTR","CGST ACT 2017",D62="ITR","INCOME TAX ACT 1971",D62="TAX AUDIT","INCOME TAX ACT 1971",D62="STAT AUDIT","COMPANIES ACT 2013"),"MISCELLANEOUS")</f>
        <v>CGST ACT 2017</v>
      </c>
      <c r="F62" s="21" t="str">
        <f>IFERROR(VLOOKUP($D62,Q2A!$C$4:$D$8,2,FALSE),"SERVICE NOPT FOUND")</f>
        <v>G1</v>
      </c>
      <c r="G62" s="22">
        <v>12000</v>
      </c>
      <c r="H62" s="24" t="s">
        <v>66</v>
      </c>
      <c r="I62" s="21" t="s">
        <v>30</v>
      </c>
    </row>
    <row r="63" spans="3:9" ht="16" thickBot="1" x14ac:dyDescent="0.4">
      <c r="C63" s="20">
        <v>60</v>
      </c>
      <c r="D63" s="21" t="s">
        <v>36</v>
      </c>
      <c r="E63" s="21" t="str">
        <f>IFERROR(_xlfn.IFS(D63="GST AUDIT","CGST ACT 2017",D63="GSTR","CGST ACT 2017",D63="ITR","INCOME TAX ACT 1971",D63="TAX AUDIT","INCOME TAX ACT 1971",D63="STAT AUDIT","COMPANIES ACT 2013"),"MISCELLANEOUS")</f>
        <v>INCOME TAX ACT 1971</v>
      </c>
      <c r="F63" s="21" t="str">
        <f>IFERROR(VLOOKUP($D63,Q2A!$C$4:$D$8,2,FALSE),"SERVICE NOPT FOUND")</f>
        <v>I2</v>
      </c>
      <c r="G63" s="22">
        <v>21000</v>
      </c>
      <c r="H63" s="24" t="s">
        <v>67</v>
      </c>
      <c r="I63" s="21" t="s">
        <v>37</v>
      </c>
    </row>
    <row r="64" spans="3:9" ht="16" thickBot="1" x14ac:dyDescent="0.4">
      <c r="C64" s="20">
        <v>61</v>
      </c>
      <c r="D64" s="21" t="s">
        <v>5</v>
      </c>
      <c r="E64" s="21" t="str">
        <f>IFERROR(_xlfn.IFS(D64="GST AUDIT","CGST ACT 2017",D64="GSTR","CGST ACT 2017",D64="ITR","INCOME TAX ACT 1971",D64="TAX AUDIT","INCOME TAX ACT 1971",D64="STAT AUDIT","COMPANIES ACT 2013"),"MISCELLANEOUS")</f>
        <v>INCOME TAX ACT 1971</v>
      </c>
      <c r="F64" s="21" t="str">
        <f>IFERROR(VLOOKUP($D64,Q2A!$C$4:$D$8,2,FALSE),"SERVICE NOPT FOUND")</f>
        <v>I1</v>
      </c>
      <c r="G64" s="22">
        <v>9000</v>
      </c>
      <c r="H64" s="24" t="s">
        <v>68</v>
      </c>
      <c r="I64" s="21" t="s">
        <v>30</v>
      </c>
    </row>
    <row r="65" spans="3:9" ht="16" thickBot="1" x14ac:dyDescent="0.4">
      <c r="C65" s="20">
        <v>62</v>
      </c>
      <c r="D65" s="21" t="s">
        <v>31</v>
      </c>
      <c r="E65" s="21" t="str">
        <f>IFERROR(_xlfn.IFS(D65="GST AUDIT","CGST ACT 2017",D65="GSTR","CGST ACT 2017",D65="ITR","INCOME TAX ACT 1971",D65="TAX AUDIT","INCOME TAX ACT 1971",D65="STAT AUDIT","COMPANIES ACT 2013"),"MISCELLANEOUS")</f>
        <v>COMPANIES ACT 2013</v>
      </c>
      <c r="F65" s="21" t="str">
        <f>IFERROR(VLOOKUP($D65,Q2A!$C$4:$D$8,2,FALSE),"SERVICE NOPT FOUND")</f>
        <v>C1</v>
      </c>
      <c r="G65" s="22">
        <v>29000</v>
      </c>
      <c r="H65" s="24" t="s">
        <v>69</v>
      </c>
      <c r="I65" s="21" t="s">
        <v>33</v>
      </c>
    </row>
    <row r="66" spans="3:9" ht="16" thickBot="1" x14ac:dyDescent="0.4">
      <c r="C66" s="20">
        <v>63</v>
      </c>
      <c r="D66" s="21" t="s">
        <v>8</v>
      </c>
      <c r="E66" s="21" t="str">
        <f>IFERROR(_xlfn.IFS(D66="GST AUDIT","CGST ACT 2017",D66="GSTR","CGST ACT 2017",D66="ITR","INCOME TAX ACT 1971",D66="TAX AUDIT","INCOME TAX ACT 1971",D66="STAT AUDIT","COMPANIES ACT 2013"),"MISCELLANEOUS")</f>
        <v>CGST ACT 2017</v>
      </c>
      <c r="F66" s="21" t="str">
        <f>IFERROR(VLOOKUP($D66,Q2A!$C$4:$D$8,2,FALSE),"SERVICE NOPT FOUND")</f>
        <v>G1</v>
      </c>
      <c r="G66" s="22">
        <v>12000</v>
      </c>
      <c r="H66" s="24" t="s">
        <v>70</v>
      </c>
      <c r="I66" s="21" t="s">
        <v>30</v>
      </c>
    </row>
    <row r="67" spans="3:9" ht="16" thickBot="1" x14ac:dyDescent="0.4">
      <c r="C67" s="20">
        <v>64</v>
      </c>
      <c r="D67" s="21" t="s">
        <v>5</v>
      </c>
      <c r="E67" s="21" t="str">
        <f>IFERROR(_xlfn.IFS(D67="GST AUDIT","CGST ACT 2017",D67="GSTR","CGST ACT 2017",D67="ITR","INCOME TAX ACT 1971",D67="TAX AUDIT","INCOME TAX ACT 1971",D67="STAT AUDIT","COMPANIES ACT 2013"),"MISCELLANEOUS")</f>
        <v>INCOME TAX ACT 1971</v>
      </c>
      <c r="F67" s="21" t="str">
        <f>IFERROR(VLOOKUP($D67,Q2A!$C$4:$D$8,2,FALSE),"SERVICE NOPT FOUND")</f>
        <v>I1</v>
      </c>
      <c r="G67" s="22">
        <v>14000</v>
      </c>
      <c r="H67" s="24" t="s">
        <v>71</v>
      </c>
      <c r="I67" s="21" t="s">
        <v>33</v>
      </c>
    </row>
    <row r="68" spans="3:9" ht="16" thickBot="1" x14ac:dyDescent="0.4">
      <c r="C68" s="20">
        <v>65</v>
      </c>
      <c r="D68" s="21" t="s">
        <v>8</v>
      </c>
      <c r="E68" s="21" t="str">
        <f>IFERROR(_xlfn.IFS(D68="GST AUDIT","CGST ACT 2017",D68="GSTR","CGST ACT 2017",D68="ITR","INCOME TAX ACT 1971",D68="TAX AUDIT","INCOME TAX ACT 1971",D68="STAT AUDIT","COMPANIES ACT 2013"),"MISCELLANEOUS")</f>
        <v>CGST ACT 2017</v>
      </c>
      <c r="F68" s="21" t="str">
        <f>IFERROR(VLOOKUP($D68,Q2A!$C$4:$D$8,2,FALSE),"SERVICE NOPT FOUND")</f>
        <v>G1</v>
      </c>
      <c r="G68" s="22">
        <v>26000</v>
      </c>
      <c r="H68" s="24" t="s">
        <v>72</v>
      </c>
      <c r="I68" s="21" t="s">
        <v>32</v>
      </c>
    </row>
    <row r="69" spans="3:9" ht="16" thickBot="1" x14ac:dyDescent="0.4">
      <c r="C69" s="20">
        <v>66</v>
      </c>
      <c r="D69" s="21" t="s">
        <v>8</v>
      </c>
      <c r="E69" s="21" t="str">
        <f>IFERROR(_xlfn.IFS(D69="GST AUDIT","CGST ACT 2017",D69="GSTR","CGST ACT 2017",D69="ITR","INCOME TAX ACT 1971",D69="TAX AUDIT","INCOME TAX ACT 1971",D69="STAT AUDIT","COMPANIES ACT 2013"),"MISCELLANEOUS")</f>
        <v>CGST ACT 2017</v>
      </c>
      <c r="F69" s="21" t="str">
        <f>IFERROR(VLOOKUP($D69,Q2A!$C$4:$D$8,2,FALSE),"SERVICE NOPT FOUND")</f>
        <v>G1</v>
      </c>
      <c r="G69" s="22">
        <v>23000</v>
      </c>
      <c r="H69" s="24" t="s">
        <v>73</v>
      </c>
      <c r="I69" s="21" t="s">
        <v>40</v>
      </c>
    </row>
    <row r="70" spans="3:9" ht="16" thickBot="1" x14ac:dyDescent="0.4">
      <c r="C70" s="20">
        <v>67</v>
      </c>
      <c r="D70" s="21" t="s">
        <v>8</v>
      </c>
      <c r="E70" s="21" t="str">
        <f>IFERROR(_xlfn.IFS(D70="GST AUDIT","CGST ACT 2017",D70="GSTR","CGST ACT 2017",D70="ITR","INCOME TAX ACT 1971",D70="TAX AUDIT","INCOME TAX ACT 1971",D70="STAT AUDIT","COMPANIES ACT 2013"),"MISCELLANEOUS")</f>
        <v>CGST ACT 2017</v>
      </c>
      <c r="F70" s="21" t="str">
        <f>IFERROR(VLOOKUP($D70,Q2A!$C$4:$D$8,2,FALSE),"SERVICE NOPT FOUND")</f>
        <v>G1</v>
      </c>
      <c r="G70" s="22">
        <v>22000</v>
      </c>
      <c r="H70" s="23">
        <v>44201</v>
      </c>
      <c r="I70" s="21" t="s">
        <v>39</v>
      </c>
    </row>
    <row r="71" spans="3:9" ht="16" thickBot="1" x14ac:dyDescent="0.4">
      <c r="C71" s="20">
        <v>68</v>
      </c>
      <c r="D71" s="21" t="s">
        <v>29</v>
      </c>
      <c r="E71" s="21" t="str">
        <f>IFERROR(_xlfn.IFS(D71="GST AUDIT","CGST ACT 2017",D71="GSTR","CGST ACT 2017",D71="ITR","INCOME TAX ACT 1971",D71="TAX AUDIT","INCOME TAX ACT 1971",D71="STAT AUDIT","COMPANIES ACT 2013"),"MISCELLANEOUS")</f>
        <v>CGST ACT 2017</v>
      </c>
      <c r="F71" s="21" t="str">
        <f>IFERROR(VLOOKUP($D71,Q2A!$C$4:$D$8,2,FALSE),"SERVICE NOPT FOUND")</f>
        <v>G2</v>
      </c>
      <c r="G71" s="22">
        <v>16000</v>
      </c>
      <c r="H71" s="23">
        <v>44201</v>
      </c>
      <c r="I71" s="21" t="s">
        <v>35</v>
      </c>
    </row>
    <row r="72" spans="3:9" ht="16" thickBot="1" x14ac:dyDescent="0.4">
      <c r="C72" s="20">
        <v>69</v>
      </c>
      <c r="D72" s="21" t="s">
        <v>8</v>
      </c>
      <c r="E72" s="21" t="str">
        <f>IFERROR(_xlfn.IFS(D72="GST AUDIT","CGST ACT 2017",D72="GSTR","CGST ACT 2017",D72="ITR","INCOME TAX ACT 1971",D72="TAX AUDIT","INCOME TAX ACT 1971",D72="STAT AUDIT","COMPANIES ACT 2013"),"MISCELLANEOUS")</f>
        <v>CGST ACT 2017</v>
      </c>
      <c r="F72" s="21" t="str">
        <f>IFERROR(VLOOKUP($D72,Q2A!$C$4:$D$8,2,FALSE),"SERVICE NOPT FOUND")</f>
        <v>G1</v>
      </c>
      <c r="G72" s="22">
        <v>17000</v>
      </c>
      <c r="H72" s="23">
        <v>44232</v>
      </c>
      <c r="I72" s="21" t="s">
        <v>30</v>
      </c>
    </row>
    <row r="73" spans="3:9" ht="16" thickBot="1" x14ac:dyDescent="0.4">
      <c r="C73" s="20">
        <v>70</v>
      </c>
      <c r="D73" s="21" t="s">
        <v>5</v>
      </c>
      <c r="E73" s="21" t="str">
        <f>IFERROR(_xlfn.IFS(D73="GST AUDIT","CGST ACT 2017",D73="GSTR","CGST ACT 2017",D73="ITR","INCOME TAX ACT 1971",D73="TAX AUDIT","INCOME TAX ACT 1971",D73="STAT AUDIT","COMPANIES ACT 2013"),"MISCELLANEOUS")</f>
        <v>INCOME TAX ACT 1971</v>
      </c>
      <c r="F73" s="21" t="str">
        <f>IFERROR(VLOOKUP($D73,Q2A!$C$4:$D$8,2,FALSE),"SERVICE NOPT FOUND")</f>
        <v>I1</v>
      </c>
      <c r="G73" s="22">
        <v>9000</v>
      </c>
      <c r="H73" s="23">
        <v>44232</v>
      </c>
      <c r="I73" s="21" t="s">
        <v>30</v>
      </c>
    </row>
    <row r="74" spans="3:9" ht="16" thickBot="1" x14ac:dyDescent="0.4">
      <c r="C74" s="20">
        <v>71</v>
      </c>
      <c r="D74" s="21" t="s">
        <v>5</v>
      </c>
      <c r="E74" s="21" t="str">
        <f>IFERROR(_xlfn.IFS(D74="GST AUDIT","CGST ACT 2017",D74="GSTR","CGST ACT 2017",D74="ITR","INCOME TAX ACT 1971",D74="TAX AUDIT","INCOME TAX ACT 1971",D74="STAT AUDIT","COMPANIES ACT 2013"),"MISCELLANEOUS")</f>
        <v>INCOME TAX ACT 1971</v>
      </c>
      <c r="F74" s="21" t="str">
        <f>IFERROR(VLOOKUP($D74,Q2A!$C$4:$D$8,2,FALSE),"SERVICE NOPT FOUND")</f>
        <v>I1</v>
      </c>
      <c r="G74" s="22">
        <v>13000</v>
      </c>
      <c r="H74" s="23">
        <v>44232</v>
      </c>
      <c r="I74" s="21" t="s">
        <v>32</v>
      </c>
    </row>
    <row r="75" spans="3:9" ht="16" thickBot="1" x14ac:dyDescent="0.4">
      <c r="C75" s="20">
        <v>72</v>
      </c>
      <c r="D75" s="21" t="s">
        <v>8</v>
      </c>
      <c r="E75" s="21" t="str">
        <f>IFERROR(_xlfn.IFS(D75="GST AUDIT","CGST ACT 2017",D75="GSTR","CGST ACT 2017",D75="ITR","INCOME TAX ACT 1971",D75="TAX AUDIT","INCOME TAX ACT 1971",D75="STAT AUDIT","COMPANIES ACT 2013"),"MISCELLANEOUS")</f>
        <v>CGST ACT 2017</v>
      </c>
      <c r="F75" s="21" t="str">
        <f>IFERROR(VLOOKUP($D75,Q2A!$C$4:$D$8,2,FALSE),"SERVICE NOPT FOUND")</f>
        <v>G1</v>
      </c>
      <c r="G75" s="22">
        <v>16000</v>
      </c>
      <c r="H75" s="23">
        <v>44260</v>
      </c>
      <c r="I75" s="21" t="s">
        <v>30</v>
      </c>
    </row>
    <row r="76" spans="3:9" ht="16" thickBot="1" x14ac:dyDescent="0.4">
      <c r="C76" s="20">
        <v>73</v>
      </c>
      <c r="D76" s="21" t="s">
        <v>36</v>
      </c>
      <c r="E76" s="21" t="str">
        <f>IFERROR(_xlfn.IFS(D76="GST AUDIT","CGST ACT 2017",D76="GSTR","CGST ACT 2017",D76="ITR","INCOME TAX ACT 1971",D76="TAX AUDIT","INCOME TAX ACT 1971",D76="STAT AUDIT","COMPANIES ACT 2013"),"MISCELLANEOUS")</f>
        <v>INCOME TAX ACT 1971</v>
      </c>
      <c r="F76" s="21" t="str">
        <f>IFERROR(VLOOKUP($D76,Q2A!$C$4:$D$8,2,FALSE),"SERVICE NOPT FOUND")</f>
        <v>I2</v>
      </c>
      <c r="G76" s="22">
        <v>21000</v>
      </c>
      <c r="H76" s="23">
        <v>44260</v>
      </c>
      <c r="I76" s="21" t="s">
        <v>33</v>
      </c>
    </row>
    <row r="77" spans="3:9" ht="16" thickBot="1" x14ac:dyDescent="0.4">
      <c r="C77" s="20">
        <v>74</v>
      </c>
      <c r="D77" s="21" t="s">
        <v>8</v>
      </c>
      <c r="E77" s="21" t="str">
        <f>IFERROR(_xlfn.IFS(D77="GST AUDIT","CGST ACT 2017",D77="GSTR","CGST ACT 2017",D77="ITR","INCOME TAX ACT 1971",D77="TAX AUDIT","INCOME TAX ACT 1971",D77="STAT AUDIT","COMPANIES ACT 2013"),"MISCELLANEOUS")</f>
        <v>CGST ACT 2017</v>
      </c>
      <c r="F77" s="21" t="str">
        <f>IFERROR(VLOOKUP($D77,Q2A!$C$4:$D$8,2,FALSE),"SERVICE NOPT FOUND")</f>
        <v>G1</v>
      </c>
      <c r="G77" s="22">
        <v>18000</v>
      </c>
      <c r="H77" s="23">
        <v>44321</v>
      </c>
      <c r="I77" s="21" t="s">
        <v>35</v>
      </c>
    </row>
    <row r="78" spans="3:9" ht="16" thickBot="1" x14ac:dyDescent="0.4">
      <c r="C78" s="20">
        <v>75</v>
      </c>
      <c r="D78" s="21" t="s">
        <v>5</v>
      </c>
      <c r="E78" s="21" t="str">
        <f>IFERROR(_xlfn.IFS(D78="GST AUDIT","CGST ACT 2017",D78="GSTR","CGST ACT 2017",D78="ITR","INCOME TAX ACT 1971",D78="TAX AUDIT","INCOME TAX ACT 1971",D78="STAT AUDIT","COMPANIES ACT 2013"),"MISCELLANEOUS")</f>
        <v>INCOME TAX ACT 1971</v>
      </c>
      <c r="F78" s="21" t="str">
        <f>IFERROR(VLOOKUP($D78,Q2A!$C$4:$D$8,2,FALSE),"SERVICE NOPT FOUND")</f>
        <v>I1</v>
      </c>
      <c r="G78" s="22">
        <v>18000</v>
      </c>
      <c r="H78" s="23">
        <v>44321</v>
      </c>
      <c r="I78" s="21" t="s">
        <v>40</v>
      </c>
    </row>
    <row r="79" spans="3:9" ht="16" thickBot="1" x14ac:dyDescent="0.4">
      <c r="C79" s="20">
        <v>76</v>
      </c>
      <c r="D79" s="21" t="s">
        <v>8</v>
      </c>
      <c r="E79" s="21" t="str">
        <f>IFERROR(_xlfn.IFS(D79="GST AUDIT","CGST ACT 2017",D79="GSTR","CGST ACT 2017",D79="ITR","INCOME TAX ACT 1971",D79="TAX AUDIT","INCOME TAX ACT 1971",D79="STAT AUDIT","COMPANIES ACT 2013"),"MISCELLANEOUS")</f>
        <v>CGST ACT 2017</v>
      </c>
      <c r="F79" s="21" t="str">
        <f>IFERROR(VLOOKUP($D79,Q2A!$C$4:$D$8,2,FALSE),"SERVICE NOPT FOUND")</f>
        <v>G1</v>
      </c>
      <c r="G79" s="22">
        <v>10000</v>
      </c>
      <c r="H79" s="23">
        <v>44352</v>
      </c>
      <c r="I79" s="21" t="s">
        <v>30</v>
      </c>
    </row>
    <row r="80" spans="3:9" ht="16" thickBot="1" x14ac:dyDescent="0.4">
      <c r="C80" s="20">
        <v>77</v>
      </c>
      <c r="D80" s="21" t="s">
        <v>36</v>
      </c>
      <c r="E80" s="21" t="str">
        <f>IFERROR(_xlfn.IFS(D80="GST AUDIT","CGST ACT 2017",D80="GSTR","CGST ACT 2017",D80="ITR","INCOME TAX ACT 1971",D80="TAX AUDIT","INCOME TAX ACT 1971",D80="STAT AUDIT","COMPANIES ACT 2013"),"MISCELLANEOUS")</f>
        <v>INCOME TAX ACT 1971</v>
      </c>
      <c r="F80" s="21" t="str">
        <f>IFERROR(VLOOKUP($D80,Q2A!$C$4:$D$8,2,FALSE),"SERVICE NOPT FOUND")</f>
        <v>I2</v>
      </c>
      <c r="G80" s="22">
        <v>22000</v>
      </c>
      <c r="H80" s="23">
        <v>44413</v>
      </c>
      <c r="I80" s="21" t="s">
        <v>30</v>
      </c>
    </row>
    <row r="81" spans="3:9" ht="16" thickBot="1" x14ac:dyDescent="0.4">
      <c r="C81" s="20">
        <v>78</v>
      </c>
      <c r="D81" s="21" t="s">
        <v>8</v>
      </c>
      <c r="E81" s="21" t="str">
        <f>IFERROR(_xlfn.IFS(D81="GST AUDIT","CGST ACT 2017",D81="GSTR","CGST ACT 2017",D81="ITR","INCOME TAX ACT 1971",D81="TAX AUDIT","INCOME TAX ACT 1971",D81="STAT AUDIT","COMPANIES ACT 2013"),"MISCELLANEOUS")</f>
        <v>CGST ACT 2017</v>
      </c>
      <c r="F81" s="21" t="str">
        <f>IFERROR(VLOOKUP($D81,Q2A!$C$4:$D$8,2,FALSE),"SERVICE NOPT FOUND")</f>
        <v>G1</v>
      </c>
      <c r="G81" s="22">
        <v>30000</v>
      </c>
      <c r="H81" s="23">
        <v>44413</v>
      </c>
      <c r="I81" s="21" t="s">
        <v>32</v>
      </c>
    </row>
    <row r="82" spans="3:9" ht="16" thickBot="1" x14ac:dyDescent="0.4">
      <c r="C82" s="20">
        <v>79</v>
      </c>
      <c r="D82" s="21" t="s">
        <v>5</v>
      </c>
      <c r="E82" s="21" t="str">
        <f>IFERROR(_xlfn.IFS(D82="GST AUDIT","CGST ACT 2017",D82="GSTR","CGST ACT 2017",D82="ITR","INCOME TAX ACT 1971",D82="TAX AUDIT","INCOME TAX ACT 1971",D82="STAT AUDIT","COMPANIES ACT 2013"),"MISCELLANEOUS")</f>
        <v>INCOME TAX ACT 1971</v>
      </c>
      <c r="F82" s="21" t="str">
        <f>IFERROR(VLOOKUP($D82,Q2A!$C$4:$D$8,2,FALSE),"SERVICE NOPT FOUND")</f>
        <v>I1</v>
      </c>
      <c r="G82" s="22">
        <v>16000</v>
      </c>
      <c r="H82" s="23">
        <v>44413</v>
      </c>
      <c r="I82" s="21" t="s">
        <v>40</v>
      </c>
    </row>
    <row r="83" spans="3:9" ht="16" thickBot="1" x14ac:dyDescent="0.4">
      <c r="C83" s="20">
        <v>80</v>
      </c>
      <c r="D83" s="21" t="s">
        <v>29</v>
      </c>
      <c r="E83" s="21" t="str">
        <f>IFERROR(_xlfn.IFS(D83="GST AUDIT","CGST ACT 2017",D83="GSTR","CGST ACT 2017",D83="ITR","INCOME TAX ACT 1971",D83="TAX AUDIT","INCOME TAX ACT 1971",D83="STAT AUDIT","COMPANIES ACT 2013"),"MISCELLANEOUS")</f>
        <v>CGST ACT 2017</v>
      </c>
      <c r="F83" s="21" t="str">
        <f>IFERROR(VLOOKUP($D83,Q2A!$C$4:$D$8,2,FALSE),"SERVICE NOPT FOUND")</f>
        <v>G2</v>
      </c>
      <c r="G83" s="22">
        <v>18000</v>
      </c>
      <c r="H83" s="23">
        <v>44413</v>
      </c>
      <c r="I83" s="21" t="s">
        <v>32</v>
      </c>
    </row>
    <row r="84" spans="3:9" ht="16" thickBot="1" x14ac:dyDescent="0.4">
      <c r="C84" s="20">
        <v>81</v>
      </c>
      <c r="D84" s="21" t="s">
        <v>8</v>
      </c>
      <c r="E84" s="21" t="str">
        <f>IFERROR(_xlfn.IFS(D84="GST AUDIT","CGST ACT 2017",D84="GSTR","CGST ACT 2017",D84="ITR","INCOME TAX ACT 1971",D84="TAX AUDIT","INCOME TAX ACT 1971",D84="STAT AUDIT","COMPANIES ACT 2013"),"MISCELLANEOUS")</f>
        <v>CGST ACT 2017</v>
      </c>
      <c r="F84" s="21" t="str">
        <f>IFERROR(VLOOKUP($D84,Q2A!$C$4:$D$8,2,FALSE),"SERVICE NOPT FOUND")</f>
        <v>G1</v>
      </c>
      <c r="G84" s="22">
        <v>24000</v>
      </c>
      <c r="H84" s="23">
        <v>44535</v>
      </c>
      <c r="I84" s="21" t="s">
        <v>33</v>
      </c>
    </row>
    <row r="85" spans="3:9" ht="16" thickBot="1" x14ac:dyDescent="0.4">
      <c r="C85" s="20">
        <v>82</v>
      </c>
      <c r="D85" s="21" t="s">
        <v>8</v>
      </c>
      <c r="E85" s="21" t="str">
        <f>IFERROR(_xlfn.IFS(D85="GST AUDIT","CGST ACT 2017",D85="GSTR","CGST ACT 2017",D85="ITR","INCOME TAX ACT 1971",D85="TAX AUDIT","INCOME TAX ACT 1971",D85="STAT AUDIT","COMPANIES ACT 2013"),"MISCELLANEOUS")</f>
        <v>CGST ACT 2017</v>
      </c>
      <c r="F85" s="21" t="str">
        <f>IFERROR(VLOOKUP($D85,Q2A!$C$4:$D$8,2,FALSE),"SERVICE NOPT FOUND")</f>
        <v>G1</v>
      </c>
      <c r="G85" s="22">
        <v>24000</v>
      </c>
      <c r="H85" s="24" t="s">
        <v>74</v>
      </c>
      <c r="I85" s="21" t="s">
        <v>35</v>
      </c>
    </row>
    <row r="86" spans="3:9" ht="16" thickBot="1" x14ac:dyDescent="0.4">
      <c r="C86" s="20">
        <v>83</v>
      </c>
      <c r="D86" s="21" t="s">
        <v>29</v>
      </c>
      <c r="E86" s="21" t="str">
        <f>IFERROR(_xlfn.IFS(D86="GST AUDIT","CGST ACT 2017",D86="GSTR","CGST ACT 2017",D86="ITR","INCOME TAX ACT 1971",D86="TAX AUDIT","INCOME TAX ACT 1971",D86="STAT AUDIT","COMPANIES ACT 2013"),"MISCELLANEOUS")</f>
        <v>CGST ACT 2017</v>
      </c>
      <c r="F86" s="21" t="str">
        <f>IFERROR(VLOOKUP($D86,Q2A!$C$4:$D$8,2,FALSE),"SERVICE NOPT FOUND")</f>
        <v>G2</v>
      </c>
      <c r="G86" s="22">
        <v>19000</v>
      </c>
      <c r="H86" s="24" t="s">
        <v>74</v>
      </c>
      <c r="I86" s="21" t="s">
        <v>32</v>
      </c>
    </row>
    <row r="87" spans="3:9" ht="16" thickBot="1" x14ac:dyDescent="0.4">
      <c r="C87" s="20">
        <v>84</v>
      </c>
      <c r="D87" s="21" t="s">
        <v>8</v>
      </c>
      <c r="E87" s="21" t="str">
        <f>IFERROR(_xlfn.IFS(D87="GST AUDIT","CGST ACT 2017",D87="GSTR","CGST ACT 2017",D87="ITR","INCOME TAX ACT 1971",D87="TAX AUDIT","INCOME TAX ACT 1971",D87="STAT AUDIT","COMPANIES ACT 2013"),"MISCELLANEOUS")</f>
        <v>CGST ACT 2017</v>
      </c>
      <c r="F87" s="21" t="str">
        <f>IFERROR(VLOOKUP($D87,Q2A!$C$4:$D$8,2,FALSE),"SERVICE NOPT FOUND")</f>
        <v>G1</v>
      </c>
      <c r="G87" s="22">
        <v>20000</v>
      </c>
      <c r="H87" s="24" t="s">
        <v>75</v>
      </c>
      <c r="I87" s="21" t="s">
        <v>37</v>
      </c>
    </row>
    <row r="88" spans="3:9" ht="16" thickBot="1" x14ac:dyDescent="0.4">
      <c r="C88" s="20">
        <v>85</v>
      </c>
      <c r="D88" s="21" t="s">
        <v>8</v>
      </c>
      <c r="E88" s="21" t="str">
        <f>IFERROR(_xlfn.IFS(D88="GST AUDIT","CGST ACT 2017",D88="GSTR","CGST ACT 2017",D88="ITR","INCOME TAX ACT 1971",D88="TAX AUDIT","INCOME TAX ACT 1971",D88="STAT AUDIT","COMPANIES ACT 2013"),"MISCELLANEOUS")</f>
        <v>CGST ACT 2017</v>
      </c>
      <c r="F88" s="21" t="str">
        <f>IFERROR(VLOOKUP($D88,Q2A!$C$4:$D$8,2,FALSE),"SERVICE NOPT FOUND")</f>
        <v>G1</v>
      </c>
      <c r="G88" s="22">
        <v>21000</v>
      </c>
      <c r="H88" s="24" t="s">
        <v>76</v>
      </c>
      <c r="I88" s="21" t="s">
        <v>40</v>
      </c>
    </row>
    <row r="89" spans="3:9" ht="16" thickBot="1" x14ac:dyDescent="0.4">
      <c r="C89" s="20">
        <v>86</v>
      </c>
      <c r="D89" s="21" t="s">
        <v>31</v>
      </c>
      <c r="E89" s="21" t="str">
        <f>IFERROR(_xlfn.IFS(D89="GST AUDIT","CGST ACT 2017",D89="GSTR","CGST ACT 2017",D89="ITR","INCOME TAX ACT 1971",D89="TAX AUDIT","INCOME TAX ACT 1971",D89="STAT AUDIT","COMPANIES ACT 2013"),"MISCELLANEOUS")</f>
        <v>COMPANIES ACT 2013</v>
      </c>
      <c r="F89" s="21" t="str">
        <f>IFERROR(VLOOKUP($D89,Q2A!$C$4:$D$8,2,FALSE),"SERVICE NOPT FOUND")</f>
        <v>C1</v>
      </c>
      <c r="G89" s="22">
        <v>14000</v>
      </c>
      <c r="H89" s="24" t="s">
        <v>76</v>
      </c>
      <c r="I89" s="21" t="s">
        <v>32</v>
      </c>
    </row>
    <row r="90" spans="3:9" ht="16" thickBot="1" x14ac:dyDescent="0.4">
      <c r="C90" s="20">
        <v>87</v>
      </c>
      <c r="D90" s="21" t="s">
        <v>34</v>
      </c>
      <c r="E90" s="21" t="str">
        <f>IFERROR(_xlfn.IFS(D90="GST AUDIT","CGST ACT 2017",D90="GSTR","CGST ACT 2017",D90="ITR","INCOME TAX ACT 1971",D90="TAX AUDIT","INCOME TAX ACT 1971",D90="STAT AUDIT","COMPANIES ACT 2013"),"MISCELLANEOUS")</f>
        <v>MISCELLANEOUS</v>
      </c>
      <c r="F90" s="21" t="str">
        <f>IFERROR(VLOOKUP($D90,Q2A!$C$4:$D$8,2,FALSE),"SERVICE NOPT FOUND")</f>
        <v>SERVICE NOPT FOUND</v>
      </c>
      <c r="G90" s="22">
        <v>22000</v>
      </c>
      <c r="H90" s="24" t="s">
        <v>76</v>
      </c>
      <c r="I90" s="21" t="s">
        <v>35</v>
      </c>
    </row>
    <row r="91" spans="3:9" ht="16" thickBot="1" x14ac:dyDescent="0.4">
      <c r="C91" s="20">
        <v>88</v>
      </c>
      <c r="D91" s="21" t="s">
        <v>29</v>
      </c>
      <c r="E91" s="21" t="str">
        <f>IFERROR(_xlfn.IFS(D91="GST AUDIT","CGST ACT 2017",D91="GSTR","CGST ACT 2017",D91="ITR","INCOME TAX ACT 1971",D91="TAX AUDIT","INCOME TAX ACT 1971",D91="STAT AUDIT","COMPANIES ACT 2013"),"MISCELLANEOUS")</f>
        <v>CGST ACT 2017</v>
      </c>
      <c r="F91" s="21" t="str">
        <f>IFERROR(VLOOKUP($D91,Q2A!$C$4:$D$8,2,FALSE),"SERVICE NOPT FOUND")</f>
        <v>G2</v>
      </c>
      <c r="G91" s="22">
        <v>19000</v>
      </c>
      <c r="H91" s="24" t="s">
        <v>77</v>
      </c>
      <c r="I91" s="21" t="s">
        <v>30</v>
      </c>
    </row>
    <row r="92" spans="3:9" ht="16" thickBot="1" x14ac:dyDescent="0.4">
      <c r="C92" s="20">
        <v>89</v>
      </c>
      <c r="D92" s="21" t="s">
        <v>5</v>
      </c>
      <c r="E92" s="21" t="str">
        <f>IFERROR(_xlfn.IFS(D92="GST AUDIT","CGST ACT 2017",D92="GSTR","CGST ACT 2017",D92="ITR","INCOME TAX ACT 1971",D92="TAX AUDIT","INCOME TAX ACT 1971",D92="STAT AUDIT","COMPANIES ACT 2013"),"MISCELLANEOUS")</f>
        <v>INCOME TAX ACT 1971</v>
      </c>
      <c r="F92" s="21" t="str">
        <f>IFERROR(VLOOKUP($D92,Q2A!$C$4:$D$8,2,FALSE),"SERVICE NOPT FOUND")</f>
        <v>I1</v>
      </c>
      <c r="G92" s="22">
        <v>14000</v>
      </c>
      <c r="H92" s="24" t="s">
        <v>78</v>
      </c>
      <c r="I92" s="21" t="s">
        <v>37</v>
      </c>
    </row>
    <row r="93" spans="3:9" ht="16" thickBot="1" x14ac:dyDescent="0.4">
      <c r="C93" s="20">
        <v>90</v>
      </c>
      <c r="D93" s="21" t="s">
        <v>5</v>
      </c>
      <c r="E93" s="21" t="str">
        <f>IFERROR(_xlfn.IFS(D93="GST AUDIT","CGST ACT 2017",D93="GSTR","CGST ACT 2017",D93="ITR","INCOME TAX ACT 1971",D93="TAX AUDIT","INCOME TAX ACT 1971",D93="STAT AUDIT","COMPANIES ACT 2013"),"MISCELLANEOUS")</f>
        <v>INCOME TAX ACT 1971</v>
      </c>
      <c r="F93" s="21" t="str">
        <f>IFERROR(VLOOKUP($D93,Q2A!$C$4:$D$8,2,FALSE),"SERVICE NOPT FOUND")</f>
        <v>I1</v>
      </c>
      <c r="G93" s="22">
        <v>20000</v>
      </c>
      <c r="H93" s="24" t="s">
        <v>79</v>
      </c>
      <c r="I93" s="21" t="s">
        <v>30</v>
      </c>
    </row>
    <row r="94" spans="3:9" ht="16" thickBot="1" x14ac:dyDescent="0.4">
      <c r="C94" s="20">
        <v>91</v>
      </c>
      <c r="D94" s="21" t="s">
        <v>5</v>
      </c>
      <c r="E94" s="21" t="str">
        <f>IFERROR(_xlfn.IFS(D94="GST AUDIT","CGST ACT 2017",D94="GSTR","CGST ACT 2017",D94="ITR","INCOME TAX ACT 1971",D94="TAX AUDIT","INCOME TAX ACT 1971",D94="STAT AUDIT","COMPANIES ACT 2013"),"MISCELLANEOUS")</f>
        <v>INCOME TAX ACT 1971</v>
      </c>
      <c r="F94" s="21" t="str">
        <f>IFERROR(VLOOKUP($D94,Q2A!$C$4:$D$8,2,FALSE),"SERVICE NOPT FOUND")</f>
        <v>I1</v>
      </c>
      <c r="G94" s="22">
        <v>15000</v>
      </c>
      <c r="H94" s="24" t="s">
        <v>80</v>
      </c>
      <c r="I94" s="21" t="s">
        <v>35</v>
      </c>
    </row>
    <row r="95" spans="3:9" ht="16" thickBot="1" x14ac:dyDescent="0.4">
      <c r="C95" s="20">
        <v>92</v>
      </c>
      <c r="D95" s="21" t="s">
        <v>31</v>
      </c>
      <c r="E95" s="21" t="str">
        <f>IFERROR(_xlfn.IFS(D95="GST AUDIT","CGST ACT 2017",D95="GSTR","CGST ACT 2017",D95="ITR","INCOME TAX ACT 1971",D95="TAX AUDIT","INCOME TAX ACT 1971",D95="STAT AUDIT","COMPANIES ACT 2013"),"MISCELLANEOUS")</f>
        <v>COMPANIES ACT 2013</v>
      </c>
      <c r="F95" s="21" t="str">
        <f>IFERROR(VLOOKUP($D95,Q2A!$C$4:$D$8,2,FALSE),"SERVICE NOPT FOUND")</f>
        <v>C1</v>
      </c>
      <c r="G95" s="22">
        <v>17000</v>
      </c>
      <c r="H95" s="24" t="s">
        <v>81</v>
      </c>
      <c r="I95" s="21" t="s">
        <v>32</v>
      </c>
    </row>
    <row r="96" spans="3:9" ht="16" thickBot="1" x14ac:dyDescent="0.4">
      <c r="C96" s="20">
        <v>93</v>
      </c>
      <c r="D96" s="21" t="s">
        <v>8</v>
      </c>
      <c r="E96" s="21" t="str">
        <f>IFERROR(_xlfn.IFS(D96="GST AUDIT","CGST ACT 2017",D96="GSTR","CGST ACT 2017",D96="ITR","INCOME TAX ACT 1971",D96="TAX AUDIT","INCOME TAX ACT 1971",D96="STAT AUDIT","COMPANIES ACT 2013"),"MISCELLANEOUS")</f>
        <v>CGST ACT 2017</v>
      </c>
      <c r="F96" s="21" t="str">
        <f>IFERROR(VLOOKUP($D96,Q2A!$C$4:$D$8,2,FALSE),"SERVICE NOPT FOUND")</f>
        <v>G1</v>
      </c>
      <c r="G96" s="22">
        <v>13000</v>
      </c>
      <c r="H96" s="24" t="s">
        <v>82</v>
      </c>
      <c r="I96" s="21" t="s">
        <v>30</v>
      </c>
    </row>
    <row r="97" spans="3:9" ht="16" thickBot="1" x14ac:dyDescent="0.4">
      <c r="C97" s="20">
        <v>94</v>
      </c>
      <c r="D97" s="21" t="s">
        <v>8</v>
      </c>
      <c r="E97" s="21" t="str">
        <f>IFERROR(_xlfn.IFS(D97="GST AUDIT","CGST ACT 2017",D97="GSTR","CGST ACT 2017",D97="ITR","INCOME TAX ACT 1971",D97="TAX AUDIT","INCOME TAX ACT 1971",D97="STAT AUDIT","COMPANIES ACT 2013"),"MISCELLANEOUS")</f>
        <v>CGST ACT 2017</v>
      </c>
      <c r="F97" s="21" t="str">
        <f>IFERROR(VLOOKUP($D97,Q2A!$C$4:$D$8,2,FALSE),"SERVICE NOPT FOUND")</f>
        <v>G1</v>
      </c>
      <c r="G97" s="22">
        <v>24000</v>
      </c>
      <c r="H97" s="24" t="s">
        <v>82</v>
      </c>
      <c r="I97" s="21" t="s">
        <v>39</v>
      </c>
    </row>
    <row r="98" spans="3:9" ht="16" thickBot="1" x14ac:dyDescent="0.4">
      <c r="C98" s="20">
        <v>95</v>
      </c>
      <c r="D98" s="21" t="s">
        <v>34</v>
      </c>
      <c r="E98" s="21" t="str">
        <f>IFERROR(_xlfn.IFS(D98="GST AUDIT","CGST ACT 2017",D98="GSTR","CGST ACT 2017",D98="ITR","INCOME TAX ACT 1971",D98="TAX AUDIT","INCOME TAX ACT 1971",D98="STAT AUDIT","COMPANIES ACT 2013"),"MISCELLANEOUS")</f>
        <v>MISCELLANEOUS</v>
      </c>
      <c r="F98" s="21" t="str">
        <f>IFERROR(VLOOKUP($D98,Q2A!$C$4:$D$8,2,FALSE),"SERVICE NOPT FOUND")</f>
        <v>SERVICE NOPT FOUND</v>
      </c>
      <c r="G98" s="22">
        <v>16000</v>
      </c>
      <c r="H98" s="24" t="s">
        <v>82</v>
      </c>
      <c r="I98" s="21" t="s">
        <v>37</v>
      </c>
    </row>
    <row r="99" spans="3:9" ht="16" thickBot="1" x14ac:dyDescent="0.4">
      <c r="C99" s="20">
        <v>96</v>
      </c>
      <c r="D99" s="21" t="s">
        <v>36</v>
      </c>
      <c r="E99" s="21" t="str">
        <f>IFERROR(_xlfn.IFS(D99="GST AUDIT","CGST ACT 2017",D99="GSTR","CGST ACT 2017",D99="ITR","INCOME TAX ACT 1971",D99="TAX AUDIT","INCOME TAX ACT 1971",D99="STAT AUDIT","COMPANIES ACT 2013"),"MISCELLANEOUS")</f>
        <v>INCOME TAX ACT 1971</v>
      </c>
      <c r="F99" s="21" t="str">
        <f>IFERROR(VLOOKUP($D99,Q2A!$C$4:$D$8,2,FALSE),"SERVICE NOPT FOUND")</f>
        <v>I2</v>
      </c>
      <c r="G99" s="22">
        <v>15000</v>
      </c>
      <c r="H99" s="24" t="s">
        <v>83</v>
      </c>
      <c r="I99" s="21" t="s">
        <v>32</v>
      </c>
    </row>
    <row r="100" spans="3:9" ht="16" thickBot="1" x14ac:dyDescent="0.4">
      <c r="C100" s="20">
        <v>97</v>
      </c>
      <c r="D100" s="21" t="s">
        <v>36</v>
      </c>
      <c r="E100" s="21" t="str">
        <f>IFERROR(_xlfn.IFS(D100="GST AUDIT","CGST ACT 2017",D100="GSTR","CGST ACT 2017",D100="ITR","INCOME TAX ACT 1971",D100="TAX AUDIT","INCOME TAX ACT 1971",D100="STAT AUDIT","COMPANIES ACT 2013"),"MISCELLANEOUS")</f>
        <v>INCOME TAX ACT 1971</v>
      </c>
      <c r="F100" s="21" t="str">
        <f>IFERROR(VLOOKUP($D100,Q2A!$C$4:$D$8,2,FALSE),"SERVICE NOPT FOUND")</f>
        <v>I2</v>
      </c>
      <c r="G100" s="22">
        <v>15000</v>
      </c>
      <c r="H100" s="24" t="s">
        <v>83</v>
      </c>
      <c r="I100" s="21" t="s">
        <v>33</v>
      </c>
    </row>
    <row r="101" spans="3:9" ht="16" thickBot="1" x14ac:dyDescent="0.4">
      <c r="C101" s="20">
        <v>98</v>
      </c>
      <c r="D101" s="21" t="s">
        <v>36</v>
      </c>
      <c r="E101" s="21" t="str">
        <f>IFERROR(_xlfn.IFS(D101="GST AUDIT","CGST ACT 2017",D101="GSTR","CGST ACT 2017",D101="ITR","INCOME TAX ACT 1971",D101="TAX AUDIT","INCOME TAX ACT 1971",D101="STAT AUDIT","COMPANIES ACT 2013"),"MISCELLANEOUS")</f>
        <v>INCOME TAX ACT 1971</v>
      </c>
      <c r="F101" s="21" t="str">
        <f>IFERROR(VLOOKUP($D101,Q2A!$C$4:$D$8,2,FALSE),"SERVICE NOPT FOUND")</f>
        <v>I2</v>
      </c>
      <c r="G101" s="22">
        <v>21000</v>
      </c>
      <c r="H101" s="24" t="s">
        <v>83</v>
      </c>
      <c r="I101" s="21" t="s">
        <v>37</v>
      </c>
    </row>
    <row r="102" spans="3:9" ht="16" thickBot="1" x14ac:dyDescent="0.4">
      <c r="C102" s="20">
        <v>99</v>
      </c>
      <c r="D102" s="21" t="s">
        <v>31</v>
      </c>
      <c r="E102" s="21" t="str">
        <f>IFERROR(_xlfn.IFS(D102="GST AUDIT","CGST ACT 2017",D102="GSTR","CGST ACT 2017",D102="ITR","INCOME TAX ACT 1971",D102="TAX AUDIT","INCOME TAX ACT 1971",D102="STAT AUDIT","COMPANIES ACT 2013"),"MISCELLANEOUS")</f>
        <v>COMPANIES ACT 2013</v>
      </c>
      <c r="F102" s="21" t="str">
        <f>IFERROR(VLOOKUP($D102,Q2A!$C$4:$D$8,2,FALSE),"SERVICE NOPT FOUND")</f>
        <v>C1</v>
      </c>
      <c r="G102" s="22">
        <v>23000</v>
      </c>
      <c r="H102" s="24" t="s">
        <v>83</v>
      </c>
      <c r="I102" s="21" t="s">
        <v>35</v>
      </c>
    </row>
    <row r="103" spans="3:9" ht="16" thickBot="1" x14ac:dyDescent="0.4">
      <c r="C103" s="20">
        <v>100</v>
      </c>
      <c r="D103" s="21" t="s">
        <v>8</v>
      </c>
      <c r="E103" s="21" t="str">
        <f>IFERROR(_xlfn.IFS(D103="GST AUDIT","CGST ACT 2017",D103="GSTR","CGST ACT 2017",D103="ITR","INCOME TAX ACT 1971",D103="TAX AUDIT","INCOME TAX ACT 1971",D103="STAT AUDIT","COMPANIES ACT 2013"),"MISCELLANEOUS")</f>
        <v>CGST ACT 2017</v>
      </c>
      <c r="F103" s="21" t="str">
        <f>IFERROR(VLOOKUP($D103,Q2A!$C$4:$D$8,2,FALSE),"SERVICE NOPT FOUND")</f>
        <v>G1</v>
      </c>
      <c r="G103" s="22">
        <v>22000</v>
      </c>
      <c r="H103" s="24" t="s">
        <v>84</v>
      </c>
      <c r="I103" s="21" t="s">
        <v>30</v>
      </c>
    </row>
    <row r="104" spans="3:9" ht="16" thickBot="1" x14ac:dyDescent="0.4">
      <c r="C104" s="20">
        <v>101</v>
      </c>
      <c r="D104" s="21" t="s">
        <v>5</v>
      </c>
      <c r="E104" s="21" t="str">
        <f>IFERROR(_xlfn.IFS(D104="GST AUDIT","CGST ACT 2017",D104="GSTR","CGST ACT 2017",D104="ITR","INCOME TAX ACT 1971",D104="TAX AUDIT","INCOME TAX ACT 1971",D104="STAT AUDIT","COMPANIES ACT 2013"),"MISCELLANEOUS")</f>
        <v>INCOME TAX ACT 1971</v>
      </c>
      <c r="F104" s="21" t="str">
        <f>IFERROR(VLOOKUP($D104,Q2A!$C$4:$D$8,2,FALSE),"SERVICE NOPT FOUND")</f>
        <v>I1</v>
      </c>
      <c r="G104" s="22">
        <v>12000</v>
      </c>
      <c r="H104" s="24" t="s">
        <v>84</v>
      </c>
      <c r="I104" s="21" t="s">
        <v>40</v>
      </c>
    </row>
    <row r="105" spans="3:9" ht="16" thickBot="1" x14ac:dyDescent="0.4">
      <c r="C105" s="20">
        <v>102</v>
      </c>
      <c r="D105" s="21" t="s">
        <v>5</v>
      </c>
      <c r="E105" s="21" t="str">
        <f>IFERROR(_xlfn.IFS(D105="GST AUDIT","CGST ACT 2017",D105="GSTR","CGST ACT 2017",D105="ITR","INCOME TAX ACT 1971",D105="TAX AUDIT","INCOME TAX ACT 1971",D105="STAT AUDIT","COMPANIES ACT 2013"),"MISCELLANEOUS")</f>
        <v>INCOME TAX ACT 1971</v>
      </c>
      <c r="F105" s="21" t="str">
        <f>IFERROR(VLOOKUP($D105,Q2A!$C$4:$D$8,2,FALSE),"SERVICE NOPT FOUND")</f>
        <v>I1</v>
      </c>
      <c r="G105" s="22">
        <v>18000</v>
      </c>
      <c r="H105" s="24" t="s">
        <v>85</v>
      </c>
      <c r="I105" s="21" t="s">
        <v>30</v>
      </c>
    </row>
    <row r="106" spans="3:9" ht="16" thickBot="1" x14ac:dyDescent="0.4">
      <c r="C106" s="20">
        <v>103</v>
      </c>
      <c r="D106" s="21" t="s">
        <v>5</v>
      </c>
      <c r="E106" s="21" t="str">
        <f>IFERROR(_xlfn.IFS(D106="GST AUDIT","CGST ACT 2017",D106="GSTR","CGST ACT 2017",D106="ITR","INCOME TAX ACT 1971",D106="TAX AUDIT","INCOME TAX ACT 1971",D106="STAT AUDIT","COMPANIES ACT 2013"),"MISCELLANEOUS")</f>
        <v>INCOME TAX ACT 1971</v>
      </c>
      <c r="F106" s="21" t="str">
        <f>IFERROR(VLOOKUP($D106,Q2A!$C$4:$D$8,2,FALSE),"SERVICE NOPT FOUND")</f>
        <v>I1</v>
      </c>
      <c r="G106" s="22">
        <v>16000</v>
      </c>
      <c r="H106" s="24" t="s">
        <v>85</v>
      </c>
      <c r="I106" s="21" t="s">
        <v>30</v>
      </c>
    </row>
    <row r="107" spans="3:9" ht="16" thickBot="1" x14ac:dyDescent="0.4">
      <c r="C107" s="20">
        <v>104</v>
      </c>
      <c r="D107" s="21" t="s">
        <v>29</v>
      </c>
      <c r="E107" s="21" t="str">
        <f>IFERROR(_xlfn.IFS(D107="GST AUDIT","CGST ACT 2017",D107="GSTR","CGST ACT 2017",D107="ITR","INCOME TAX ACT 1971",D107="TAX AUDIT","INCOME TAX ACT 1971",D107="STAT AUDIT","COMPANIES ACT 2013"),"MISCELLANEOUS")</f>
        <v>CGST ACT 2017</v>
      </c>
      <c r="F107" s="21" t="str">
        <f>IFERROR(VLOOKUP($D107,Q2A!$C$4:$D$8,2,FALSE),"SERVICE NOPT FOUND")</f>
        <v>G2</v>
      </c>
      <c r="G107" s="22">
        <v>28000</v>
      </c>
      <c r="H107" s="24" t="s">
        <v>85</v>
      </c>
      <c r="I107" s="21" t="s">
        <v>30</v>
      </c>
    </row>
    <row r="108" spans="3:9" ht="16" thickBot="1" x14ac:dyDescent="0.4">
      <c r="C108" s="20">
        <v>105</v>
      </c>
      <c r="D108" s="21" t="s">
        <v>5</v>
      </c>
      <c r="E108" s="21" t="str">
        <f>IFERROR(_xlfn.IFS(D108="GST AUDIT","CGST ACT 2017",D108="GSTR","CGST ACT 2017",D108="ITR","INCOME TAX ACT 1971",D108="TAX AUDIT","INCOME TAX ACT 1971",D108="STAT AUDIT","COMPANIES ACT 2013"),"MISCELLANEOUS")</f>
        <v>INCOME TAX ACT 1971</v>
      </c>
      <c r="F108" s="21" t="str">
        <f>IFERROR(VLOOKUP($D108,Q2A!$C$4:$D$8,2,FALSE),"SERVICE NOPT FOUND")</f>
        <v>I1</v>
      </c>
      <c r="G108" s="22">
        <v>11000</v>
      </c>
      <c r="H108" s="24" t="s">
        <v>86</v>
      </c>
      <c r="I108" s="21" t="s">
        <v>33</v>
      </c>
    </row>
    <row r="109" spans="3:9" ht="16" thickBot="1" x14ac:dyDescent="0.4">
      <c r="C109" s="20">
        <v>106</v>
      </c>
      <c r="D109" s="21" t="s">
        <v>31</v>
      </c>
      <c r="E109" s="21" t="str">
        <f>IFERROR(_xlfn.IFS(D109="GST AUDIT","CGST ACT 2017",D109="GSTR","CGST ACT 2017",D109="ITR","INCOME TAX ACT 1971",D109="TAX AUDIT","INCOME TAX ACT 1971",D109="STAT AUDIT","COMPANIES ACT 2013"),"MISCELLANEOUS")</f>
        <v>COMPANIES ACT 2013</v>
      </c>
      <c r="F109" s="21" t="str">
        <f>IFERROR(VLOOKUP($D109,Q2A!$C$4:$D$8,2,FALSE),"SERVICE NOPT FOUND")</f>
        <v>C1</v>
      </c>
      <c r="G109" s="22">
        <v>22000</v>
      </c>
      <c r="H109" s="24" t="s">
        <v>87</v>
      </c>
      <c r="I109" s="21" t="s">
        <v>35</v>
      </c>
    </row>
    <row r="110" spans="3:9" ht="16" thickBot="1" x14ac:dyDescent="0.4">
      <c r="C110" s="20">
        <v>107</v>
      </c>
      <c r="D110" s="21" t="s">
        <v>8</v>
      </c>
      <c r="E110" s="21" t="str">
        <f>IFERROR(_xlfn.IFS(D110="GST AUDIT","CGST ACT 2017",D110="GSTR","CGST ACT 2017",D110="ITR","INCOME TAX ACT 1971",D110="TAX AUDIT","INCOME TAX ACT 1971",D110="STAT AUDIT","COMPANIES ACT 2013"),"MISCELLANEOUS")</f>
        <v>CGST ACT 2017</v>
      </c>
      <c r="F110" s="21" t="str">
        <f>IFERROR(VLOOKUP($D110,Q2A!$C$4:$D$8,2,FALSE),"SERVICE NOPT FOUND")</f>
        <v>G1</v>
      </c>
      <c r="G110" s="22">
        <v>12000</v>
      </c>
      <c r="H110" s="23">
        <v>44292</v>
      </c>
      <c r="I110" s="21" t="s">
        <v>30</v>
      </c>
    </row>
    <row r="111" spans="3:9" ht="16" thickBot="1" x14ac:dyDescent="0.4">
      <c r="C111" s="20">
        <v>108</v>
      </c>
      <c r="D111" s="21" t="s">
        <v>5</v>
      </c>
      <c r="E111" s="21" t="str">
        <f>IFERROR(_xlfn.IFS(D111="GST AUDIT","CGST ACT 2017",D111="GSTR","CGST ACT 2017",D111="ITR","INCOME TAX ACT 1971",D111="TAX AUDIT","INCOME TAX ACT 1971",D111="STAT AUDIT","COMPANIES ACT 2013"),"MISCELLANEOUS")</f>
        <v>INCOME TAX ACT 1971</v>
      </c>
      <c r="F111" s="21" t="str">
        <f>IFERROR(VLOOKUP($D111,Q2A!$C$4:$D$8,2,FALSE),"SERVICE NOPT FOUND")</f>
        <v>I1</v>
      </c>
      <c r="G111" s="22">
        <v>20000</v>
      </c>
      <c r="H111" s="23">
        <v>44292</v>
      </c>
      <c r="I111" s="21" t="s">
        <v>33</v>
      </c>
    </row>
    <row r="112" spans="3:9" ht="16" thickBot="1" x14ac:dyDescent="0.4">
      <c r="C112" s="20">
        <v>109</v>
      </c>
      <c r="D112" s="21" t="s">
        <v>5</v>
      </c>
      <c r="E112" s="21" t="str">
        <f>IFERROR(_xlfn.IFS(D112="GST AUDIT","CGST ACT 2017",D112="GSTR","CGST ACT 2017",D112="ITR","INCOME TAX ACT 1971",D112="TAX AUDIT","INCOME TAX ACT 1971",D112="STAT AUDIT","COMPANIES ACT 2013"),"MISCELLANEOUS")</f>
        <v>INCOME TAX ACT 1971</v>
      </c>
      <c r="F112" s="21" t="str">
        <f>IFERROR(VLOOKUP($D112,Q2A!$C$4:$D$8,2,FALSE),"SERVICE NOPT FOUND")</f>
        <v>I1</v>
      </c>
      <c r="G112" s="22">
        <v>15000</v>
      </c>
      <c r="H112" s="23">
        <v>44475</v>
      </c>
      <c r="I112" s="21" t="s">
        <v>40</v>
      </c>
    </row>
    <row r="113" spans="3:9" ht="16" thickBot="1" x14ac:dyDescent="0.4">
      <c r="C113" s="20">
        <v>110</v>
      </c>
      <c r="D113" s="21" t="s">
        <v>31</v>
      </c>
      <c r="E113" s="21" t="str">
        <f>IFERROR(_xlfn.IFS(D113="GST AUDIT","CGST ACT 2017",D113="GSTR","CGST ACT 2017",D113="ITR","INCOME TAX ACT 1971",D113="TAX AUDIT","INCOME TAX ACT 1971",D113="STAT AUDIT","COMPANIES ACT 2013"),"MISCELLANEOUS")</f>
        <v>COMPANIES ACT 2013</v>
      </c>
      <c r="F113" s="21" t="str">
        <f>IFERROR(VLOOKUP($D113,Q2A!$C$4:$D$8,2,FALSE),"SERVICE NOPT FOUND")</f>
        <v>C1</v>
      </c>
      <c r="G113" s="22">
        <v>16000</v>
      </c>
      <c r="H113" s="23">
        <v>44506</v>
      </c>
      <c r="I113" s="21" t="s">
        <v>35</v>
      </c>
    </row>
    <row r="114" spans="3:9" ht="16" thickBot="1" x14ac:dyDescent="0.4">
      <c r="C114" s="20">
        <v>111</v>
      </c>
      <c r="D114" s="21" t="s">
        <v>8</v>
      </c>
      <c r="E114" s="21" t="str">
        <f>IFERROR(_xlfn.IFS(D114="GST AUDIT","CGST ACT 2017",D114="GSTR","CGST ACT 2017",D114="ITR","INCOME TAX ACT 1971",D114="TAX AUDIT","INCOME TAX ACT 1971",D114="STAT AUDIT","COMPANIES ACT 2013"),"MISCELLANEOUS")</f>
        <v>CGST ACT 2017</v>
      </c>
      <c r="F114" s="21" t="str">
        <f>IFERROR(VLOOKUP($D114,Q2A!$C$4:$D$8,2,FALSE),"SERVICE NOPT FOUND")</f>
        <v>G1</v>
      </c>
      <c r="G114" s="22">
        <v>19000</v>
      </c>
      <c r="H114" s="24" t="s">
        <v>88</v>
      </c>
      <c r="I114" s="21" t="s">
        <v>33</v>
      </c>
    </row>
    <row r="115" spans="3:9" ht="16" thickBot="1" x14ac:dyDescent="0.4">
      <c r="C115" s="20">
        <v>112</v>
      </c>
      <c r="D115" s="21" t="s">
        <v>31</v>
      </c>
      <c r="E115" s="21" t="str">
        <f>IFERROR(_xlfn.IFS(D115="GST AUDIT","CGST ACT 2017",D115="GSTR","CGST ACT 2017",D115="ITR","INCOME TAX ACT 1971",D115="TAX AUDIT","INCOME TAX ACT 1971",D115="STAT AUDIT","COMPANIES ACT 2013"),"MISCELLANEOUS")</f>
        <v>COMPANIES ACT 2013</v>
      </c>
      <c r="F115" s="21" t="str">
        <f>IFERROR(VLOOKUP($D115,Q2A!$C$4:$D$8,2,FALSE),"SERVICE NOPT FOUND")</f>
        <v>C1</v>
      </c>
      <c r="G115" s="22">
        <v>21000</v>
      </c>
      <c r="H115" s="24" t="s">
        <v>88</v>
      </c>
      <c r="I115" s="21" t="s">
        <v>32</v>
      </c>
    </row>
    <row r="116" spans="3:9" ht="16" thickBot="1" x14ac:dyDescent="0.4">
      <c r="C116" s="20">
        <v>113</v>
      </c>
      <c r="D116" s="21" t="s">
        <v>31</v>
      </c>
      <c r="E116" s="21" t="str">
        <f>IFERROR(_xlfn.IFS(D116="GST AUDIT","CGST ACT 2017",D116="GSTR","CGST ACT 2017",D116="ITR","INCOME TAX ACT 1971",D116="TAX AUDIT","INCOME TAX ACT 1971",D116="STAT AUDIT","COMPANIES ACT 2013"),"MISCELLANEOUS")</f>
        <v>COMPANIES ACT 2013</v>
      </c>
      <c r="F116" s="21" t="str">
        <f>IFERROR(VLOOKUP($D116,Q2A!$C$4:$D$8,2,FALSE),"SERVICE NOPT FOUND")</f>
        <v>C1</v>
      </c>
      <c r="G116" s="22">
        <v>22000</v>
      </c>
      <c r="H116" s="24" t="s">
        <v>89</v>
      </c>
      <c r="I116" s="21" t="s">
        <v>37</v>
      </c>
    </row>
    <row r="117" spans="3:9" ht="16" thickBot="1" x14ac:dyDescent="0.4">
      <c r="C117" s="20">
        <v>114</v>
      </c>
      <c r="D117" s="21" t="s">
        <v>8</v>
      </c>
      <c r="E117" s="21" t="str">
        <f>IFERROR(_xlfn.IFS(D117="GST AUDIT","CGST ACT 2017",D117="GSTR","CGST ACT 2017",D117="ITR","INCOME TAX ACT 1971",D117="TAX AUDIT","INCOME TAX ACT 1971",D117="STAT AUDIT","COMPANIES ACT 2013"),"MISCELLANEOUS")</f>
        <v>CGST ACT 2017</v>
      </c>
      <c r="F117" s="21" t="str">
        <f>IFERROR(VLOOKUP($D117,Q2A!$C$4:$D$8,2,FALSE),"SERVICE NOPT FOUND")</f>
        <v>G1</v>
      </c>
      <c r="G117" s="22">
        <v>7000</v>
      </c>
      <c r="H117" s="24" t="s">
        <v>90</v>
      </c>
      <c r="I117" s="21" t="s">
        <v>40</v>
      </c>
    </row>
    <row r="118" spans="3:9" ht="16" thickBot="1" x14ac:dyDescent="0.4">
      <c r="C118" s="20">
        <v>115</v>
      </c>
      <c r="D118" s="21" t="s">
        <v>8</v>
      </c>
      <c r="E118" s="21" t="str">
        <f>IFERROR(_xlfn.IFS(D118="GST AUDIT","CGST ACT 2017",D118="GSTR","CGST ACT 2017",D118="ITR","INCOME TAX ACT 1971",D118="TAX AUDIT","INCOME TAX ACT 1971",D118="STAT AUDIT","COMPANIES ACT 2013"),"MISCELLANEOUS")</f>
        <v>CGST ACT 2017</v>
      </c>
      <c r="F118" s="21" t="str">
        <f>IFERROR(VLOOKUP($D118,Q2A!$C$4:$D$8,2,FALSE),"SERVICE NOPT FOUND")</f>
        <v>G1</v>
      </c>
      <c r="G118" s="22">
        <v>11000</v>
      </c>
      <c r="H118" s="24" t="s">
        <v>91</v>
      </c>
      <c r="I118" s="21" t="s">
        <v>30</v>
      </c>
    </row>
    <row r="119" spans="3:9" ht="16" thickBot="1" x14ac:dyDescent="0.4">
      <c r="C119" s="20">
        <v>116</v>
      </c>
      <c r="D119" s="21" t="s">
        <v>36</v>
      </c>
      <c r="E119" s="21" t="str">
        <f>IFERROR(_xlfn.IFS(D119="GST AUDIT","CGST ACT 2017",D119="GSTR","CGST ACT 2017",D119="ITR","INCOME TAX ACT 1971",D119="TAX AUDIT","INCOME TAX ACT 1971",D119="STAT AUDIT","COMPANIES ACT 2013"),"MISCELLANEOUS")</f>
        <v>INCOME TAX ACT 1971</v>
      </c>
      <c r="F119" s="21" t="str">
        <f>IFERROR(VLOOKUP($D119,Q2A!$C$4:$D$8,2,FALSE),"SERVICE NOPT FOUND")</f>
        <v>I2</v>
      </c>
      <c r="G119" s="22">
        <v>24000</v>
      </c>
      <c r="H119" s="24" t="s">
        <v>92</v>
      </c>
      <c r="I119" s="21" t="s">
        <v>30</v>
      </c>
    </row>
    <row r="120" spans="3:9" ht="16" thickBot="1" x14ac:dyDescent="0.4">
      <c r="C120" s="20">
        <v>117</v>
      </c>
      <c r="D120" s="21" t="s">
        <v>5</v>
      </c>
      <c r="E120" s="21" t="str">
        <f>IFERROR(_xlfn.IFS(D120="GST AUDIT","CGST ACT 2017",D120="GSTR","CGST ACT 2017",D120="ITR","INCOME TAX ACT 1971",D120="TAX AUDIT","INCOME TAX ACT 1971",D120="STAT AUDIT","COMPANIES ACT 2013"),"MISCELLANEOUS")</f>
        <v>INCOME TAX ACT 1971</v>
      </c>
      <c r="F120" s="21" t="str">
        <f>IFERROR(VLOOKUP($D120,Q2A!$C$4:$D$8,2,FALSE),"SERVICE NOPT FOUND")</f>
        <v>I1</v>
      </c>
      <c r="G120" s="22">
        <v>16000</v>
      </c>
      <c r="H120" s="23">
        <v>44234</v>
      </c>
      <c r="I120" s="21" t="s">
        <v>30</v>
      </c>
    </row>
    <row r="121" spans="3:9" ht="16" thickBot="1" x14ac:dyDescent="0.4">
      <c r="C121" s="20">
        <v>118</v>
      </c>
      <c r="D121" s="21" t="s">
        <v>8</v>
      </c>
      <c r="E121" s="21" t="str">
        <f>IFERROR(_xlfn.IFS(D121="GST AUDIT","CGST ACT 2017",D121="GSTR","CGST ACT 2017",D121="ITR","INCOME TAX ACT 1971",D121="TAX AUDIT","INCOME TAX ACT 1971",D121="STAT AUDIT","COMPANIES ACT 2013"),"MISCELLANEOUS")</f>
        <v>CGST ACT 2017</v>
      </c>
      <c r="F121" s="21" t="str">
        <f>IFERROR(VLOOKUP($D121,Q2A!$C$4:$D$8,2,FALSE),"SERVICE NOPT FOUND")</f>
        <v>G1</v>
      </c>
      <c r="G121" s="22">
        <v>17000</v>
      </c>
      <c r="H121" s="23">
        <v>44234</v>
      </c>
      <c r="I121" s="21" t="s">
        <v>40</v>
      </c>
    </row>
    <row r="122" spans="3:9" ht="16" thickBot="1" x14ac:dyDescent="0.4">
      <c r="C122" s="20">
        <v>119</v>
      </c>
      <c r="D122" s="21" t="s">
        <v>8</v>
      </c>
      <c r="E122" s="21" t="str">
        <f>IFERROR(_xlfn.IFS(D122="GST AUDIT","CGST ACT 2017",D122="GSTR","CGST ACT 2017",D122="ITR","INCOME TAX ACT 1971",D122="TAX AUDIT","INCOME TAX ACT 1971",D122="STAT AUDIT","COMPANIES ACT 2013"),"MISCELLANEOUS")</f>
        <v>CGST ACT 2017</v>
      </c>
      <c r="F122" s="21" t="str">
        <f>IFERROR(VLOOKUP($D122,Q2A!$C$4:$D$8,2,FALSE),"SERVICE NOPT FOUND")</f>
        <v>G1</v>
      </c>
      <c r="G122" s="22">
        <v>18000</v>
      </c>
      <c r="H122" s="23">
        <v>44323</v>
      </c>
      <c r="I122" s="21" t="s">
        <v>33</v>
      </c>
    </row>
    <row r="123" spans="3:9" ht="16" thickBot="1" x14ac:dyDescent="0.4">
      <c r="C123" s="20">
        <v>120</v>
      </c>
      <c r="D123" s="21" t="s">
        <v>36</v>
      </c>
      <c r="E123" s="21" t="str">
        <f>IFERROR(_xlfn.IFS(D123="GST AUDIT","CGST ACT 2017",D123="GSTR","CGST ACT 2017",D123="ITR","INCOME TAX ACT 1971",D123="TAX AUDIT","INCOME TAX ACT 1971",D123="STAT AUDIT","COMPANIES ACT 2013"),"MISCELLANEOUS")</f>
        <v>INCOME TAX ACT 1971</v>
      </c>
      <c r="F123" s="21" t="str">
        <f>IFERROR(VLOOKUP($D123,Q2A!$C$4:$D$8,2,FALSE),"SERVICE NOPT FOUND")</f>
        <v>I2</v>
      </c>
      <c r="G123" s="22">
        <v>19000</v>
      </c>
      <c r="H123" s="23">
        <v>44384</v>
      </c>
      <c r="I123" s="21" t="s">
        <v>39</v>
      </c>
    </row>
    <row r="124" spans="3:9" ht="16" thickBot="1" x14ac:dyDescent="0.4">
      <c r="C124" s="20">
        <v>121</v>
      </c>
      <c r="D124" s="21" t="s">
        <v>31</v>
      </c>
      <c r="E124" s="21" t="str">
        <f>IFERROR(_xlfn.IFS(D124="GST AUDIT","CGST ACT 2017",D124="GSTR","CGST ACT 2017",D124="ITR","INCOME TAX ACT 1971",D124="TAX AUDIT","INCOME TAX ACT 1971",D124="STAT AUDIT","COMPANIES ACT 2013"),"MISCELLANEOUS")</f>
        <v>COMPANIES ACT 2013</v>
      </c>
      <c r="F124" s="21" t="str">
        <f>IFERROR(VLOOKUP($D124,Q2A!$C$4:$D$8,2,FALSE),"SERVICE NOPT FOUND")</f>
        <v>C1</v>
      </c>
      <c r="G124" s="22">
        <v>20000</v>
      </c>
      <c r="H124" s="23">
        <v>44507</v>
      </c>
      <c r="I124" s="21" t="s">
        <v>32</v>
      </c>
    </row>
    <row r="125" spans="3:9" ht="16" thickBot="1" x14ac:dyDescent="0.4">
      <c r="C125" s="20">
        <v>122</v>
      </c>
      <c r="D125" s="21" t="s">
        <v>36</v>
      </c>
      <c r="E125" s="21" t="str">
        <f>IFERROR(_xlfn.IFS(D125="GST AUDIT","CGST ACT 2017",D125="GSTR","CGST ACT 2017",D125="ITR","INCOME TAX ACT 1971",D125="TAX AUDIT","INCOME TAX ACT 1971",D125="STAT AUDIT","COMPANIES ACT 2013"),"MISCELLANEOUS")</f>
        <v>INCOME TAX ACT 1971</v>
      </c>
      <c r="F125" s="21" t="str">
        <f>IFERROR(VLOOKUP($D125,Q2A!$C$4:$D$8,2,FALSE),"SERVICE NOPT FOUND")</f>
        <v>I2</v>
      </c>
      <c r="G125" s="22">
        <v>20000</v>
      </c>
      <c r="H125" s="24" t="s">
        <v>93</v>
      </c>
      <c r="I125" s="21" t="s">
        <v>32</v>
      </c>
    </row>
    <row r="126" spans="3:9" ht="16" thickBot="1" x14ac:dyDescent="0.4">
      <c r="C126" s="20">
        <v>123</v>
      </c>
      <c r="D126" s="21" t="s">
        <v>36</v>
      </c>
      <c r="E126" s="21" t="str">
        <f>IFERROR(_xlfn.IFS(D126="GST AUDIT","CGST ACT 2017",D126="GSTR","CGST ACT 2017",D126="ITR","INCOME TAX ACT 1971",D126="TAX AUDIT","INCOME TAX ACT 1971",D126="STAT AUDIT","COMPANIES ACT 2013"),"MISCELLANEOUS")</f>
        <v>INCOME TAX ACT 1971</v>
      </c>
      <c r="F126" s="21" t="str">
        <f>IFERROR(VLOOKUP($D126,Q2A!$C$4:$D$8,2,FALSE),"SERVICE NOPT FOUND")</f>
        <v>I2</v>
      </c>
      <c r="G126" s="22">
        <v>15000</v>
      </c>
      <c r="H126" s="24" t="s">
        <v>94</v>
      </c>
      <c r="I126" s="21" t="s">
        <v>32</v>
      </c>
    </row>
    <row r="127" spans="3:9" ht="16" thickBot="1" x14ac:dyDescent="0.4">
      <c r="C127" s="20">
        <v>124</v>
      </c>
      <c r="D127" s="21" t="s">
        <v>36</v>
      </c>
      <c r="E127" s="21" t="str">
        <f>IFERROR(_xlfn.IFS(D127="GST AUDIT","CGST ACT 2017",D127="GSTR","CGST ACT 2017",D127="ITR","INCOME TAX ACT 1971",D127="TAX AUDIT","INCOME TAX ACT 1971",D127="STAT AUDIT","COMPANIES ACT 2013"),"MISCELLANEOUS")</f>
        <v>INCOME TAX ACT 1971</v>
      </c>
      <c r="F127" s="21" t="str">
        <f>IFERROR(VLOOKUP($D127,Q2A!$C$4:$D$8,2,FALSE),"SERVICE NOPT FOUND")</f>
        <v>I2</v>
      </c>
      <c r="G127" s="22">
        <v>27000</v>
      </c>
      <c r="H127" s="24" t="s">
        <v>94</v>
      </c>
      <c r="I127" s="21" t="s">
        <v>39</v>
      </c>
    </row>
    <row r="128" spans="3:9" ht="16" thickBot="1" x14ac:dyDescent="0.4">
      <c r="C128" s="20">
        <v>125</v>
      </c>
      <c r="D128" s="21" t="s">
        <v>5</v>
      </c>
      <c r="E128" s="21" t="str">
        <f>IFERROR(_xlfn.IFS(D128="GST AUDIT","CGST ACT 2017",D128="GSTR","CGST ACT 2017",D128="ITR","INCOME TAX ACT 1971",D128="TAX AUDIT","INCOME TAX ACT 1971",D128="STAT AUDIT","COMPANIES ACT 2013"),"MISCELLANEOUS")</f>
        <v>INCOME TAX ACT 1971</v>
      </c>
      <c r="F128" s="21" t="str">
        <f>IFERROR(VLOOKUP($D128,Q2A!$C$4:$D$8,2,FALSE),"SERVICE NOPT FOUND")</f>
        <v>I1</v>
      </c>
      <c r="G128" s="22">
        <v>11000</v>
      </c>
      <c r="H128" s="24" t="s">
        <v>94</v>
      </c>
      <c r="I128" s="21" t="s">
        <v>35</v>
      </c>
    </row>
    <row r="129" spans="3:9" ht="16" thickBot="1" x14ac:dyDescent="0.4">
      <c r="C129" s="20">
        <v>126</v>
      </c>
      <c r="D129" s="21" t="s">
        <v>31</v>
      </c>
      <c r="E129" s="21" t="str">
        <f>IFERROR(_xlfn.IFS(D129="GST AUDIT","CGST ACT 2017",D129="GSTR","CGST ACT 2017",D129="ITR","INCOME TAX ACT 1971",D129="TAX AUDIT","INCOME TAX ACT 1971",D129="STAT AUDIT","COMPANIES ACT 2013"),"MISCELLANEOUS")</f>
        <v>COMPANIES ACT 2013</v>
      </c>
      <c r="F129" s="21" t="str">
        <f>IFERROR(VLOOKUP($D129,Q2A!$C$4:$D$8,2,FALSE),"SERVICE NOPT FOUND")</f>
        <v>C1</v>
      </c>
      <c r="G129" s="22">
        <v>21000</v>
      </c>
      <c r="H129" s="24" t="s">
        <v>94</v>
      </c>
      <c r="I129" s="21" t="s">
        <v>32</v>
      </c>
    </row>
    <row r="130" spans="3:9" ht="16" thickBot="1" x14ac:dyDescent="0.4">
      <c r="C130" s="20">
        <v>127</v>
      </c>
      <c r="D130" s="21" t="s">
        <v>36</v>
      </c>
      <c r="E130" s="21" t="str">
        <f>IFERROR(_xlfn.IFS(D130="GST AUDIT","CGST ACT 2017",D130="GSTR","CGST ACT 2017",D130="ITR","INCOME TAX ACT 1971",D130="TAX AUDIT","INCOME TAX ACT 1971",D130="STAT AUDIT","COMPANIES ACT 2013"),"MISCELLANEOUS")</f>
        <v>INCOME TAX ACT 1971</v>
      </c>
      <c r="F130" s="21" t="str">
        <f>IFERROR(VLOOKUP($D130,Q2A!$C$4:$D$8,2,FALSE),"SERVICE NOPT FOUND")</f>
        <v>I2</v>
      </c>
      <c r="G130" s="22">
        <v>8000</v>
      </c>
      <c r="H130" s="24" t="s">
        <v>95</v>
      </c>
      <c r="I130" s="21" t="s">
        <v>39</v>
      </c>
    </row>
    <row r="131" spans="3:9" ht="16" thickBot="1" x14ac:dyDescent="0.4">
      <c r="C131" s="20">
        <v>128</v>
      </c>
      <c r="D131" s="21" t="s">
        <v>8</v>
      </c>
      <c r="E131" s="21" t="str">
        <f>IFERROR(_xlfn.IFS(D131="GST AUDIT","CGST ACT 2017",D131="GSTR","CGST ACT 2017",D131="ITR","INCOME TAX ACT 1971",D131="TAX AUDIT","INCOME TAX ACT 1971",D131="STAT AUDIT","COMPANIES ACT 2013"),"MISCELLANEOUS")</f>
        <v>CGST ACT 2017</v>
      </c>
      <c r="F131" s="21" t="str">
        <f>IFERROR(VLOOKUP($D131,Q2A!$C$4:$D$8,2,FALSE),"SERVICE NOPT FOUND")</f>
        <v>G1</v>
      </c>
      <c r="G131" s="22">
        <v>17000</v>
      </c>
      <c r="H131" s="24" t="s">
        <v>96</v>
      </c>
      <c r="I131" s="21" t="s">
        <v>32</v>
      </c>
    </row>
    <row r="132" spans="3:9" ht="16" thickBot="1" x14ac:dyDescent="0.4">
      <c r="C132" s="20">
        <v>129</v>
      </c>
      <c r="D132" s="21" t="s">
        <v>31</v>
      </c>
      <c r="E132" s="21" t="str">
        <f>IFERROR(_xlfn.IFS(D132="GST AUDIT","CGST ACT 2017",D132="GSTR","CGST ACT 2017",D132="ITR","INCOME TAX ACT 1971",D132="TAX AUDIT","INCOME TAX ACT 1971",D132="STAT AUDIT","COMPANIES ACT 2013"),"MISCELLANEOUS")</f>
        <v>COMPANIES ACT 2013</v>
      </c>
      <c r="F132" s="21" t="str">
        <f>IFERROR(VLOOKUP($D132,Q2A!$C$4:$D$8,2,FALSE),"SERVICE NOPT FOUND")</f>
        <v>C1</v>
      </c>
      <c r="G132" s="22">
        <v>16000</v>
      </c>
      <c r="H132" s="24" t="s">
        <v>97</v>
      </c>
      <c r="I132" s="21" t="s">
        <v>30</v>
      </c>
    </row>
    <row r="133" spans="3:9" ht="16" thickBot="1" x14ac:dyDescent="0.4">
      <c r="C133" s="20">
        <v>130</v>
      </c>
      <c r="D133" s="21" t="s">
        <v>29</v>
      </c>
      <c r="E133" s="21" t="str">
        <f>IFERROR(_xlfn.IFS(D133="GST AUDIT","CGST ACT 2017",D133="GSTR","CGST ACT 2017",D133="ITR","INCOME TAX ACT 1971",D133="TAX AUDIT","INCOME TAX ACT 1971",D133="STAT AUDIT","COMPANIES ACT 2013"),"MISCELLANEOUS")</f>
        <v>CGST ACT 2017</v>
      </c>
      <c r="F133" s="21" t="str">
        <f>IFERROR(VLOOKUP($D133,Q2A!$C$4:$D$8,2,FALSE),"SERVICE NOPT FOUND")</f>
        <v>G2</v>
      </c>
      <c r="G133" s="22">
        <v>18000</v>
      </c>
      <c r="H133" s="24" t="s">
        <v>98</v>
      </c>
      <c r="I133" s="21" t="s">
        <v>32</v>
      </c>
    </row>
    <row r="134" spans="3:9" ht="16" thickBot="1" x14ac:dyDescent="0.4">
      <c r="C134" s="20">
        <v>131</v>
      </c>
      <c r="D134" s="21" t="s">
        <v>5</v>
      </c>
      <c r="E134" s="21" t="str">
        <f>IFERROR(_xlfn.IFS(D134="GST AUDIT","CGST ACT 2017",D134="GSTR","CGST ACT 2017",D134="ITR","INCOME TAX ACT 1971",D134="TAX AUDIT","INCOME TAX ACT 1971",D134="STAT AUDIT","COMPANIES ACT 2013"),"MISCELLANEOUS")</f>
        <v>INCOME TAX ACT 1971</v>
      </c>
      <c r="F134" s="21" t="str">
        <f>IFERROR(VLOOKUP($D134,Q2A!$C$4:$D$8,2,FALSE),"SERVICE NOPT FOUND")</f>
        <v>I1</v>
      </c>
      <c r="G134" s="22">
        <v>22000</v>
      </c>
      <c r="H134" s="24" t="s">
        <v>99</v>
      </c>
      <c r="I134" s="21" t="s">
        <v>32</v>
      </c>
    </row>
    <row r="135" spans="3:9" ht="16" thickBot="1" x14ac:dyDescent="0.4">
      <c r="C135" s="20">
        <v>132</v>
      </c>
      <c r="D135" s="21" t="s">
        <v>8</v>
      </c>
      <c r="E135" s="21" t="str">
        <f>IFERROR(_xlfn.IFS(D135="GST AUDIT","CGST ACT 2017",D135="GSTR","CGST ACT 2017",D135="ITR","INCOME TAX ACT 1971",D135="TAX AUDIT","INCOME TAX ACT 1971",D135="STAT AUDIT","COMPANIES ACT 2013"),"MISCELLANEOUS")</f>
        <v>CGST ACT 2017</v>
      </c>
      <c r="F135" s="21" t="str">
        <f>IFERROR(VLOOKUP($D135,Q2A!$C$4:$D$8,2,FALSE),"SERVICE NOPT FOUND")</f>
        <v>G1</v>
      </c>
      <c r="G135" s="22">
        <v>22000</v>
      </c>
      <c r="H135" s="24" t="s">
        <v>100</v>
      </c>
      <c r="I135" s="21" t="s">
        <v>37</v>
      </c>
    </row>
    <row r="136" spans="3:9" ht="16" thickBot="1" x14ac:dyDescent="0.4">
      <c r="C136" s="20">
        <v>133</v>
      </c>
      <c r="D136" s="21" t="s">
        <v>8</v>
      </c>
      <c r="E136" s="21" t="str">
        <f>IFERROR(_xlfn.IFS(D136="GST AUDIT","CGST ACT 2017",D136="GSTR","CGST ACT 2017",D136="ITR","INCOME TAX ACT 1971",D136="TAX AUDIT","INCOME TAX ACT 1971",D136="STAT AUDIT","COMPANIES ACT 2013"),"MISCELLANEOUS")</f>
        <v>CGST ACT 2017</v>
      </c>
      <c r="F136" s="21" t="str">
        <f>IFERROR(VLOOKUP($D136,Q2A!$C$4:$D$8,2,FALSE),"SERVICE NOPT FOUND")</f>
        <v>G1</v>
      </c>
      <c r="G136" s="22">
        <v>9000</v>
      </c>
      <c r="H136" s="24" t="s">
        <v>101</v>
      </c>
      <c r="I136" s="21" t="s">
        <v>30</v>
      </c>
    </row>
    <row r="137" spans="3:9" ht="16" thickBot="1" x14ac:dyDescent="0.4">
      <c r="C137" s="20">
        <v>134</v>
      </c>
      <c r="D137" s="21" t="s">
        <v>34</v>
      </c>
      <c r="E137" s="21" t="str">
        <f>IFERROR(_xlfn.IFS(D137="GST AUDIT","CGST ACT 2017",D137="GSTR","CGST ACT 2017",D137="ITR","INCOME TAX ACT 1971",D137="TAX AUDIT","INCOME TAX ACT 1971",D137="STAT AUDIT","COMPANIES ACT 2013"),"MISCELLANEOUS")</f>
        <v>MISCELLANEOUS</v>
      </c>
      <c r="F137" s="21" t="str">
        <f>IFERROR(VLOOKUP($D137,Q2A!$C$4:$D$8,2,FALSE),"SERVICE NOPT FOUND")</f>
        <v>SERVICE NOPT FOUND</v>
      </c>
      <c r="G137" s="22">
        <v>18000</v>
      </c>
      <c r="H137" s="24" t="s">
        <v>101</v>
      </c>
      <c r="I137" s="21" t="s">
        <v>37</v>
      </c>
    </row>
    <row r="138" spans="3:9" ht="16" thickBot="1" x14ac:dyDescent="0.4">
      <c r="C138" s="20">
        <v>135</v>
      </c>
      <c r="D138" s="21" t="s">
        <v>8</v>
      </c>
      <c r="E138" s="21" t="str">
        <f>IFERROR(_xlfn.IFS(D138="GST AUDIT","CGST ACT 2017",D138="GSTR","CGST ACT 2017",D138="ITR","INCOME TAX ACT 1971",D138="TAX AUDIT","INCOME TAX ACT 1971",D138="STAT AUDIT","COMPANIES ACT 2013"),"MISCELLANEOUS")</f>
        <v>CGST ACT 2017</v>
      </c>
      <c r="F138" s="21" t="str">
        <f>IFERROR(VLOOKUP($D138,Q2A!$C$4:$D$8,2,FALSE),"SERVICE NOPT FOUND")</f>
        <v>G1</v>
      </c>
      <c r="G138" s="22">
        <v>23000</v>
      </c>
      <c r="H138" s="23">
        <v>44204</v>
      </c>
      <c r="I138" s="21" t="s">
        <v>40</v>
      </c>
    </row>
    <row r="139" spans="3:9" ht="16" thickBot="1" x14ac:dyDescent="0.4">
      <c r="C139" s="20">
        <v>136</v>
      </c>
      <c r="D139" s="21" t="s">
        <v>31</v>
      </c>
      <c r="E139" s="21" t="str">
        <f>IFERROR(_xlfn.IFS(D139="GST AUDIT","CGST ACT 2017",D139="GSTR","CGST ACT 2017",D139="ITR","INCOME TAX ACT 1971",D139="TAX AUDIT","INCOME TAX ACT 1971",D139="STAT AUDIT","COMPANIES ACT 2013"),"MISCELLANEOUS")</f>
        <v>COMPANIES ACT 2013</v>
      </c>
      <c r="F139" s="21" t="str">
        <f>IFERROR(VLOOKUP($D139,Q2A!$C$4:$D$8,2,FALSE),"SERVICE NOPT FOUND")</f>
        <v>C1</v>
      </c>
      <c r="G139" s="22">
        <v>14000</v>
      </c>
      <c r="H139" s="23">
        <v>44204</v>
      </c>
      <c r="I139" s="21" t="s">
        <v>30</v>
      </c>
    </row>
    <row r="140" spans="3:9" ht="16" thickBot="1" x14ac:dyDescent="0.4">
      <c r="C140" s="20">
        <v>137</v>
      </c>
      <c r="D140" s="21" t="s">
        <v>36</v>
      </c>
      <c r="E140" s="21" t="str">
        <f>IFERROR(_xlfn.IFS(D140="GST AUDIT","CGST ACT 2017",D140="GSTR","CGST ACT 2017",D140="ITR","INCOME TAX ACT 1971",D140="TAX AUDIT","INCOME TAX ACT 1971",D140="STAT AUDIT","COMPANIES ACT 2013"),"MISCELLANEOUS")</f>
        <v>INCOME TAX ACT 1971</v>
      </c>
      <c r="F140" s="21" t="str">
        <f>IFERROR(VLOOKUP($D140,Q2A!$C$4:$D$8,2,FALSE),"SERVICE NOPT FOUND")</f>
        <v>I2</v>
      </c>
      <c r="G140" s="22">
        <v>8000</v>
      </c>
      <c r="H140" s="23">
        <v>44263</v>
      </c>
      <c r="I140" s="21" t="s">
        <v>30</v>
      </c>
    </row>
    <row r="141" spans="3:9" ht="16" thickBot="1" x14ac:dyDescent="0.4">
      <c r="C141" s="20">
        <v>138</v>
      </c>
      <c r="D141" s="21" t="s">
        <v>31</v>
      </c>
      <c r="E141" s="21" t="str">
        <f>IFERROR(_xlfn.IFS(D141="GST AUDIT","CGST ACT 2017",D141="GSTR","CGST ACT 2017",D141="ITR","INCOME TAX ACT 1971",D141="TAX AUDIT","INCOME TAX ACT 1971",D141="STAT AUDIT","COMPANIES ACT 2013"),"MISCELLANEOUS")</f>
        <v>COMPANIES ACT 2013</v>
      </c>
      <c r="F141" s="21" t="str">
        <f>IFERROR(VLOOKUP($D141,Q2A!$C$4:$D$8,2,FALSE),"SERVICE NOPT FOUND")</f>
        <v>C1</v>
      </c>
      <c r="G141" s="22">
        <v>27000</v>
      </c>
      <c r="H141" s="23">
        <v>44538</v>
      </c>
      <c r="I141" s="21" t="s">
        <v>30</v>
      </c>
    </row>
    <row r="142" spans="3:9" ht="16" thickBot="1" x14ac:dyDescent="0.4">
      <c r="C142" s="20">
        <v>139</v>
      </c>
      <c r="D142" s="21" t="s">
        <v>8</v>
      </c>
      <c r="E142" s="21" t="str">
        <f>IFERROR(_xlfn.IFS(D142="GST AUDIT","CGST ACT 2017",D142="GSTR","CGST ACT 2017",D142="ITR","INCOME TAX ACT 1971",D142="TAX AUDIT","INCOME TAX ACT 1971",D142="STAT AUDIT","COMPANIES ACT 2013"),"MISCELLANEOUS")</f>
        <v>CGST ACT 2017</v>
      </c>
      <c r="F142" s="21" t="str">
        <f>IFERROR(VLOOKUP($D142,Q2A!$C$4:$D$8,2,FALSE),"SERVICE NOPT FOUND")</f>
        <v>G1</v>
      </c>
      <c r="G142" s="22">
        <v>13000</v>
      </c>
      <c r="H142" s="24" t="s">
        <v>102</v>
      </c>
      <c r="I142" s="21" t="s">
        <v>35</v>
      </c>
    </row>
    <row r="143" spans="3:9" ht="16" thickBot="1" x14ac:dyDescent="0.4">
      <c r="C143" s="20">
        <v>140</v>
      </c>
      <c r="D143" s="21" t="s">
        <v>29</v>
      </c>
      <c r="E143" s="21" t="str">
        <f>IFERROR(_xlfn.IFS(D143="GST AUDIT","CGST ACT 2017",D143="GSTR","CGST ACT 2017",D143="ITR","INCOME TAX ACT 1971",D143="TAX AUDIT","INCOME TAX ACT 1971",D143="STAT AUDIT","COMPANIES ACT 2013"),"MISCELLANEOUS")</f>
        <v>CGST ACT 2017</v>
      </c>
      <c r="F143" s="21" t="str">
        <f>IFERROR(VLOOKUP($D143,Q2A!$C$4:$D$8,2,FALSE),"SERVICE NOPT FOUND")</f>
        <v>G2</v>
      </c>
      <c r="G143" s="22">
        <v>15000</v>
      </c>
      <c r="H143" s="24" t="s">
        <v>103</v>
      </c>
      <c r="I143" s="21" t="s">
        <v>30</v>
      </c>
    </row>
    <row r="144" spans="3:9" ht="16" thickBot="1" x14ac:dyDescent="0.4">
      <c r="C144" s="20">
        <v>141</v>
      </c>
      <c r="D144" s="21" t="s">
        <v>5</v>
      </c>
      <c r="E144" s="21" t="str">
        <f>IFERROR(_xlfn.IFS(D144="GST AUDIT","CGST ACT 2017",D144="GSTR","CGST ACT 2017",D144="ITR","INCOME TAX ACT 1971",D144="TAX AUDIT","INCOME TAX ACT 1971",D144="STAT AUDIT","COMPANIES ACT 2013"),"MISCELLANEOUS")</f>
        <v>INCOME TAX ACT 1971</v>
      </c>
      <c r="F144" s="21" t="str">
        <f>IFERROR(VLOOKUP($D144,Q2A!$C$4:$D$8,2,FALSE),"SERVICE NOPT FOUND")</f>
        <v>I1</v>
      </c>
      <c r="G144" s="22">
        <v>24000</v>
      </c>
      <c r="H144" s="24" t="s">
        <v>104</v>
      </c>
      <c r="I144" s="21" t="s">
        <v>40</v>
      </c>
    </row>
    <row r="145" spans="3:9" ht="16" thickBot="1" x14ac:dyDescent="0.4">
      <c r="C145" s="20">
        <v>142</v>
      </c>
      <c r="D145" s="21" t="s">
        <v>5</v>
      </c>
      <c r="E145" s="21" t="str">
        <f>IFERROR(_xlfn.IFS(D145="GST AUDIT","CGST ACT 2017",D145="GSTR","CGST ACT 2017",D145="ITR","INCOME TAX ACT 1971",D145="TAX AUDIT","INCOME TAX ACT 1971",D145="STAT AUDIT","COMPANIES ACT 2013"),"MISCELLANEOUS")</f>
        <v>INCOME TAX ACT 1971</v>
      </c>
      <c r="F145" s="21" t="str">
        <f>IFERROR(VLOOKUP($D145,Q2A!$C$4:$D$8,2,FALSE),"SERVICE NOPT FOUND")</f>
        <v>I1</v>
      </c>
      <c r="G145" s="22">
        <v>16000</v>
      </c>
      <c r="H145" s="24" t="s">
        <v>105</v>
      </c>
      <c r="I145" s="21" t="s">
        <v>40</v>
      </c>
    </row>
    <row r="146" spans="3:9" ht="16" thickBot="1" x14ac:dyDescent="0.4">
      <c r="C146" s="20">
        <v>143</v>
      </c>
      <c r="D146" s="21" t="s">
        <v>31</v>
      </c>
      <c r="E146" s="21" t="str">
        <f>IFERROR(_xlfn.IFS(D146="GST AUDIT","CGST ACT 2017",D146="GSTR","CGST ACT 2017",D146="ITR","INCOME TAX ACT 1971",D146="TAX AUDIT","INCOME TAX ACT 1971",D146="STAT AUDIT","COMPANIES ACT 2013"),"MISCELLANEOUS")</f>
        <v>COMPANIES ACT 2013</v>
      </c>
      <c r="F146" s="21" t="str">
        <f>IFERROR(VLOOKUP($D146,Q2A!$C$4:$D$8,2,FALSE),"SERVICE NOPT FOUND")</f>
        <v>C1</v>
      </c>
      <c r="G146" s="22">
        <v>12000</v>
      </c>
      <c r="H146" s="24" t="s">
        <v>106</v>
      </c>
      <c r="I146" s="21" t="s">
        <v>35</v>
      </c>
    </row>
    <row r="147" spans="3:9" ht="16" thickBot="1" x14ac:dyDescent="0.4">
      <c r="C147" s="20">
        <v>144</v>
      </c>
      <c r="D147" s="21" t="s">
        <v>5</v>
      </c>
      <c r="E147" s="21" t="str">
        <f>IFERROR(_xlfn.IFS(D147="GST AUDIT","CGST ACT 2017",D147="GSTR","CGST ACT 2017",D147="ITR","INCOME TAX ACT 1971",D147="TAX AUDIT","INCOME TAX ACT 1971",D147="STAT AUDIT","COMPANIES ACT 2013"),"MISCELLANEOUS")</f>
        <v>INCOME TAX ACT 1971</v>
      </c>
      <c r="F147" s="21" t="str">
        <f>IFERROR(VLOOKUP($D147,Q2A!$C$4:$D$8,2,FALSE),"SERVICE NOPT FOUND")</f>
        <v>I1</v>
      </c>
      <c r="G147" s="22">
        <v>26000</v>
      </c>
      <c r="H147" s="24" t="s">
        <v>107</v>
      </c>
      <c r="I147" s="21" t="s">
        <v>33</v>
      </c>
    </row>
    <row r="148" spans="3:9" ht="16" thickBot="1" x14ac:dyDescent="0.4">
      <c r="C148" s="20">
        <v>145</v>
      </c>
      <c r="D148" s="21" t="s">
        <v>29</v>
      </c>
      <c r="E148" s="21" t="str">
        <f>IFERROR(_xlfn.IFS(D148="GST AUDIT","CGST ACT 2017",D148="GSTR","CGST ACT 2017",D148="ITR","INCOME TAX ACT 1971",D148="TAX AUDIT","INCOME TAX ACT 1971",D148="STAT AUDIT","COMPANIES ACT 2013"),"MISCELLANEOUS")</f>
        <v>CGST ACT 2017</v>
      </c>
      <c r="F148" s="21" t="str">
        <f>IFERROR(VLOOKUP($D148,Q2A!$C$4:$D$8,2,FALSE),"SERVICE NOPT FOUND")</f>
        <v>G2</v>
      </c>
      <c r="G148" s="22">
        <v>17000</v>
      </c>
      <c r="H148" s="24" t="s">
        <v>108</v>
      </c>
      <c r="I148" s="21" t="s">
        <v>30</v>
      </c>
    </row>
    <row r="149" spans="3:9" ht="16" thickBot="1" x14ac:dyDescent="0.4">
      <c r="C149" s="20">
        <v>146</v>
      </c>
      <c r="D149" s="21" t="s">
        <v>5</v>
      </c>
      <c r="E149" s="21" t="str">
        <f>IFERROR(_xlfn.IFS(D149="GST AUDIT","CGST ACT 2017",D149="GSTR","CGST ACT 2017",D149="ITR","INCOME TAX ACT 1971",D149="TAX AUDIT","INCOME TAX ACT 1971",D149="STAT AUDIT","COMPANIES ACT 2013"),"MISCELLANEOUS")</f>
        <v>INCOME TAX ACT 1971</v>
      </c>
      <c r="F149" s="21" t="str">
        <f>IFERROR(VLOOKUP($D149,Q2A!$C$4:$D$8,2,FALSE),"SERVICE NOPT FOUND")</f>
        <v>I1</v>
      </c>
      <c r="G149" s="22">
        <v>22000</v>
      </c>
      <c r="H149" s="24" t="s">
        <v>109</v>
      </c>
      <c r="I149" s="21" t="s">
        <v>32</v>
      </c>
    </row>
    <row r="150" spans="3:9" ht="16" thickBot="1" x14ac:dyDescent="0.4">
      <c r="C150" s="20">
        <v>147</v>
      </c>
      <c r="D150" s="21" t="s">
        <v>34</v>
      </c>
      <c r="E150" s="21" t="str">
        <f>IFERROR(_xlfn.IFS(D150="GST AUDIT","CGST ACT 2017",D150="GSTR","CGST ACT 2017",D150="ITR","INCOME TAX ACT 1971",D150="TAX AUDIT","INCOME TAX ACT 1971",D150="STAT AUDIT","COMPANIES ACT 2013"),"MISCELLANEOUS")</f>
        <v>MISCELLANEOUS</v>
      </c>
      <c r="F150" s="21" t="str">
        <f>IFERROR(VLOOKUP($D150,Q2A!$C$4:$D$8,2,FALSE),"SERVICE NOPT FOUND")</f>
        <v>SERVICE NOPT FOUND</v>
      </c>
      <c r="G150" s="22">
        <v>22000</v>
      </c>
      <c r="H150" s="24" t="s">
        <v>109</v>
      </c>
      <c r="I150" s="21" t="s">
        <v>35</v>
      </c>
    </row>
    <row r="151" spans="3:9" ht="16" thickBot="1" x14ac:dyDescent="0.4">
      <c r="C151" s="20">
        <v>148</v>
      </c>
      <c r="D151" s="21" t="s">
        <v>8</v>
      </c>
      <c r="E151" s="21" t="str">
        <f>IFERROR(_xlfn.IFS(D151="GST AUDIT","CGST ACT 2017",D151="GSTR","CGST ACT 2017",D151="ITR","INCOME TAX ACT 1971",D151="TAX AUDIT","INCOME TAX ACT 1971",D151="STAT AUDIT","COMPANIES ACT 2013"),"MISCELLANEOUS")</f>
        <v>CGST ACT 2017</v>
      </c>
      <c r="F151" s="21" t="str">
        <f>IFERROR(VLOOKUP($D151,Q2A!$C$4:$D$8,2,FALSE),"SERVICE NOPT FOUND")</f>
        <v>G1</v>
      </c>
      <c r="G151" s="22">
        <v>21000</v>
      </c>
      <c r="H151" s="23">
        <v>44205</v>
      </c>
      <c r="I151" s="21" t="s">
        <v>39</v>
      </c>
    </row>
    <row r="152" spans="3:9" ht="16" thickBot="1" x14ac:dyDescent="0.4">
      <c r="C152" s="20">
        <v>149</v>
      </c>
      <c r="D152" s="21" t="s">
        <v>8</v>
      </c>
      <c r="E152" s="21" t="str">
        <f>IFERROR(_xlfn.IFS(D152="GST AUDIT","CGST ACT 2017",D152="GSTR","CGST ACT 2017",D152="ITR","INCOME TAX ACT 1971",D152="TAX AUDIT","INCOME TAX ACT 1971",D152="STAT AUDIT","COMPANIES ACT 2013"),"MISCELLANEOUS")</f>
        <v>CGST ACT 2017</v>
      </c>
      <c r="F152" s="21" t="str">
        <f>IFERROR(VLOOKUP($D152,Q2A!$C$4:$D$8,2,FALSE),"SERVICE NOPT FOUND")</f>
        <v>G1</v>
      </c>
      <c r="G152" s="22">
        <v>17000</v>
      </c>
      <c r="H152" s="23">
        <v>44205</v>
      </c>
      <c r="I152" s="21" t="s">
        <v>35</v>
      </c>
    </row>
    <row r="153" spans="3:9" ht="16" thickBot="1" x14ac:dyDescent="0.4">
      <c r="C153" s="20">
        <v>150</v>
      </c>
      <c r="D153" s="21" t="s">
        <v>8</v>
      </c>
      <c r="E153" s="21" t="str">
        <f>IFERROR(_xlfn.IFS(D153="GST AUDIT","CGST ACT 2017",D153="GSTR","CGST ACT 2017",D153="ITR","INCOME TAX ACT 1971",D153="TAX AUDIT","INCOME TAX ACT 1971",D153="STAT AUDIT","COMPANIES ACT 2013"),"MISCELLANEOUS")</f>
        <v>CGST ACT 2017</v>
      </c>
      <c r="F153" s="21" t="str">
        <f>IFERROR(VLOOKUP($D153,Q2A!$C$4:$D$8,2,FALSE),"SERVICE NOPT FOUND")</f>
        <v>G1</v>
      </c>
      <c r="G153" s="22">
        <v>8000</v>
      </c>
      <c r="H153" s="23">
        <v>44236</v>
      </c>
      <c r="I153" s="21" t="s">
        <v>30</v>
      </c>
    </row>
    <row r="154" spans="3:9" ht="16" thickBot="1" x14ac:dyDescent="0.4">
      <c r="C154" s="20">
        <v>151</v>
      </c>
      <c r="D154" s="21" t="s">
        <v>8</v>
      </c>
      <c r="E154" s="21" t="str">
        <f>IFERROR(_xlfn.IFS(D154="GST AUDIT","CGST ACT 2017",D154="GSTR","CGST ACT 2017",D154="ITR","INCOME TAX ACT 1971",D154="TAX AUDIT","INCOME TAX ACT 1971",D154="STAT AUDIT","COMPANIES ACT 2013"),"MISCELLANEOUS")</f>
        <v>CGST ACT 2017</v>
      </c>
      <c r="F154" s="21" t="str">
        <f>IFERROR(VLOOKUP($D154,Q2A!$C$4:$D$8,2,FALSE),"SERVICE NOPT FOUND")</f>
        <v>G1</v>
      </c>
      <c r="G154" s="22">
        <v>17000</v>
      </c>
      <c r="H154" s="23">
        <v>44325</v>
      </c>
      <c r="I154" s="21" t="s">
        <v>37</v>
      </c>
    </row>
    <row r="155" spans="3:9" ht="16" thickBot="1" x14ac:dyDescent="0.4">
      <c r="C155" s="20">
        <v>152</v>
      </c>
      <c r="D155" s="21" t="s">
        <v>8</v>
      </c>
      <c r="E155" s="21" t="str">
        <f>IFERROR(_xlfn.IFS(D155="GST AUDIT","CGST ACT 2017",D155="GSTR","CGST ACT 2017",D155="ITR","INCOME TAX ACT 1971",D155="TAX AUDIT","INCOME TAX ACT 1971",D155="STAT AUDIT","COMPANIES ACT 2013"),"MISCELLANEOUS")</f>
        <v>CGST ACT 2017</v>
      </c>
      <c r="F155" s="21" t="str">
        <f>IFERROR(VLOOKUP($D155,Q2A!$C$4:$D$8,2,FALSE),"SERVICE NOPT FOUND")</f>
        <v>G1</v>
      </c>
      <c r="G155" s="22">
        <v>27000</v>
      </c>
      <c r="H155" s="23">
        <v>44386</v>
      </c>
      <c r="I155" s="21" t="s">
        <v>32</v>
      </c>
    </row>
    <row r="156" spans="3:9" ht="16" thickBot="1" x14ac:dyDescent="0.4">
      <c r="C156" s="20">
        <v>153</v>
      </c>
      <c r="D156" s="21" t="s">
        <v>8</v>
      </c>
      <c r="E156" s="21" t="str">
        <f>IFERROR(_xlfn.IFS(D156="GST AUDIT","CGST ACT 2017",D156="GSTR","CGST ACT 2017",D156="ITR","INCOME TAX ACT 1971",D156="TAX AUDIT","INCOME TAX ACT 1971",D156="STAT AUDIT","COMPANIES ACT 2013"),"MISCELLANEOUS")</f>
        <v>CGST ACT 2017</v>
      </c>
      <c r="F156" s="21" t="str">
        <f>IFERROR(VLOOKUP($D156,Q2A!$C$4:$D$8,2,FALSE),"SERVICE NOPT FOUND")</f>
        <v>G1</v>
      </c>
      <c r="G156" s="22">
        <v>26000</v>
      </c>
      <c r="H156" s="23">
        <v>44417</v>
      </c>
      <c r="I156" s="21" t="s">
        <v>30</v>
      </c>
    </row>
    <row r="157" spans="3:9" ht="16" thickBot="1" x14ac:dyDescent="0.4">
      <c r="C157" s="20">
        <v>154</v>
      </c>
      <c r="D157" s="21" t="s">
        <v>31</v>
      </c>
      <c r="E157" s="21" t="str">
        <f>IFERROR(_xlfn.IFS(D157="GST AUDIT","CGST ACT 2017",D157="GSTR","CGST ACT 2017",D157="ITR","INCOME TAX ACT 1971",D157="TAX AUDIT","INCOME TAX ACT 1971",D157="STAT AUDIT","COMPANIES ACT 2013"),"MISCELLANEOUS")</f>
        <v>COMPANIES ACT 2013</v>
      </c>
      <c r="F157" s="21" t="str">
        <f>IFERROR(VLOOKUP($D157,Q2A!$C$4:$D$8,2,FALSE),"SERVICE NOPT FOUND")</f>
        <v>C1</v>
      </c>
      <c r="G157" s="22">
        <v>11000</v>
      </c>
      <c r="H157" s="23">
        <v>44448</v>
      </c>
      <c r="I157" s="21" t="s">
        <v>39</v>
      </c>
    </row>
    <row r="158" spans="3:9" ht="16" thickBot="1" x14ac:dyDescent="0.4">
      <c r="C158" s="20">
        <v>155</v>
      </c>
      <c r="D158" s="21" t="s">
        <v>31</v>
      </c>
      <c r="E158" s="21" t="str">
        <f>IFERROR(_xlfn.IFS(D158="GST AUDIT","CGST ACT 2017",D158="GSTR","CGST ACT 2017",D158="ITR","INCOME TAX ACT 1971",D158="TAX AUDIT","INCOME TAX ACT 1971",D158="STAT AUDIT","COMPANIES ACT 2013"),"MISCELLANEOUS")</f>
        <v>COMPANIES ACT 2013</v>
      </c>
      <c r="F158" s="21" t="str">
        <f>IFERROR(VLOOKUP($D158,Q2A!$C$4:$D$8,2,FALSE),"SERVICE NOPT FOUND")</f>
        <v>C1</v>
      </c>
      <c r="G158" s="22">
        <v>17000</v>
      </c>
      <c r="H158" s="23">
        <v>44448</v>
      </c>
      <c r="I158" s="21" t="s">
        <v>33</v>
      </c>
    </row>
    <row r="159" spans="3:9" ht="16" thickBot="1" x14ac:dyDescent="0.4">
      <c r="C159" s="20">
        <v>156</v>
      </c>
      <c r="D159" s="21" t="s">
        <v>5</v>
      </c>
      <c r="E159" s="21" t="str">
        <f>IFERROR(_xlfn.IFS(D159="GST AUDIT","CGST ACT 2017",D159="GSTR","CGST ACT 2017",D159="ITR","INCOME TAX ACT 1971",D159="TAX AUDIT","INCOME TAX ACT 1971",D159="STAT AUDIT","COMPANIES ACT 2013"),"MISCELLANEOUS")</f>
        <v>INCOME TAX ACT 1971</v>
      </c>
      <c r="F159" s="21" t="str">
        <f>IFERROR(VLOOKUP($D159,Q2A!$C$4:$D$8,2,FALSE),"SERVICE NOPT FOUND")</f>
        <v>I1</v>
      </c>
      <c r="G159" s="22">
        <v>26000</v>
      </c>
      <c r="H159" s="23">
        <v>44509</v>
      </c>
      <c r="I159" s="21" t="s">
        <v>30</v>
      </c>
    </row>
    <row r="160" spans="3:9" ht="16" thickBot="1" x14ac:dyDescent="0.4">
      <c r="C160" s="20">
        <v>157</v>
      </c>
      <c r="D160" s="21" t="s">
        <v>8</v>
      </c>
      <c r="E160" s="21" t="str">
        <f>IFERROR(_xlfn.IFS(D160="GST AUDIT","CGST ACT 2017",D160="GSTR","CGST ACT 2017",D160="ITR","INCOME TAX ACT 1971",D160="TAX AUDIT","INCOME TAX ACT 1971",D160="STAT AUDIT","COMPANIES ACT 2013"),"MISCELLANEOUS")</f>
        <v>CGST ACT 2017</v>
      </c>
      <c r="F160" s="21" t="str">
        <f>IFERROR(VLOOKUP($D160,Q2A!$C$4:$D$8,2,FALSE),"SERVICE NOPT FOUND")</f>
        <v>G1</v>
      </c>
      <c r="G160" s="22">
        <v>26000</v>
      </c>
      <c r="H160" s="23">
        <v>44509</v>
      </c>
      <c r="I160" s="21" t="s">
        <v>40</v>
      </c>
    </row>
    <row r="161" spans="3:9" ht="16" thickBot="1" x14ac:dyDescent="0.4">
      <c r="C161" s="20">
        <v>158</v>
      </c>
      <c r="D161" s="21" t="s">
        <v>8</v>
      </c>
      <c r="E161" s="21" t="str">
        <f>IFERROR(_xlfn.IFS(D161="GST AUDIT","CGST ACT 2017",D161="GSTR","CGST ACT 2017",D161="ITR","INCOME TAX ACT 1971",D161="TAX AUDIT","INCOME TAX ACT 1971",D161="STAT AUDIT","COMPANIES ACT 2013"),"MISCELLANEOUS")</f>
        <v>CGST ACT 2017</v>
      </c>
      <c r="F161" s="21" t="str">
        <f>IFERROR(VLOOKUP($D161,Q2A!$C$4:$D$8,2,FALSE),"SERVICE NOPT FOUND")</f>
        <v>G1</v>
      </c>
      <c r="G161" s="22">
        <v>27000</v>
      </c>
      <c r="H161" s="24" t="s">
        <v>110</v>
      </c>
      <c r="I161" s="21" t="s">
        <v>30</v>
      </c>
    </row>
    <row r="162" spans="3:9" ht="16" thickBot="1" x14ac:dyDescent="0.4">
      <c r="C162" s="20">
        <v>159</v>
      </c>
      <c r="D162" s="21" t="s">
        <v>36</v>
      </c>
      <c r="E162" s="21" t="str">
        <f>IFERROR(_xlfn.IFS(D162="GST AUDIT","CGST ACT 2017",D162="GSTR","CGST ACT 2017",D162="ITR","INCOME TAX ACT 1971",D162="TAX AUDIT","INCOME TAX ACT 1971",D162="STAT AUDIT","COMPANIES ACT 2013"),"MISCELLANEOUS")</f>
        <v>INCOME TAX ACT 1971</v>
      </c>
      <c r="F162" s="21" t="str">
        <f>IFERROR(VLOOKUP($D162,Q2A!$C$4:$D$8,2,FALSE),"SERVICE NOPT FOUND")</f>
        <v>I2</v>
      </c>
      <c r="G162" s="22">
        <v>23000</v>
      </c>
      <c r="H162" s="24" t="s">
        <v>111</v>
      </c>
      <c r="I162" s="21" t="s">
        <v>30</v>
      </c>
    </row>
    <row r="163" spans="3:9" ht="16" thickBot="1" x14ac:dyDescent="0.4">
      <c r="C163" s="20">
        <v>160</v>
      </c>
      <c r="D163" s="21" t="s">
        <v>31</v>
      </c>
      <c r="E163" s="21" t="str">
        <f>IFERROR(_xlfn.IFS(D163="GST AUDIT","CGST ACT 2017",D163="GSTR","CGST ACT 2017",D163="ITR","INCOME TAX ACT 1971",D163="TAX AUDIT","INCOME TAX ACT 1971",D163="STAT AUDIT","COMPANIES ACT 2013"),"MISCELLANEOUS")</f>
        <v>COMPANIES ACT 2013</v>
      </c>
      <c r="F163" s="21" t="str">
        <f>IFERROR(VLOOKUP($D163,Q2A!$C$4:$D$8,2,FALSE),"SERVICE NOPT FOUND")</f>
        <v>C1</v>
      </c>
      <c r="G163" s="22">
        <v>14000</v>
      </c>
      <c r="H163" s="24" t="s">
        <v>112</v>
      </c>
      <c r="I163" s="21" t="s">
        <v>35</v>
      </c>
    </row>
    <row r="164" spans="3:9" ht="16" thickBot="1" x14ac:dyDescent="0.4">
      <c r="C164" s="20">
        <v>161</v>
      </c>
      <c r="D164" s="21" t="s">
        <v>8</v>
      </c>
      <c r="E164" s="21" t="str">
        <f>IFERROR(_xlfn.IFS(D164="GST AUDIT","CGST ACT 2017",D164="GSTR","CGST ACT 2017",D164="ITR","INCOME TAX ACT 1971",D164="TAX AUDIT","INCOME TAX ACT 1971",D164="STAT AUDIT","COMPANIES ACT 2013"),"MISCELLANEOUS")</f>
        <v>CGST ACT 2017</v>
      </c>
      <c r="F164" s="21" t="str">
        <f>IFERROR(VLOOKUP($D164,Q2A!$C$4:$D$8,2,FALSE),"SERVICE NOPT FOUND")</f>
        <v>G1</v>
      </c>
      <c r="G164" s="22">
        <v>25000</v>
      </c>
      <c r="H164" s="24" t="s">
        <v>113</v>
      </c>
      <c r="I164" s="21" t="s">
        <v>30</v>
      </c>
    </row>
    <row r="165" spans="3:9" ht="16" thickBot="1" x14ac:dyDescent="0.4">
      <c r="C165" s="20">
        <v>162</v>
      </c>
      <c r="D165" s="21" t="s">
        <v>5</v>
      </c>
      <c r="E165" s="21" t="str">
        <f>IFERROR(_xlfn.IFS(D165="GST AUDIT","CGST ACT 2017",D165="GSTR","CGST ACT 2017",D165="ITR","INCOME TAX ACT 1971",D165="TAX AUDIT","INCOME TAX ACT 1971",D165="STAT AUDIT","COMPANIES ACT 2013"),"MISCELLANEOUS")</f>
        <v>INCOME TAX ACT 1971</v>
      </c>
      <c r="F165" s="21" t="str">
        <f>IFERROR(VLOOKUP($D165,Q2A!$C$4:$D$8,2,FALSE),"SERVICE NOPT FOUND")</f>
        <v>I1</v>
      </c>
      <c r="G165" s="22">
        <v>20000</v>
      </c>
      <c r="H165" s="24" t="s">
        <v>114</v>
      </c>
      <c r="I165" s="21" t="s">
        <v>37</v>
      </c>
    </row>
    <row r="166" spans="3:9" ht="16" thickBot="1" x14ac:dyDescent="0.4">
      <c r="C166" s="20">
        <v>163</v>
      </c>
      <c r="D166" s="21" t="s">
        <v>31</v>
      </c>
      <c r="E166" s="21" t="str">
        <f>IFERROR(_xlfn.IFS(D166="GST AUDIT","CGST ACT 2017",D166="GSTR","CGST ACT 2017",D166="ITR","INCOME TAX ACT 1971",D166="TAX AUDIT","INCOME TAX ACT 1971",D166="STAT AUDIT","COMPANIES ACT 2013"),"MISCELLANEOUS")</f>
        <v>COMPANIES ACT 2013</v>
      </c>
      <c r="F166" s="21" t="str">
        <f>IFERROR(VLOOKUP($D166,Q2A!$C$4:$D$8,2,FALSE),"SERVICE NOPT FOUND")</f>
        <v>C1</v>
      </c>
      <c r="G166" s="22">
        <v>24000</v>
      </c>
      <c r="H166" s="24" t="s">
        <v>114</v>
      </c>
      <c r="I166" s="21" t="s">
        <v>32</v>
      </c>
    </row>
    <row r="167" spans="3:9" ht="16" thickBot="1" x14ac:dyDescent="0.4">
      <c r="C167" s="20">
        <v>164</v>
      </c>
      <c r="D167" s="21" t="s">
        <v>29</v>
      </c>
      <c r="E167" s="21" t="str">
        <f>IFERROR(_xlfn.IFS(D167="GST AUDIT","CGST ACT 2017",D167="GSTR","CGST ACT 2017",D167="ITR","INCOME TAX ACT 1971",D167="TAX AUDIT","INCOME TAX ACT 1971",D167="STAT AUDIT","COMPANIES ACT 2013"),"MISCELLANEOUS")</f>
        <v>CGST ACT 2017</v>
      </c>
      <c r="F167" s="21" t="str">
        <f>IFERROR(VLOOKUP($D167,Q2A!$C$4:$D$8,2,FALSE),"SERVICE NOPT FOUND")</f>
        <v>G2</v>
      </c>
      <c r="G167" s="22">
        <v>15000</v>
      </c>
      <c r="H167" s="24" t="s">
        <v>115</v>
      </c>
      <c r="I167" s="21" t="s">
        <v>35</v>
      </c>
    </row>
    <row r="168" spans="3:9" ht="16" thickBot="1" x14ac:dyDescent="0.4">
      <c r="C168" s="20">
        <v>165</v>
      </c>
      <c r="D168" s="21" t="s">
        <v>36</v>
      </c>
      <c r="E168" s="21" t="str">
        <f>IFERROR(_xlfn.IFS(D168="GST AUDIT","CGST ACT 2017",D168="GSTR","CGST ACT 2017",D168="ITR","INCOME TAX ACT 1971",D168="TAX AUDIT","INCOME TAX ACT 1971",D168="STAT AUDIT","COMPANIES ACT 2013"),"MISCELLANEOUS")</f>
        <v>INCOME TAX ACT 1971</v>
      </c>
      <c r="F168" s="21" t="str">
        <f>IFERROR(VLOOKUP($D168,Q2A!$C$4:$D$8,2,FALSE),"SERVICE NOPT FOUND")</f>
        <v>I2</v>
      </c>
      <c r="G168" s="22">
        <v>24000</v>
      </c>
      <c r="H168" s="24" t="s">
        <v>116</v>
      </c>
      <c r="I168" s="21" t="s">
        <v>37</v>
      </c>
    </row>
    <row r="169" spans="3:9" ht="16" thickBot="1" x14ac:dyDescent="0.4">
      <c r="C169" s="20">
        <v>166</v>
      </c>
      <c r="D169" s="21" t="s">
        <v>8</v>
      </c>
      <c r="E169" s="21" t="str">
        <f>IFERROR(_xlfn.IFS(D169="GST AUDIT","CGST ACT 2017",D169="GSTR","CGST ACT 2017",D169="ITR","INCOME TAX ACT 1971",D169="TAX AUDIT","INCOME TAX ACT 1971",D169="STAT AUDIT","COMPANIES ACT 2013"),"MISCELLANEOUS")</f>
        <v>CGST ACT 2017</v>
      </c>
      <c r="F169" s="21" t="str">
        <f>IFERROR(VLOOKUP($D169,Q2A!$C$4:$D$8,2,FALSE),"SERVICE NOPT FOUND")</f>
        <v>G1</v>
      </c>
      <c r="G169" s="22">
        <v>19000</v>
      </c>
      <c r="H169" s="24" t="s">
        <v>117</v>
      </c>
      <c r="I169" s="21" t="s">
        <v>35</v>
      </c>
    </row>
    <row r="170" spans="3:9" ht="16" thickBot="1" x14ac:dyDescent="0.4">
      <c r="C170" s="20">
        <v>167</v>
      </c>
      <c r="D170" s="21" t="s">
        <v>29</v>
      </c>
      <c r="E170" s="21" t="str">
        <f>IFERROR(_xlfn.IFS(D170="GST AUDIT","CGST ACT 2017",D170="GSTR","CGST ACT 2017",D170="ITR","INCOME TAX ACT 1971",D170="TAX AUDIT","INCOME TAX ACT 1971",D170="STAT AUDIT","COMPANIES ACT 2013"),"MISCELLANEOUS")</f>
        <v>CGST ACT 2017</v>
      </c>
      <c r="F170" s="21" t="str">
        <f>IFERROR(VLOOKUP($D170,Q2A!$C$4:$D$8,2,FALSE),"SERVICE NOPT FOUND")</f>
        <v>G2</v>
      </c>
      <c r="G170" s="22">
        <v>8000</v>
      </c>
      <c r="H170" s="24" t="s">
        <v>117</v>
      </c>
      <c r="I170" s="21" t="s">
        <v>35</v>
      </c>
    </row>
    <row r="171" spans="3:9" ht="16" thickBot="1" x14ac:dyDescent="0.4">
      <c r="C171" s="20">
        <v>168</v>
      </c>
      <c r="D171" s="21" t="s">
        <v>8</v>
      </c>
      <c r="E171" s="21" t="str">
        <f>IFERROR(_xlfn.IFS(D171="GST AUDIT","CGST ACT 2017",D171="GSTR","CGST ACT 2017",D171="ITR","INCOME TAX ACT 1971",D171="TAX AUDIT","INCOME TAX ACT 1971",D171="STAT AUDIT","COMPANIES ACT 2013"),"MISCELLANEOUS")</f>
        <v>CGST ACT 2017</v>
      </c>
      <c r="F171" s="21" t="str">
        <f>IFERROR(VLOOKUP($D171,Q2A!$C$4:$D$8,2,FALSE),"SERVICE NOPT FOUND")</f>
        <v>G1</v>
      </c>
      <c r="G171" s="22">
        <v>21000</v>
      </c>
      <c r="H171" s="23">
        <v>44265</v>
      </c>
      <c r="I171" s="21" t="s">
        <v>37</v>
      </c>
    </row>
    <row r="172" spans="3:9" ht="16" thickBot="1" x14ac:dyDescent="0.4">
      <c r="C172" s="20">
        <v>169</v>
      </c>
      <c r="D172" s="21" t="s">
        <v>29</v>
      </c>
      <c r="E172" s="21" t="str">
        <f>IFERROR(_xlfn.IFS(D172="GST AUDIT","CGST ACT 2017",D172="GSTR","CGST ACT 2017",D172="ITR","INCOME TAX ACT 1971",D172="TAX AUDIT","INCOME TAX ACT 1971",D172="STAT AUDIT","COMPANIES ACT 2013"),"MISCELLANEOUS")</f>
        <v>CGST ACT 2017</v>
      </c>
      <c r="F172" s="21" t="str">
        <f>IFERROR(VLOOKUP($D172,Q2A!$C$4:$D$8,2,FALSE),"SERVICE NOPT FOUND")</f>
        <v>G2</v>
      </c>
      <c r="G172" s="22">
        <v>26000</v>
      </c>
      <c r="H172" s="23">
        <v>44296</v>
      </c>
      <c r="I172" s="21" t="s">
        <v>35</v>
      </c>
    </row>
    <row r="173" spans="3:9" ht="16" thickBot="1" x14ac:dyDescent="0.4">
      <c r="C173" s="20">
        <v>170</v>
      </c>
      <c r="D173" s="21" t="s">
        <v>8</v>
      </c>
      <c r="E173" s="21" t="str">
        <f>IFERROR(_xlfn.IFS(D173="GST AUDIT","CGST ACT 2017",D173="GSTR","CGST ACT 2017",D173="ITR","INCOME TAX ACT 1971",D173="TAX AUDIT","INCOME TAX ACT 1971",D173="STAT AUDIT","COMPANIES ACT 2013"),"MISCELLANEOUS")</f>
        <v>CGST ACT 2017</v>
      </c>
      <c r="F173" s="21" t="str">
        <f>IFERROR(VLOOKUP($D173,Q2A!$C$4:$D$8,2,FALSE),"SERVICE NOPT FOUND")</f>
        <v>G1</v>
      </c>
      <c r="G173" s="22">
        <v>22000</v>
      </c>
      <c r="H173" s="23">
        <v>44387</v>
      </c>
      <c r="I173" s="21" t="s">
        <v>39</v>
      </c>
    </row>
    <row r="174" spans="3:9" ht="16" thickBot="1" x14ac:dyDescent="0.4">
      <c r="C174" s="20">
        <v>171</v>
      </c>
      <c r="D174" s="21" t="s">
        <v>29</v>
      </c>
      <c r="E174" s="21" t="str">
        <f>IFERROR(_xlfn.IFS(D174="GST AUDIT","CGST ACT 2017",D174="GSTR","CGST ACT 2017",D174="ITR","INCOME TAX ACT 1971",D174="TAX AUDIT","INCOME TAX ACT 1971",D174="STAT AUDIT","COMPANIES ACT 2013"),"MISCELLANEOUS")</f>
        <v>CGST ACT 2017</v>
      </c>
      <c r="F174" s="21" t="str">
        <f>IFERROR(VLOOKUP($D174,Q2A!$C$4:$D$8,2,FALSE),"SERVICE NOPT FOUND")</f>
        <v>G2</v>
      </c>
      <c r="G174" s="22">
        <v>12000</v>
      </c>
      <c r="H174" s="23">
        <v>44479</v>
      </c>
      <c r="I174" s="21" t="s">
        <v>30</v>
      </c>
    </row>
    <row r="175" spans="3:9" ht="16" thickBot="1" x14ac:dyDescent="0.4">
      <c r="C175" s="20">
        <v>172</v>
      </c>
      <c r="D175" s="21" t="s">
        <v>5</v>
      </c>
      <c r="E175" s="21" t="str">
        <f>IFERROR(_xlfn.IFS(D175="GST AUDIT","CGST ACT 2017",D175="GSTR","CGST ACT 2017",D175="ITR","INCOME TAX ACT 1971",D175="TAX AUDIT","INCOME TAX ACT 1971",D175="STAT AUDIT","COMPANIES ACT 2013"),"MISCELLANEOUS")</f>
        <v>INCOME TAX ACT 1971</v>
      </c>
      <c r="F175" s="21" t="str">
        <f>IFERROR(VLOOKUP($D175,Q2A!$C$4:$D$8,2,FALSE),"SERVICE NOPT FOUND")</f>
        <v>I1</v>
      </c>
      <c r="G175" s="22">
        <v>17000</v>
      </c>
      <c r="H175" s="24" t="s">
        <v>118</v>
      </c>
      <c r="I175" s="21" t="s">
        <v>40</v>
      </c>
    </row>
    <row r="176" spans="3:9" ht="16" thickBot="1" x14ac:dyDescent="0.4">
      <c r="C176" s="20">
        <v>173</v>
      </c>
      <c r="D176" s="21" t="s">
        <v>5</v>
      </c>
      <c r="E176" s="21" t="str">
        <f>IFERROR(_xlfn.IFS(D176="GST AUDIT","CGST ACT 2017",D176="GSTR","CGST ACT 2017",D176="ITR","INCOME TAX ACT 1971",D176="TAX AUDIT","INCOME TAX ACT 1971",D176="STAT AUDIT","COMPANIES ACT 2013"),"MISCELLANEOUS")</f>
        <v>INCOME TAX ACT 1971</v>
      </c>
      <c r="F176" s="21" t="str">
        <f>IFERROR(VLOOKUP($D176,Q2A!$C$4:$D$8,2,FALSE),"SERVICE NOPT FOUND")</f>
        <v>I1</v>
      </c>
      <c r="G176" s="22">
        <v>16000</v>
      </c>
      <c r="H176" s="24" t="s">
        <v>119</v>
      </c>
      <c r="I176" s="21" t="s">
        <v>32</v>
      </c>
    </row>
    <row r="177" spans="3:9" ht="16" thickBot="1" x14ac:dyDescent="0.4">
      <c r="C177" s="20">
        <v>174</v>
      </c>
      <c r="D177" s="21" t="s">
        <v>8</v>
      </c>
      <c r="E177" s="21" t="str">
        <f>IFERROR(_xlfn.IFS(D177="GST AUDIT","CGST ACT 2017",D177="GSTR","CGST ACT 2017",D177="ITR","INCOME TAX ACT 1971",D177="TAX AUDIT","INCOME TAX ACT 1971",D177="STAT AUDIT","COMPANIES ACT 2013"),"MISCELLANEOUS")</f>
        <v>CGST ACT 2017</v>
      </c>
      <c r="F177" s="21" t="str">
        <f>IFERROR(VLOOKUP($D177,Q2A!$C$4:$D$8,2,FALSE),"SERVICE NOPT FOUND")</f>
        <v>G1</v>
      </c>
      <c r="G177" s="22">
        <v>21000</v>
      </c>
      <c r="H177" s="24" t="s">
        <v>119</v>
      </c>
      <c r="I177" s="21" t="s">
        <v>39</v>
      </c>
    </row>
    <row r="178" spans="3:9" ht="16" thickBot="1" x14ac:dyDescent="0.4">
      <c r="C178" s="20">
        <v>175</v>
      </c>
      <c r="D178" s="21" t="s">
        <v>8</v>
      </c>
      <c r="E178" s="21" t="str">
        <f>IFERROR(_xlfn.IFS(D178="GST AUDIT","CGST ACT 2017",D178="GSTR","CGST ACT 2017",D178="ITR","INCOME TAX ACT 1971",D178="TAX AUDIT","INCOME TAX ACT 1971",D178="STAT AUDIT","COMPANIES ACT 2013"),"MISCELLANEOUS")</f>
        <v>CGST ACT 2017</v>
      </c>
      <c r="F178" s="21" t="str">
        <f>IFERROR(VLOOKUP($D178,Q2A!$C$4:$D$8,2,FALSE),"SERVICE NOPT FOUND")</f>
        <v>G1</v>
      </c>
      <c r="G178" s="22">
        <v>17000</v>
      </c>
      <c r="H178" s="24" t="s">
        <v>120</v>
      </c>
      <c r="I178" s="21" t="s">
        <v>37</v>
      </c>
    </row>
    <row r="179" spans="3:9" ht="16" thickBot="1" x14ac:dyDescent="0.4">
      <c r="C179" s="20">
        <v>176</v>
      </c>
      <c r="D179" s="21" t="s">
        <v>8</v>
      </c>
      <c r="E179" s="21" t="str">
        <f>IFERROR(_xlfn.IFS(D179="GST AUDIT","CGST ACT 2017",D179="GSTR","CGST ACT 2017",D179="ITR","INCOME TAX ACT 1971",D179="TAX AUDIT","INCOME TAX ACT 1971",D179="STAT AUDIT","COMPANIES ACT 2013"),"MISCELLANEOUS")</f>
        <v>CGST ACT 2017</v>
      </c>
      <c r="F179" s="21" t="str">
        <f>IFERROR(VLOOKUP($D179,Q2A!$C$4:$D$8,2,FALSE),"SERVICE NOPT FOUND")</f>
        <v>G1</v>
      </c>
      <c r="G179" s="22">
        <v>22000</v>
      </c>
      <c r="H179" s="24" t="s">
        <v>121</v>
      </c>
      <c r="I179" s="21" t="s">
        <v>35</v>
      </c>
    </row>
    <row r="180" spans="3:9" ht="16" thickBot="1" x14ac:dyDescent="0.4">
      <c r="C180" s="20">
        <v>177</v>
      </c>
      <c r="D180" s="21" t="s">
        <v>8</v>
      </c>
      <c r="E180" s="21" t="str">
        <f>IFERROR(_xlfn.IFS(D180="GST AUDIT","CGST ACT 2017",D180="GSTR","CGST ACT 2017",D180="ITR","INCOME TAX ACT 1971",D180="TAX AUDIT","INCOME TAX ACT 1971",D180="STAT AUDIT","COMPANIES ACT 2013"),"MISCELLANEOUS")</f>
        <v>CGST ACT 2017</v>
      </c>
      <c r="F180" s="21" t="str">
        <f>IFERROR(VLOOKUP($D180,Q2A!$C$4:$D$8,2,FALSE),"SERVICE NOPT FOUND")</f>
        <v>G1</v>
      </c>
      <c r="G180" s="22">
        <v>17000</v>
      </c>
      <c r="H180" s="24" t="s">
        <v>121</v>
      </c>
      <c r="I180" s="21" t="s">
        <v>37</v>
      </c>
    </row>
    <row r="181" spans="3:9" ht="16" thickBot="1" x14ac:dyDescent="0.4">
      <c r="C181" s="20">
        <v>178</v>
      </c>
      <c r="D181" s="21" t="s">
        <v>34</v>
      </c>
      <c r="E181" s="21" t="str">
        <f>IFERROR(_xlfn.IFS(D181="GST AUDIT","CGST ACT 2017",D181="GSTR","CGST ACT 2017",D181="ITR","INCOME TAX ACT 1971",D181="TAX AUDIT","INCOME TAX ACT 1971",D181="STAT AUDIT","COMPANIES ACT 2013"),"MISCELLANEOUS")</f>
        <v>MISCELLANEOUS</v>
      </c>
      <c r="F181" s="21" t="str">
        <f>IFERROR(VLOOKUP($D181,Q2A!$C$4:$D$8,2,FALSE),"SERVICE NOPT FOUND")</f>
        <v>SERVICE NOPT FOUND</v>
      </c>
      <c r="G181" s="22">
        <v>18000</v>
      </c>
      <c r="H181" s="24" t="s">
        <v>121</v>
      </c>
      <c r="I181" s="21" t="s">
        <v>37</v>
      </c>
    </row>
    <row r="182" spans="3:9" ht="16" thickBot="1" x14ac:dyDescent="0.4">
      <c r="C182" s="20">
        <v>179</v>
      </c>
      <c r="D182" s="21" t="s">
        <v>36</v>
      </c>
      <c r="E182" s="21" t="str">
        <f>IFERROR(_xlfn.IFS(D182="GST AUDIT","CGST ACT 2017",D182="GSTR","CGST ACT 2017",D182="ITR","INCOME TAX ACT 1971",D182="TAX AUDIT","INCOME TAX ACT 1971",D182="STAT AUDIT","COMPANIES ACT 2013"),"MISCELLANEOUS")</f>
        <v>INCOME TAX ACT 1971</v>
      </c>
      <c r="F182" s="21" t="str">
        <f>IFERROR(VLOOKUP($D182,Q2A!$C$4:$D$8,2,FALSE),"SERVICE NOPT FOUND")</f>
        <v>I2</v>
      </c>
      <c r="G182" s="22">
        <v>12000</v>
      </c>
      <c r="H182" s="23">
        <v>44238</v>
      </c>
      <c r="I182" s="21" t="s">
        <v>30</v>
      </c>
    </row>
    <row r="183" spans="3:9" ht="16" thickBot="1" x14ac:dyDescent="0.4">
      <c r="C183" s="20">
        <v>180</v>
      </c>
      <c r="D183" s="21" t="s">
        <v>8</v>
      </c>
      <c r="E183" s="21" t="str">
        <f>IFERROR(_xlfn.IFS(D183="GST AUDIT","CGST ACT 2017",D183="GSTR","CGST ACT 2017",D183="ITR","INCOME TAX ACT 1971",D183="TAX AUDIT","INCOME TAX ACT 1971",D183="STAT AUDIT","COMPANIES ACT 2013"),"MISCELLANEOUS")</f>
        <v>CGST ACT 2017</v>
      </c>
      <c r="F183" s="21" t="str">
        <f>IFERROR(VLOOKUP($D183,Q2A!$C$4:$D$8,2,FALSE),"SERVICE NOPT FOUND")</f>
        <v>G1</v>
      </c>
      <c r="G183" s="22">
        <v>13000</v>
      </c>
      <c r="H183" s="23">
        <v>44266</v>
      </c>
      <c r="I183" s="21" t="s">
        <v>32</v>
      </c>
    </row>
    <row r="184" spans="3:9" ht="16" thickBot="1" x14ac:dyDescent="0.4">
      <c r="C184" s="20">
        <v>181</v>
      </c>
      <c r="D184" s="21" t="s">
        <v>29</v>
      </c>
      <c r="E184" s="21" t="str">
        <f>IFERROR(_xlfn.IFS(D184="GST AUDIT","CGST ACT 2017",D184="GSTR","CGST ACT 2017",D184="ITR","INCOME TAX ACT 1971",D184="TAX AUDIT","INCOME TAX ACT 1971",D184="STAT AUDIT","COMPANIES ACT 2013"),"MISCELLANEOUS")</f>
        <v>CGST ACT 2017</v>
      </c>
      <c r="F184" s="21" t="str">
        <f>IFERROR(VLOOKUP($D184,Q2A!$C$4:$D$8,2,FALSE),"SERVICE NOPT FOUND")</f>
        <v>G2</v>
      </c>
      <c r="G184" s="22">
        <v>20000</v>
      </c>
      <c r="H184" s="23">
        <v>44266</v>
      </c>
      <c r="I184" s="21" t="s">
        <v>30</v>
      </c>
    </row>
    <row r="185" spans="3:9" ht="16" thickBot="1" x14ac:dyDescent="0.4">
      <c r="C185" s="20">
        <v>182</v>
      </c>
      <c r="D185" s="21" t="s">
        <v>5</v>
      </c>
      <c r="E185" s="21" t="str">
        <f>IFERROR(_xlfn.IFS(D185="GST AUDIT","CGST ACT 2017",D185="GSTR","CGST ACT 2017",D185="ITR","INCOME TAX ACT 1971",D185="TAX AUDIT","INCOME TAX ACT 1971",D185="STAT AUDIT","COMPANIES ACT 2013"),"MISCELLANEOUS")</f>
        <v>INCOME TAX ACT 1971</v>
      </c>
      <c r="F185" s="21" t="str">
        <f>IFERROR(VLOOKUP($D185,Q2A!$C$4:$D$8,2,FALSE),"SERVICE NOPT FOUND")</f>
        <v>I1</v>
      </c>
      <c r="G185" s="22">
        <v>11000</v>
      </c>
      <c r="H185" s="23">
        <v>44450</v>
      </c>
      <c r="I185" s="21" t="s">
        <v>32</v>
      </c>
    </row>
    <row r="186" spans="3:9" ht="16" thickBot="1" x14ac:dyDescent="0.4">
      <c r="C186" s="20">
        <v>183</v>
      </c>
      <c r="D186" s="21" t="s">
        <v>5</v>
      </c>
      <c r="E186" s="21" t="str">
        <f>IFERROR(_xlfn.IFS(D186="GST AUDIT","CGST ACT 2017",D186="GSTR","CGST ACT 2017",D186="ITR","INCOME TAX ACT 1971",D186="TAX AUDIT","INCOME TAX ACT 1971",D186="STAT AUDIT","COMPANIES ACT 2013"),"MISCELLANEOUS")</f>
        <v>INCOME TAX ACT 1971</v>
      </c>
      <c r="F186" s="21" t="str">
        <f>IFERROR(VLOOKUP($D186,Q2A!$C$4:$D$8,2,FALSE),"SERVICE NOPT FOUND")</f>
        <v>I1</v>
      </c>
      <c r="G186" s="22">
        <v>21000</v>
      </c>
      <c r="H186" s="23">
        <v>44541</v>
      </c>
      <c r="I186" s="21" t="s">
        <v>40</v>
      </c>
    </row>
    <row r="187" spans="3:9" ht="16" thickBot="1" x14ac:dyDescent="0.4">
      <c r="C187" s="20">
        <v>184</v>
      </c>
      <c r="D187" s="21" t="s">
        <v>8</v>
      </c>
      <c r="E187" s="21" t="str">
        <f>IFERROR(_xlfn.IFS(D187="GST AUDIT","CGST ACT 2017",D187="GSTR","CGST ACT 2017",D187="ITR","INCOME TAX ACT 1971",D187="TAX AUDIT","INCOME TAX ACT 1971",D187="STAT AUDIT","COMPANIES ACT 2013"),"MISCELLANEOUS")</f>
        <v>CGST ACT 2017</v>
      </c>
      <c r="F187" s="21" t="str">
        <f>IFERROR(VLOOKUP($D187,Q2A!$C$4:$D$8,2,FALSE),"SERVICE NOPT FOUND")</f>
        <v>G1</v>
      </c>
      <c r="G187" s="22">
        <v>27000</v>
      </c>
      <c r="H187" s="24" t="s">
        <v>122</v>
      </c>
      <c r="I187" s="21" t="s">
        <v>30</v>
      </c>
    </row>
    <row r="188" spans="3:9" ht="16" thickBot="1" x14ac:dyDescent="0.4">
      <c r="C188" s="20">
        <v>185</v>
      </c>
      <c r="D188" s="21" t="s">
        <v>29</v>
      </c>
      <c r="E188" s="21" t="str">
        <f>IFERROR(_xlfn.IFS(D188="GST AUDIT","CGST ACT 2017",D188="GSTR","CGST ACT 2017",D188="ITR","INCOME TAX ACT 1971",D188="TAX AUDIT","INCOME TAX ACT 1971",D188="STAT AUDIT","COMPANIES ACT 2013"),"MISCELLANEOUS")</f>
        <v>CGST ACT 2017</v>
      </c>
      <c r="F188" s="21" t="str">
        <f>IFERROR(VLOOKUP($D188,Q2A!$C$4:$D$8,2,FALSE),"SERVICE NOPT FOUND")</f>
        <v>G2</v>
      </c>
      <c r="G188" s="22">
        <v>14000</v>
      </c>
      <c r="H188" s="24" t="s">
        <v>123</v>
      </c>
      <c r="I188" s="21" t="s">
        <v>32</v>
      </c>
    </row>
    <row r="189" spans="3:9" ht="16" thickBot="1" x14ac:dyDescent="0.4">
      <c r="C189" s="20">
        <v>186</v>
      </c>
      <c r="D189" s="21" t="s">
        <v>31</v>
      </c>
      <c r="E189" s="21" t="str">
        <f>IFERROR(_xlfn.IFS(D189="GST AUDIT","CGST ACT 2017",D189="GSTR","CGST ACT 2017",D189="ITR","INCOME TAX ACT 1971",D189="TAX AUDIT","INCOME TAX ACT 1971",D189="STAT AUDIT","COMPANIES ACT 2013"),"MISCELLANEOUS")</f>
        <v>COMPANIES ACT 2013</v>
      </c>
      <c r="F189" s="21" t="str">
        <f>IFERROR(VLOOKUP($D189,Q2A!$C$4:$D$8,2,FALSE),"SERVICE NOPT FOUND")</f>
        <v>C1</v>
      </c>
      <c r="G189" s="22">
        <v>7000</v>
      </c>
      <c r="H189" s="24" t="s">
        <v>123</v>
      </c>
      <c r="I189" s="21" t="s">
        <v>35</v>
      </c>
    </row>
    <row r="190" spans="3:9" ht="16" thickBot="1" x14ac:dyDescent="0.4">
      <c r="C190" s="20">
        <v>187</v>
      </c>
      <c r="D190" s="21" t="s">
        <v>36</v>
      </c>
      <c r="E190" s="21" t="str">
        <f>IFERROR(_xlfn.IFS(D190="GST AUDIT","CGST ACT 2017",D190="GSTR","CGST ACT 2017",D190="ITR","INCOME TAX ACT 1971",D190="TAX AUDIT","INCOME TAX ACT 1971",D190="STAT AUDIT","COMPANIES ACT 2013"),"MISCELLANEOUS")</f>
        <v>INCOME TAX ACT 1971</v>
      </c>
      <c r="F190" s="21" t="str">
        <f>IFERROR(VLOOKUP($D190,Q2A!$C$4:$D$8,2,FALSE),"SERVICE NOPT FOUND")</f>
        <v>I2</v>
      </c>
      <c r="G190" s="22">
        <v>28000</v>
      </c>
      <c r="H190" s="24" t="s">
        <v>124</v>
      </c>
      <c r="I190" s="21" t="s">
        <v>32</v>
      </c>
    </row>
    <row r="191" spans="3:9" ht="16" thickBot="1" x14ac:dyDescent="0.4">
      <c r="C191" s="20">
        <v>188</v>
      </c>
      <c r="D191" s="21" t="s">
        <v>36</v>
      </c>
      <c r="E191" s="21" t="str">
        <f>IFERROR(_xlfn.IFS(D191="GST AUDIT","CGST ACT 2017",D191="GSTR","CGST ACT 2017",D191="ITR","INCOME TAX ACT 1971",D191="TAX AUDIT","INCOME TAX ACT 1971",D191="STAT AUDIT","COMPANIES ACT 2013"),"MISCELLANEOUS")</f>
        <v>INCOME TAX ACT 1971</v>
      </c>
      <c r="F191" s="21" t="str">
        <f>IFERROR(VLOOKUP($D191,Q2A!$C$4:$D$8,2,FALSE),"SERVICE NOPT FOUND")</f>
        <v>I2</v>
      </c>
      <c r="G191" s="22">
        <v>25000</v>
      </c>
      <c r="H191" s="24" t="s">
        <v>125</v>
      </c>
      <c r="I191" s="21" t="s">
        <v>33</v>
      </c>
    </row>
    <row r="192" spans="3:9" ht="16" thickBot="1" x14ac:dyDescent="0.4">
      <c r="C192" s="20">
        <v>189</v>
      </c>
      <c r="D192" s="21" t="s">
        <v>8</v>
      </c>
      <c r="E192" s="21" t="str">
        <f>IFERROR(_xlfn.IFS(D192="GST AUDIT","CGST ACT 2017",D192="GSTR","CGST ACT 2017",D192="ITR","INCOME TAX ACT 1971",D192="TAX AUDIT","INCOME TAX ACT 1971",D192="STAT AUDIT","COMPANIES ACT 2013"),"MISCELLANEOUS")</f>
        <v>CGST ACT 2017</v>
      </c>
      <c r="F192" s="21" t="str">
        <f>IFERROR(VLOOKUP($D192,Q2A!$C$4:$D$8,2,FALSE),"SERVICE NOPT FOUND")</f>
        <v>G1</v>
      </c>
      <c r="G192" s="22">
        <v>22000</v>
      </c>
      <c r="H192" s="24" t="s">
        <v>125</v>
      </c>
      <c r="I192" s="21" t="s">
        <v>37</v>
      </c>
    </row>
    <row r="193" spans="3:9" ht="16" thickBot="1" x14ac:dyDescent="0.4">
      <c r="C193" s="20">
        <v>190</v>
      </c>
      <c r="D193" s="21" t="s">
        <v>5</v>
      </c>
      <c r="E193" s="21" t="str">
        <f>IFERROR(_xlfn.IFS(D193="GST AUDIT","CGST ACT 2017",D193="GSTR","CGST ACT 2017",D193="ITR","INCOME TAX ACT 1971",D193="TAX AUDIT","INCOME TAX ACT 1971",D193="STAT AUDIT","COMPANIES ACT 2013"),"MISCELLANEOUS")</f>
        <v>INCOME TAX ACT 1971</v>
      </c>
      <c r="F193" s="21" t="str">
        <f>IFERROR(VLOOKUP($D193,Q2A!$C$4:$D$8,2,FALSE),"SERVICE NOPT FOUND")</f>
        <v>I1</v>
      </c>
      <c r="G193" s="22">
        <v>15000</v>
      </c>
      <c r="H193" s="24" t="s">
        <v>126</v>
      </c>
      <c r="I193" s="21" t="s">
        <v>40</v>
      </c>
    </row>
    <row r="194" spans="3:9" ht="16" thickBot="1" x14ac:dyDescent="0.4">
      <c r="C194" s="20">
        <v>191</v>
      </c>
      <c r="D194" s="21" t="s">
        <v>8</v>
      </c>
      <c r="E194" s="21" t="str">
        <f>IFERROR(_xlfn.IFS(D194="GST AUDIT","CGST ACT 2017",D194="GSTR","CGST ACT 2017",D194="ITR","INCOME TAX ACT 1971",D194="TAX AUDIT","INCOME TAX ACT 1971",D194="STAT AUDIT","COMPANIES ACT 2013"),"MISCELLANEOUS")</f>
        <v>CGST ACT 2017</v>
      </c>
      <c r="F194" s="21" t="str">
        <f>IFERROR(VLOOKUP($D194,Q2A!$C$4:$D$8,2,FALSE),"SERVICE NOPT FOUND")</f>
        <v>G1</v>
      </c>
      <c r="G194" s="22">
        <v>25000</v>
      </c>
      <c r="H194" s="24" t="s">
        <v>127</v>
      </c>
      <c r="I194" s="21" t="s">
        <v>30</v>
      </c>
    </row>
    <row r="195" spans="3:9" ht="16" thickBot="1" x14ac:dyDescent="0.4">
      <c r="C195" s="20">
        <v>192</v>
      </c>
      <c r="D195" s="21" t="s">
        <v>29</v>
      </c>
      <c r="E195" s="21" t="str">
        <f>IFERROR(_xlfn.IFS(D195="GST AUDIT","CGST ACT 2017",D195="GSTR","CGST ACT 2017",D195="ITR","INCOME TAX ACT 1971",D195="TAX AUDIT","INCOME TAX ACT 1971",D195="STAT AUDIT","COMPANIES ACT 2013"),"MISCELLANEOUS")</f>
        <v>CGST ACT 2017</v>
      </c>
      <c r="F195" s="21" t="str">
        <f>IFERROR(VLOOKUP($D195,Q2A!$C$4:$D$8,2,FALSE),"SERVICE NOPT FOUND")</f>
        <v>G2</v>
      </c>
      <c r="G195" s="22">
        <v>23000</v>
      </c>
      <c r="H195" s="23">
        <v>44239</v>
      </c>
      <c r="I195" s="21" t="s">
        <v>30</v>
      </c>
    </row>
    <row r="196" spans="3:9" ht="16" thickBot="1" x14ac:dyDescent="0.4">
      <c r="C196" s="20">
        <v>193</v>
      </c>
      <c r="D196" s="21" t="s">
        <v>29</v>
      </c>
      <c r="E196" s="21" t="str">
        <f>IFERROR(_xlfn.IFS(D196="GST AUDIT","CGST ACT 2017",D196="GSTR","CGST ACT 2017",D196="ITR","INCOME TAX ACT 1971",D196="TAX AUDIT","INCOME TAX ACT 1971",D196="STAT AUDIT","COMPANIES ACT 2013"),"MISCELLANEOUS")</f>
        <v>CGST ACT 2017</v>
      </c>
      <c r="F196" s="21" t="str">
        <f>IFERROR(VLOOKUP($D196,Q2A!$C$4:$D$8,2,FALSE),"SERVICE NOPT FOUND")</f>
        <v>G2</v>
      </c>
      <c r="G196" s="22">
        <v>27000</v>
      </c>
      <c r="H196" s="23">
        <v>44298</v>
      </c>
      <c r="I196" s="21" t="s">
        <v>40</v>
      </c>
    </row>
    <row r="197" spans="3:9" ht="16" thickBot="1" x14ac:dyDescent="0.4">
      <c r="C197" s="20">
        <v>194</v>
      </c>
      <c r="D197" s="21" t="s">
        <v>5</v>
      </c>
      <c r="E197" s="21" t="str">
        <f>IFERROR(_xlfn.IFS(D197="GST AUDIT","CGST ACT 2017",D197="GSTR","CGST ACT 2017",D197="ITR","INCOME TAX ACT 1971",D197="TAX AUDIT","INCOME TAX ACT 1971",D197="STAT AUDIT","COMPANIES ACT 2013"),"MISCELLANEOUS")</f>
        <v>INCOME TAX ACT 1971</v>
      </c>
      <c r="F197" s="21" t="str">
        <f>IFERROR(VLOOKUP($D197,Q2A!$C$4:$D$8,2,FALSE),"SERVICE NOPT FOUND")</f>
        <v>I1</v>
      </c>
      <c r="G197" s="22">
        <v>26000</v>
      </c>
      <c r="H197" s="23">
        <v>44328</v>
      </c>
      <c r="I197" s="21" t="s">
        <v>30</v>
      </c>
    </row>
    <row r="198" spans="3:9" ht="16" thickBot="1" x14ac:dyDescent="0.4">
      <c r="C198" s="20">
        <v>195</v>
      </c>
      <c r="D198" s="21" t="s">
        <v>34</v>
      </c>
      <c r="E198" s="21" t="str">
        <f>IFERROR(_xlfn.IFS(D198="GST AUDIT","CGST ACT 2017",D198="GSTR","CGST ACT 2017",D198="ITR","INCOME TAX ACT 1971",D198="TAX AUDIT","INCOME TAX ACT 1971",D198="STAT AUDIT","COMPANIES ACT 2013"),"MISCELLANEOUS")</f>
        <v>MISCELLANEOUS</v>
      </c>
      <c r="F198" s="21" t="str">
        <f>IFERROR(VLOOKUP($D198,Q2A!$C$4:$D$8,2,FALSE),"SERVICE NOPT FOUND")</f>
        <v>SERVICE NOPT FOUND</v>
      </c>
      <c r="G198" s="22">
        <v>17000</v>
      </c>
      <c r="H198" s="23">
        <v>44359</v>
      </c>
      <c r="I198" s="21" t="s">
        <v>35</v>
      </c>
    </row>
    <row r="199" spans="3:9" ht="16" thickBot="1" x14ac:dyDescent="0.4">
      <c r="C199" s="20">
        <v>196</v>
      </c>
      <c r="D199" s="21" t="s">
        <v>8</v>
      </c>
      <c r="E199" s="21" t="str">
        <f>IFERROR(_xlfn.IFS(D199="GST AUDIT","CGST ACT 2017",D199="GSTR","CGST ACT 2017",D199="ITR","INCOME TAX ACT 1971",D199="TAX AUDIT","INCOME TAX ACT 1971",D199="STAT AUDIT","COMPANIES ACT 2013"),"MISCELLANEOUS")</f>
        <v>CGST ACT 2017</v>
      </c>
      <c r="F199" s="21" t="str">
        <f>IFERROR(VLOOKUP($D199,Q2A!$C$4:$D$8,2,FALSE),"SERVICE NOPT FOUND")</f>
        <v>G1</v>
      </c>
      <c r="G199" s="22">
        <v>16000</v>
      </c>
      <c r="H199" s="23">
        <v>44542</v>
      </c>
      <c r="I199" s="21" t="s">
        <v>33</v>
      </c>
    </row>
    <row r="200" spans="3:9" ht="16" thickBot="1" x14ac:dyDescent="0.4">
      <c r="C200" s="20">
        <v>197</v>
      </c>
      <c r="D200" s="21" t="s">
        <v>8</v>
      </c>
      <c r="E200" s="21" t="str">
        <f>IFERROR(_xlfn.IFS(D200="GST AUDIT","CGST ACT 2017",D200="GSTR","CGST ACT 2017",D200="ITR","INCOME TAX ACT 1971",D200="TAX AUDIT","INCOME TAX ACT 1971",D200="STAT AUDIT","COMPANIES ACT 2013"),"MISCELLANEOUS")</f>
        <v>CGST ACT 2017</v>
      </c>
      <c r="F200" s="21" t="str">
        <f>IFERROR(VLOOKUP($D200,Q2A!$C$4:$D$8,2,FALSE),"SERVICE NOPT FOUND")</f>
        <v>G1</v>
      </c>
      <c r="G200" s="22">
        <v>28000</v>
      </c>
      <c r="H200" s="23">
        <v>44542</v>
      </c>
      <c r="I200" s="21" t="s">
        <v>37</v>
      </c>
    </row>
    <row r="201" spans="3:9" ht="16" thickBot="1" x14ac:dyDescent="0.4">
      <c r="C201" s="20">
        <v>198</v>
      </c>
      <c r="D201" s="21" t="s">
        <v>8</v>
      </c>
      <c r="E201" s="21" t="str">
        <f>IFERROR(_xlfn.IFS(D201="GST AUDIT","CGST ACT 2017",D201="GSTR","CGST ACT 2017",D201="ITR","INCOME TAX ACT 1971",D201="TAX AUDIT","INCOME TAX ACT 1971",D201="STAT AUDIT","COMPANIES ACT 2013"),"MISCELLANEOUS")</f>
        <v>CGST ACT 2017</v>
      </c>
      <c r="F201" s="21" t="str">
        <f>IFERROR(VLOOKUP($D201,Q2A!$C$4:$D$8,2,FALSE),"SERVICE NOPT FOUND")</f>
        <v>G1</v>
      </c>
      <c r="G201" s="22">
        <v>14000</v>
      </c>
      <c r="H201" s="23">
        <v>44542</v>
      </c>
      <c r="I201" s="21" t="s">
        <v>30</v>
      </c>
    </row>
    <row r="202" spans="3:9" ht="16" thickBot="1" x14ac:dyDescent="0.4">
      <c r="C202" s="20">
        <v>199</v>
      </c>
      <c r="D202" s="21" t="s">
        <v>8</v>
      </c>
      <c r="E202" s="21" t="str">
        <f>IFERROR(_xlfn.IFS(D202="GST AUDIT","CGST ACT 2017",D202="GSTR","CGST ACT 2017",D202="ITR","INCOME TAX ACT 1971",D202="TAX AUDIT","INCOME TAX ACT 1971",D202="STAT AUDIT","COMPANIES ACT 2013"),"MISCELLANEOUS")</f>
        <v>CGST ACT 2017</v>
      </c>
      <c r="F202" s="21" t="str">
        <f>IFERROR(VLOOKUP($D202,Q2A!$C$4:$D$8,2,FALSE),"SERVICE NOPT FOUND")</f>
        <v>G1</v>
      </c>
      <c r="G202" s="22">
        <v>27000</v>
      </c>
      <c r="H202" s="24" t="s">
        <v>128</v>
      </c>
      <c r="I202" s="21" t="s">
        <v>35</v>
      </c>
    </row>
    <row r="203" spans="3:9" ht="16" thickBot="1" x14ac:dyDescent="0.4">
      <c r="C203" s="20">
        <v>200</v>
      </c>
      <c r="D203" s="21" t="s">
        <v>8</v>
      </c>
      <c r="E203" s="21" t="str">
        <f>IFERROR(_xlfn.IFS(D203="GST AUDIT","CGST ACT 2017",D203="GSTR","CGST ACT 2017",D203="ITR","INCOME TAX ACT 1971",D203="TAX AUDIT","INCOME TAX ACT 1971",D203="STAT AUDIT","COMPANIES ACT 2013"),"MISCELLANEOUS")</f>
        <v>CGST ACT 2017</v>
      </c>
      <c r="F203" s="21" t="str">
        <f>IFERROR(VLOOKUP($D203,Q2A!$C$4:$D$8,2,FALSE),"SERVICE NOPT FOUND")</f>
        <v>G1</v>
      </c>
      <c r="G203" s="22">
        <v>16000</v>
      </c>
      <c r="H203" s="24" t="s">
        <v>129</v>
      </c>
      <c r="I203" s="21" t="s">
        <v>30</v>
      </c>
    </row>
  </sheetData>
  <conditionalFormatting sqref="G4:G203">
    <cfRule type="dataBar" priority="1">
      <dataBar>
        <cfvo type="min"/>
        <cfvo type="max"/>
        <color rgb="FF63C384"/>
      </dataBar>
      <extLst>
        <ext xmlns:x14="http://schemas.microsoft.com/office/spreadsheetml/2009/9/main" uri="{B025F937-C7B1-47D3-B67F-A62EFF666E3E}">
          <x14:id>{E1708563-0F4C-405A-B4F2-2636D5841E51}</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E1708563-0F4C-405A-B4F2-2636D5841E51}">
            <x14:dataBar minLength="0" maxLength="100" border="1" negativeBarBorderColorSameAsPositive="0">
              <x14:cfvo type="autoMin"/>
              <x14:cfvo type="autoMax"/>
              <x14:borderColor rgb="FF63C384"/>
              <x14:negativeFillColor rgb="FFFF0000"/>
              <x14:negativeBorderColor rgb="FFFF0000"/>
              <x14:axisColor rgb="FF000000"/>
            </x14:dataBar>
          </x14:cfRule>
          <xm:sqref>G4:G203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9349A-5B31-4BFA-B38C-8AD707826F58}">
  <dimension ref="C1:I21"/>
  <sheetViews>
    <sheetView topLeftCell="B10" workbookViewId="0">
      <selection activeCell="H17" sqref="H17"/>
    </sheetView>
  </sheetViews>
  <sheetFormatPr defaultRowHeight="14.5" x14ac:dyDescent="0.35"/>
  <cols>
    <col min="6" max="8" width="12.90625" bestFit="1" customWidth="1"/>
    <col min="9" max="9" width="89.7265625" bestFit="1" customWidth="1"/>
  </cols>
  <sheetData>
    <row r="1" spans="3:9" x14ac:dyDescent="0.35">
      <c r="C1" t="s">
        <v>137</v>
      </c>
    </row>
    <row r="4" spans="3:9" x14ac:dyDescent="0.35">
      <c r="C4" t="s">
        <v>25</v>
      </c>
      <c r="D4" t="s">
        <v>138</v>
      </c>
      <c r="E4" t="s">
        <v>139</v>
      </c>
      <c r="F4" t="s">
        <v>140</v>
      </c>
      <c r="G4" t="s">
        <v>141</v>
      </c>
      <c r="H4" t="s">
        <v>142</v>
      </c>
      <c r="I4" t="s">
        <v>143</v>
      </c>
    </row>
    <row r="5" spans="3:9" x14ac:dyDescent="0.35">
      <c r="F5" s="10">
        <v>0.09</v>
      </c>
      <c r="G5" s="10">
        <v>0.09</v>
      </c>
      <c r="H5" s="10">
        <v>0.05</v>
      </c>
    </row>
    <row r="6" spans="3:9" x14ac:dyDescent="0.35">
      <c r="C6" t="s">
        <v>29</v>
      </c>
      <c r="D6">
        <v>454000</v>
      </c>
      <c r="E6" t="s">
        <v>144</v>
      </c>
      <c r="F6">
        <f>$D6*$F$5</f>
        <v>40860</v>
      </c>
      <c r="G6">
        <f t="shared" ref="G6:H11" si="0">$D6*$F$5</f>
        <v>40860</v>
      </c>
      <c r="H6">
        <f t="shared" si="0"/>
        <v>40860</v>
      </c>
      <c r="I6" t="s">
        <v>145</v>
      </c>
    </row>
    <row r="7" spans="3:9" x14ac:dyDescent="0.35">
      <c r="C7" t="s">
        <v>31</v>
      </c>
      <c r="D7">
        <v>500000</v>
      </c>
      <c r="F7">
        <f t="shared" ref="F7:F11" si="1">$D7*$F$5</f>
        <v>45000</v>
      </c>
      <c r="G7">
        <f t="shared" si="0"/>
        <v>45000</v>
      </c>
      <c r="H7">
        <f t="shared" si="0"/>
        <v>45000</v>
      </c>
      <c r="I7" t="s">
        <v>146</v>
      </c>
    </row>
    <row r="8" spans="3:9" x14ac:dyDescent="0.35">
      <c r="C8" t="s">
        <v>5</v>
      </c>
      <c r="D8">
        <v>785000</v>
      </c>
      <c r="F8">
        <f t="shared" si="1"/>
        <v>70650</v>
      </c>
      <c r="G8">
        <f t="shared" si="0"/>
        <v>70650</v>
      </c>
      <c r="H8">
        <f t="shared" si="0"/>
        <v>70650</v>
      </c>
      <c r="I8" t="s">
        <v>147</v>
      </c>
    </row>
    <row r="9" spans="3:9" x14ac:dyDescent="0.35">
      <c r="C9" t="s">
        <v>8</v>
      </c>
      <c r="D9">
        <v>1312000</v>
      </c>
      <c r="F9">
        <f t="shared" si="1"/>
        <v>118080</v>
      </c>
      <c r="G9">
        <f t="shared" si="0"/>
        <v>118080</v>
      </c>
      <c r="H9">
        <f t="shared" si="0"/>
        <v>118080</v>
      </c>
      <c r="I9" t="s">
        <v>148</v>
      </c>
    </row>
    <row r="10" spans="3:9" x14ac:dyDescent="0.35">
      <c r="C10" t="s">
        <v>36</v>
      </c>
      <c r="D10">
        <v>412000</v>
      </c>
      <c r="F10">
        <f t="shared" si="1"/>
        <v>37080</v>
      </c>
      <c r="G10">
        <f t="shared" si="0"/>
        <v>37080</v>
      </c>
      <c r="H10">
        <f t="shared" si="0"/>
        <v>37080</v>
      </c>
      <c r="I10" t="s">
        <v>149</v>
      </c>
    </row>
    <row r="11" spans="3:9" x14ac:dyDescent="0.35">
      <c r="C11" t="s">
        <v>34</v>
      </c>
      <c r="D11">
        <v>211000</v>
      </c>
      <c r="F11">
        <f t="shared" si="1"/>
        <v>18990</v>
      </c>
      <c r="G11">
        <f t="shared" si="0"/>
        <v>18990</v>
      </c>
      <c r="H11">
        <f t="shared" si="0"/>
        <v>18990</v>
      </c>
      <c r="I11" t="s">
        <v>150</v>
      </c>
    </row>
    <row r="14" spans="3:9" x14ac:dyDescent="0.35">
      <c r="C14" t="s">
        <v>25</v>
      </c>
      <c r="D14" t="s">
        <v>138</v>
      </c>
      <c r="E14" t="s">
        <v>139</v>
      </c>
      <c r="F14" t="s">
        <v>140</v>
      </c>
      <c r="G14" t="s">
        <v>141</v>
      </c>
      <c r="H14" t="s">
        <v>142</v>
      </c>
    </row>
    <row r="15" spans="3:9" x14ac:dyDescent="0.35">
      <c r="F15" s="10">
        <v>0.09</v>
      </c>
      <c r="G15" s="10">
        <v>0.09</v>
      </c>
      <c r="H15" s="10">
        <v>0.05</v>
      </c>
    </row>
    <row r="16" spans="3:9" x14ac:dyDescent="0.35">
      <c r="C16" t="s">
        <v>29</v>
      </c>
      <c r="D16">
        <v>18916.666700000002</v>
      </c>
      <c r="E16" t="s">
        <v>144</v>
      </c>
      <c r="F16">
        <f>$D16*$F$15</f>
        <v>1702.5000030000001</v>
      </c>
      <c r="G16">
        <f>$D16*$G$15</f>
        <v>1702.5000030000001</v>
      </c>
      <c r="H16">
        <f>$D16*$H$15</f>
        <v>945.83333500000015</v>
      </c>
    </row>
    <row r="17" spans="3:8" x14ac:dyDescent="0.35">
      <c r="C17" t="s">
        <v>31</v>
      </c>
      <c r="D17">
        <v>18518.518499999998</v>
      </c>
      <c r="F17">
        <f t="shared" ref="F17:F21" si="2">$D17*$F$15</f>
        <v>1666.6666649999997</v>
      </c>
      <c r="G17">
        <f t="shared" ref="G17:G21" si="3">$D17*$G$15</f>
        <v>1666.6666649999997</v>
      </c>
      <c r="H17">
        <f t="shared" ref="H17:H21" si="4">$D17*$H$15</f>
        <v>925.92592500000001</v>
      </c>
    </row>
    <row r="18" spans="3:8" x14ac:dyDescent="0.35">
      <c r="C18" t="s">
        <v>5</v>
      </c>
      <c r="D18">
        <v>17065.217400000001</v>
      </c>
      <c r="F18">
        <f t="shared" si="2"/>
        <v>1535.8695660000001</v>
      </c>
      <c r="G18">
        <f t="shared" si="3"/>
        <v>1535.8695660000001</v>
      </c>
      <c r="H18">
        <f t="shared" si="4"/>
        <v>853.26087000000007</v>
      </c>
    </row>
    <row r="19" spans="3:8" x14ac:dyDescent="0.35">
      <c r="C19" t="s">
        <v>8</v>
      </c>
      <c r="D19">
        <v>18742.857100000001</v>
      </c>
      <c r="F19">
        <f t="shared" si="2"/>
        <v>1686.857139</v>
      </c>
      <c r="G19">
        <f t="shared" si="3"/>
        <v>1686.857139</v>
      </c>
      <c r="H19">
        <f t="shared" si="4"/>
        <v>937.14285500000005</v>
      </c>
    </row>
    <row r="20" spans="3:8" x14ac:dyDescent="0.35">
      <c r="C20" t="s">
        <v>36</v>
      </c>
      <c r="D20">
        <v>18727.272700000001</v>
      </c>
      <c r="F20">
        <f t="shared" si="2"/>
        <v>1685.4545430000001</v>
      </c>
      <c r="G20">
        <f t="shared" si="3"/>
        <v>1685.4545430000001</v>
      </c>
      <c r="H20">
        <f t="shared" si="4"/>
        <v>936.36363500000016</v>
      </c>
    </row>
    <row r="21" spans="3:8" x14ac:dyDescent="0.35">
      <c r="C21" t="s">
        <v>34</v>
      </c>
      <c r="D21">
        <v>19181.818200000002</v>
      </c>
      <c r="F21">
        <f t="shared" si="2"/>
        <v>1726.363638</v>
      </c>
      <c r="G21">
        <f t="shared" si="3"/>
        <v>1726.363638</v>
      </c>
      <c r="H21">
        <f t="shared" si="4"/>
        <v>959.09091000000012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00B37-A2FB-4242-87B6-F5AF46B5CBB1}">
  <dimension ref="C1:K10"/>
  <sheetViews>
    <sheetView workbookViewId="0">
      <selection activeCell="D10" sqref="D10"/>
    </sheetView>
  </sheetViews>
  <sheetFormatPr defaultRowHeight="14.5" x14ac:dyDescent="0.35"/>
  <cols>
    <col min="3" max="3" width="16.26953125" bestFit="1" customWidth="1"/>
    <col min="4" max="4" width="12.7265625" bestFit="1" customWidth="1"/>
    <col min="5" max="5" width="7.6328125" bestFit="1" customWidth="1"/>
    <col min="6" max="6" width="7.36328125" bestFit="1" customWidth="1"/>
    <col min="7" max="7" width="11.26953125" bestFit="1" customWidth="1"/>
    <col min="8" max="8" width="9.90625" bestFit="1" customWidth="1"/>
    <col min="9" max="9" width="7.36328125" bestFit="1" customWidth="1"/>
    <col min="10" max="10" width="17.453125" bestFit="1" customWidth="1"/>
    <col min="11" max="11" width="20.90625" bestFit="1" customWidth="1"/>
  </cols>
  <sheetData>
    <row r="1" spans="3:11" ht="15.5" x14ac:dyDescent="0.35">
      <c r="C1" s="50" t="s">
        <v>151</v>
      </c>
      <c r="D1" s="49"/>
      <c r="E1" s="49"/>
      <c r="F1" s="49"/>
      <c r="G1" s="49"/>
      <c r="H1" s="49"/>
      <c r="I1" s="49"/>
      <c r="J1" s="49"/>
      <c r="K1" s="49"/>
    </row>
    <row r="3" spans="3:11" ht="15.5" x14ac:dyDescent="0.35">
      <c r="C3" s="53" t="s">
        <v>25</v>
      </c>
      <c r="D3" s="52" t="s">
        <v>30</v>
      </c>
      <c r="E3" s="52" t="s">
        <v>32</v>
      </c>
      <c r="F3" s="52" t="s">
        <v>33</v>
      </c>
      <c r="G3" s="52" t="s">
        <v>35</v>
      </c>
      <c r="H3" s="52" t="s">
        <v>37</v>
      </c>
      <c r="I3" s="52" t="s">
        <v>39</v>
      </c>
      <c r="J3" s="52" t="s">
        <v>40</v>
      </c>
      <c r="K3" s="52" t="s">
        <v>152</v>
      </c>
    </row>
    <row r="4" spans="3:11" ht="15.5" x14ac:dyDescent="0.35">
      <c r="C4" s="55" t="s">
        <v>29</v>
      </c>
      <c r="D4" s="51">
        <v>179000</v>
      </c>
      <c r="E4" s="51">
        <v>124000</v>
      </c>
      <c r="F4" s="51">
        <v>0</v>
      </c>
      <c r="G4" s="51">
        <v>103000</v>
      </c>
      <c r="H4" s="51">
        <v>21000</v>
      </c>
      <c r="I4" s="51">
        <v>0</v>
      </c>
      <c r="J4" s="51">
        <v>27000</v>
      </c>
      <c r="K4" s="54">
        <v>40860</v>
      </c>
    </row>
    <row r="5" spans="3:11" ht="15.5" x14ac:dyDescent="0.35">
      <c r="C5" s="56" t="s">
        <v>31</v>
      </c>
      <c r="D5" s="51">
        <v>80000</v>
      </c>
      <c r="E5" s="51">
        <v>162000</v>
      </c>
      <c r="F5" s="51">
        <v>66000</v>
      </c>
      <c r="G5" s="51">
        <v>122000</v>
      </c>
      <c r="H5" s="51">
        <v>39000</v>
      </c>
      <c r="I5" s="51">
        <v>11000</v>
      </c>
      <c r="J5" s="51">
        <v>20000</v>
      </c>
      <c r="K5" s="54">
        <v>45000</v>
      </c>
    </row>
    <row r="6" spans="3:11" ht="15.5" x14ac:dyDescent="0.35">
      <c r="C6" s="56" t="s">
        <v>5</v>
      </c>
      <c r="D6" s="51">
        <v>195000</v>
      </c>
      <c r="E6" s="51">
        <v>84000</v>
      </c>
      <c r="F6" s="51">
        <v>122000</v>
      </c>
      <c r="G6" s="51">
        <v>26000</v>
      </c>
      <c r="H6" s="51">
        <v>71000</v>
      </c>
      <c r="I6" s="51">
        <v>12000</v>
      </c>
      <c r="J6" s="51">
        <v>275000</v>
      </c>
      <c r="K6" s="54">
        <v>70650</v>
      </c>
    </row>
    <row r="7" spans="3:11" ht="15.5" x14ac:dyDescent="0.35">
      <c r="C7" s="56" t="s">
        <v>8</v>
      </c>
      <c r="D7" s="51">
        <v>389000</v>
      </c>
      <c r="E7" s="51">
        <v>139000</v>
      </c>
      <c r="F7" s="51">
        <v>127000</v>
      </c>
      <c r="G7" s="51">
        <v>159000</v>
      </c>
      <c r="H7" s="51">
        <v>204000</v>
      </c>
      <c r="I7" s="51">
        <v>164000</v>
      </c>
      <c r="J7" s="51">
        <v>130000</v>
      </c>
      <c r="K7" s="54">
        <v>118080</v>
      </c>
    </row>
    <row r="8" spans="3:11" ht="15.5" x14ac:dyDescent="0.35">
      <c r="C8" s="56" t="s">
        <v>36</v>
      </c>
      <c r="D8" s="51">
        <v>121000</v>
      </c>
      <c r="E8" s="51">
        <v>78000</v>
      </c>
      <c r="F8" s="51">
        <v>61000</v>
      </c>
      <c r="G8" s="51">
        <v>21000</v>
      </c>
      <c r="H8" s="51">
        <v>66000</v>
      </c>
      <c r="I8" s="51">
        <v>54000</v>
      </c>
      <c r="J8" s="51">
        <v>11000</v>
      </c>
      <c r="K8" s="54">
        <v>37080</v>
      </c>
    </row>
    <row r="9" spans="3:11" ht="15.5" x14ac:dyDescent="0.35">
      <c r="C9" s="56" t="s">
        <v>34</v>
      </c>
      <c r="D9" s="51">
        <v>15000</v>
      </c>
      <c r="E9" s="51">
        <v>16000</v>
      </c>
      <c r="F9" s="51">
        <v>0</v>
      </c>
      <c r="G9" s="51">
        <v>128000</v>
      </c>
      <c r="H9" s="51">
        <v>52000</v>
      </c>
      <c r="I9" s="51">
        <v>0</v>
      </c>
      <c r="J9" s="51">
        <v>0</v>
      </c>
      <c r="K9" s="54">
        <v>18990</v>
      </c>
    </row>
    <row r="10" spans="3:11" ht="15.5" x14ac:dyDescent="0.35">
      <c r="C10" s="56" t="s">
        <v>153</v>
      </c>
      <c r="D10" s="51">
        <v>88110</v>
      </c>
      <c r="E10" s="51">
        <v>54270</v>
      </c>
      <c r="F10" s="51">
        <v>33840</v>
      </c>
      <c r="G10" s="51">
        <v>50310</v>
      </c>
      <c r="H10" s="51">
        <v>40770</v>
      </c>
      <c r="I10" s="51">
        <v>21690</v>
      </c>
      <c r="J10" s="51">
        <v>41670</v>
      </c>
      <c r="K10" s="54" t="s">
        <v>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FEDFC-13A4-40BF-8E7B-3F8FB7949134}">
  <dimension ref="C4:I204"/>
  <sheetViews>
    <sheetView tabSelected="1" workbookViewId="0">
      <selection activeCell="L8" sqref="L8"/>
    </sheetView>
  </sheetViews>
  <sheetFormatPr defaultRowHeight="14.5" x14ac:dyDescent="0.35"/>
  <cols>
    <col min="6" max="6" width="11.1796875" bestFit="1" customWidth="1"/>
  </cols>
  <sheetData>
    <row r="4" spans="3:9" x14ac:dyDescent="0.35">
      <c r="C4" s="61" t="s">
        <v>24</v>
      </c>
      <c r="D4" s="61" t="s">
        <v>25</v>
      </c>
      <c r="E4" s="61" t="s">
        <v>26</v>
      </c>
      <c r="F4" s="61" t="s">
        <v>27</v>
      </c>
      <c r="G4" s="61" t="s">
        <v>154</v>
      </c>
      <c r="H4" s="61" t="s">
        <v>155</v>
      </c>
      <c r="I4" s="61" t="s">
        <v>156</v>
      </c>
    </row>
    <row r="5" spans="3:9" ht="15.5" x14ac:dyDescent="0.35">
      <c r="C5" s="58">
        <v>1</v>
      </c>
      <c r="D5" s="58" t="s">
        <v>29</v>
      </c>
      <c r="E5" s="60">
        <v>24000</v>
      </c>
      <c r="F5" s="59">
        <v>44202</v>
      </c>
      <c r="G5" s="57">
        <f>DAY(F5)</f>
        <v>6</v>
      </c>
      <c r="H5" s="58">
        <f>MONTH(F5)</f>
        <v>1</v>
      </c>
      <c r="I5" s="58">
        <f>YEAR(F5)</f>
        <v>2021</v>
      </c>
    </row>
    <row r="6" spans="3:9" ht="15.5" x14ac:dyDescent="0.35">
      <c r="C6" s="58">
        <v>2</v>
      </c>
      <c r="D6" s="58" t="s">
        <v>31</v>
      </c>
      <c r="E6" s="60">
        <v>24000</v>
      </c>
      <c r="F6" s="59">
        <v>44203</v>
      </c>
      <c r="G6" s="57">
        <f t="shared" ref="G6:G69" si="0">DAY(F6)</f>
        <v>7</v>
      </c>
      <c r="H6" s="58">
        <f t="shared" ref="H6:H69" si="1">MONTH(F6)</f>
        <v>1</v>
      </c>
      <c r="I6" s="58">
        <f t="shared" ref="I6:I69" si="2">YEAR(F6)</f>
        <v>2021</v>
      </c>
    </row>
    <row r="7" spans="3:9" ht="15.5" x14ac:dyDescent="0.35">
      <c r="C7" s="58">
        <v>3</v>
      </c>
      <c r="D7" s="58" t="s">
        <v>8</v>
      </c>
      <c r="E7" s="60">
        <v>7000</v>
      </c>
      <c r="F7" s="59">
        <v>44204</v>
      </c>
      <c r="G7" s="57">
        <f t="shared" si="0"/>
        <v>8</v>
      </c>
      <c r="H7" s="58">
        <f t="shared" si="1"/>
        <v>1</v>
      </c>
      <c r="I7" s="58">
        <f t="shared" si="2"/>
        <v>2021</v>
      </c>
    </row>
    <row r="8" spans="3:9" ht="15.5" x14ac:dyDescent="0.35">
      <c r="C8" s="58">
        <v>4</v>
      </c>
      <c r="D8" s="58" t="s">
        <v>8</v>
      </c>
      <c r="E8" s="60">
        <v>15000</v>
      </c>
      <c r="F8" s="59">
        <v>44206</v>
      </c>
      <c r="G8" s="57">
        <f t="shared" si="0"/>
        <v>10</v>
      </c>
      <c r="H8" s="58">
        <f t="shared" si="1"/>
        <v>1</v>
      </c>
      <c r="I8" s="58">
        <f t="shared" si="2"/>
        <v>2021</v>
      </c>
    </row>
    <row r="9" spans="3:9" ht="15.5" x14ac:dyDescent="0.35">
      <c r="C9" s="58">
        <v>5</v>
      </c>
      <c r="D9" s="58" t="s">
        <v>34</v>
      </c>
      <c r="E9" s="60">
        <v>16000</v>
      </c>
      <c r="F9" s="59">
        <v>44206</v>
      </c>
      <c r="G9" s="57">
        <f t="shared" si="0"/>
        <v>10</v>
      </c>
      <c r="H9" s="58">
        <f t="shared" si="1"/>
        <v>1</v>
      </c>
      <c r="I9" s="58">
        <f t="shared" si="2"/>
        <v>2021</v>
      </c>
    </row>
    <row r="10" spans="3:9" ht="15.5" x14ac:dyDescent="0.35">
      <c r="C10" s="58">
        <v>6</v>
      </c>
      <c r="D10" s="58" t="s">
        <v>36</v>
      </c>
      <c r="E10" s="60">
        <v>10000</v>
      </c>
      <c r="F10" s="59">
        <v>44207</v>
      </c>
      <c r="G10" s="57">
        <f t="shared" si="0"/>
        <v>11</v>
      </c>
      <c r="H10" s="58">
        <f t="shared" si="1"/>
        <v>1</v>
      </c>
      <c r="I10" s="58">
        <f t="shared" si="2"/>
        <v>2021</v>
      </c>
    </row>
    <row r="11" spans="3:9" ht="15.5" x14ac:dyDescent="0.35">
      <c r="C11" s="58">
        <v>7</v>
      </c>
      <c r="D11" s="58" t="s">
        <v>31</v>
      </c>
      <c r="E11" s="60">
        <v>17000</v>
      </c>
      <c r="F11" s="59">
        <v>44207</v>
      </c>
      <c r="G11" s="57">
        <f t="shared" si="0"/>
        <v>11</v>
      </c>
      <c r="H11" s="58">
        <f t="shared" si="1"/>
        <v>1</v>
      </c>
      <c r="I11" s="58">
        <f t="shared" si="2"/>
        <v>2021</v>
      </c>
    </row>
    <row r="12" spans="3:9" ht="15.5" x14ac:dyDescent="0.35">
      <c r="C12" s="58">
        <v>8</v>
      </c>
      <c r="D12" s="58" t="s">
        <v>8</v>
      </c>
      <c r="E12" s="60">
        <v>26000</v>
      </c>
      <c r="F12" s="59">
        <v>44212</v>
      </c>
      <c r="G12" s="57">
        <f t="shared" si="0"/>
        <v>16</v>
      </c>
      <c r="H12" s="58">
        <f t="shared" si="1"/>
        <v>1</v>
      </c>
      <c r="I12" s="58">
        <f t="shared" si="2"/>
        <v>2021</v>
      </c>
    </row>
    <row r="13" spans="3:9" ht="15.5" x14ac:dyDescent="0.35">
      <c r="C13" s="58">
        <v>9</v>
      </c>
      <c r="D13" s="58" t="s">
        <v>5</v>
      </c>
      <c r="E13" s="60">
        <v>13000</v>
      </c>
      <c r="F13" s="59">
        <v>44212</v>
      </c>
      <c r="G13" s="57">
        <f t="shared" si="0"/>
        <v>16</v>
      </c>
      <c r="H13" s="58">
        <f t="shared" si="1"/>
        <v>1</v>
      </c>
      <c r="I13" s="58">
        <f t="shared" si="2"/>
        <v>2021</v>
      </c>
    </row>
    <row r="14" spans="3:9" ht="15.5" x14ac:dyDescent="0.35">
      <c r="C14" s="58">
        <v>10</v>
      </c>
      <c r="D14" s="58" t="s">
        <v>5</v>
      </c>
      <c r="E14" s="60">
        <v>27000</v>
      </c>
      <c r="F14" s="59">
        <v>44212</v>
      </c>
      <c r="G14" s="57">
        <f t="shared" si="0"/>
        <v>16</v>
      </c>
      <c r="H14" s="58">
        <f t="shared" si="1"/>
        <v>1</v>
      </c>
      <c r="I14" s="58">
        <f t="shared" si="2"/>
        <v>2021</v>
      </c>
    </row>
    <row r="15" spans="3:9" ht="15.5" x14ac:dyDescent="0.35">
      <c r="C15" s="58">
        <v>11</v>
      </c>
      <c r="D15" s="58" t="s">
        <v>8</v>
      </c>
      <c r="E15" s="60">
        <v>19000</v>
      </c>
      <c r="F15" s="59">
        <v>44212</v>
      </c>
      <c r="G15" s="57">
        <f t="shared" si="0"/>
        <v>16</v>
      </c>
      <c r="H15" s="58">
        <f t="shared" si="1"/>
        <v>1</v>
      </c>
      <c r="I15" s="58">
        <f t="shared" si="2"/>
        <v>2021</v>
      </c>
    </row>
    <row r="16" spans="3:9" ht="15.5" x14ac:dyDescent="0.35">
      <c r="C16" s="58">
        <v>12</v>
      </c>
      <c r="D16" s="58" t="s">
        <v>31</v>
      </c>
      <c r="E16" s="60">
        <v>23000</v>
      </c>
      <c r="F16" s="59">
        <v>44214</v>
      </c>
      <c r="G16" s="57">
        <f t="shared" si="0"/>
        <v>18</v>
      </c>
      <c r="H16" s="58">
        <f t="shared" si="1"/>
        <v>1</v>
      </c>
      <c r="I16" s="58">
        <f t="shared" si="2"/>
        <v>2021</v>
      </c>
    </row>
    <row r="17" spans="3:9" ht="15.5" x14ac:dyDescent="0.35">
      <c r="C17" s="58">
        <v>13</v>
      </c>
      <c r="D17" s="58" t="s">
        <v>29</v>
      </c>
      <c r="E17" s="60">
        <v>18000</v>
      </c>
      <c r="F17" s="59">
        <v>44216</v>
      </c>
      <c r="G17" s="57">
        <f t="shared" si="0"/>
        <v>20</v>
      </c>
      <c r="H17" s="58">
        <f t="shared" si="1"/>
        <v>1</v>
      </c>
      <c r="I17" s="58">
        <f t="shared" si="2"/>
        <v>2021</v>
      </c>
    </row>
    <row r="18" spans="3:9" ht="15.5" x14ac:dyDescent="0.35">
      <c r="C18" s="58">
        <v>14</v>
      </c>
      <c r="D18" s="58" t="s">
        <v>31</v>
      </c>
      <c r="E18" s="60">
        <v>20000</v>
      </c>
      <c r="F18" s="59">
        <v>44218</v>
      </c>
      <c r="G18" s="57">
        <f t="shared" si="0"/>
        <v>22</v>
      </c>
      <c r="H18" s="58">
        <f t="shared" si="1"/>
        <v>1</v>
      </c>
      <c r="I18" s="58">
        <f t="shared" si="2"/>
        <v>2021</v>
      </c>
    </row>
    <row r="19" spans="3:9" ht="15.5" x14ac:dyDescent="0.35">
      <c r="C19" s="58">
        <v>15</v>
      </c>
      <c r="D19" s="58" t="s">
        <v>5</v>
      </c>
      <c r="E19" s="60">
        <v>27000</v>
      </c>
      <c r="F19" s="59">
        <v>44220</v>
      </c>
      <c r="G19" s="57">
        <f t="shared" si="0"/>
        <v>24</v>
      </c>
      <c r="H19" s="58">
        <f t="shared" si="1"/>
        <v>1</v>
      </c>
      <c r="I19" s="58">
        <f t="shared" si="2"/>
        <v>2021</v>
      </c>
    </row>
    <row r="20" spans="3:9" ht="15.5" x14ac:dyDescent="0.35">
      <c r="C20" s="58">
        <v>16</v>
      </c>
      <c r="D20" s="58" t="s">
        <v>8</v>
      </c>
      <c r="E20" s="60">
        <v>16000</v>
      </c>
      <c r="F20" s="59">
        <v>44223</v>
      </c>
      <c r="G20" s="57">
        <f t="shared" si="0"/>
        <v>27</v>
      </c>
      <c r="H20" s="58">
        <f t="shared" si="1"/>
        <v>1</v>
      </c>
      <c r="I20" s="58">
        <f t="shared" si="2"/>
        <v>2021</v>
      </c>
    </row>
    <row r="21" spans="3:9" ht="15.5" x14ac:dyDescent="0.35">
      <c r="C21" s="58">
        <v>17</v>
      </c>
      <c r="D21" s="58" t="s">
        <v>8</v>
      </c>
      <c r="E21" s="60">
        <v>23000</v>
      </c>
      <c r="F21" s="59">
        <v>44224</v>
      </c>
      <c r="G21" s="57">
        <f t="shared" si="0"/>
        <v>28</v>
      </c>
      <c r="H21" s="58">
        <f t="shared" si="1"/>
        <v>1</v>
      </c>
      <c r="I21" s="58">
        <f t="shared" si="2"/>
        <v>2021</v>
      </c>
    </row>
    <row r="22" spans="3:9" ht="15.5" x14ac:dyDescent="0.35">
      <c r="C22" s="58">
        <v>18</v>
      </c>
      <c r="D22" s="58" t="s">
        <v>8</v>
      </c>
      <c r="E22" s="60">
        <v>10000</v>
      </c>
      <c r="F22" s="59">
        <v>44226</v>
      </c>
      <c r="G22" s="57">
        <f t="shared" si="0"/>
        <v>30</v>
      </c>
      <c r="H22" s="58">
        <f t="shared" si="1"/>
        <v>1</v>
      </c>
      <c r="I22" s="58">
        <f t="shared" si="2"/>
        <v>2021</v>
      </c>
    </row>
    <row r="23" spans="3:9" ht="15.5" x14ac:dyDescent="0.35">
      <c r="C23" s="58">
        <v>19</v>
      </c>
      <c r="D23" s="58" t="s">
        <v>31</v>
      </c>
      <c r="E23" s="60">
        <v>21000</v>
      </c>
      <c r="F23" s="59">
        <v>44226</v>
      </c>
      <c r="G23" s="57">
        <f t="shared" si="0"/>
        <v>30</v>
      </c>
      <c r="H23" s="58">
        <f t="shared" si="1"/>
        <v>1</v>
      </c>
      <c r="I23" s="58">
        <f t="shared" si="2"/>
        <v>2021</v>
      </c>
    </row>
    <row r="24" spans="3:9" ht="15.5" x14ac:dyDescent="0.35">
      <c r="C24" s="58">
        <v>20</v>
      </c>
      <c r="D24" s="58" t="s">
        <v>5</v>
      </c>
      <c r="E24" s="60">
        <v>13000</v>
      </c>
      <c r="F24" s="59">
        <v>44229</v>
      </c>
      <c r="G24" s="57">
        <f t="shared" si="0"/>
        <v>2</v>
      </c>
      <c r="H24" s="58">
        <f t="shared" si="1"/>
        <v>2</v>
      </c>
      <c r="I24" s="58">
        <f t="shared" si="2"/>
        <v>2021</v>
      </c>
    </row>
    <row r="25" spans="3:9" ht="15.5" x14ac:dyDescent="0.35">
      <c r="C25" s="58">
        <v>21</v>
      </c>
      <c r="D25" s="58" t="s">
        <v>36</v>
      </c>
      <c r="E25" s="60">
        <v>11000</v>
      </c>
      <c r="F25" s="59">
        <v>44231</v>
      </c>
      <c r="G25" s="57">
        <f t="shared" si="0"/>
        <v>4</v>
      </c>
      <c r="H25" s="58">
        <f t="shared" si="1"/>
        <v>2</v>
      </c>
      <c r="I25" s="58">
        <f t="shared" si="2"/>
        <v>2021</v>
      </c>
    </row>
    <row r="26" spans="3:9" ht="15.5" x14ac:dyDescent="0.35">
      <c r="C26" s="58">
        <v>22</v>
      </c>
      <c r="D26" s="58" t="s">
        <v>8</v>
      </c>
      <c r="E26" s="60">
        <v>13000</v>
      </c>
      <c r="F26" s="59">
        <v>44238</v>
      </c>
      <c r="G26" s="57">
        <f t="shared" si="0"/>
        <v>11</v>
      </c>
      <c r="H26" s="58">
        <f t="shared" si="1"/>
        <v>2</v>
      </c>
      <c r="I26" s="58">
        <f t="shared" si="2"/>
        <v>2021</v>
      </c>
    </row>
    <row r="27" spans="3:9" ht="15.5" x14ac:dyDescent="0.35">
      <c r="C27" s="58">
        <v>23</v>
      </c>
      <c r="D27" s="58" t="s">
        <v>8</v>
      </c>
      <c r="E27" s="60">
        <v>19000</v>
      </c>
      <c r="F27" s="59">
        <v>44241</v>
      </c>
      <c r="G27" s="57">
        <f t="shared" si="0"/>
        <v>14</v>
      </c>
      <c r="H27" s="58">
        <f t="shared" si="1"/>
        <v>2</v>
      </c>
      <c r="I27" s="58">
        <f t="shared" si="2"/>
        <v>2021</v>
      </c>
    </row>
    <row r="28" spans="3:9" ht="15.5" x14ac:dyDescent="0.35">
      <c r="C28" s="58">
        <v>24</v>
      </c>
      <c r="D28" s="58" t="s">
        <v>8</v>
      </c>
      <c r="E28" s="60">
        <v>19000</v>
      </c>
      <c r="F28" s="59">
        <v>44244</v>
      </c>
      <c r="G28" s="57">
        <f t="shared" si="0"/>
        <v>17</v>
      </c>
      <c r="H28" s="58">
        <f t="shared" si="1"/>
        <v>2</v>
      </c>
      <c r="I28" s="58">
        <f t="shared" si="2"/>
        <v>2021</v>
      </c>
    </row>
    <row r="29" spans="3:9" ht="15.5" x14ac:dyDescent="0.35">
      <c r="C29" s="58">
        <v>25</v>
      </c>
      <c r="D29" s="58" t="s">
        <v>34</v>
      </c>
      <c r="E29" s="60">
        <v>16000</v>
      </c>
      <c r="F29" s="59">
        <v>44244</v>
      </c>
      <c r="G29" s="57">
        <f t="shared" si="0"/>
        <v>17</v>
      </c>
      <c r="H29" s="58">
        <f t="shared" si="1"/>
        <v>2</v>
      </c>
      <c r="I29" s="58">
        <f t="shared" si="2"/>
        <v>2021</v>
      </c>
    </row>
    <row r="30" spans="3:9" ht="15.5" x14ac:dyDescent="0.35">
      <c r="C30" s="58">
        <v>26</v>
      </c>
      <c r="D30" s="58" t="s">
        <v>29</v>
      </c>
      <c r="E30" s="60">
        <v>21000</v>
      </c>
      <c r="F30" s="59">
        <v>44244</v>
      </c>
      <c r="G30" s="57">
        <f t="shared" si="0"/>
        <v>17</v>
      </c>
      <c r="H30" s="58">
        <f t="shared" si="1"/>
        <v>2</v>
      </c>
      <c r="I30" s="58">
        <f t="shared" si="2"/>
        <v>2021</v>
      </c>
    </row>
    <row r="31" spans="3:9" ht="15.5" x14ac:dyDescent="0.35">
      <c r="C31" s="58">
        <v>27</v>
      </c>
      <c r="D31" s="58" t="s">
        <v>5</v>
      </c>
      <c r="E31" s="60">
        <v>25000</v>
      </c>
      <c r="F31" s="59">
        <v>44245</v>
      </c>
      <c r="G31" s="57">
        <f t="shared" si="0"/>
        <v>18</v>
      </c>
      <c r="H31" s="58">
        <f t="shared" si="1"/>
        <v>2</v>
      </c>
      <c r="I31" s="58">
        <f t="shared" si="2"/>
        <v>2021</v>
      </c>
    </row>
    <row r="32" spans="3:9" ht="15.5" x14ac:dyDescent="0.35">
      <c r="C32" s="58">
        <v>28</v>
      </c>
      <c r="D32" s="58" t="s">
        <v>34</v>
      </c>
      <c r="E32" s="60">
        <v>15000</v>
      </c>
      <c r="F32" s="59">
        <v>44245</v>
      </c>
      <c r="G32" s="57">
        <f t="shared" si="0"/>
        <v>18</v>
      </c>
      <c r="H32" s="58">
        <f t="shared" si="1"/>
        <v>2</v>
      </c>
      <c r="I32" s="58">
        <f t="shared" si="2"/>
        <v>2021</v>
      </c>
    </row>
    <row r="33" spans="3:9" ht="15.5" x14ac:dyDescent="0.35">
      <c r="C33" s="58">
        <v>29</v>
      </c>
      <c r="D33" s="58" t="s">
        <v>34</v>
      </c>
      <c r="E33" s="60">
        <v>24000</v>
      </c>
      <c r="F33" s="59">
        <v>44247</v>
      </c>
      <c r="G33" s="57">
        <f t="shared" si="0"/>
        <v>20</v>
      </c>
      <c r="H33" s="58">
        <f t="shared" si="1"/>
        <v>2</v>
      </c>
      <c r="I33" s="58">
        <f t="shared" si="2"/>
        <v>2021</v>
      </c>
    </row>
    <row r="34" spans="3:9" ht="15.5" x14ac:dyDescent="0.35">
      <c r="C34" s="58">
        <v>30</v>
      </c>
      <c r="D34" s="58" t="s">
        <v>5</v>
      </c>
      <c r="E34" s="60">
        <v>16000</v>
      </c>
      <c r="F34" s="59">
        <v>44248</v>
      </c>
      <c r="G34" s="57">
        <f t="shared" si="0"/>
        <v>21</v>
      </c>
      <c r="H34" s="58">
        <f t="shared" si="1"/>
        <v>2</v>
      </c>
      <c r="I34" s="58">
        <f t="shared" si="2"/>
        <v>2021</v>
      </c>
    </row>
    <row r="35" spans="3:9" ht="15.5" x14ac:dyDescent="0.35">
      <c r="C35" s="58">
        <v>31</v>
      </c>
      <c r="D35" s="58" t="s">
        <v>5</v>
      </c>
      <c r="E35" s="60">
        <v>19000</v>
      </c>
      <c r="F35" s="59">
        <v>44249</v>
      </c>
      <c r="G35" s="57">
        <f t="shared" si="0"/>
        <v>22</v>
      </c>
      <c r="H35" s="58">
        <f t="shared" si="1"/>
        <v>2</v>
      </c>
      <c r="I35" s="58">
        <f t="shared" si="2"/>
        <v>2021</v>
      </c>
    </row>
    <row r="36" spans="3:9" ht="15.5" x14ac:dyDescent="0.35">
      <c r="C36" s="58">
        <v>32</v>
      </c>
      <c r="D36" s="58" t="s">
        <v>5</v>
      </c>
      <c r="E36" s="60">
        <v>15000</v>
      </c>
      <c r="F36" s="59">
        <v>44250</v>
      </c>
      <c r="G36" s="57">
        <f t="shared" si="0"/>
        <v>23</v>
      </c>
      <c r="H36" s="58">
        <f t="shared" si="1"/>
        <v>2</v>
      </c>
      <c r="I36" s="58">
        <f t="shared" si="2"/>
        <v>2021</v>
      </c>
    </row>
    <row r="37" spans="3:9" ht="15.5" x14ac:dyDescent="0.35">
      <c r="C37" s="58">
        <v>33</v>
      </c>
      <c r="D37" s="58" t="s">
        <v>5</v>
      </c>
      <c r="E37" s="60">
        <v>12000</v>
      </c>
      <c r="F37" s="59" t="s">
        <v>55</v>
      </c>
      <c r="G37" s="57" t="e">
        <f t="shared" si="0"/>
        <v>#VALUE!</v>
      </c>
      <c r="H37" s="58" t="e">
        <f t="shared" si="1"/>
        <v>#VALUE!</v>
      </c>
      <c r="I37" s="58" t="e">
        <f t="shared" si="2"/>
        <v>#VALUE!</v>
      </c>
    </row>
    <row r="38" spans="3:9" ht="15.5" x14ac:dyDescent="0.35">
      <c r="C38" s="58">
        <v>34</v>
      </c>
      <c r="D38" s="58" t="s">
        <v>31</v>
      </c>
      <c r="E38" s="60">
        <v>16000</v>
      </c>
      <c r="F38" s="59" t="s">
        <v>55</v>
      </c>
      <c r="G38" s="57" t="e">
        <f t="shared" si="0"/>
        <v>#VALUE!</v>
      </c>
      <c r="H38" s="58" t="e">
        <f t="shared" si="1"/>
        <v>#VALUE!</v>
      </c>
      <c r="I38" s="58" t="e">
        <f t="shared" si="2"/>
        <v>#VALUE!</v>
      </c>
    </row>
    <row r="39" spans="3:9" ht="15.5" x14ac:dyDescent="0.35">
      <c r="C39" s="58">
        <v>35</v>
      </c>
      <c r="D39" s="58" t="s">
        <v>5</v>
      </c>
      <c r="E39" s="60">
        <v>14000</v>
      </c>
      <c r="F39" s="59">
        <v>44256</v>
      </c>
      <c r="G39" s="57">
        <f t="shared" si="0"/>
        <v>1</v>
      </c>
      <c r="H39" s="58">
        <f t="shared" si="1"/>
        <v>3</v>
      </c>
      <c r="I39" s="58">
        <f t="shared" si="2"/>
        <v>2021</v>
      </c>
    </row>
    <row r="40" spans="3:9" ht="15.5" x14ac:dyDescent="0.35">
      <c r="C40" s="58">
        <v>36</v>
      </c>
      <c r="D40" s="58" t="s">
        <v>5</v>
      </c>
      <c r="E40" s="60">
        <v>12000</v>
      </c>
      <c r="F40" s="59">
        <v>44259</v>
      </c>
      <c r="G40" s="57">
        <f t="shared" si="0"/>
        <v>4</v>
      </c>
      <c r="H40" s="58">
        <f t="shared" si="1"/>
        <v>3</v>
      </c>
      <c r="I40" s="58">
        <f t="shared" si="2"/>
        <v>2021</v>
      </c>
    </row>
    <row r="41" spans="3:9" ht="15.5" x14ac:dyDescent="0.35">
      <c r="C41" s="58">
        <v>37</v>
      </c>
      <c r="D41" s="58" t="s">
        <v>5</v>
      </c>
      <c r="E41" s="60">
        <v>23000</v>
      </c>
      <c r="F41" s="59">
        <v>44260</v>
      </c>
      <c r="G41" s="57">
        <f t="shared" si="0"/>
        <v>5</v>
      </c>
      <c r="H41" s="58">
        <f t="shared" si="1"/>
        <v>3</v>
      </c>
      <c r="I41" s="58">
        <f t="shared" si="2"/>
        <v>2021</v>
      </c>
    </row>
    <row r="42" spans="3:9" ht="15.5" x14ac:dyDescent="0.35">
      <c r="C42" s="58">
        <v>38</v>
      </c>
      <c r="D42" s="58" t="s">
        <v>29</v>
      </c>
      <c r="E42" s="60">
        <v>22000</v>
      </c>
      <c r="F42" s="59">
        <v>44260</v>
      </c>
      <c r="G42" s="57">
        <f t="shared" si="0"/>
        <v>5</v>
      </c>
      <c r="H42" s="58">
        <f t="shared" si="1"/>
        <v>3</v>
      </c>
      <c r="I42" s="58">
        <f t="shared" si="2"/>
        <v>2021</v>
      </c>
    </row>
    <row r="43" spans="3:9" ht="15.5" x14ac:dyDescent="0.35">
      <c r="C43" s="58">
        <v>39</v>
      </c>
      <c r="D43" s="58" t="s">
        <v>8</v>
      </c>
      <c r="E43" s="60">
        <v>22000</v>
      </c>
      <c r="F43" s="59">
        <v>44270</v>
      </c>
      <c r="G43" s="57">
        <f t="shared" si="0"/>
        <v>15</v>
      </c>
      <c r="H43" s="58">
        <f t="shared" si="1"/>
        <v>3</v>
      </c>
      <c r="I43" s="58">
        <f t="shared" si="2"/>
        <v>2021</v>
      </c>
    </row>
    <row r="44" spans="3:9" ht="15.5" x14ac:dyDescent="0.35">
      <c r="C44" s="58">
        <v>40</v>
      </c>
      <c r="D44" s="58" t="s">
        <v>8</v>
      </c>
      <c r="E44" s="60">
        <v>16000</v>
      </c>
      <c r="F44" s="59">
        <v>44270</v>
      </c>
      <c r="G44" s="57">
        <f t="shared" si="0"/>
        <v>15</v>
      </c>
      <c r="H44" s="58">
        <f t="shared" si="1"/>
        <v>3</v>
      </c>
      <c r="I44" s="58">
        <f t="shared" si="2"/>
        <v>2021</v>
      </c>
    </row>
    <row r="45" spans="3:9" ht="15.5" x14ac:dyDescent="0.35">
      <c r="C45" s="58">
        <v>41</v>
      </c>
      <c r="D45" s="58" t="s">
        <v>29</v>
      </c>
      <c r="E45" s="60">
        <v>20000</v>
      </c>
      <c r="F45" s="59">
        <v>44270</v>
      </c>
      <c r="G45" s="57">
        <f t="shared" si="0"/>
        <v>15</v>
      </c>
      <c r="H45" s="58">
        <f t="shared" si="1"/>
        <v>3</v>
      </c>
      <c r="I45" s="58">
        <f t="shared" si="2"/>
        <v>2021</v>
      </c>
    </row>
    <row r="46" spans="3:9" ht="15.5" x14ac:dyDescent="0.35">
      <c r="C46" s="58">
        <v>42</v>
      </c>
      <c r="D46" s="58" t="s">
        <v>31</v>
      </c>
      <c r="E46" s="60">
        <v>20000</v>
      </c>
      <c r="F46" s="59">
        <v>44271</v>
      </c>
      <c r="G46" s="57">
        <f t="shared" si="0"/>
        <v>16</v>
      </c>
      <c r="H46" s="58">
        <f t="shared" si="1"/>
        <v>3</v>
      </c>
      <c r="I46" s="58">
        <f t="shared" si="2"/>
        <v>2021</v>
      </c>
    </row>
    <row r="47" spans="3:9" ht="15.5" x14ac:dyDescent="0.35">
      <c r="C47" s="58">
        <v>43</v>
      </c>
      <c r="D47" s="58" t="s">
        <v>8</v>
      </c>
      <c r="E47" s="60">
        <v>16000</v>
      </c>
      <c r="F47" s="59">
        <v>44274</v>
      </c>
      <c r="G47" s="57">
        <f t="shared" si="0"/>
        <v>19</v>
      </c>
      <c r="H47" s="58">
        <f t="shared" si="1"/>
        <v>3</v>
      </c>
      <c r="I47" s="58">
        <f t="shared" si="2"/>
        <v>2021</v>
      </c>
    </row>
    <row r="48" spans="3:9" ht="15.5" x14ac:dyDescent="0.35">
      <c r="C48" s="58">
        <v>44</v>
      </c>
      <c r="D48" s="58" t="s">
        <v>8</v>
      </c>
      <c r="E48" s="60">
        <v>27000</v>
      </c>
      <c r="F48" s="59">
        <v>44274</v>
      </c>
      <c r="G48" s="57">
        <f t="shared" si="0"/>
        <v>19</v>
      </c>
      <c r="H48" s="58">
        <f t="shared" si="1"/>
        <v>3</v>
      </c>
      <c r="I48" s="58">
        <f t="shared" si="2"/>
        <v>2021</v>
      </c>
    </row>
    <row r="49" spans="3:9" ht="15.5" x14ac:dyDescent="0.35">
      <c r="C49" s="58">
        <v>45</v>
      </c>
      <c r="D49" s="58" t="s">
        <v>34</v>
      </c>
      <c r="E49" s="60">
        <v>27000</v>
      </c>
      <c r="F49" s="59">
        <v>44276</v>
      </c>
      <c r="G49" s="57">
        <f t="shared" si="0"/>
        <v>21</v>
      </c>
      <c r="H49" s="58">
        <f t="shared" si="1"/>
        <v>3</v>
      </c>
      <c r="I49" s="58">
        <f t="shared" si="2"/>
        <v>2021</v>
      </c>
    </row>
    <row r="50" spans="3:9" ht="15.5" x14ac:dyDescent="0.35">
      <c r="C50" s="58">
        <v>46</v>
      </c>
      <c r="D50" s="58" t="s">
        <v>5</v>
      </c>
      <c r="E50" s="60">
        <v>12000</v>
      </c>
      <c r="F50" s="59">
        <v>44277</v>
      </c>
      <c r="G50" s="57">
        <f t="shared" si="0"/>
        <v>22</v>
      </c>
      <c r="H50" s="58">
        <f t="shared" si="1"/>
        <v>3</v>
      </c>
      <c r="I50" s="58">
        <f t="shared" si="2"/>
        <v>2021</v>
      </c>
    </row>
    <row r="51" spans="3:9" ht="15.5" x14ac:dyDescent="0.35">
      <c r="C51" s="58">
        <v>47</v>
      </c>
      <c r="D51" s="58" t="s">
        <v>36</v>
      </c>
      <c r="E51" s="60">
        <v>21000</v>
      </c>
      <c r="F51" s="59">
        <v>44278</v>
      </c>
      <c r="G51" s="57">
        <f t="shared" si="0"/>
        <v>23</v>
      </c>
      <c r="H51" s="58">
        <f t="shared" si="1"/>
        <v>3</v>
      </c>
      <c r="I51" s="58">
        <f t="shared" si="2"/>
        <v>2021</v>
      </c>
    </row>
    <row r="52" spans="3:9" ht="15.5" x14ac:dyDescent="0.35">
      <c r="C52" s="58">
        <v>48</v>
      </c>
      <c r="D52" s="58" t="s">
        <v>36</v>
      </c>
      <c r="E52" s="60">
        <v>22000</v>
      </c>
      <c r="F52" s="59">
        <v>44279</v>
      </c>
      <c r="G52" s="57">
        <f t="shared" si="0"/>
        <v>24</v>
      </c>
      <c r="H52" s="58">
        <f t="shared" si="1"/>
        <v>3</v>
      </c>
      <c r="I52" s="58">
        <f t="shared" si="2"/>
        <v>2021</v>
      </c>
    </row>
    <row r="53" spans="3:9" ht="15.5" x14ac:dyDescent="0.35">
      <c r="C53" s="58">
        <v>49</v>
      </c>
      <c r="D53" s="58" t="s">
        <v>8</v>
      </c>
      <c r="E53" s="60">
        <v>13000</v>
      </c>
      <c r="F53" s="59">
        <v>44281</v>
      </c>
      <c r="G53" s="57">
        <f t="shared" si="0"/>
        <v>26</v>
      </c>
      <c r="H53" s="58">
        <f t="shared" si="1"/>
        <v>3</v>
      </c>
      <c r="I53" s="58">
        <f t="shared" si="2"/>
        <v>2021</v>
      </c>
    </row>
    <row r="54" spans="3:9" ht="15.5" x14ac:dyDescent="0.35">
      <c r="C54" s="58">
        <v>50</v>
      </c>
      <c r="D54" s="58" t="s">
        <v>29</v>
      </c>
      <c r="E54" s="60">
        <v>20000</v>
      </c>
      <c r="F54" s="59">
        <v>44281</v>
      </c>
      <c r="G54" s="57">
        <f t="shared" si="0"/>
        <v>26</v>
      </c>
      <c r="H54" s="58">
        <f t="shared" si="1"/>
        <v>3</v>
      </c>
      <c r="I54" s="58">
        <f t="shared" si="2"/>
        <v>2021</v>
      </c>
    </row>
    <row r="55" spans="3:9" ht="15.5" x14ac:dyDescent="0.35">
      <c r="C55" s="58">
        <v>51</v>
      </c>
      <c r="D55" s="58" t="s">
        <v>8</v>
      </c>
      <c r="E55" s="60">
        <v>13000</v>
      </c>
      <c r="F55" s="59">
        <v>44284</v>
      </c>
      <c r="G55" s="57">
        <f t="shared" si="0"/>
        <v>29</v>
      </c>
      <c r="H55" s="58">
        <f t="shared" si="1"/>
        <v>3</v>
      </c>
      <c r="I55" s="58">
        <f t="shared" si="2"/>
        <v>2021</v>
      </c>
    </row>
    <row r="56" spans="3:9" ht="15.5" x14ac:dyDescent="0.35">
      <c r="C56" s="58">
        <v>52</v>
      </c>
      <c r="D56" s="58" t="s">
        <v>5</v>
      </c>
      <c r="E56" s="60">
        <v>10000</v>
      </c>
      <c r="F56" s="59">
        <v>44285</v>
      </c>
      <c r="G56" s="57">
        <f t="shared" si="0"/>
        <v>30</v>
      </c>
      <c r="H56" s="58">
        <f t="shared" si="1"/>
        <v>3</v>
      </c>
      <c r="I56" s="58">
        <f t="shared" si="2"/>
        <v>2021</v>
      </c>
    </row>
    <row r="57" spans="3:9" ht="15.5" x14ac:dyDescent="0.35">
      <c r="C57" s="58">
        <v>53</v>
      </c>
      <c r="D57" s="58" t="s">
        <v>5</v>
      </c>
      <c r="E57" s="60">
        <v>14000</v>
      </c>
      <c r="F57" s="59">
        <v>44287</v>
      </c>
      <c r="G57" s="57">
        <f t="shared" si="0"/>
        <v>1</v>
      </c>
      <c r="H57" s="58">
        <f t="shared" si="1"/>
        <v>4</v>
      </c>
      <c r="I57" s="58">
        <f t="shared" si="2"/>
        <v>2021</v>
      </c>
    </row>
    <row r="58" spans="3:9" ht="15.5" x14ac:dyDescent="0.35">
      <c r="C58" s="58">
        <v>54</v>
      </c>
      <c r="D58" s="58" t="s">
        <v>5</v>
      </c>
      <c r="E58" s="60">
        <v>24000</v>
      </c>
      <c r="F58" s="59">
        <v>44287</v>
      </c>
      <c r="G58" s="57">
        <f t="shared" si="0"/>
        <v>1</v>
      </c>
      <c r="H58" s="58">
        <f t="shared" si="1"/>
        <v>4</v>
      </c>
      <c r="I58" s="58">
        <f t="shared" si="2"/>
        <v>2021</v>
      </c>
    </row>
    <row r="59" spans="3:9" ht="15.5" x14ac:dyDescent="0.35">
      <c r="C59" s="58">
        <v>55</v>
      </c>
      <c r="D59" s="58" t="s">
        <v>29</v>
      </c>
      <c r="E59" s="60">
        <v>13000</v>
      </c>
      <c r="F59" s="59">
        <v>44289</v>
      </c>
      <c r="G59" s="57">
        <f t="shared" si="0"/>
        <v>3</v>
      </c>
      <c r="H59" s="58">
        <f t="shared" si="1"/>
        <v>4</v>
      </c>
      <c r="I59" s="58">
        <f t="shared" si="2"/>
        <v>2021</v>
      </c>
    </row>
    <row r="60" spans="3:9" ht="15.5" x14ac:dyDescent="0.35">
      <c r="C60" s="58">
        <v>56</v>
      </c>
      <c r="D60" s="58" t="s">
        <v>8</v>
      </c>
      <c r="E60" s="60">
        <v>15000</v>
      </c>
      <c r="F60" s="59">
        <v>44292</v>
      </c>
      <c r="G60" s="57">
        <f t="shared" si="0"/>
        <v>6</v>
      </c>
      <c r="H60" s="58">
        <f t="shared" si="1"/>
        <v>4</v>
      </c>
      <c r="I60" s="58">
        <f t="shared" si="2"/>
        <v>2021</v>
      </c>
    </row>
    <row r="61" spans="3:9" ht="15.5" x14ac:dyDescent="0.35">
      <c r="C61" s="58">
        <v>57</v>
      </c>
      <c r="D61" s="58" t="s">
        <v>29</v>
      </c>
      <c r="E61" s="60">
        <v>21000</v>
      </c>
      <c r="F61" s="59">
        <v>44292</v>
      </c>
      <c r="G61" s="57">
        <f t="shared" si="0"/>
        <v>6</v>
      </c>
      <c r="H61" s="58">
        <f t="shared" si="1"/>
        <v>4</v>
      </c>
      <c r="I61" s="58">
        <f t="shared" si="2"/>
        <v>2021</v>
      </c>
    </row>
    <row r="62" spans="3:9" ht="15.5" x14ac:dyDescent="0.35">
      <c r="C62" s="58">
        <v>58</v>
      </c>
      <c r="D62" s="58" t="s">
        <v>31</v>
      </c>
      <c r="E62" s="60">
        <v>12000</v>
      </c>
      <c r="F62" s="59">
        <v>44298</v>
      </c>
      <c r="G62" s="57">
        <f t="shared" si="0"/>
        <v>12</v>
      </c>
      <c r="H62" s="58">
        <f t="shared" si="1"/>
        <v>4</v>
      </c>
      <c r="I62" s="58">
        <f t="shared" si="2"/>
        <v>2021</v>
      </c>
    </row>
    <row r="63" spans="3:9" ht="15.5" x14ac:dyDescent="0.35">
      <c r="C63" s="58">
        <v>59</v>
      </c>
      <c r="D63" s="58" t="s">
        <v>8</v>
      </c>
      <c r="E63" s="60">
        <v>12000</v>
      </c>
      <c r="F63" s="59">
        <v>44303</v>
      </c>
      <c r="G63" s="57">
        <f t="shared" si="0"/>
        <v>17</v>
      </c>
      <c r="H63" s="58">
        <f t="shared" si="1"/>
        <v>4</v>
      </c>
      <c r="I63" s="58">
        <f t="shared" si="2"/>
        <v>2021</v>
      </c>
    </row>
    <row r="64" spans="3:9" ht="15.5" x14ac:dyDescent="0.35">
      <c r="C64" s="58">
        <v>60</v>
      </c>
      <c r="D64" s="58" t="s">
        <v>36</v>
      </c>
      <c r="E64" s="60">
        <v>21000</v>
      </c>
      <c r="F64" s="59">
        <v>44304</v>
      </c>
      <c r="G64" s="57">
        <f t="shared" si="0"/>
        <v>18</v>
      </c>
      <c r="H64" s="58">
        <f t="shared" si="1"/>
        <v>4</v>
      </c>
      <c r="I64" s="58">
        <f t="shared" si="2"/>
        <v>2021</v>
      </c>
    </row>
    <row r="65" spans="3:9" ht="15.5" x14ac:dyDescent="0.35">
      <c r="C65" s="58">
        <v>61</v>
      </c>
      <c r="D65" s="58" t="s">
        <v>5</v>
      </c>
      <c r="E65" s="60">
        <v>9000</v>
      </c>
      <c r="F65" s="59">
        <v>44307</v>
      </c>
      <c r="G65" s="57">
        <f t="shared" si="0"/>
        <v>21</v>
      </c>
      <c r="H65" s="58">
        <f t="shared" si="1"/>
        <v>4</v>
      </c>
      <c r="I65" s="58">
        <f t="shared" si="2"/>
        <v>2021</v>
      </c>
    </row>
    <row r="66" spans="3:9" ht="15.5" x14ac:dyDescent="0.35">
      <c r="C66" s="58">
        <v>62</v>
      </c>
      <c r="D66" s="58" t="s">
        <v>31</v>
      </c>
      <c r="E66" s="60">
        <v>29000</v>
      </c>
      <c r="F66" s="59">
        <v>44308</v>
      </c>
      <c r="G66" s="57">
        <f t="shared" si="0"/>
        <v>22</v>
      </c>
      <c r="H66" s="58">
        <f t="shared" si="1"/>
        <v>4</v>
      </c>
      <c r="I66" s="58">
        <f t="shared" si="2"/>
        <v>2021</v>
      </c>
    </row>
    <row r="67" spans="3:9" ht="15.5" x14ac:dyDescent="0.35">
      <c r="C67" s="58">
        <v>63</v>
      </c>
      <c r="D67" s="58" t="s">
        <v>8</v>
      </c>
      <c r="E67" s="60">
        <v>12000</v>
      </c>
      <c r="F67" s="59">
        <v>44309</v>
      </c>
      <c r="G67" s="57">
        <f t="shared" si="0"/>
        <v>23</v>
      </c>
      <c r="H67" s="58">
        <f t="shared" si="1"/>
        <v>4</v>
      </c>
      <c r="I67" s="58">
        <f t="shared" si="2"/>
        <v>2021</v>
      </c>
    </row>
    <row r="68" spans="3:9" ht="15.5" x14ac:dyDescent="0.35">
      <c r="C68" s="58">
        <v>64</v>
      </c>
      <c r="D68" s="58" t="s">
        <v>5</v>
      </c>
      <c r="E68" s="60">
        <v>14000</v>
      </c>
      <c r="F68" s="59">
        <v>44311</v>
      </c>
      <c r="G68" s="57">
        <f t="shared" si="0"/>
        <v>25</v>
      </c>
      <c r="H68" s="58">
        <f t="shared" si="1"/>
        <v>4</v>
      </c>
      <c r="I68" s="58">
        <f t="shared" si="2"/>
        <v>2021</v>
      </c>
    </row>
    <row r="69" spans="3:9" ht="15.5" x14ac:dyDescent="0.35">
      <c r="C69" s="58">
        <v>65</v>
      </c>
      <c r="D69" s="58" t="s">
        <v>8</v>
      </c>
      <c r="E69" s="60">
        <v>26000</v>
      </c>
      <c r="F69" s="59">
        <v>44313</v>
      </c>
      <c r="G69" s="57">
        <f t="shared" si="0"/>
        <v>27</v>
      </c>
      <c r="H69" s="58">
        <f t="shared" si="1"/>
        <v>4</v>
      </c>
      <c r="I69" s="58">
        <f t="shared" si="2"/>
        <v>2021</v>
      </c>
    </row>
    <row r="70" spans="3:9" ht="15.5" x14ac:dyDescent="0.35">
      <c r="C70" s="58">
        <v>66</v>
      </c>
      <c r="D70" s="58" t="s">
        <v>8</v>
      </c>
      <c r="E70" s="60">
        <v>23000</v>
      </c>
      <c r="F70" s="59">
        <v>44316</v>
      </c>
      <c r="G70" s="57">
        <f t="shared" ref="G70:G133" si="3">DAY(F70)</f>
        <v>30</v>
      </c>
      <c r="H70" s="58">
        <f t="shared" ref="H70:H133" si="4">MONTH(F70)</f>
        <v>4</v>
      </c>
      <c r="I70" s="58">
        <f t="shared" ref="I70:I133" si="5">YEAR(F70)</f>
        <v>2021</v>
      </c>
    </row>
    <row r="71" spans="3:9" ht="15.5" x14ac:dyDescent="0.35">
      <c r="C71" s="58">
        <v>67</v>
      </c>
      <c r="D71" s="58" t="s">
        <v>8</v>
      </c>
      <c r="E71" s="60">
        <v>22000</v>
      </c>
      <c r="F71" s="59">
        <v>44317</v>
      </c>
      <c r="G71" s="57">
        <f t="shared" si="3"/>
        <v>1</v>
      </c>
      <c r="H71" s="58">
        <f t="shared" si="4"/>
        <v>5</v>
      </c>
      <c r="I71" s="58">
        <f t="shared" si="5"/>
        <v>2021</v>
      </c>
    </row>
    <row r="72" spans="3:9" ht="15.5" x14ac:dyDescent="0.35">
      <c r="C72" s="58">
        <v>68</v>
      </c>
      <c r="D72" s="58" t="s">
        <v>29</v>
      </c>
      <c r="E72" s="60">
        <v>16000</v>
      </c>
      <c r="F72" s="59">
        <v>44317</v>
      </c>
      <c r="G72" s="57">
        <f t="shared" si="3"/>
        <v>1</v>
      </c>
      <c r="H72" s="58">
        <f t="shared" si="4"/>
        <v>5</v>
      </c>
      <c r="I72" s="58">
        <f t="shared" si="5"/>
        <v>2021</v>
      </c>
    </row>
    <row r="73" spans="3:9" ht="15.5" x14ac:dyDescent="0.35">
      <c r="C73" s="58">
        <v>69</v>
      </c>
      <c r="D73" s="58" t="s">
        <v>8</v>
      </c>
      <c r="E73" s="60">
        <v>17000</v>
      </c>
      <c r="F73" s="59">
        <v>44318</v>
      </c>
      <c r="G73" s="57">
        <f t="shared" si="3"/>
        <v>2</v>
      </c>
      <c r="H73" s="58">
        <f t="shared" si="4"/>
        <v>5</v>
      </c>
      <c r="I73" s="58">
        <f t="shared" si="5"/>
        <v>2021</v>
      </c>
    </row>
    <row r="74" spans="3:9" ht="15.5" x14ac:dyDescent="0.35">
      <c r="C74" s="58">
        <v>70</v>
      </c>
      <c r="D74" s="58" t="s">
        <v>5</v>
      </c>
      <c r="E74" s="60">
        <v>9000</v>
      </c>
      <c r="F74" s="59">
        <v>44318</v>
      </c>
      <c r="G74" s="57">
        <f t="shared" si="3"/>
        <v>2</v>
      </c>
      <c r="H74" s="58">
        <f t="shared" si="4"/>
        <v>5</v>
      </c>
      <c r="I74" s="58">
        <f t="shared" si="5"/>
        <v>2021</v>
      </c>
    </row>
    <row r="75" spans="3:9" ht="15.5" x14ac:dyDescent="0.35">
      <c r="C75" s="58">
        <v>71</v>
      </c>
      <c r="D75" s="58" t="s">
        <v>5</v>
      </c>
      <c r="E75" s="60">
        <v>13000</v>
      </c>
      <c r="F75" s="59">
        <v>44318</v>
      </c>
      <c r="G75" s="57">
        <f t="shared" si="3"/>
        <v>2</v>
      </c>
      <c r="H75" s="58">
        <f t="shared" si="4"/>
        <v>5</v>
      </c>
      <c r="I75" s="58">
        <f t="shared" si="5"/>
        <v>2021</v>
      </c>
    </row>
    <row r="76" spans="3:9" ht="15.5" x14ac:dyDescent="0.35">
      <c r="C76" s="58">
        <v>72</v>
      </c>
      <c r="D76" s="58" t="s">
        <v>8</v>
      </c>
      <c r="E76" s="60">
        <v>16000</v>
      </c>
      <c r="F76" s="59">
        <v>44319</v>
      </c>
      <c r="G76" s="57">
        <f t="shared" si="3"/>
        <v>3</v>
      </c>
      <c r="H76" s="58">
        <f t="shared" si="4"/>
        <v>5</v>
      </c>
      <c r="I76" s="58">
        <f t="shared" si="5"/>
        <v>2021</v>
      </c>
    </row>
    <row r="77" spans="3:9" ht="15.5" x14ac:dyDescent="0.35">
      <c r="C77" s="58">
        <v>73</v>
      </c>
      <c r="D77" s="58" t="s">
        <v>36</v>
      </c>
      <c r="E77" s="60">
        <v>21000</v>
      </c>
      <c r="F77" s="59">
        <v>44319</v>
      </c>
      <c r="G77" s="57">
        <f t="shared" si="3"/>
        <v>3</v>
      </c>
      <c r="H77" s="58">
        <f t="shared" si="4"/>
        <v>5</v>
      </c>
      <c r="I77" s="58">
        <f t="shared" si="5"/>
        <v>2021</v>
      </c>
    </row>
    <row r="78" spans="3:9" ht="15.5" x14ac:dyDescent="0.35">
      <c r="C78" s="58">
        <v>74</v>
      </c>
      <c r="D78" s="58" t="s">
        <v>8</v>
      </c>
      <c r="E78" s="60">
        <v>18000</v>
      </c>
      <c r="F78" s="59">
        <v>44321</v>
      </c>
      <c r="G78" s="57">
        <f t="shared" si="3"/>
        <v>5</v>
      </c>
      <c r="H78" s="58">
        <f t="shared" si="4"/>
        <v>5</v>
      </c>
      <c r="I78" s="58">
        <f t="shared" si="5"/>
        <v>2021</v>
      </c>
    </row>
    <row r="79" spans="3:9" ht="15.5" x14ac:dyDescent="0.35">
      <c r="C79" s="58">
        <v>75</v>
      </c>
      <c r="D79" s="58" t="s">
        <v>5</v>
      </c>
      <c r="E79" s="60">
        <v>18000</v>
      </c>
      <c r="F79" s="59">
        <v>44321</v>
      </c>
      <c r="G79" s="57">
        <f t="shared" si="3"/>
        <v>5</v>
      </c>
      <c r="H79" s="58">
        <f t="shared" si="4"/>
        <v>5</v>
      </c>
      <c r="I79" s="58">
        <f t="shared" si="5"/>
        <v>2021</v>
      </c>
    </row>
    <row r="80" spans="3:9" ht="15.5" x14ac:dyDescent="0.35">
      <c r="C80" s="58">
        <v>76</v>
      </c>
      <c r="D80" s="58" t="s">
        <v>8</v>
      </c>
      <c r="E80" s="60">
        <v>10000</v>
      </c>
      <c r="F80" s="59">
        <v>44322</v>
      </c>
      <c r="G80" s="57">
        <f t="shared" si="3"/>
        <v>6</v>
      </c>
      <c r="H80" s="58">
        <f t="shared" si="4"/>
        <v>5</v>
      </c>
      <c r="I80" s="58">
        <f t="shared" si="5"/>
        <v>2021</v>
      </c>
    </row>
    <row r="81" spans="3:9" ht="15.5" x14ac:dyDescent="0.35">
      <c r="C81" s="58">
        <v>77</v>
      </c>
      <c r="D81" s="58" t="s">
        <v>36</v>
      </c>
      <c r="E81" s="60">
        <v>22000</v>
      </c>
      <c r="F81" s="59">
        <v>44324</v>
      </c>
      <c r="G81" s="57">
        <f t="shared" si="3"/>
        <v>8</v>
      </c>
      <c r="H81" s="58">
        <f t="shared" si="4"/>
        <v>5</v>
      </c>
      <c r="I81" s="58">
        <f t="shared" si="5"/>
        <v>2021</v>
      </c>
    </row>
    <row r="82" spans="3:9" ht="15.5" x14ac:dyDescent="0.35">
      <c r="C82" s="58">
        <v>78</v>
      </c>
      <c r="D82" s="58" t="s">
        <v>8</v>
      </c>
      <c r="E82" s="60">
        <v>30000</v>
      </c>
      <c r="F82" s="59">
        <v>44324</v>
      </c>
      <c r="G82" s="57">
        <f t="shared" si="3"/>
        <v>8</v>
      </c>
      <c r="H82" s="58">
        <f t="shared" si="4"/>
        <v>5</v>
      </c>
      <c r="I82" s="58">
        <f t="shared" si="5"/>
        <v>2021</v>
      </c>
    </row>
    <row r="83" spans="3:9" ht="15.5" x14ac:dyDescent="0.35">
      <c r="C83" s="58">
        <v>79</v>
      </c>
      <c r="D83" s="58" t="s">
        <v>5</v>
      </c>
      <c r="E83" s="60">
        <v>16000</v>
      </c>
      <c r="F83" s="59">
        <v>44324</v>
      </c>
      <c r="G83" s="57">
        <f t="shared" si="3"/>
        <v>8</v>
      </c>
      <c r="H83" s="58">
        <f t="shared" si="4"/>
        <v>5</v>
      </c>
      <c r="I83" s="58">
        <f t="shared" si="5"/>
        <v>2021</v>
      </c>
    </row>
    <row r="84" spans="3:9" ht="15.5" x14ac:dyDescent="0.35">
      <c r="C84" s="58">
        <v>80</v>
      </c>
      <c r="D84" s="58" t="s">
        <v>29</v>
      </c>
      <c r="E84" s="60">
        <v>18000</v>
      </c>
      <c r="F84" s="59">
        <v>44324</v>
      </c>
      <c r="G84" s="57">
        <f t="shared" si="3"/>
        <v>8</v>
      </c>
      <c r="H84" s="58">
        <f t="shared" si="4"/>
        <v>5</v>
      </c>
      <c r="I84" s="58">
        <f t="shared" si="5"/>
        <v>2021</v>
      </c>
    </row>
    <row r="85" spans="3:9" ht="15.5" x14ac:dyDescent="0.35">
      <c r="C85" s="58">
        <v>81</v>
      </c>
      <c r="D85" s="58" t="s">
        <v>8</v>
      </c>
      <c r="E85" s="60">
        <v>24000</v>
      </c>
      <c r="F85" s="59">
        <v>44328</v>
      </c>
      <c r="G85" s="57">
        <f t="shared" si="3"/>
        <v>12</v>
      </c>
      <c r="H85" s="58">
        <f t="shared" si="4"/>
        <v>5</v>
      </c>
      <c r="I85" s="58">
        <f t="shared" si="5"/>
        <v>2021</v>
      </c>
    </row>
    <row r="86" spans="3:9" ht="15.5" x14ac:dyDescent="0.35">
      <c r="C86" s="58">
        <v>82</v>
      </c>
      <c r="D86" s="58" t="s">
        <v>8</v>
      </c>
      <c r="E86" s="60">
        <v>24000</v>
      </c>
      <c r="F86" s="59">
        <v>44330</v>
      </c>
      <c r="G86" s="57">
        <f t="shared" si="3"/>
        <v>14</v>
      </c>
      <c r="H86" s="58">
        <f t="shared" si="4"/>
        <v>5</v>
      </c>
      <c r="I86" s="58">
        <f t="shared" si="5"/>
        <v>2021</v>
      </c>
    </row>
    <row r="87" spans="3:9" ht="15.5" x14ac:dyDescent="0.35">
      <c r="C87" s="58">
        <v>83</v>
      </c>
      <c r="D87" s="58" t="s">
        <v>29</v>
      </c>
      <c r="E87" s="60">
        <v>19000</v>
      </c>
      <c r="F87" s="59">
        <v>44330</v>
      </c>
      <c r="G87" s="57">
        <f t="shared" si="3"/>
        <v>14</v>
      </c>
      <c r="H87" s="58">
        <f t="shared" si="4"/>
        <v>5</v>
      </c>
      <c r="I87" s="58">
        <f t="shared" si="5"/>
        <v>2021</v>
      </c>
    </row>
    <row r="88" spans="3:9" ht="15.5" x14ac:dyDescent="0.35">
      <c r="C88" s="58">
        <v>84</v>
      </c>
      <c r="D88" s="58" t="s">
        <v>8</v>
      </c>
      <c r="E88" s="60">
        <v>20000</v>
      </c>
      <c r="F88" s="59">
        <v>44331</v>
      </c>
      <c r="G88" s="57">
        <f t="shared" si="3"/>
        <v>15</v>
      </c>
      <c r="H88" s="58">
        <f t="shared" si="4"/>
        <v>5</v>
      </c>
      <c r="I88" s="58">
        <f t="shared" si="5"/>
        <v>2021</v>
      </c>
    </row>
    <row r="89" spans="3:9" ht="15.5" x14ac:dyDescent="0.35">
      <c r="C89" s="58">
        <v>85</v>
      </c>
      <c r="D89" s="58" t="s">
        <v>8</v>
      </c>
      <c r="E89" s="60">
        <v>21000</v>
      </c>
      <c r="F89" s="59">
        <v>44332</v>
      </c>
      <c r="G89" s="57">
        <f t="shared" si="3"/>
        <v>16</v>
      </c>
      <c r="H89" s="58">
        <f t="shared" si="4"/>
        <v>5</v>
      </c>
      <c r="I89" s="58">
        <f t="shared" si="5"/>
        <v>2021</v>
      </c>
    </row>
    <row r="90" spans="3:9" ht="15.5" x14ac:dyDescent="0.35">
      <c r="C90" s="58">
        <v>86</v>
      </c>
      <c r="D90" s="58" t="s">
        <v>31</v>
      </c>
      <c r="E90" s="60">
        <v>14000</v>
      </c>
      <c r="F90" s="59">
        <v>44332</v>
      </c>
      <c r="G90" s="57">
        <f t="shared" si="3"/>
        <v>16</v>
      </c>
      <c r="H90" s="58">
        <f t="shared" si="4"/>
        <v>5</v>
      </c>
      <c r="I90" s="58">
        <f t="shared" si="5"/>
        <v>2021</v>
      </c>
    </row>
    <row r="91" spans="3:9" ht="15.5" x14ac:dyDescent="0.35">
      <c r="C91" s="58">
        <v>87</v>
      </c>
      <c r="D91" s="58" t="s">
        <v>34</v>
      </c>
      <c r="E91" s="60">
        <v>22000</v>
      </c>
      <c r="F91" s="59">
        <v>44332</v>
      </c>
      <c r="G91" s="57">
        <f t="shared" si="3"/>
        <v>16</v>
      </c>
      <c r="H91" s="58">
        <f t="shared" si="4"/>
        <v>5</v>
      </c>
      <c r="I91" s="58">
        <f t="shared" si="5"/>
        <v>2021</v>
      </c>
    </row>
    <row r="92" spans="3:9" ht="15.5" x14ac:dyDescent="0.35">
      <c r="C92" s="58">
        <v>88</v>
      </c>
      <c r="D92" s="58" t="s">
        <v>29</v>
      </c>
      <c r="E92" s="60">
        <v>19000</v>
      </c>
      <c r="F92" s="59">
        <v>44334</v>
      </c>
      <c r="G92" s="57">
        <f t="shared" si="3"/>
        <v>18</v>
      </c>
      <c r="H92" s="58">
        <f t="shared" si="4"/>
        <v>5</v>
      </c>
      <c r="I92" s="58">
        <f t="shared" si="5"/>
        <v>2021</v>
      </c>
    </row>
    <row r="93" spans="3:9" ht="15.5" x14ac:dyDescent="0.35">
      <c r="C93" s="58">
        <v>89</v>
      </c>
      <c r="D93" s="58" t="s">
        <v>5</v>
      </c>
      <c r="E93" s="60">
        <v>14000</v>
      </c>
      <c r="F93" s="59">
        <v>44335</v>
      </c>
      <c r="G93" s="57">
        <f t="shared" si="3"/>
        <v>19</v>
      </c>
      <c r="H93" s="58">
        <f t="shared" si="4"/>
        <v>5</v>
      </c>
      <c r="I93" s="58">
        <f t="shared" si="5"/>
        <v>2021</v>
      </c>
    </row>
    <row r="94" spans="3:9" ht="15.5" x14ac:dyDescent="0.35">
      <c r="C94" s="58">
        <v>90</v>
      </c>
      <c r="D94" s="58" t="s">
        <v>5</v>
      </c>
      <c r="E94" s="60">
        <v>20000</v>
      </c>
      <c r="F94" s="59">
        <v>44336</v>
      </c>
      <c r="G94" s="57">
        <f t="shared" si="3"/>
        <v>20</v>
      </c>
      <c r="H94" s="58">
        <f t="shared" si="4"/>
        <v>5</v>
      </c>
      <c r="I94" s="58">
        <f t="shared" si="5"/>
        <v>2021</v>
      </c>
    </row>
    <row r="95" spans="3:9" ht="15.5" x14ac:dyDescent="0.35">
      <c r="C95" s="58">
        <v>91</v>
      </c>
      <c r="D95" s="58" t="s">
        <v>5</v>
      </c>
      <c r="E95" s="60">
        <v>15000</v>
      </c>
      <c r="F95" s="59">
        <v>44338</v>
      </c>
      <c r="G95" s="57">
        <f t="shared" si="3"/>
        <v>22</v>
      </c>
      <c r="H95" s="58">
        <f t="shared" si="4"/>
        <v>5</v>
      </c>
      <c r="I95" s="58">
        <f t="shared" si="5"/>
        <v>2021</v>
      </c>
    </row>
    <row r="96" spans="3:9" ht="15.5" x14ac:dyDescent="0.35">
      <c r="C96" s="58">
        <v>92</v>
      </c>
      <c r="D96" s="58" t="s">
        <v>31</v>
      </c>
      <c r="E96" s="60">
        <v>17000</v>
      </c>
      <c r="F96" s="59">
        <v>44339</v>
      </c>
      <c r="G96" s="57">
        <f t="shared" si="3"/>
        <v>23</v>
      </c>
      <c r="H96" s="58">
        <f t="shared" si="4"/>
        <v>5</v>
      </c>
      <c r="I96" s="58">
        <f t="shared" si="5"/>
        <v>2021</v>
      </c>
    </row>
    <row r="97" spans="3:9" ht="15.5" x14ac:dyDescent="0.35">
      <c r="C97" s="58">
        <v>93</v>
      </c>
      <c r="D97" s="58" t="s">
        <v>8</v>
      </c>
      <c r="E97" s="60">
        <v>13000</v>
      </c>
      <c r="F97" s="59">
        <v>44341</v>
      </c>
      <c r="G97" s="57">
        <f t="shared" si="3"/>
        <v>25</v>
      </c>
      <c r="H97" s="58">
        <f t="shared" si="4"/>
        <v>5</v>
      </c>
      <c r="I97" s="58">
        <f t="shared" si="5"/>
        <v>2021</v>
      </c>
    </row>
    <row r="98" spans="3:9" ht="15.5" x14ac:dyDescent="0.35">
      <c r="C98" s="58">
        <v>94</v>
      </c>
      <c r="D98" s="58" t="s">
        <v>8</v>
      </c>
      <c r="E98" s="60">
        <v>24000</v>
      </c>
      <c r="F98" s="59">
        <v>44341</v>
      </c>
      <c r="G98" s="57">
        <f t="shared" si="3"/>
        <v>25</v>
      </c>
      <c r="H98" s="58">
        <f t="shared" si="4"/>
        <v>5</v>
      </c>
      <c r="I98" s="58">
        <f t="shared" si="5"/>
        <v>2021</v>
      </c>
    </row>
    <row r="99" spans="3:9" ht="15.5" x14ac:dyDescent="0.35">
      <c r="C99" s="58">
        <v>95</v>
      </c>
      <c r="D99" s="58" t="s">
        <v>34</v>
      </c>
      <c r="E99" s="60">
        <v>16000</v>
      </c>
      <c r="F99" s="59">
        <v>44341</v>
      </c>
      <c r="G99" s="57">
        <f t="shared" si="3"/>
        <v>25</v>
      </c>
      <c r="H99" s="58">
        <f t="shared" si="4"/>
        <v>5</v>
      </c>
      <c r="I99" s="58">
        <f t="shared" si="5"/>
        <v>2021</v>
      </c>
    </row>
    <row r="100" spans="3:9" ht="15.5" x14ac:dyDescent="0.35">
      <c r="C100" s="58">
        <v>96</v>
      </c>
      <c r="D100" s="58" t="s">
        <v>36</v>
      </c>
      <c r="E100" s="60">
        <v>15000</v>
      </c>
      <c r="F100" s="59">
        <v>44342</v>
      </c>
      <c r="G100" s="57">
        <f t="shared" si="3"/>
        <v>26</v>
      </c>
      <c r="H100" s="58">
        <f t="shared" si="4"/>
        <v>5</v>
      </c>
      <c r="I100" s="58">
        <f t="shared" si="5"/>
        <v>2021</v>
      </c>
    </row>
    <row r="101" spans="3:9" ht="15.5" x14ac:dyDescent="0.35">
      <c r="C101" s="58">
        <v>97</v>
      </c>
      <c r="D101" s="58" t="s">
        <v>36</v>
      </c>
      <c r="E101" s="60">
        <v>15000</v>
      </c>
      <c r="F101" s="59">
        <v>44342</v>
      </c>
      <c r="G101" s="57">
        <f t="shared" si="3"/>
        <v>26</v>
      </c>
      <c r="H101" s="58">
        <f t="shared" si="4"/>
        <v>5</v>
      </c>
      <c r="I101" s="58">
        <f t="shared" si="5"/>
        <v>2021</v>
      </c>
    </row>
    <row r="102" spans="3:9" ht="15.5" x14ac:dyDescent="0.35">
      <c r="C102" s="58">
        <v>98</v>
      </c>
      <c r="D102" s="58" t="s">
        <v>36</v>
      </c>
      <c r="E102" s="60">
        <v>21000</v>
      </c>
      <c r="F102" s="59">
        <v>44342</v>
      </c>
      <c r="G102" s="57">
        <f t="shared" si="3"/>
        <v>26</v>
      </c>
      <c r="H102" s="58">
        <f t="shared" si="4"/>
        <v>5</v>
      </c>
      <c r="I102" s="58">
        <f t="shared" si="5"/>
        <v>2021</v>
      </c>
    </row>
    <row r="103" spans="3:9" ht="15.5" x14ac:dyDescent="0.35">
      <c r="C103" s="58">
        <v>99</v>
      </c>
      <c r="D103" s="58" t="s">
        <v>31</v>
      </c>
      <c r="E103" s="60">
        <v>23000</v>
      </c>
      <c r="F103" s="59">
        <v>44342</v>
      </c>
      <c r="G103" s="57">
        <f t="shared" si="3"/>
        <v>26</v>
      </c>
      <c r="H103" s="58">
        <f t="shared" si="4"/>
        <v>5</v>
      </c>
      <c r="I103" s="58">
        <f t="shared" si="5"/>
        <v>2021</v>
      </c>
    </row>
    <row r="104" spans="3:9" ht="15.5" x14ac:dyDescent="0.35">
      <c r="C104" s="58">
        <v>100</v>
      </c>
      <c r="D104" s="58" t="s">
        <v>8</v>
      </c>
      <c r="E104" s="60">
        <v>22000</v>
      </c>
      <c r="F104" s="59">
        <v>44343</v>
      </c>
      <c r="G104" s="57">
        <f t="shared" si="3"/>
        <v>27</v>
      </c>
      <c r="H104" s="58">
        <f t="shared" si="4"/>
        <v>5</v>
      </c>
      <c r="I104" s="58">
        <f t="shared" si="5"/>
        <v>2021</v>
      </c>
    </row>
    <row r="105" spans="3:9" ht="15.5" x14ac:dyDescent="0.35">
      <c r="C105" s="58">
        <v>101</v>
      </c>
      <c r="D105" s="58" t="s">
        <v>5</v>
      </c>
      <c r="E105" s="60">
        <v>12000</v>
      </c>
      <c r="F105" s="59">
        <v>44343</v>
      </c>
      <c r="G105" s="57">
        <f t="shared" si="3"/>
        <v>27</v>
      </c>
      <c r="H105" s="58">
        <f t="shared" si="4"/>
        <v>5</v>
      </c>
      <c r="I105" s="58">
        <f t="shared" si="5"/>
        <v>2021</v>
      </c>
    </row>
    <row r="106" spans="3:9" ht="15.5" x14ac:dyDescent="0.35">
      <c r="C106" s="58">
        <v>102</v>
      </c>
      <c r="D106" s="58" t="s">
        <v>5</v>
      </c>
      <c r="E106" s="60">
        <v>18000</v>
      </c>
      <c r="F106" s="59">
        <v>44344</v>
      </c>
      <c r="G106" s="57">
        <f t="shared" si="3"/>
        <v>28</v>
      </c>
      <c r="H106" s="58">
        <f t="shared" si="4"/>
        <v>5</v>
      </c>
      <c r="I106" s="58">
        <f t="shared" si="5"/>
        <v>2021</v>
      </c>
    </row>
    <row r="107" spans="3:9" ht="15.5" x14ac:dyDescent="0.35">
      <c r="C107" s="58">
        <v>103</v>
      </c>
      <c r="D107" s="58" t="s">
        <v>5</v>
      </c>
      <c r="E107" s="60">
        <v>16000</v>
      </c>
      <c r="F107" s="59">
        <v>44344</v>
      </c>
      <c r="G107" s="57">
        <f t="shared" si="3"/>
        <v>28</v>
      </c>
      <c r="H107" s="58">
        <f t="shared" si="4"/>
        <v>5</v>
      </c>
      <c r="I107" s="58">
        <f t="shared" si="5"/>
        <v>2021</v>
      </c>
    </row>
    <row r="108" spans="3:9" ht="15.5" x14ac:dyDescent="0.35">
      <c r="C108" s="58">
        <v>104</v>
      </c>
      <c r="D108" s="58" t="s">
        <v>29</v>
      </c>
      <c r="E108" s="60">
        <v>28000</v>
      </c>
      <c r="F108" s="59">
        <v>44344</v>
      </c>
      <c r="G108" s="57">
        <f t="shared" si="3"/>
        <v>28</v>
      </c>
      <c r="H108" s="58">
        <f t="shared" si="4"/>
        <v>5</v>
      </c>
      <c r="I108" s="58">
        <f t="shared" si="5"/>
        <v>2021</v>
      </c>
    </row>
    <row r="109" spans="3:9" ht="15.5" x14ac:dyDescent="0.35">
      <c r="C109" s="58">
        <v>105</v>
      </c>
      <c r="D109" s="58" t="s">
        <v>5</v>
      </c>
      <c r="E109" s="60">
        <v>11000</v>
      </c>
      <c r="F109" s="59">
        <v>44345</v>
      </c>
      <c r="G109" s="57">
        <f t="shared" si="3"/>
        <v>29</v>
      </c>
      <c r="H109" s="58">
        <f t="shared" si="4"/>
        <v>5</v>
      </c>
      <c r="I109" s="58">
        <f t="shared" si="5"/>
        <v>2021</v>
      </c>
    </row>
    <row r="110" spans="3:9" ht="15.5" x14ac:dyDescent="0.35">
      <c r="C110" s="58">
        <v>106</v>
      </c>
      <c r="D110" s="58" t="s">
        <v>31</v>
      </c>
      <c r="E110" s="60">
        <v>22000</v>
      </c>
      <c r="F110" s="59">
        <v>44346</v>
      </c>
      <c r="G110" s="57">
        <f t="shared" si="3"/>
        <v>30</v>
      </c>
      <c r="H110" s="58">
        <f t="shared" si="4"/>
        <v>5</v>
      </c>
      <c r="I110" s="58">
        <f t="shared" si="5"/>
        <v>2021</v>
      </c>
    </row>
    <row r="111" spans="3:9" ht="15.5" x14ac:dyDescent="0.35">
      <c r="C111" s="58">
        <v>107</v>
      </c>
      <c r="D111" s="58" t="s">
        <v>8</v>
      </c>
      <c r="E111" s="60">
        <v>12000</v>
      </c>
      <c r="F111" s="59">
        <v>44351</v>
      </c>
      <c r="G111" s="57">
        <f t="shared" si="3"/>
        <v>4</v>
      </c>
      <c r="H111" s="58">
        <f t="shared" si="4"/>
        <v>6</v>
      </c>
      <c r="I111" s="58">
        <f t="shared" si="5"/>
        <v>2021</v>
      </c>
    </row>
    <row r="112" spans="3:9" ht="15.5" x14ac:dyDescent="0.35">
      <c r="C112" s="58">
        <v>108</v>
      </c>
      <c r="D112" s="58" t="s">
        <v>5</v>
      </c>
      <c r="E112" s="60">
        <v>20000</v>
      </c>
      <c r="F112" s="59">
        <v>44351</v>
      </c>
      <c r="G112" s="57">
        <f t="shared" si="3"/>
        <v>4</v>
      </c>
      <c r="H112" s="58">
        <f t="shared" si="4"/>
        <v>6</v>
      </c>
      <c r="I112" s="58">
        <f t="shared" si="5"/>
        <v>2021</v>
      </c>
    </row>
    <row r="113" spans="3:9" ht="15.5" x14ac:dyDescent="0.35">
      <c r="C113" s="58">
        <v>109</v>
      </c>
      <c r="D113" s="58" t="s">
        <v>5</v>
      </c>
      <c r="E113" s="60">
        <v>15000</v>
      </c>
      <c r="F113" s="59">
        <v>44357</v>
      </c>
      <c r="G113" s="57">
        <f t="shared" si="3"/>
        <v>10</v>
      </c>
      <c r="H113" s="58">
        <f t="shared" si="4"/>
        <v>6</v>
      </c>
      <c r="I113" s="58">
        <f t="shared" si="5"/>
        <v>2021</v>
      </c>
    </row>
    <row r="114" spans="3:9" ht="15.5" x14ac:dyDescent="0.35">
      <c r="C114" s="58">
        <v>110</v>
      </c>
      <c r="D114" s="58" t="s">
        <v>31</v>
      </c>
      <c r="E114" s="60">
        <v>16000</v>
      </c>
      <c r="F114" s="59">
        <v>44358</v>
      </c>
      <c r="G114" s="57">
        <f t="shared" si="3"/>
        <v>11</v>
      </c>
      <c r="H114" s="58">
        <f t="shared" si="4"/>
        <v>6</v>
      </c>
      <c r="I114" s="58">
        <f t="shared" si="5"/>
        <v>2021</v>
      </c>
    </row>
    <row r="115" spans="3:9" ht="15.5" x14ac:dyDescent="0.35">
      <c r="C115" s="58">
        <v>111</v>
      </c>
      <c r="D115" s="58" t="s">
        <v>8</v>
      </c>
      <c r="E115" s="60">
        <v>19000</v>
      </c>
      <c r="F115" s="59">
        <v>44367</v>
      </c>
      <c r="G115" s="57">
        <f t="shared" si="3"/>
        <v>20</v>
      </c>
      <c r="H115" s="58">
        <f t="shared" si="4"/>
        <v>6</v>
      </c>
      <c r="I115" s="58">
        <f t="shared" si="5"/>
        <v>2021</v>
      </c>
    </row>
    <row r="116" spans="3:9" ht="15.5" x14ac:dyDescent="0.35">
      <c r="C116" s="58">
        <v>112</v>
      </c>
      <c r="D116" s="58" t="s">
        <v>31</v>
      </c>
      <c r="E116" s="60">
        <v>21000</v>
      </c>
      <c r="F116" s="59">
        <v>44367</v>
      </c>
      <c r="G116" s="57">
        <f t="shared" si="3"/>
        <v>20</v>
      </c>
      <c r="H116" s="58">
        <f t="shared" si="4"/>
        <v>6</v>
      </c>
      <c r="I116" s="58">
        <f t="shared" si="5"/>
        <v>2021</v>
      </c>
    </row>
    <row r="117" spans="3:9" ht="15.5" x14ac:dyDescent="0.35">
      <c r="C117" s="58">
        <v>113</v>
      </c>
      <c r="D117" s="58" t="s">
        <v>31</v>
      </c>
      <c r="E117" s="60">
        <v>22000</v>
      </c>
      <c r="F117" s="59">
        <v>44370</v>
      </c>
      <c r="G117" s="57">
        <f t="shared" si="3"/>
        <v>23</v>
      </c>
      <c r="H117" s="58">
        <f t="shared" si="4"/>
        <v>6</v>
      </c>
      <c r="I117" s="58">
        <f t="shared" si="5"/>
        <v>2021</v>
      </c>
    </row>
    <row r="118" spans="3:9" ht="15.5" x14ac:dyDescent="0.35">
      <c r="C118" s="58">
        <v>114</v>
      </c>
      <c r="D118" s="58" t="s">
        <v>8</v>
      </c>
      <c r="E118" s="60">
        <v>7000</v>
      </c>
      <c r="F118" s="59">
        <v>44372</v>
      </c>
      <c r="G118" s="57">
        <f t="shared" si="3"/>
        <v>25</v>
      </c>
      <c r="H118" s="58">
        <f t="shared" si="4"/>
        <v>6</v>
      </c>
      <c r="I118" s="58">
        <f t="shared" si="5"/>
        <v>2021</v>
      </c>
    </row>
    <row r="119" spans="3:9" ht="15.5" x14ac:dyDescent="0.35">
      <c r="C119" s="58">
        <v>115</v>
      </c>
      <c r="D119" s="58" t="s">
        <v>8</v>
      </c>
      <c r="E119" s="60">
        <v>11000</v>
      </c>
      <c r="F119" s="59">
        <v>44373</v>
      </c>
      <c r="G119" s="57">
        <f t="shared" si="3"/>
        <v>26</v>
      </c>
      <c r="H119" s="58">
        <f t="shared" si="4"/>
        <v>6</v>
      </c>
      <c r="I119" s="58">
        <f t="shared" si="5"/>
        <v>2021</v>
      </c>
    </row>
    <row r="120" spans="3:9" ht="15.5" x14ac:dyDescent="0.35">
      <c r="C120" s="58">
        <v>116</v>
      </c>
      <c r="D120" s="58" t="s">
        <v>36</v>
      </c>
      <c r="E120" s="60">
        <v>24000</v>
      </c>
      <c r="F120" s="59">
        <v>44374</v>
      </c>
      <c r="G120" s="57">
        <f t="shared" si="3"/>
        <v>27</v>
      </c>
      <c r="H120" s="58">
        <f t="shared" si="4"/>
        <v>6</v>
      </c>
      <c r="I120" s="58">
        <f t="shared" si="5"/>
        <v>2021</v>
      </c>
    </row>
    <row r="121" spans="3:9" ht="15.5" x14ac:dyDescent="0.35">
      <c r="C121" s="58">
        <v>117</v>
      </c>
      <c r="D121" s="58" t="s">
        <v>5</v>
      </c>
      <c r="E121" s="60">
        <v>16000</v>
      </c>
      <c r="F121" s="59">
        <v>44379</v>
      </c>
      <c r="G121" s="57">
        <f t="shared" si="3"/>
        <v>2</v>
      </c>
      <c r="H121" s="58">
        <f t="shared" si="4"/>
        <v>7</v>
      </c>
      <c r="I121" s="58">
        <f t="shared" si="5"/>
        <v>2021</v>
      </c>
    </row>
    <row r="122" spans="3:9" ht="15.5" x14ac:dyDescent="0.35">
      <c r="C122" s="58">
        <v>118</v>
      </c>
      <c r="D122" s="58" t="s">
        <v>8</v>
      </c>
      <c r="E122" s="60">
        <v>17000</v>
      </c>
      <c r="F122" s="59">
        <v>44379</v>
      </c>
      <c r="G122" s="57">
        <f t="shared" si="3"/>
        <v>2</v>
      </c>
      <c r="H122" s="58">
        <f t="shared" si="4"/>
        <v>7</v>
      </c>
      <c r="I122" s="58">
        <f t="shared" si="5"/>
        <v>2021</v>
      </c>
    </row>
    <row r="123" spans="3:9" ht="15.5" x14ac:dyDescent="0.35">
      <c r="C123" s="58">
        <v>119</v>
      </c>
      <c r="D123" s="58" t="s">
        <v>8</v>
      </c>
      <c r="E123" s="60">
        <v>18000</v>
      </c>
      <c r="F123" s="59">
        <v>44382</v>
      </c>
      <c r="G123" s="57">
        <f t="shared" si="3"/>
        <v>5</v>
      </c>
      <c r="H123" s="58">
        <f t="shared" si="4"/>
        <v>7</v>
      </c>
      <c r="I123" s="58">
        <f t="shared" si="5"/>
        <v>2021</v>
      </c>
    </row>
    <row r="124" spans="3:9" ht="15.5" x14ac:dyDescent="0.35">
      <c r="C124" s="58">
        <v>120</v>
      </c>
      <c r="D124" s="58" t="s">
        <v>36</v>
      </c>
      <c r="E124" s="60">
        <v>19000</v>
      </c>
      <c r="F124" s="59">
        <v>44384</v>
      </c>
      <c r="G124" s="57">
        <f t="shared" si="3"/>
        <v>7</v>
      </c>
      <c r="H124" s="58">
        <f t="shared" si="4"/>
        <v>7</v>
      </c>
      <c r="I124" s="58">
        <f t="shared" si="5"/>
        <v>2021</v>
      </c>
    </row>
    <row r="125" spans="3:9" ht="15.5" x14ac:dyDescent="0.35">
      <c r="C125" s="58">
        <v>121</v>
      </c>
      <c r="D125" s="58" t="s">
        <v>31</v>
      </c>
      <c r="E125" s="60">
        <v>20000</v>
      </c>
      <c r="F125" s="59">
        <v>44388</v>
      </c>
      <c r="G125" s="57">
        <f t="shared" si="3"/>
        <v>11</v>
      </c>
      <c r="H125" s="58">
        <f t="shared" si="4"/>
        <v>7</v>
      </c>
      <c r="I125" s="58">
        <f t="shared" si="5"/>
        <v>2021</v>
      </c>
    </row>
    <row r="126" spans="3:9" ht="15.5" x14ac:dyDescent="0.35">
      <c r="C126" s="58">
        <v>122</v>
      </c>
      <c r="D126" s="58" t="s">
        <v>36</v>
      </c>
      <c r="E126" s="60">
        <v>20000</v>
      </c>
      <c r="F126" s="59">
        <v>44390</v>
      </c>
      <c r="G126" s="57">
        <f t="shared" si="3"/>
        <v>13</v>
      </c>
      <c r="H126" s="58">
        <f t="shared" si="4"/>
        <v>7</v>
      </c>
      <c r="I126" s="58">
        <f t="shared" si="5"/>
        <v>2021</v>
      </c>
    </row>
    <row r="127" spans="3:9" ht="15.5" x14ac:dyDescent="0.35">
      <c r="C127" s="58">
        <v>123</v>
      </c>
      <c r="D127" s="58" t="s">
        <v>36</v>
      </c>
      <c r="E127" s="60">
        <v>15000</v>
      </c>
      <c r="F127" s="59">
        <v>44397</v>
      </c>
      <c r="G127" s="57">
        <f t="shared" si="3"/>
        <v>20</v>
      </c>
      <c r="H127" s="58">
        <f t="shared" si="4"/>
        <v>7</v>
      </c>
      <c r="I127" s="58">
        <f t="shared" si="5"/>
        <v>2021</v>
      </c>
    </row>
    <row r="128" spans="3:9" ht="15.5" x14ac:dyDescent="0.35">
      <c r="C128" s="58">
        <v>124</v>
      </c>
      <c r="D128" s="58" t="s">
        <v>36</v>
      </c>
      <c r="E128" s="60">
        <v>27000</v>
      </c>
      <c r="F128" s="59">
        <v>44397</v>
      </c>
      <c r="G128" s="57">
        <f t="shared" si="3"/>
        <v>20</v>
      </c>
      <c r="H128" s="58">
        <f t="shared" si="4"/>
        <v>7</v>
      </c>
      <c r="I128" s="58">
        <f t="shared" si="5"/>
        <v>2021</v>
      </c>
    </row>
    <row r="129" spans="3:9" ht="15.5" x14ac:dyDescent="0.35">
      <c r="C129" s="58">
        <v>125</v>
      </c>
      <c r="D129" s="58" t="s">
        <v>5</v>
      </c>
      <c r="E129" s="60">
        <v>11000</v>
      </c>
      <c r="F129" s="59">
        <v>44397</v>
      </c>
      <c r="G129" s="57">
        <f t="shared" si="3"/>
        <v>20</v>
      </c>
      <c r="H129" s="58">
        <f t="shared" si="4"/>
        <v>7</v>
      </c>
      <c r="I129" s="58">
        <f t="shared" si="5"/>
        <v>2021</v>
      </c>
    </row>
    <row r="130" spans="3:9" ht="15.5" x14ac:dyDescent="0.35">
      <c r="C130" s="58">
        <v>126</v>
      </c>
      <c r="D130" s="58" t="s">
        <v>31</v>
      </c>
      <c r="E130" s="60">
        <v>21000</v>
      </c>
      <c r="F130" s="59">
        <v>44397</v>
      </c>
      <c r="G130" s="57">
        <f t="shared" si="3"/>
        <v>20</v>
      </c>
      <c r="H130" s="58">
        <f t="shared" si="4"/>
        <v>7</v>
      </c>
      <c r="I130" s="58">
        <f t="shared" si="5"/>
        <v>2021</v>
      </c>
    </row>
    <row r="131" spans="3:9" ht="15.5" x14ac:dyDescent="0.35">
      <c r="C131" s="58">
        <v>127</v>
      </c>
      <c r="D131" s="58" t="s">
        <v>36</v>
      </c>
      <c r="E131" s="60">
        <v>8000</v>
      </c>
      <c r="F131" s="59">
        <v>44399</v>
      </c>
      <c r="G131" s="57">
        <f t="shared" si="3"/>
        <v>22</v>
      </c>
      <c r="H131" s="58">
        <f t="shared" si="4"/>
        <v>7</v>
      </c>
      <c r="I131" s="58">
        <f t="shared" si="5"/>
        <v>2021</v>
      </c>
    </row>
    <row r="132" spans="3:9" ht="15.5" x14ac:dyDescent="0.35">
      <c r="C132" s="58">
        <v>128</v>
      </c>
      <c r="D132" s="58" t="s">
        <v>8</v>
      </c>
      <c r="E132" s="60">
        <v>17000</v>
      </c>
      <c r="F132" s="59">
        <v>44400</v>
      </c>
      <c r="G132" s="57">
        <f t="shared" si="3"/>
        <v>23</v>
      </c>
      <c r="H132" s="58">
        <f t="shared" si="4"/>
        <v>7</v>
      </c>
      <c r="I132" s="58">
        <f t="shared" si="5"/>
        <v>2021</v>
      </c>
    </row>
    <row r="133" spans="3:9" ht="15.5" x14ac:dyDescent="0.35">
      <c r="C133" s="58">
        <v>129</v>
      </c>
      <c r="D133" s="58" t="s">
        <v>31</v>
      </c>
      <c r="E133" s="60">
        <v>16000</v>
      </c>
      <c r="F133" s="59">
        <v>44402</v>
      </c>
      <c r="G133" s="57">
        <f t="shared" si="3"/>
        <v>25</v>
      </c>
      <c r="H133" s="58">
        <f t="shared" si="4"/>
        <v>7</v>
      </c>
      <c r="I133" s="58">
        <f t="shared" si="5"/>
        <v>2021</v>
      </c>
    </row>
    <row r="134" spans="3:9" ht="15.5" x14ac:dyDescent="0.35">
      <c r="C134" s="58">
        <v>130</v>
      </c>
      <c r="D134" s="58" t="s">
        <v>29</v>
      </c>
      <c r="E134" s="60">
        <v>18000</v>
      </c>
      <c r="F134" s="59">
        <v>44405</v>
      </c>
      <c r="G134" s="57">
        <f t="shared" ref="G134:G197" si="6">DAY(F134)</f>
        <v>28</v>
      </c>
      <c r="H134" s="58">
        <f t="shared" ref="H134:H197" si="7">MONTH(F134)</f>
        <v>7</v>
      </c>
      <c r="I134" s="58">
        <f t="shared" ref="I134:I197" si="8">YEAR(F134)</f>
        <v>2021</v>
      </c>
    </row>
    <row r="135" spans="3:9" ht="15.5" x14ac:dyDescent="0.35">
      <c r="C135" s="58">
        <v>131</v>
      </c>
      <c r="D135" s="58" t="s">
        <v>5</v>
      </c>
      <c r="E135" s="60">
        <v>22000</v>
      </c>
      <c r="F135" s="59">
        <v>44406</v>
      </c>
      <c r="G135" s="57">
        <f t="shared" si="6"/>
        <v>29</v>
      </c>
      <c r="H135" s="58">
        <f t="shared" si="7"/>
        <v>7</v>
      </c>
      <c r="I135" s="58">
        <f t="shared" si="8"/>
        <v>2021</v>
      </c>
    </row>
    <row r="136" spans="3:9" ht="15.5" x14ac:dyDescent="0.35">
      <c r="C136" s="58">
        <v>132</v>
      </c>
      <c r="D136" s="58" t="s">
        <v>8</v>
      </c>
      <c r="E136" s="60">
        <v>22000</v>
      </c>
      <c r="F136" s="59">
        <v>44407</v>
      </c>
      <c r="G136" s="57">
        <f t="shared" si="6"/>
        <v>30</v>
      </c>
      <c r="H136" s="58">
        <f t="shared" si="7"/>
        <v>7</v>
      </c>
      <c r="I136" s="58">
        <f t="shared" si="8"/>
        <v>2021</v>
      </c>
    </row>
    <row r="137" spans="3:9" ht="15.5" x14ac:dyDescent="0.35">
      <c r="C137" s="58">
        <v>133</v>
      </c>
      <c r="D137" s="58" t="s">
        <v>8</v>
      </c>
      <c r="E137" s="60">
        <v>9000</v>
      </c>
      <c r="F137" s="59">
        <v>44408</v>
      </c>
      <c r="G137" s="57">
        <f t="shared" si="6"/>
        <v>31</v>
      </c>
      <c r="H137" s="58">
        <f t="shared" si="7"/>
        <v>7</v>
      </c>
      <c r="I137" s="58">
        <f t="shared" si="8"/>
        <v>2021</v>
      </c>
    </row>
    <row r="138" spans="3:9" ht="15.5" x14ac:dyDescent="0.35">
      <c r="C138" s="58">
        <v>134</v>
      </c>
      <c r="D138" s="58" t="s">
        <v>34</v>
      </c>
      <c r="E138" s="60">
        <v>18000</v>
      </c>
      <c r="F138" s="59">
        <v>44408</v>
      </c>
      <c r="G138" s="57">
        <f t="shared" si="6"/>
        <v>31</v>
      </c>
      <c r="H138" s="58">
        <f t="shared" si="7"/>
        <v>7</v>
      </c>
      <c r="I138" s="58">
        <f t="shared" si="8"/>
        <v>2021</v>
      </c>
    </row>
    <row r="139" spans="3:9" ht="15.5" x14ac:dyDescent="0.35">
      <c r="C139" s="58">
        <v>135</v>
      </c>
      <c r="D139" s="58" t="s">
        <v>8</v>
      </c>
      <c r="E139" s="60">
        <v>23000</v>
      </c>
      <c r="F139" s="59">
        <v>44409</v>
      </c>
      <c r="G139" s="57">
        <f t="shared" si="6"/>
        <v>1</v>
      </c>
      <c r="H139" s="58">
        <f t="shared" si="7"/>
        <v>8</v>
      </c>
      <c r="I139" s="58">
        <f t="shared" si="8"/>
        <v>2021</v>
      </c>
    </row>
    <row r="140" spans="3:9" ht="15.5" x14ac:dyDescent="0.35">
      <c r="C140" s="58">
        <v>136</v>
      </c>
      <c r="D140" s="58" t="s">
        <v>31</v>
      </c>
      <c r="E140" s="60">
        <v>14000</v>
      </c>
      <c r="F140" s="59">
        <v>44409</v>
      </c>
      <c r="G140" s="57">
        <f t="shared" si="6"/>
        <v>1</v>
      </c>
      <c r="H140" s="58">
        <f t="shared" si="7"/>
        <v>8</v>
      </c>
      <c r="I140" s="58">
        <f t="shared" si="8"/>
        <v>2021</v>
      </c>
    </row>
    <row r="141" spans="3:9" ht="15.5" x14ac:dyDescent="0.35">
      <c r="C141" s="58">
        <v>137</v>
      </c>
      <c r="D141" s="58" t="s">
        <v>36</v>
      </c>
      <c r="E141" s="60">
        <v>8000</v>
      </c>
      <c r="F141" s="59">
        <v>44411</v>
      </c>
      <c r="G141" s="57">
        <f t="shared" si="6"/>
        <v>3</v>
      </c>
      <c r="H141" s="58">
        <f t="shared" si="7"/>
        <v>8</v>
      </c>
      <c r="I141" s="58">
        <f t="shared" si="8"/>
        <v>2021</v>
      </c>
    </row>
    <row r="142" spans="3:9" ht="15.5" x14ac:dyDescent="0.35">
      <c r="C142" s="58">
        <v>138</v>
      </c>
      <c r="D142" s="58" t="s">
        <v>31</v>
      </c>
      <c r="E142" s="60">
        <v>27000</v>
      </c>
      <c r="F142" s="59">
        <v>44420</v>
      </c>
      <c r="G142" s="57">
        <f t="shared" si="6"/>
        <v>12</v>
      </c>
      <c r="H142" s="58">
        <f t="shared" si="7"/>
        <v>8</v>
      </c>
      <c r="I142" s="58">
        <f t="shared" si="8"/>
        <v>2021</v>
      </c>
    </row>
    <row r="143" spans="3:9" ht="15.5" x14ac:dyDescent="0.35">
      <c r="C143" s="58">
        <v>139</v>
      </c>
      <c r="D143" s="58" t="s">
        <v>8</v>
      </c>
      <c r="E143" s="60">
        <v>13000</v>
      </c>
      <c r="F143" s="59">
        <v>44421</v>
      </c>
      <c r="G143" s="57">
        <f t="shared" si="6"/>
        <v>13</v>
      </c>
      <c r="H143" s="58">
        <f t="shared" si="7"/>
        <v>8</v>
      </c>
      <c r="I143" s="58">
        <f t="shared" si="8"/>
        <v>2021</v>
      </c>
    </row>
    <row r="144" spans="3:9" ht="15.5" x14ac:dyDescent="0.35">
      <c r="C144" s="58">
        <v>140</v>
      </c>
      <c r="D144" s="58" t="s">
        <v>29</v>
      </c>
      <c r="E144" s="60">
        <v>15000</v>
      </c>
      <c r="F144" s="59">
        <v>44427</v>
      </c>
      <c r="G144" s="57">
        <f t="shared" si="6"/>
        <v>19</v>
      </c>
      <c r="H144" s="58">
        <f t="shared" si="7"/>
        <v>8</v>
      </c>
      <c r="I144" s="58">
        <f t="shared" si="8"/>
        <v>2021</v>
      </c>
    </row>
    <row r="145" spans="3:9" ht="15.5" x14ac:dyDescent="0.35">
      <c r="C145" s="58">
        <v>141</v>
      </c>
      <c r="D145" s="58" t="s">
        <v>5</v>
      </c>
      <c r="E145" s="60">
        <v>24000</v>
      </c>
      <c r="F145" s="59">
        <v>44431</v>
      </c>
      <c r="G145" s="57">
        <f t="shared" si="6"/>
        <v>23</v>
      </c>
      <c r="H145" s="58">
        <f t="shared" si="7"/>
        <v>8</v>
      </c>
      <c r="I145" s="58">
        <f t="shared" si="8"/>
        <v>2021</v>
      </c>
    </row>
    <row r="146" spans="3:9" ht="15.5" x14ac:dyDescent="0.35">
      <c r="C146" s="58">
        <v>142</v>
      </c>
      <c r="D146" s="58" t="s">
        <v>5</v>
      </c>
      <c r="E146" s="60">
        <v>16000</v>
      </c>
      <c r="F146" s="59">
        <v>44432</v>
      </c>
      <c r="G146" s="57">
        <f t="shared" si="6"/>
        <v>24</v>
      </c>
      <c r="H146" s="58">
        <f t="shared" si="7"/>
        <v>8</v>
      </c>
      <c r="I146" s="58">
        <f t="shared" si="8"/>
        <v>2021</v>
      </c>
    </row>
    <row r="147" spans="3:9" ht="15.5" x14ac:dyDescent="0.35">
      <c r="C147" s="58">
        <v>143</v>
      </c>
      <c r="D147" s="58" t="s">
        <v>31</v>
      </c>
      <c r="E147" s="60">
        <v>12000</v>
      </c>
      <c r="F147" s="59">
        <v>44433</v>
      </c>
      <c r="G147" s="57">
        <f t="shared" si="6"/>
        <v>25</v>
      </c>
      <c r="H147" s="58">
        <f t="shared" si="7"/>
        <v>8</v>
      </c>
      <c r="I147" s="58">
        <f t="shared" si="8"/>
        <v>2021</v>
      </c>
    </row>
    <row r="148" spans="3:9" ht="15.5" x14ac:dyDescent="0.35">
      <c r="C148" s="58">
        <v>144</v>
      </c>
      <c r="D148" s="58" t="s">
        <v>5</v>
      </c>
      <c r="E148" s="60">
        <v>26000</v>
      </c>
      <c r="F148" s="59">
        <v>44435</v>
      </c>
      <c r="G148" s="57">
        <f t="shared" si="6"/>
        <v>27</v>
      </c>
      <c r="H148" s="58">
        <f t="shared" si="7"/>
        <v>8</v>
      </c>
      <c r="I148" s="58">
        <f t="shared" si="8"/>
        <v>2021</v>
      </c>
    </row>
    <row r="149" spans="3:9" ht="15.5" x14ac:dyDescent="0.35">
      <c r="C149" s="58">
        <v>145</v>
      </c>
      <c r="D149" s="58" t="s">
        <v>29</v>
      </c>
      <c r="E149" s="60">
        <v>17000</v>
      </c>
      <c r="F149" s="59">
        <v>44436</v>
      </c>
      <c r="G149" s="57">
        <f t="shared" si="6"/>
        <v>28</v>
      </c>
      <c r="H149" s="58">
        <f t="shared" si="7"/>
        <v>8</v>
      </c>
      <c r="I149" s="58">
        <f t="shared" si="8"/>
        <v>2021</v>
      </c>
    </row>
    <row r="150" spans="3:9" ht="15.5" x14ac:dyDescent="0.35">
      <c r="C150" s="58">
        <v>146</v>
      </c>
      <c r="D150" s="58" t="s">
        <v>5</v>
      </c>
      <c r="E150" s="60">
        <v>22000</v>
      </c>
      <c r="F150" s="59">
        <v>44437</v>
      </c>
      <c r="G150" s="57">
        <f t="shared" si="6"/>
        <v>29</v>
      </c>
      <c r="H150" s="58">
        <f t="shared" si="7"/>
        <v>8</v>
      </c>
      <c r="I150" s="58">
        <f t="shared" si="8"/>
        <v>2021</v>
      </c>
    </row>
    <row r="151" spans="3:9" ht="15.5" x14ac:dyDescent="0.35">
      <c r="C151" s="58">
        <v>147</v>
      </c>
      <c r="D151" s="58" t="s">
        <v>34</v>
      </c>
      <c r="E151" s="60">
        <v>22000</v>
      </c>
      <c r="F151" s="59">
        <v>44437</v>
      </c>
      <c r="G151" s="57">
        <f t="shared" si="6"/>
        <v>29</v>
      </c>
      <c r="H151" s="58">
        <f t="shared" si="7"/>
        <v>8</v>
      </c>
      <c r="I151" s="58">
        <f t="shared" si="8"/>
        <v>2021</v>
      </c>
    </row>
    <row r="152" spans="3:9" ht="15.5" x14ac:dyDescent="0.35">
      <c r="C152" s="58">
        <v>148</v>
      </c>
      <c r="D152" s="58" t="s">
        <v>8</v>
      </c>
      <c r="E152" s="60">
        <v>21000</v>
      </c>
      <c r="F152" s="59">
        <v>44440</v>
      </c>
      <c r="G152" s="57">
        <f t="shared" si="6"/>
        <v>1</v>
      </c>
      <c r="H152" s="58">
        <f t="shared" si="7"/>
        <v>9</v>
      </c>
      <c r="I152" s="58">
        <f t="shared" si="8"/>
        <v>2021</v>
      </c>
    </row>
    <row r="153" spans="3:9" ht="15.5" x14ac:dyDescent="0.35">
      <c r="C153" s="58">
        <v>149</v>
      </c>
      <c r="D153" s="58" t="s">
        <v>8</v>
      </c>
      <c r="E153" s="60">
        <v>17000</v>
      </c>
      <c r="F153" s="59">
        <v>44440</v>
      </c>
      <c r="G153" s="57">
        <f t="shared" si="6"/>
        <v>1</v>
      </c>
      <c r="H153" s="58">
        <f t="shared" si="7"/>
        <v>9</v>
      </c>
      <c r="I153" s="58">
        <f t="shared" si="8"/>
        <v>2021</v>
      </c>
    </row>
    <row r="154" spans="3:9" ht="15.5" x14ac:dyDescent="0.35">
      <c r="C154" s="58">
        <v>150</v>
      </c>
      <c r="D154" s="58" t="s">
        <v>8</v>
      </c>
      <c r="E154" s="60">
        <v>8000</v>
      </c>
      <c r="F154" s="59">
        <v>44441</v>
      </c>
      <c r="G154" s="57">
        <f t="shared" si="6"/>
        <v>2</v>
      </c>
      <c r="H154" s="58">
        <f t="shared" si="7"/>
        <v>9</v>
      </c>
      <c r="I154" s="58">
        <f t="shared" si="8"/>
        <v>2021</v>
      </c>
    </row>
    <row r="155" spans="3:9" ht="15.5" x14ac:dyDescent="0.35">
      <c r="C155" s="58">
        <v>151</v>
      </c>
      <c r="D155" s="58" t="s">
        <v>8</v>
      </c>
      <c r="E155" s="60">
        <v>17000</v>
      </c>
      <c r="F155" s="59">
        <v>44444</v>
      </c>
      <c r="G155" s="57">
        <f t="shared" si="6"/>
        <v>5</v>
      </c>
      <c r="H155" s="58">
        <f t="shared" si="7"/>
        <v>9</v>
      </c>
      <c r="I155" s="58">
        <f t="shared" si="8"/>
        <v>2021</v>
      </c>
    </row>
    <row r="156" spans="3:9" ht="15.5" x14ac:dyDescent="0.35">
      <c r="C156" s="58">
        <v>152</v>
      </c>
      <c r="D156" s="58" t="s">
        <v>8</v>
      </c>
      <c r="E156" s="60">
        <v>27000</v>
      </c>
      <c r="F156" s="59">
        <v>44446</v>
      </c>
      <c r="G156" s="57">
        <f t="shared" si="6"/>
        <v>7</v>
      </c>
      <c r="H156" s="58">
        <f t="shared" si="7"/>
        <v>9</v>
      </c>
      <c r="I156" s="58">
        <f t="shared" si="8"/>
        <v>2021</v>
      </c>
    </row>
    <row r="157" spans="3:9" ht="15.5" x14ac:dyDescent="0.35">
      <c r="C157" s="58">
        <v>153</v>
      </c>
      <c r="D157" s="58" t="s">
        <v>8</v>
      </c>
      <c r="E157" s="60">
        <v>26000</v>
      </c>
      <c r="F157" s="59">
        <v>44447</v>
      </c>
      <c r="G157" s="57">
        <f t="shared" si="6"/>
        <v>8</v>
      </c>
      <c r="H157" s="58">
        <f t="shared" si="7"/>
        <v>9</v>
      </c>
      <c r="I157" s="58">
        <f t="shared" si="8"/>
        <v>2021</v>
      </c>
    </row>
    <row r="158" spans="3:9" ht="15.5" x14ac:dyDescent="0.35">
      <c r="C158" s="58">
        <v>154</v>
      </c>
      <c r="D158" s="58" t="s">
        <v>31</v>
      </c>
      <c r="E158" s="60">
        <v>11000</v>
      </c>
      <c r="F158" s="59">
        <v>44448</v>
      </c>
      <c r="G158" s="57">
        <f t="shared" si="6"/>
        <v>9</v>
      </c>
      <c r="H158" s="58">
        <f t="shared" si="7"/>
        <v>9</v>
      </c>
      <c r="I158" s="58">
        <f t="shared" si="8"/>
        <v>2021</v>
      </c>
    </row>
    <row r="159" spans="3:9" ht="15.5" x14ac:dyDescent="0.35">
      <c r="C159" s="58">
        <v>155</v>
      </c>
      <c r="D159" s="58" t="s">
        <v>31</v>
      </c>
      <c r="E159" s="60">
        <v>17000</v>
      </c>
      <c r="F159" s="59">
        <v>44448</v>
      </c>
      <c r="G159" s="57">
        <f t="shared" si="6"/>
        <v>9</v>
      </c>
      <c r="H159" s="58">
        <f t="shared" si="7"/>
        <v>9</v>
      </c>
      <c r="I159" s="58">
        <f t="shared" si="8"/>
        <v>2021</v>
      </c>
    </row>
    <row r="160" spans="3:9" ht="15.5" x14ac:dyDescent="0.35">
      <c r="C160" s="58">
        <v>156</v>
      </c>
      <c r="D160" s="58" t="s">
        <v>5</v>
      </c>
      <c r="E160" s="60">
        <v>26000</v>
      </c>
      <c r="F160" s="59">
        <v>44450</v>
      </c>
      <c r="G160" s="57">
        <f t="shared" si="6"/>
        <v>11</v>
      </c>
      <c r="H160" s="58">
        <f t="shared" si="7"/>
        <v>9</v>
      </c>
      <c r="I160" s="58">
        <f t="shared" si="8"/>
        <v>2021</v>
      </c>
    </row>
    <row r="161" spans="3:9" ht="15.5" x14ac:dyDescent="0.35">
      <c r="C161" s="58">
        <v>157</v>
      </c>
      <c r="D161" s="58" t="s">
        <v>8</v>
      </c>
      <c r="E161" s="60">
        <v>26000</v>
      </c>
      <c r="F161" s="59">
        <v>44450</v>
      </c>
      <c r="G161" s="57">
        <f t="shared" si="6"/>
        <v>11</v>
      </c>
      <c r="H161" s="58">
        <f t="shared" si="7"/>
        <v>9</v>
      </c>
      <c r="I161" s="58">
        <f t="shared" si="8"/>
        <v>2021</v>
      </c>
    </row>
    <row r="162" spans="3:9" ht="15.5" x14ac:dyDescent="0.35">
      <c r="C162" s="58">
        <v>158</v>
      </c>
      <c r="D162" s="58" t="s">
        <v>8</v>
      </c>
      <c r="E162" s="60">
        <v>27000</v>
      </c>
      <c r="F162" s="59">
        <v>44454</v>
      </c>
      <c r="G162" s="57">
        <f t="shared" si="6"/>
        <v>15</v>
      </c>
      <c r="H162" s="58">
        <f t="shared" si="7"/>
        <v>9</v>
      </c>
      <c r="I162" s="58">
        <f t="shared" si="8"/>
        <v>2021</v>
      </c>
    </row>
    <row r="163" spans="3:9" ht="15.5" x14ac:dyDescent="0.35">
      <c r="C163" s="58">
        <v>159</v>
      </c>
      <c r="D163" s="58" t="s">
        <v>36</v>
      </c>
      <c r="E163" s="60">
        <v>23000</v>
      </c>
      <c r="F163" s="59">
        <v>44457</v>
      </c>
      <c r="G163" s="57">
        <f t="shared" si="6"/>
        <v>18</v>
      </c>
      <c r="H163" s="58">
        <f t="shared" si="7"/>
        <v>9</v>
      </c>
      <c r="I163" s="58">
        <f t="shared" si="8"/>
        <v>2021</v>
      </c>
    </row>
    <row r="164" spans="3:9" ht="15.5" x14ac:dyDescent="0.35">
      <c r="C164" s="58">
        <v>160</v>
      </c>
      <c r="D164" s="58" t="s">
        <v>31</v>
      </c>
      <c r="E164" s="60">
        <v>14000</v>
      </c>
      <c r="F164" s="59">
        <v>44458</v>
      </c>
      <c r="G164" s="57">
        <f t="shared" si="6"/>
        <v>19</v>
      </c>
      <c r="H164" s="58">
        <f t="shared" si="7"/>
        <v>9</v>
      </c>
      <c r="I164" s="58">
        <f t="shared" si="8"/>
        <v>2021</v>
      </c>
    </row>
    <row r="165" spans="3:9" ht="15.5" x14ac:dyDescent="0.35">
      <c r="C165" s="58">
        <v>161</v>
      </c>
      <c r="D165" s="58" t="s">
        <v>8</v>
      </c>
      <c r="E165" s="60">
        <v>25000</v>
      </c>
      <c r="F165" s="59">
        <v>44459</v>
      </c>
      <c r="G165" s="57">
        <f t="shared" si="6"/>
        <v>20</v>
      </c>
      <c r="H165" s="58">
        <f t="shared" si="7"/>
        <v>9</v>
      </c>
      <c r="I165" s="58">
        <f t="shared" si="8"/>
        <v>2021</v>
      </c>
    </row>
    <row r="166" spans="3:9" ht="15.5" x14ac:dyDescent="0.35">
      <c r="C166" s="58">
        <v>162</v>
      </c>
      <c r="D166" s="58" t="s">
        <v>5</v>
      </c>
      <c r="E166" s="60">
        <v>20000</v>
      </c>
      <c r="F166" s="59">
        <v>44464</v>
      </c>
      <c r="G166" s="57">
        <f t="shared" si="6"/>
        <v>25</v>
      </c>
      <c r="H166" s="58">
        <f t="shared" si="7"/>
        <v>9</v>
      </c>
      <c r="I166" s="58">
        <f t="shared" si="8"/>
        <v>2021</v>
      </c>
    </row>
    <row r="167" spans="3:9" ht="15.5" x14ac:dyDescent="0.35">
      <c r="C167" s="58">
        <v>163</v>
      </c>
      <c r="D167" s="58" t="s">
        <v>31</v>
      </c>
      <c r="E167" s="60">
        <v>24000</v>
      </c>
      <c r="F167" s="59">
        <v>44464</v>
      </c>
      <c r="G167" s="57">
        <f t="shared" si="6"/>
        <v>25</v>
      </c>
      <c r="H167" s="58">
        <f t="shared" si="7"/>
        <v>9</v>
      </c>
      <c r="I167" s="58">
        <f t="shared" si="8"/>
        <v>2021</v>
      </c>
    </row>
    <row r="168" spans="3:9" ht="15.5" x14ac:dyDescent="0.35">
      <c r="C168" s="58">
        <v>164</v>
      </c>
      <c r="D168" s="58" t="s">
        <v>29</v>
      </c>
      <c r="E168" s="60">
        <v>15000</v>
      </c>
      <c r="F168" s="59">
        <v>44465</v>
      </c>
      <c r="G168" s="57">
        <f t="shared" si="6"/>
        <v>26</v>
      </c>
      <c r="H168" s="58">
        <f t="shared" si="7"/>
        <v>9</v>
      </c>
      <c r="I168" s="58">
        <f t="shared" si="8"/>
        <v>2021</v>
      </c>
    </row>
    <row r="169" spans="3:9" ht="15.5" x14ac:dyDescent="0.35">
      <c r="C169" s="58">
        <v>165</v>
      </c>
      <c r="D169" s="58" t="s">
        <v>36</v>
      </c>
      <c r="E169" s="60">
        <v>24000</v>
      </c>
      <c r="F169" s="59">
        <v>44466</v>
      </c>
      <c r="G169" s="57">
        <f t="shared" si="6"/>
        <v>27</v>
      </c>
      <c r="H169" s="58">
        <f t="shared" si="7"/>
        <v>9</v>
      </c>
      <c r="I169" s="58">
        <f t="shared" si="8"/>
        <v>2021</v>
      </c>
    </row>
    <row r="170" spans="3:9" ht="15.5" x14ac:dyDescent="0.35">
      <c r="C170" s="58">
        <v>166</v>
      </c>
      <c r="D170" s="58" t="s">
        <v>8</v>
      </c>
      <c r="E170" s="60">
        <v>19000</v>
      </c>
      <c r="F170" s="59">
        <v>44468</v>
      </c>
      <c r="G170" s="57">
        <f t="shared" si="6"/>
        <v>29</v>
      </c>
      <c r="H170" s="58">
        <f t="shared" si="7"/>
        <v>9</v>
      </c>
      <c r="I170" s="58">
        <f t="shared" si="8"/>
        <v>2021</v>
      </c>
    </row>
    <row r="171" spans="3:9" ht="15.5" x14ac:dyDescent="0.35">
      <c r="C171" s="58">
        <v>167</v>
      </c>
      <c r="D171" s="58" t="s">
        <v>29</v>
      </c>
      <c r="E171" s="60">
        <v>8000</v>
      </c>
      <c r="F171" s="59">
        <v>44468</v>
      </c>
      <c r="G171" s="57">
        <f t="shared" si="6"/>
        <v>29</v>
      </c>
      <c r="H171" s="58">
        <f t="shared" si="7"/>
        <v>9</v>
      </c>
      <c r="I171" s="58">
        <f t="shared" si="8"/>
        <v>2021</v>
      </c>
    </row>
    <row r="172" spans="3:9" ht="15.5" x14ac:dyDescent="0.35">
      <c r="C172" s="58">
        <v>168</v>
      </c>
      <c r="D172" s="58" t="s">
        <v>8</v>
      </c>
      <c r="E172" s="60">
        <v>21000</v>
      </c>
      <c r="F172" s="59">
        <v>44472</v>
      </c>
      <c r="G172" s="57">
        <f t="shared" si="6"/>
        <v>3</v>
      </c>
      <c r="H172" s="58">
        <f t="shared" si="7"/>
        <v>10</v>
      </c>
      <c r="I172" s="58">
        <f t="shared" si="8"/>
        <v>2021</v>
      </c>
    </row>
    <row r="173" spans="3:9" ht="15.5" x14ac:dyDescent="0.35">
      <c r="C173" s="58">
        <v>169</v>
      </c>
      <c r="D173" s="58" t="s">
        <v>29</v>
      </c>
      <c r="E173" s="60">
        <v>26000</v>
      </c>
      <c r="F173" s="59">
        <v>44473</v>
      </c>
      <c r="G173" s="57">
        <f t="shared" si="6"/>
        <v>4</v>
      </c>
      <c r="H173" s="58">
        <f t="shared" si="7"/>
        <v>10</v>
      </c>
      <c r="I173" s="58">
        <f t="shared" si="8"/>
        <v>2021</v>
      </c>
    </row>
    <row r="174" spans="3:9" ht="15.5" x14ac:dyDescent="0.35">
      <c r="C174" s="58">
        <v>170</v>
      </c>
      <c r="D174" s="58" t="s">
        <v>8</v>
      </c>
      <c r="E174" s="60">
        <v>22000</v>
      </c>
      <c r="F174" s="59">
        <v>44476</v>
      </c>
      <c r="G174" s="57">
        <f t="shared" si="6"/>
        <v>7</v>
      </c>
      <c r="H174" s="58">
        <f t="shared" si="7"/>
        <v>10</v>
      </c>
      <c r="I174" s="58">
        <f t="shared" si="8"/>
        <v>2021</v>
      </c>
    </row>
    <row r="175" spans="3:9" ht="15.5" x14ac:dyDescent="0.35">
      <c r="C175" s="58">
        <v>171</v>
      </c>
      <c r="D175" s="58" t="s">
        <v>29</v>
      </c>
      <c r="E175" s="60">
        <v>12000</v>
      </c>
      <c r="F175" s="59">
        <v>44479</v>
      </c>
      <c r="G175" s="57">
        <f t="shared" si="6"/>
        <v>10</v>
      </c>
      <c r="H175" s="58">
        <f t="shared" si="7"/>
        <v>10</v>
      </c>
      <c r="I175" s="58">
        <f t="shared" si="8"/>
        <v>2021</v>
      </c>
    </row>
    <row r="176" spans="3:9" ht="15.5" x14ac:dyDescent="0.35">
      <c r="C176" s="58">
        <v>172</v>
      </c>
      <c r="D176" s="58" t="s">
        <v>5</v>
      </c>
      <c r="E176" s="60">
        <v>17000</v>
      </c>
      <c r="F176" s="59">
        <v>44485</v>
      </c>
      <c r="G176" s="57">
        <f t="shared" si="6"/>
        <v>16</v>
      </c>
      <c r="H176" s="58">
        <f t="shared" si="7"/>
        <v>10</v>
      </c>
      <c r="I176" s="58">
        <f t="shared" si="8"/>
        <v>2021</v>
      </c>
    </row>
    <row r="177" spans="3:9" ht="15.5" x14ac:dyDescent="0.35">
      <c r="C177" s="58">
        <v>173</v>
      </c>
      <c r="D177" s="58" t="s">
        <v>5</v>
      </c>
      <c r="E177" s="60">
        <v>16000</v>
      </c>
      <c r="F177" s="59">
        <v>44492</v>
      </c>
      <c r="G177" s="57">
        <f t="shared" si="6"/>
        <v>23</v>
      </c>
      <c r="H177" s="58">
        <f t="shared" si="7"/>
        <v>10</v>
      </c>
      <c r="I177" s="58">
        <f t="shared" si="8"/>
        <v>2021</v>
      </c>
    </row>
    <row r="178" spans="3:9" ht="15.5" x14ac:dyDescent="0.35">
      <c r="C178" s="58">
        <v>174</v>
      </c>
      <c r="D178" s="58" t="s">
        <v>8</v>
      </c>
      <c r="E178" s="60">
        <v>21000</v>
      </c>
      <c r="F178" s="59">
        <v>44492</v>
      </c>
      <c r="G178" s="57">
        <f t="shared" si="6"/>
        <v>23</v>
      </c>
      <c r="H178" s="58">
        <f t="shared" si="7"/>
        <v>10</v>
      </c>
      <c r="I178" s="58">
        <f t="shared" si="8"/>
        <v>2021</v>
      </c>
    </row>
    <row r="179" spans="3:9" ht="15.5" x14ac:dyDescent="0.35">
      <c r="C179" s="58">
        <v>175</v>
      </c>
      <c r="D179" s="58" t="s">
        <v>8</v>
      </c>
      <c r="E179" s="60">
        <v>17000</v>
      </c>
      <c r="F179" s="59">
        <v>44494</v>
      </c>
      <c r="G179" s="57">
        <f t="shared" si="6"/>
        <v>25</v>
      </c>
      <c r="H179" s="58">
        <f t="shared" si="7"/>
        <v>10</v>
      </c>
      <c r="I179" s="58">
        <f t="shared" si="8"/>
        <v>2021</v>
      </c>
    </row>
    <row r="180" spans="3:9" ht="15.5" x14ac:dyDescent="0.35">
      <c r="C180" s="58">
        <v>176</v>
      </c>
      <c r="D180" s="58" t="s">
        <v>8</v>
      </c>
      <c r="E180" s="60">
        <v>22000</v>
      </c>
      <c r="F180" s="59">
        <v>44495</v>
      </c>
      <c r="G180" s="57">
        <f t="shared" si="6"/>
        <v>26</v>
      </c>
      <c r="H180" s="58">
        <f t="shared" si="7"/>
        <v>10</v>
      </c>
      <c r="I180" s="58">
        <f t="shared" si="8"/>
        <v>2021</v>
      </c>
    </row>
    <row r="181" spans="3:9" ht="15.5" x14ac:dyDescent="0.35">
      <c r="C181" s="58">
        <v>177</v>
      </c>
      <c r="D181" s="58" t="s">
        <v>8</v>
      </c>
      <c r="E181" s="60">
        <v>17000</v>
      </c>
      <c r="F181" s="59">
        <v>44495</v>
      </c>
      <c r="G181" s="57">
        <f t="shared" si="6"/>
        <v>26</v>
      </c>
      <c r="H181" s="58">
        <f t="shared" si="7"/>
        <v>10</v>
      </c>
      <c r="I181" s="58">
        <f t="shared" si="8"/>
        <v>2021</v>
      </c>
    </row>
    <row r="182" spans="3:9" ht="15.5" x14ac:dyDescent="0.35">
      <c r="C182" s="58">
        <v>178</v>
      </c>
      <c r="D182" s="58" t="s">
        <v>34</v>
      </c>
      <c r="E182" s="60">
        <v>18000</v>
      </c>
      <c r="F182" s="59">
        <v>44495</v>
      </c>
      <c r="G182" s="57">
        <f t="shared" si="6"/>
        <v>26</v>
      </c>
      <c r="H182" s="58">
        <f t="shared" si="7"/>
        <v>10</v>
      </c>
      <c r="I182" s="58">
        <f t="shared" si="8"/>
        <v>2021</v>
      </c>
    </row>
    <row r="183" spans="3:9" ht="15.5" x14ac:dyDescent="0.35">
      <c r="C183" s="58">
        <v>179</v>
      </c>
      <c r="D183" s="58" t="s">
        <v>36</v>
      </c>
      <c r="E183" s="60">
        <v>12000</v>
      </c>
      <c r="F183" s="59">
        <v>44502</v>
      </c>
      <c r="G183" s="57">
        <f t="shared" si="6"/>
        <v>2</v>
      </c>
      <c r="H183" s="58">
        <f t="shared" si="7"/>
        <v>11</v>
      </c>
      <c r="I183" s="58">
        <f t="shared" si="8"/>
        <v>2021</v>
      </c>
    </row>
    <row r="184" spans="3:9" ht="15.5" x14ac:dyDescent="0.35">
      <c r="C184" s="58">
        <v>180</v>
      </c>
      <c r="D184" s="58" t="s">
        <v>8</v>
      </c>
      <c r="E184" s="60">
        <v>13000</v>
      </c>
      <c r="F184" s="59">
        <v>44503</v>
      </c>
      <c r="G184" s="57">
        <f t="shared" si="6"/>
        <v>3</v>
      </c>
      <c r="H184" s="58">
        <f t="shared" si="7"/>
        <v>11</v>
      </c>
      <c r="I184" s="58">
        <f t="shared" si="8"/>
        <v>2021</v>
      </c>
    </row>
    <row r="185" spans="3:9" ht="15.5" x14ac:dyDescent="0.35">
      <c r="C185" s="58">
        <v>181</v>
      </c>
      <c r="D185" s="58" t="s">
        <v>29</v>
      </c>
      <c r="E185" s="60">
        <v>20000</v>
      </c>
      <c r="F185" s="59">
        <v>44503</v>
      </c>
      <c r="G185" s="57">
        <f t="shared" si="6"/>
        <v>3</v>
      </c>
      <c r="H185" s="58">
        <f t="shared" si="7"/>
        <v>11</v>
      </c>
      <c r="I185" s="58">
        <f t="shared" si="8"/>
        <v>2021</v>
      </c>
    </row>
    <row r="186" spans="3:9" ht="15.5" x14ac:dyDescent="0.35">
      <c r="C186" s="58">
        <v>182</v>
      </c>
      <c r="D186" s="58" t="s">
        <v>5</v>
      </c>
      <c r="E186" s="60">
        <v>11000</v>
      </c>
      <c r="F186" s="59">
        <v>44509</v>
      </c>
      <c r="G186" s="57">
        <f t="shared" si="6"/>
        <v>9</v>
      </c>
      <c r="H186" s="58">
        <f t="shared" si="7"/>
        <v>11</v>
      </c>
      <c r="I186" s="58">
        <f t="shared" si="8"/>
        <v>2021</v>
      </c>
    </row>
    <row r="187" spans="3:9" ht="15.5" x14ac:dyDescent="0.35">
      <c r="C187" s="58">
        <v>183</v>
      </c>
      <c r="D187" s="58" t="s">
        <v>5</v>
      </c>
      <c r="E187" s="60">
        <v>21000</v>
      </c>
      <c r="F187" s="59">
        <v>44512</v>
      </c>
      <c r="G187" s="57">
        <f t="shared" si="6"/>
        <v>12</v>
      </c>
      <c r="H187" s="58">
        <f t="shared" si="7"/>
        <v>11</v>
      </c>
      <c r="I187" s="58">
        <f t="shared" si="8"/>
        <v>2021</v>
      </c>
    </row>
    <row r="188" spans="3:9" ht="15.5" x14ac:dyDescent="0.35">
      <c r="C188" s="58">
        <v>184</v>
      </c>
      <c r="D188" s="58" t="s">
        <v>8</v>
      </c>
      <c r="E188" s="60">
        <v>27000</v>
      </c>
      <c r="F188" s="59">
        <v>44515</v>
      </c>
      <c r="G188" s="57">
        <f t="shared" si="6"/>
        <v>15</v>
      </c>
      <c r="H188" s="58">
        <f t="shared" si="7"/>
        <v>11</v>
      </c>
      <c r="I188" s="58">
        <f t="shared" si="8"/>
        <v>2021</v>
      </c>
    </row>
    <row r="189" spans="3:9" ht="15.5" x14ac:dyDescent="0.35">
      <c r="C189" s="58">
        <v>185</v>
      </c>
      <c r="D189" s="58" t="s">
        <v>29</v>
      </c>
      <c r="E189" s="60">
        <v>14000</v>
      </c>
      <c r="F189" s="59">
        <v>44525</v>
      </c>
      <c r="G189" s="57">
        <f t="shared" si="6"/>
        <v>25</v>
      </c>
      <c r="H189" s="58">
        <f t="shared" si="7"/>
        <v>11</v>
      </c>
      <c r="I189" s="58">
        <f t="shared" si="8"/>
        <v>2021</v>
      </c>
    </row>
    <row r="190" spans="3:9" ht="15.5" x14ac:dyDescent="0.35">
      <c r="C190" s="58">
        <v>186</v>
      </c>
      <c r="D190" s="58" t="s">
        <v>31</v>
      </c>
      <c r="E190" s="60">
        <v>7000</v>
      </c>
      <c r="F190" s="59">
        <v>44525</v>
      </c>
      <c r="G190" s="57">
        <f t="shared" si="6"/>
        <v>25</v>
      </c>
      <c r="H190" s="58">
        <f t="shared" si="7"/>
        <v>11</v>
      </c>
      <c r="I190" s="58">
        <f t="shared" si="8"/>
        <v>2021</v>
      </c>
    </row>
    <row r="191" spans="3:9" ht="15.5" x14ac:dyDescent="0.35">
      <c r="C191" s="58">
        <v>187</v>
      </c>
      <c r="D191" s="58" t="s">
        <v>36</v>
      </c>
      <c r="E191" s="60">
        <v>28000</v>
      </c>
      <c r="F191" s="59">
        <v>44526</v>
      </c>
      <c r="G191" s="57">
        <f t="shared" si="6"/>
        <v>26</v>
      </c>
      <c r="H191" s="58">
        <f t="shared" si="7"/>
        <v>11</v>
      </c>
      <c r="I191" s="58">
        <f t="shared" si="8"/>
        <v>2021</v>
      </c>
    </row>
    <row r="192" spans="3:9" ht="15.5" x14ac:dyDescent="0.35">
      <c r="C192" s="58">
        <v>188</v>
      </c>
      <c r="D192" s="58" t="s">
        <v>36</v>
      </c>
      <c r="E192" s="60">
        <v>25000</v>
      </c>
      <c r="F192" s="59">
        <v>44528</v>
      </c>
      <c r="G192" s="57">
        <f t="shared" si="6"/>
        <v>28</v>
      </c>
      <c r="H192" s="58">
        <f t="shared" si="7"/>
        <v>11</v>
      </c>
      <c r="I192" s="58">
        <f t="shared" si="8"/>
        <v>2021</v>
      </c>
    </row>
    <row r="193" spans="3:9" ht="15.5" x14ac:dyDescent="0.35">
      <c r="C193" s="58">
        <v>189</v>
      </c>
      <c r="D193" s="58" t="s">
        <v>8</v>
      </c>
      <c r="E193" s="60">
        <v>22000</v>
      </c>
      <c r="F193" s="59">
        <v>44528</v>
      </c>
      <c r="G193" s="57">
        <f t="shared" si="6"/>
        <v>28</v>
      </c>
      <c r="H193" s="58">
        <f t="shared" si="7"/>
        <v>11</v>
      </c>
      <c r="I193" s="58">
        <f t="shared" si="8"/>
        <v>2021</v>
      </c>
    </row>
    <row r="194" spans="3:9" ht="15.5" x14ac:dyDescent="0.35">
      <c r="C194" s="58">
        <v>190</v>
      </c>
      <c r="D194" s="58" t="s">
        <v>5</v>
      </c>
      <c r="E194" s="60">
        <v>15000</v>
      </c>
      <c r="F194" s="59">
        <v>44529</v>
      </c>
      <c r="G194" s="57">
        <f t="shared" si="6"/>
        <v>29</v>
      </c>
      <c r="H194" s="58">
        <f t="shared" si="7"/>
        <v>11</v>
      </c>
      <c r="I194" s="58">
        <f t="shared" si="8"/>
        <v>2021</v>
      </c>
    </row>
    <row r="195" spans="3:9" ht="15.5" x14ac:dyDescent="0.35">
      <c r="C195" s="58">
        <v>191</v>
      </c>
      <c r="D195" s="58" t="s">
        <v>8</v>
      </c>
      <c r="E195" s="60">
        <v>25000</v>
      </c>
      <c r="F195" s="59">
        <v>44530</v>
      </c>
      <c r="G195" s="57">
        <f t="shared" si="6"/>
        <v>30</v>
      </c>
      <c r="H195" s="58">
        <f t="shared" si="7"/>
        <v>11</v>
      </c>
      <c r="I195" s="58">
        <f t="shared" si="8"/>
        <v>2021</v>
      </c>
    </row>
    <row r="196" spans="3:9" ht="15.5" x14ac:dyDescent="0.35">
      <c r="C196" s="58">
        <v>192</v>
      </c>
      <c r="D196" s="58" t="s">
        <v>29</v>
      </c>
      <c r="E196" s="60">
        <v>23000</v>
      </c>
      <c r="F196" s="59">
        <v>44532</v>
      </c>
      <c r="G196" s="57">
        <f t="shared" si="6"/>
        <v>2</v>
      </c>
      <c r="H196" s="58">
        <f t="shared" si="7"/>
        <v>12</v>
      </c>
      <c r="I196" s="58">
        <f t="shared" si="8"/>
        <v>2021</v>
      </c>
    </row>
    <row r="197" spans="3:9" ht="15.5" x14ac:dyDescent="0.35">
      <c r="C197" s="58">
        <v>193</v>
      </c>
      <c r="D197" s="58" t="s">
        <v>29</v>
      </c>
      <c r="E197" s="60">
        <v>27000</v>
      </c>
      <c r="F197" s="59">
        <v>44534</v>
      </c>
      <c r="G197" s="57">
        <f t="shared" si="6"/>
        <v>4</v>
      </c>
      <c r="H197" s="58">
        <f t="shared" si="7"/>
        <v>12</v>
      </c>
      <c r="I197" s="58">
        <f t="shared" si="8"/>
        <v>2021</v>
      </c>
    </row>
    <row r="198" spans="3:9" ht="15.5" x14ac:dyDescent="0.35">
      <c r="C198" s="58">
        <v>194</v>
      </c>
      <c r="D198" s="58" t="s">
        <v>5</v>
      </c>
      <c r="E198" s="60">
        <v>26000</v>
      </c>
      <c r="F198" s="59">
        <v>44535</v>
      </c>
      <c r="G198" s="57">
        <f t="shared" ref="G198:G204" si="9">DAY(F198)</f>
        <v>5</v>
      </c>
      <c r="H198" s="58">
        <f t="shared" ref="H198:H204" si="10">MONTH(F198)</f>
        <v>12</v>
      </c>
      <c r="I198" s="58">
        <f t="shared" ref="I198:I204" si="11">YEAR(F198)</f>
        <v>2021</v>
      </c>
    </row>
    <row r="199" spans="3:9" ht="15.5" x14ac:dyDescent="0.35">
      <c r="C199" s="58">
        <v>195</v>
      </c>
      <c r="D199" s="58" t="s">
        <v>34</v>
      </c>
      <c r="E199" s="60">
        <v>17000</v>
      </c>
      <c r="F199" s="59">
        <v>44536</v>
      </c>
      <c r="G199" s="57">
        <f t="shared" si="9"/>
        <v>6</v>
      </c>
      <c r="H199" s="58">
        <f t="shared" si="10"/>
        <v>12</v>
      </c>
      <c r="I199" s="58">
        <f t="shared" si="11"/>
        <v>2021</v>
      </c>
    </row>
    <row r="200" spans="3:9" ht="15.5" x14ac:dyDescent="0.35">
      <c r="C200" s="58">
        <v>196</v>
      </c>
      <c r="D200" s="58" t="s">
        <v>8</v>
      </c>
      <c r="E200" s="60">
        <v>16000</v>
      </c>
      <c r="F200" s="59">
        <v>44542</v>
      </c>
      <c r="G200" s="57">
        <f t="shared" si="9"/>
        <v>12</v>
      </c>
      <c r="H200" s="58">
        <f t="shared" si="10"/>
        <v>12</v>
      </c>
      <c r="I200" s="58">
        <f t="shared" si="11"/>
        <v>2021</v>
      </c>
    </row>
    <row r="201" spans="3:9" ht="15.5" x14ac:dyDescent="0.35">
      <c r="C201" s="58">
        <v>197</v>
      </c>
      <c r="D201" s="58" t="s">
        <v>8</v>
      </c>
      <c r="E201" s="60">
        <v>28000</v>
      </c>
      <c r="F201" s="59">
        <v>44542</v>
      </c>
      <c r="G201" s="57">
        <f t="shared" si="9"/>
        <v>12</v>
      </c>
      <c r="H201" s="58">
        <f t="shared" si="10"/>
        <v>12</v>
      </c>
      <c r="I201" s="58">
        <f t="shared" si="11"/>
        <v>2021</v>
      </c>
    </row>
    <row r="202" spans="3:9" ht="15.5" x14ac:dyDescent="0.35">
      <c r="C202" s="58">
        <v>198</v>
      </c>
      <c r="D202" s="58" t="s">
        <v>8</v>
      </c>
      <c r="E202" s="60">
        <v>14000</v>
      </c>
      <c r="F202" s="59">
        <v>44542</v>
      </c>
      <c r="G202" s="57">
        <f t="shared" si="9"/>
        <v>12</v>
      </c>
      <c r="H202" s="58">
        <f t="shared" si="10"/>
        <v>12</v>
      </c>
      <c r="I202" s="58">
        <f t="shared" si="11"/>
        <v>2021</v>
      </c>
    </row>
    <row r="203" spans="3:9" ht="15.5" x14ac:dyDescent="0.35">
      <c r="C203" s="58">
        <v>199</v>
      </c>
      <c r="D203" s="58" t="s">
        <v>8</v>
      </c>
      <c r="E203" s="60">
        <v>27000</v>
      </c>
      <c r="F203" s="59">
        <v>44545</v>
      </c>
      <c r="G203" s="57">
        <f t="shared" si="9"/>
        <v>15</v>
      </c>
      <c r="H203" s="58">
        <f t="shared" si="10"/>
        <v>12</v>
      </c>
      <c r="I203" s="58">
        <f t="shared" si="11"/>
        <v>2021</v>
      </c>
    </row>
    <row r="204" spans="3:9" ht="15.5" x14ac:dyDescent="0.35">
      <c r="C204" s="58">
        <v>200</v>
      </c>
      <c r="D204" s="58" t="s">
        <v>8</v>
      </c>
      <c r="E204" s="60">
        <v>16000</v>
      </c>
      <c r="F204" s="59">
        <v>44546</v>
      </c>
      <c r="G204" s="57">
        <f t="shared" si="9"/>
        <v>16</v>
      </c>
      <c r="H204" s="58">
        <f t="shared" si="10"/>
        <v>12</v>
      </c>
      <c r="I204" s="58">
        <f t="shared" si="11"/>
        <v>2021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Q1</vt:lpstr>
      <vt:lpstr>Q2A</vt:lpstr>
      <vt:lpstr>Q2B</vt:lpstr>
      <vt:lpstr>Q2C</vt:lpstr>
      <vt:lpstr>Sheet6</vt:lpstr>
      <vt:lpstr>Sheet5</vt:lpstr>
      <vt:lpstr>TAXES</vt:lpstr>
      <vt:lpstr>STATES</vt:lpstr>
      <vt:lpstr>Sheet10</vt:lpstr>
      <vt:lpstr>Service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Jatin Modi</dc:creator>
  <cp:lastModifiedBy>Jatin Modi</cp:lastModifiedBy>
  <dcterms:created xsi:type="dcterms:W3CDTF">2022-01-25T09:58:22Z</dcterms:created>
  <dcterms:modified xsi:type="dcterms:W3CDTF">2022-01-25T12:11:20Z</dcterms:modified>
</cp:coreProperties>
</file>