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oup Details" sheetId="1" r:id="rId4"/>
    <sheet state="visible" name="task 1" sheetId="2" r:id="rId5"/>
    <sheet state="visible" name="task 2" sheetId="3" r:id="rId6"/>
    <sheet state="visible" name="task 3" sheetId="4" r:id="rId7"/>
    <sheet state="visible" name="task 4" sheetId="5" r:id="rId8"/>
    <sheet state="visible" name="task 5 d" sheetId="6" r:id="rId9"/>
    <sheet state="visible" name="task 5 e" sheetId="7" r:id="rId10"/>
    <sheet state="visible" name="task 5 f" sheetId="8" r:id="rId11"/>
    <sheet state="visible" name="task 6" sheetId="9" r:id="rId12"/>
  </sheets>
  <definedNames/>
  <calcPr/>
  <extLst>
    <ext uri="GoogleSheetsCustomDataVersion1">
      <go:sheetsCustomData xmlns:go="http://customooxmlschemas.google.com/" r:id="rId13" roundtripDataSignature="AMtx7mijC87dTbqs95rI8Bh3Jm0Zy5D7KA=="/>
    </ext>
  </extLst>
</workbook>
</file>

<file path=xl/sharedStrings.xml><?xml version="1.0" encoding="utf-8"?>
<sst xmlns="http://schemas.openxmlformats.org/spreadsheetml/2006/main" count="122" uniqueCount="86">
  <si>
    <t>Institute of Actuarial and Quantitative Studies</t>
  </si>
  <si>
    <t>B.Sc. in Actuarial Science and Quantitative Finance</t>
  </si>
  <si>
    <t>Semester 1</t>
  </si>
  <si>
    <t>Division -</t>
  </si>
  <si>
    <t>Group Members:</t>
  </si>
  <si>
    <t>Name</t>
  </si>
  <si>
    <t>Roll No</t>
  </si>
  <si>
    <t>vishwaa shah</t>
  </si>
  <si>
    <t>deepika shorewala</t>
  </si>
  <si>
    <t>muskaan punjabi</t>
  </si>
  <si>
    <t>Date</t>
  </si>
  <si>
    <t>Open</t>
  </si>
  <si>
    <t>High</t>
  </si>
  <si>
    <t>Low</t>
  </si>
  <si>
    <t>Close</t>
  </si>
  <si>
    <t>Adj Close</t>
  </si>
  <si>
    <t>Return of share price</t>
  </si>
  <si>
    <t>standardized data</t>
  </si>
  <si>
    <t>Expected Share Price</t>
  </si>
  <si>
    <t>Expected Share Price Of HDFC Stock</t>
  </si>
  <si>
    <t>Expected Return</t>
  </si>
  <si>
    <t>Expected Return On The HDFC Stock</t>
  </si>
  <si>
    <t>Variance</t>
  </si>
  <si>
    <t>Variance In The HDFC Stock</t>
  </si>
  <si>
    <t>Variance Return</t>
  </si>
  <si>
    <t>Variance Of The Return</t>
  </si>
  <si>
    <t>Skweness</t>
  </si>
  <si>
    <t>Skewness of the Share Price of HDFC Stock</t>
  </si>
  <si>
    <t>Kurtosis</t>
  </si>
  <si>
    <t>Kurtosis of the Share Price of HDFC Stock</t>
  </si>
  <si>
    <t>Standard Deviation of share price</t>
  </si>
  <si>
    <t>Standard Deviation of the Share Price</t>
  </si>
  <si>
    <t>mean Of Standardized Data</t>
  </si>
  <si>
    <t>Variance of standardized mean</t>
  </si>
  <si>
    <t>Return On the Share</t>
  </si>
  <si>
    <t>Standardized Share price</t>
  </si>
  <si>
    <t>Selected share price -High Price</t>
  </si>
  <si>
    <t>Expected Share Price of ONGC stock</t>
  </si>
  <si>
    <t>Expected return on the ONGC Stock</t>
  </si>
  <si>
    <t>Variance in the ONGC Share Prices</t>
  </si>
  <si>
    <t>Variance of the Return</t>
  </si>
  <si>
    <t>Skewness of the share price of ONGC stock</t>
  </si>
  <si>
    <t>Kurtosis of the share price of ONGC stock</t>
  </si>
  <si>
    <t>Standard Deviation of the share price</t>
  </si>
  <si>
    <t>1. By looking at the skewness we can figure out</t>
  </si>
  <si>
    <t>that the share prices of ONGC are positvely skewed (rightly skewed) as the skewness is positive.</t>
  </si>
  <si>
    <t>2. As the kurtosis value is less than 3 and is negative we can say that is platykurtic. It means that the curve is flatter as compared to the normal distribution of the same mean and variance.</t>
  </si>
  <si>
    <t>Standardized mean</t>
  </si>
  <si>
    <t>Standardized Variance</t>
  </si>
  <si>
    <t>Return share prices</t>
  </si>
  <si>
    <t>Standardized Data</t>
  </si>
  <si>
    <t>Variance Share Price</t>
  </si>
  <si>
    <t>Variance of Return</t>
  </si>
  <si>
    <t>Skewness</t>
  </si>
  <si>
    <t>Mean Of Standardized Data</t>
  </si>
  <si>
    <t>Variance Of Standardized Data</t>
  </si>
  <si>
    <t>Since the Skewness is greater than zero, the data is positively skewed</t>
  </si>
  <si>
    <t>Risk Free rate</t>
  </si>
  <si>
    <t>FILL YOUR ANSWERS IN THE CELLS HIGHLIGHTED IN YELLOW COLOUR.</t>
  </si>
  <si>
    <t>For HDFC Limited</t>
  </si>
  <si>
    <t>Add your comments here:</t>
  </si>
  <si>
    <r>
      <rPr>
        <rFont val="Arial"/>
        <color rgb="FF000000"/>
        <sz val="14.0"/>
      </rPr>
      <t xml:space="preserve">1. The sharpe ratio for HDFC limited is -3.5529. This negative value of sharpe ratio indicates that the return on the investment is less than the risk free rate. 2. The Sharpe Ratio for ONGC Limited is -2.120186. This negative value of sharpe ratio indicates that the return on the investent in the shares of ONGC Limited is less than the risk free rate of 5%. 3. The Sharpe Ratio for Spicejet Limited is -2.187083. The return on the investment in the shares of Spicejet Limited is also less than the risk free rate of 5%. 4. The sharpe ratio is an indicator if the excess return on the stock with respect to the risk-free return in themarket per unit risk that the investor is taking. </t>
    </r>
    <r>
      <rPr>
        <rFont val="Arial"/>
        <color rgb="FF980000"/>
        <sz val="14.0"/>
      </rPr>
      <t>5.Therefore by comparing the sharpe ratios of the three investors , even though the return on their investment is less than the risk-free return,It can be observed that the investor of ONGC Limited is making the highest return per risk.</t>
    </r>
  </si>
  <si>
    <t>Standard Deviation of Returns</t>
  </si>
  <si>
    <t>Sharpe Ratio</t>
  </si>
  <si>
    <t>For ONGC Limited</t>
  </si>
  <si>
    <t>For SpiceJet Limited</t>
  </si>
  <si>
    <t>HDFC</t>
  </si>
  <si>
    <t>ONGC</t>
  </si>
  <si>
    <t>Return on HDFC stock (R1)</t>
  </si>
  <si>
    <t>0.5* R1</t>
  </si>
  <si>
    <t>Return on ONGC stock (R2)</t>
  </si>
  <si>
    <t>0.5* R2</t>
  </si>
  <si>
    <t>Y=(0.5* R1) + (0.5 * R2)</t>
  </si>
  <si>
    <t>weight of each investment is 0.5, Y is equal to combined return of both investments.</t>
  </si>
  <si>
    <t xml:space="preserve">Correlation </t>
  </si>
  <si>
    <t>SPICEJET</t>
  </si>
  <si>
    <t>Return on ONGC stock (R1)</t>
  </si>
  <si>
    <t>0.5 * R1</t>
  </si>
  <si>
    <t>Return on SPICEJET stock (R2)</t>
  </si>
  <si>
    <t xml:space="preserve">  </t>
  </si>
  <si>
    <t>0.5 * R2</t>
  </si>
  <si>
    <t>Expected Return (Y)</t>
  </si>
  <si>
    <t>Variance Return (Y)</t>
  </si>
  <si>
    <t>Correlation</t>
  </si>
  <si>
    <t xml:space="preserve">By compairing all the 6 investments,we came to a conclusion that investors A,B &amp;C who invested in only a single stock are more subjected to risk than the investors D,E &amp; F who had invested in more than one stock. Pros for single stock in portfolio included reduced fees understanding the taxes owed and paid an ability to better know the companies u own whereas cons include more difficulty diversifying your portfolio , a potential need for more time invested in your portfolio and a greater responsibility to avoid emotional buying and selling as the market fluctuates .
 Since investment is made across different asset classes the over all impact of market volatility comes down. Owning investment across different funds insures that industry specific and enterprise specific risks are low. By owning a mix of different investments, you’re diversifying your portfolio. Doing so can curb the risks you’d assume by putting all of your money in a single type of investment.
Diversification is the practice of spreading your investments around so that your exposure to any one type of asset is limited .This practice is designed to help reduce volatility of your portfolio over time </t>
  </si>
  <si>
    <t xml:space="preserve">We went forward with the project by mutually dividing the project .Amongst which, task 2 and 4 were done by Muskaan, task 1 and 3 were done by vishwa and task 5 was done by Deepika. 
We completed the project in the duration of three days .We were always willing to help each other and often made ourselves available to demonstrate our learning to the team . As a result ,we always felt free to approach about any problems we had.We always believed that individual commitment to a group makes a team work.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</si>
</sst>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0%"/>
  </numFmts>
  <fonts count="31">
    <font>
      <sz val="11.0"/>
      <color theme="1"/>
      <name val="Arial"/>
    </font>
    <font>
      <b/>
      <sz val="24.0"/>
      <color theme="1"/>
      <name val="Calibri"/>
    </font>
    <font/>
    <font>
      <b/>
      <sz val="20.0"/>
      <color theme="1"/>
      <name val="Calibri"/>
    </font>
    <font>
      <sz val="20.0"/>
      <color theme="1"/>
      <name val="Calibri"/>
    </font>
    <font>
      <sz val="16.0"/>
      <color theme="1"/>
      <name val="Calibri"/>
    </font>
    <font>
      <b/>
      <sz val="16.0"/>
      <color theme="1"/>
      <name val="Calibri"/>
    </font>
    <font>
      <b/>
      <sz val="11.0"/>
      <color theme="1"/>
      <name val="Calibri"/>
    </font>
    <font>
      <b/>
      <color theme="1"/>
      <name val="Calibri"/>
    </font>
    <font>
      <sz val="11.0"/>
      <color theme="1"/>
      <name val="Calibri"/>
    </font>
    <font>
      <color theme="1"/>
      <name val="Calibri"/>
    </font>
    <font>
      <sz val="12.0"/>
      <color theme="1"/>
      <name val="Calibri"/>
    </font>
    <font>
      <b/>
      <sz val="12.0"/>
      <color theme="1"/>
      <name val="Calibri"/>
    </font>
    <font>
      <sz val="11.0"/>
      <color rgb="FF000000"/>
      <name val="Montserrat"/>
    </font>
    <font>
      <sz val="11.0"/>
      <color rgb="FF000000"/>
      <name val="&quot;Adobe Gothic Std B&quot;"/>
    </font>
    <font>
      <sz val="12.0"/>
      <color theme="1"/>
      <name val="Montserrat"/>
    </font>
    <font>
      <color theme="1"/>
      <name val="Montserrat"/>
    </font>
    <font>
      <b/>
      <sz val="11.0"/>
      <color rgb="FF000000"/>
      <name val="Calibri"/>
    </font>
    <font>
      <sz val="11.0"/>
      <color rgb="FF000000"/>
      <name val="Calibri"/>
    </font>
    <font>
      <sz val="24.0"/>
      <color rgb="FF000000"/>
      <name val="Calibri"/>
    </font>
    <font>
      <sz val="12.0"/>
      <color rgb="FF000000"/>
      <name val="&quot;Adobe Gothic Std B&quot;"/>
    </font>
    <font>
      <b/>
      <sz val="11.0"/>
      <color rgb="FF000000"/>
      <name val="&quot;Adobe Gothic Std B&quot;"/>
    </font>
    <font>
      <b/>
      <sz val="6.0"/>
      <color rgb="FF000000"/>
      <name val="&quot;Adobe Gothic Std B&quot;"/>
    </font>
    <font>
      <b/>
      <sz val="6.0"/>
      <color theme="1"/>
      <name val="Calibri"/>
    </font>
    <font>
      <b/>
      <sz val="6.0"/>
      <color rgb="FF000000"/>
      <name val="Arial"/>
    </font>
    <font>
      <sz val="16.0"/>
      <color rgb="FF000000"/>
      <name val="&quot;Adobe Gothic Std B&quot;"/>
    </font>
    <font>
      <sz val="11.0"/>
      <color rgb="FF000000"/>
      <name val="Inconsolata"/>
    </font>
    <font>
      <sz val="14.0"/>
      <color rgb="FF000000"/>
      <name val="Arial"/>
    </font>
    <font>
      <b/>
      <sz val="12.0"/>
      <color rgb="FF000000"/>
      <name val="&quot;Adobe Gothic Std B&quot;"/>
    </font>
    <font>
      <b/>
      <sz val="14.0"/>
      <color theme="1"/>
      <name val="Calibri"/>
    </font>
    <font>
      <sz val="11.0"/>
      <color rgb="FF000000"/>
      <name val="Arial"/>
    </font>
  </fonts>
  <fills count="20">
    <fill>
      <patternFill patternType="none"/>
    </fill>
    <fill>
      <patternFill patternType="lightGray"/>
    </fill>
    <fill>
      <patternFill patternType="solid">
        <fgColor rgb="FFFBE4D5"/>
        <bgColor rgb="FFFBE4D5"/>
      </patternFill>
    </fill>
    <fill>
      <patternFill patternType="solid">
        <fgColor rgb="FFE2EFD9"/>
        <bgColor rgb="FFE2EFD9"/>
      </patternFill>
    </fill>
    <fill>
      <patternFill patternType="solid">
        <fgColor rgb="FFFEF2CB"/>
        <bgColor rgb="FFFEF2CB"/>
      </patternFill>
    </fill>
    <fill>
      <patternFill patternType="solid">
        <fgColor rgb="FFDEEAF6"/>
        <bgColor rgb="FFDEEAF6"/>
      </patternFill>
    </fill>
    <fill>
      <patternFill patternType="solid">
        <fgColor rgb="FFE06666"/>
        <bgColor rgb="FFE06666"/>
      </patternFill>
    </fill>
    <fill>
      <patternFill patternType="solid">
        <fgColor rgb="FFCCCCCC"/>
        <bgColor rgb="FFCCCCCC"/>
      </patternFill>
    </fill>
    <fill>
      <patternFill patternType="solid">
        <fgColor rgb="FFFFFFFF"/>
        <bgColor rgb="FFFFFFFF"/>
      </patternFill>
    </fill>
    <fill>
      <patternFill patternType="solid">
        <fgColor rgb="FFD9D2E9"/>
        <bgColor rgb="FFD9D2E9"/>
      </patternFill>
    </fill>
    <fill>
      <patternFill patternType="solid">
        <fgColor rgb="FFFFFF99"/>
        <bgColor rgb="FFFFFF99"/>
      </patternFill>
    </fill>
    <fill>
      <patternFill patternType="solid">
        <fgColor rgb="FFCC99FF"/>
        <bgColor rgb="FFCC99FF"/>
      </patternFill>
    </fill>
    <fill>
      <patternFill patternType="solid">
        <fgColor rgb="FFCCFFFF"/>
        <bgColor rgb="FFCCFFFF"/>
      </patternFill>
    </fill>
    <fill>
      <patternFill patternType="solid">
        <fgColor rgb="FFFF00FF"/>
        <bgColor rgb="FFFF00FF"/>
      </patternFill>
    </fill>
    <fill>
      <patternFill patternType="solid">
        <fgColor rgb="FF99FF99"/>
        <bgColor rgb="FF99FF99"/>
      </patternFill>
    </fill>
    <fill>
      <patternFill patternType="solid">
        <fgColor rgb="FFFCE5CD"/>
        <bgColor rgb="FFFCE5CD"/>
      </patternFill>
    </fill>
    <fill>
      <patternFill patternType="solid">
        <fgColor theme="0"/>
        <bgColor theme="0"/>
      </patternFill>
    </fill>
    <fill>
      <patternFill patternType="solid">
        <fgColor rgb="FFC8C8C8"/>
        <bgColor rgb="FFC8C8C8"/>
      </patternFill>
    </fill>
    <fill>
      <patternFill patternType="solid">
        <fgColor rgb="FFB4C6E7"/>
        <bgColor rgb="FFB4C6E7"/>
      </patternFill>
    </fill>
    <fill>
      <patternFill patternType="solid">
        <fgColor rgb="FFB6D7A8"/>
        <bgColor rgb="FFB6D7A8"/>
      </patternFill>
    </fill>
  </fills>
  <borders count="2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border>
    <border>
      <right style="thin">
        <color rgb="FF000000"/>
      </right>
    </border>
    <border>
      <left style="medium">
        <color rgb="FF000000"/>
      </left>
      <right style="medium">
        <color rgb="FF000000"/>
      </right>
      <top/>
      <bottom style="medium">
        <color rgb="FF000000"/>
      </bottom>
    </border>
    <border>
      <left/>
      <right style="medium">
        <color rgb="FF000000"/>
      </right>
      <top style="medium">
        <color rgb="FF000000"/>
      </top>
      <bottom/>
    </border>
    <border>
      <right/>
    </border>
    <border>
      <bottom style="thin">
        <color rgb="FF000000"/>
      </bottom>
    </border>
    <border>
      <bottom/>
    </border>
    <border>
      <right/>
      <bottom/>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3" fontId="1" numFmtId="0" xfId="0" applyAlignment="1" applyBorder="1" applyFill="1" applyFont="1">
      <alignment horizontal="center"/>
    </xf>
    <xf borderId="5" fillId="0" fontId="2" numFmtId="0" xfId="0" applyBorder="1" applyFont="1"/>
    <xf borderId="6" fillId="0" fontId="2" numFmtId="0" xfId="0" applyBorder="1" applyFont="1"/>
    <xf borderId="4" fillId="3" fontId="3" numFmtId="0" xfId="0" applyAlignment="1" applyBorder="1" applyFont="1">
      <alignment horizontal="center"/>
    </xf>
    <xf borderId="0" fillId="0" fontId="4" numFmtId="0" xfId="0" applyFont="1"/>
    <xf borderId="0" fillId="0" fontId="5" numFmtId="0" xfId="0" applyFont="1"/>
    <xf borderId="1" fillId="4" fontId="6" numFmtId="0" xfId="0" applyAlignment="1" applyBorder="1" applyFill="1" applyFont="1">
      <alignment horizontal="center"/>
    </xf>
    <xf borderId="7" fillId="4" fontId="6" numFmtId="0" xfId="0" applyBorder="1" applyFont="1"/>
    <xf borderId="1" fillId="0" fontId="5" numFmtId="0" xfId="0" applyAlignment="1" applyBorder="1" applyFont="1">
      <alignment horizontal="center" readingOrder="0"/>
    </xf>
    <xf borderId="7" fillId="0" fontId="5" numFmtId="0" xfId="0" applyAlignment="1" applyBorder="1" applyFont="1">
      <alignment readingOrder="0"/>
    </xf>
    <xf borderId="8" fillId="5" fontId="7" numFmtId="0" xfId="0" applyBorder="1" applyFill="1" applyFont="1"/>
    <xf borderId="0" fillId="0" fontId="7" numFmtId="0" xfId="0" applyFont="1"/>
    <xf borderId="0" fillId="6" fontId="8" numFmtId="0" xfId="0" applyAlignment="1" applyFill="1" applyFont="1">
      <alignment readingOrder="0"/>
    </xf>
    <xf borderId="0" fillId="0" fontId="9" numFmtId="14" xfId="0" applyFont="1" applyNumberFormat="1"/>
    <xf borderId="0" fillId="0" fontId="9" numFmtId="1" xfId="0" applyFont="1" applyNumberFormat="1"/>
    <xf borderId="0" fillId="0" fontId="10" numFmtId="0" xfId="0" applyFont="1"/>
    <xf borderId="0" fillId="0" fontId="10" numFmtId="10" xfId="0" applyAlignment="1" applyFont="1" applyNumberFormat="1">
      <alignment readingOrder="0"/>
    </xf>
    <xf borderId="0" fillId="0" fontId="11" numFmtId="0" xfId="0" applyAlignment="1" applyFont="1">
      <alignment horizontal="center"/>
    </xf>
    <xf borderId="0" fillId="0" fontId="10" numFmtId="164" xfId="0" applyFont="1" applyNumberFormat="1"/>
    <xf borderId="7" fillId="7" fontId="12" numFmtId="0" xfId="0" applyAlignment="1" applyBorder="1" applyFill="1" applyFont="1">
      <alignment vertical="bottom"/>
    </xf>
    <xf borderId="0" fillId="6" fontId="13" numFmtId="0" xfId="0" applyFont="1"/>
    <xf borderId="9" fillId="8" fontId="14" numFmtId="0" xfId="0" applyAlignment="1" applyBorder="1" applyFill="1" applyFont="1">
      <alignment horizontal="center" readingOrder="0" shrinkToFit="0" vertical="bottom" wrapText="0"/>
    </xf>
    <xf borderId="7" fillId="9" fontId="12" numFmtId="0" xfId="0" applyAlignment="1" applyBorder="1" applyFill="1" applyFont="1">
      <alignment readingOrder="0" vertical="bottom"/>
    </xf>
    <xf borderId="10" fillId="6" fontId="15" numFmtId="164" xfId="0" applyBorder="1" applyFont="1" applyNumberFormat="1"/>
    <xf borderId="10" fillId="6" fontId="15" numFmtId="0" xfId="0" applyBorder="1" applyFont="1"/>
    <xf borderId="7" fillId="8" fontId="14" numFmtId="0" xfId="0" applyAlignment="1" applyBorder="1" applyFont="1">
      <alignment horizontal="center" readingOrder="0" shrinkToFit="0" vertical="bottom" wrapText="0"/>
    </xf>
    <xf borderId="7" fillId="9" fontId="12" numFmtId="0" xfId="0" applyAlignment="1" applyBorder="1" applyFont="1">
      <alignment vertical="bottom"/>
    </xf>
    <xf borderId="11" fillId="8" fontId="14" numFmtId="0" xfId="0" applyAlignment="1" applyBorder="1" applyFont="1">
      <alignment horizontal="center" readingOrder="0" shrinkToFit="0" vertical="bottom" wrapText="0"/>
    </xf>
    <xf borderId="0" fillId="6" fontId="16" numFmtId="0" xfId="0" applyAlignment="1" applyFont="1">
      <alignment readingOrder="0"/>
    </xf>
    <xf borderId="0" fillId="6" fontId="10" numFmtId="0" xfId="0" applyFont="1"/>
    <xf borderId="0" fillId="9" fontId="8" numFmtId="0" xfId="0" applyAlignment="1" applyFont="1">
      <alignment readingOrder="0"/>
    </xf>
    <xf borderId="0" fillId="6" fontId="10" numFmtId="0" xfId="0" applyAlignment="1" applyFont="1">
      <alignment readingOrder="0"/>
    </xf>
    <xf borderId="7" fillId="5" fontId="17" numFmtId="0" xfId="0" applyAlignment="1" applyBorder="1" applyFont="1">
      <alignment readingOrder="0" vertical="bottom"/>
    </xf>
    <xf borderId="3" fillId="5" fontId="17" numFmtId="0" xfId="0" applyAlignment="1" applyBorder="1" applyFont="1">
      <alignment readingOrder="0" vertical="bottom"/>
    </xf>
    <xf borderId="11" fillId="10" fontId="18" numFmtId="10" xfId="0" applyAlignment="1" applyBorder="1" applyFill="1" applyFont="1" applyNumberFormat="1">
      <alignment horizontal="right" readingOrder="0" vertical="bottom"/>
    </xf>
    <xf borderId="12" fillId="11" fontId="17" numFmtId="0" xfId="0" applyAlignment="1" applyBorder="1" applyFill="1" applyFont="1">
      <alignment horizontal="right" readingOrder="0" shrinkToFit="0" vertical="bottom" wrapText="0"/>
    </xf>
    <xf borderId="0" fillId="4" fontId="19" numFmtId="0" xfId="0" applyAlignment="1" applyFont="1">
      <alignment horizontal="center" readingOrder="0"/>
    </xf>
    <xf borderId="11" fillId="10" fontId="18" numFmtId="10" xfId="0" applyAlignment="1" applyBorder="1" applyFont="1" applyNumberFormat="1">
      <alignment horizontal="right" readingOrder="0" shrinkToFit="0" vertical="bottom" wrapText="0"/>
    </xf>
    <xf borderId="7" fillId="0" fontId="20" numFmtId="0" xfId="0" applyAlignment="1" applyBorder="1" applyFont="1">
      <alignment readingOrder="0" shrinkToFit="0" vertical="bottom" wrapText="0"/>
    </xf>
    <xf borderId="3" fillId="12" fontId="20" numFmtId="0" xfId="0" applyAlignment="1" applyBorder="1" applyFill="1" applyFont="1">
      <alignment horizontal="right" readingOrder="0" shrinkToFit="0" vertical="bottom" wrapText="0"/>
    </xf>
    <xf borderId="11" fillId="0" fontId="20" numFmtId="0" xfId="0" applyAlignment="1" applyBorder="1" applyFont="1">
      <alignment readingOrder="0" shrinkToFit="0" vertical="bottom" wrapText="0"/>
    </xf>
    <xf borderId="12" fillId="12" fontId="20" numFmtId="10" xfId="0" applyAlignment="1" applyBorder="1" applyFont="1" applyNumberFormat="1">
      <alignment horizontal="right" readingOrder="0" shrinkToFit="0" vertical="bottom" wrapText="0"/>
    </xf>
    <xf borderId="12" fillId="0" fontId="20" numFmtId="0" xfId="0" applyAlignment="1" applyBorder="1" applyFont="1">
      <alignment readingOrder="0" shrinkToFit="0" vertical="bottom" wrapText="0"/>
    </xf>
    <xf borderId="12" fillId="12" fontId="20" numFmtId="0" xfId="0" applyAlignment="1" applyBorder="1" applyFont="1">
      <alignment horizontal="right" readingOrder="0" shrinkToFit="0" vertical="bottom" wrapText="0"/>
    </xf>
    <xf borderId="13" fillId="0" fontId="20" numFmtId="0" xfId="0" applyAlignment="1" applyBorder="1" applyFont="1">
      <alignment readingOrder="0" shrinkToFit="0" vertical="bottom" wrapText="0"/>
    </xf>
    <xf borderId="14" fillId="12" fontId="20" numFmtId="0" xfId="0" applyAlignment="1" applyBorder="1" applyFont="1">
      <alignment horizontal="right" readingOrder="0" shrinkToFit="0" vertical="bottom" wrapText="0"/>
    </xf>
    <xf borderId="12" fillId="12" fontId="21" numFmtId="0" xfId="0" applyAlignment="1" applyBorder="1" applyFont="1">
      <alignment horizontal="right" readingOrder="0" shrinkToFit="0" vertical="bottom" wrapText="0"/>
    </xf>
    <xf borderId="0" fillId="13" fontId="22" numFmtId="0" xfId="0" applyAlignment="1" applyFill="1" applyFont="1">
      <alignment readingOrder="0"/>
    </xf>
    <xf borderId="0" fillId="0" fontId="23" numFmtId="0" xfId="0" applyFont="1"/>
    <xf borderId="0" fillId="13" fontId="24" numFmtId="0" xfId="0" applyAlignment="1" applyFont="1">
      <alignment readingOrder="0"/>
    </xf>
    <xf borderId="0" fillId="13" fontId="23" numFmtId="0" xfId="0" applyFont="1"/>
    <xf borderId="7" fillId="0" fontId="25" numFmtId="0" xfId="0" applyAlignment="1" applyBorder="1" applyFont="1">
      <alignment readingOrder="0" shrinkToFit="0" vertical="bottom" wrapText="0"/>
    </xf>
    <xf borderId="3" fillId="14" fontId="20" numFmtId="11" xfId="0" applyAlignment="1" applyBorder="1" applyFill="1" applyFont="1" applyNumberFormat="1">
      <alignment horizontal="right" readingOrder="0" shrinkToFit="0" vertical="bottom" wrapText="0"/>
    </xf>
    <xf borderId="11" fillId="0" fontId="25" numFmtId="0" xfId="0" applyAlignment="1" applyBorder="1" applyFont="1">
      <alignment readingOrder="0" shrinkToFit="0" vertical="bottom" wrapText="0"/>
    </xf>
    <xf borderId="12" fillId="14" fontId="20" numFmtId="0" xfId="0" applyAlignment="1" applyBorder="1" applyFont="1">
      <alignment horizontal="right" readingOrder="0" shrinkToFit="0" vertical="bottom" wrapText="0"/>
    </xf>
    <xf borderId="0" fillId="15" fontId="8" numFmtId="0" xfId="0" applyAlignment="1" applyFill="1" applyFont="1">
      <alignment readingOrder="0"/>
    </xf>
    <xf borderId="0" fillId="16" fontId="8" numFmtId="0" xfId="0" applyAlignment="1" applyFill="1" applyFont="1">
      <alignment readingOrder="0"/>
    </xf>
    <xf borderId="0" fillId="8" fontId="26" numFmtId="0" xfId="0" applyFont="1"/>
    <xf borderId="0" fillId="0" fontId="10" numFmtId="0" xfId="0" applyAlignment="1" applyFont="1">
      <alignment readingOrder="0"/>
    </xf>
    <xf borderId="7" fillId="5" fontId="11" numFmtId="0" xfId="0" applyAlignment="1" applyBorder="1" applyFont="1">
      <alignment vertical="bottom"/>
    </xf>
    <xf borderId="7" fillId="2" fontId="11" numFmtId="0" xfId="0" applyAlignment="1" applyBorder="1" applyFont="1">
      <alignment horizontal="right" vertical="bottom"/>
    </xf>
    <xf borderId="15" fillId="2" fontId="11" numFmtId="0" xfId="0" applyBorder="1" applyFont="1"/>
    <xf borderId="16" fillId="17" fontId="11" numFmtId="0" xfId="0" applyAlignment="1" applyBorder="1" applyFill="1" applyFont="1">
      <alignment horizontal="left" vertical="center"/>
    </xf>
    <xf borderId="0" fillId="17" fontId="10" numFmtId="0" xfId="0" applyFont="1"/>
    <xf borderId="8" fillId="2" fontId="7" numFmtId="0" xfId="0" applyBorder="1" applyFont="1"/>
    <xf borderId="8" fillId="2" fontId="9" numFmtId="9" xfId="0" applyBorder="1" applyFont="1" applyNumberFormat="1"/>
    <xf borderId="8" fillId="17" fontId="7" numFmtId="0" xfId="0" applyBorder="1" applyFont="1"/>
    <xf borderId="8" fillId="17" fontId="9" numFmtId="0" xfId="0" applyBorder="1" applyFont="1"/>
    <xf borderId="8" fillId="18" fontId="7" numFmtId="0" xfId="0" applyBorder="1" applyFill="1" applyFont="1"/>
    <xf borderId="8" fillId="4" fontId="7" numFmtId="0" xfId="0" applyBorder="1" applyFont="1"/>
    <xf borderId="8" fillId="4" fontId="9" numFmtId="0" xfId="0" applyBorder="1" applyFont="1"/>
    <xf borderId="8" fillId="3" fontId="7" numFmtId="0" xfId="0" applyBorder="1" applyFont="1"/>
    <xf borderId="9" fillId="10" fontId="14" numFmtId="10" xfId="0" applyAlignment="1" applyBorder="1" applyFont="1" applyNumberFormat="1">
      <alignment horizontal="right" readingOrder="0" shrinkToFit="0" vertical="bottom" wrapText="0"/>
    </xf>
    <xf borderId="0" fillId="10" fontId="27" numFmtId="0" xfId="0" applyAlignment="1" applyFont="1">
      <alignment horizontal="center" readingOrder="0" shrinkToFit="0" vertical="center" wrapText="1"/>
    </xf>
    <xf borderId="17" fillId="0" fontId="2" numFmtId="0" xfId="0" applyBorder="1" applyFont="1"/>
    <xf borderId="7" fillId="10" fontId="14" numFmtId="0" xfId="0" applyAlignment="1" applyBorder="1" applyFont="1">
      <alignment horizontal="right" readingOrder="0" vertical="bottom"/>
    </xf>
    <xf borderId="11" fillId="10" fontId="28" numFmtId="0" xfId="0" applyAlignment="1" applyBorder="1" applyFont="1">
      <alignment horizontal="center" readingOrder="0" vertical="bottom"/>
    </xf>
    <xf borderId="0" fillId="0" fontId="18" numFmtId="0" xfId="0" applyAlignment="1" applyFont="1">
      <alignment vertical="bottom"/>
    </xf>
    <xf borderId="18" fillId="0" fontId="18" numFmtId="0" xfId="0" applyAlignment="1" applyBorder="1" applyFont="1">
      <alignment vertical="bottom"/>
    </xf>
    <xf borderId="11" fillId="10" fontId="20" numFmtId="10" xfId="0" applyAlignment="1" applyBorder="1" applyFont="1" applyNumberFormat="1">
      <alignment horizontal="right" readingOrder="0" vertical="bottom"/>
    </xf>
    <xf borderId="11" fillId="10" fontId="20" numFmtId="0" xfId="0" applyAlignment="1" applyBorder="1" applyFont="1">
      <alignment horizontal="right" readingOrder="0" vertical="bottom"/>
    </xf>
    <xf borderId="9" fillId="10" fontId="20" numFmtId="10" xfId="0" applyAlignment="1" applyBorder="1" applyFont="1" applyNumberFormat="1">
      <alignment horizontal="right" readingOrder="0" vertical="bottom"/>
    </xf>
    <xf borderId="7" fillId="10" fontId="20" numFmtId="0" xfId="0" applyAlignment="1" applyBorder="1" applyFont="1">
      <alignment horizontal="right" readingOrder="0" vertical="bottom"/>
    </xf>
    <xf borderId="19" fillId="0" fontId="2" numFmtId="0" xfId="0" applyBorder="1" applyFont="1"/>
    <xf borderId="20" fillId="0" fontId="2" numFmtId="0" xfId="0" applyBorder="1" applyFont="1"/>
    <xf borderId="0" fillId="19" fontId="9" numFmtId="0" xfId="0" applyAlignment="1" applyFill="1" applyFont="1">
      <alignment horizontal="center" vertical="bottom"/>
    </xf>
    <xf borderId="0" fillId="19" fontId="9" numFmtId="0" xfId="0" applyAlignment="1" applyFont="1">
      <alignment horizontal="center" readingOrder="0" vertical="bottom"/>
    </xf>
    <xf borderId="0" fillId="8" fontId="26" numFmtId="0" xfId="0" applyAlignment="1" applyFont="1">
      <alignment horizontal="left" readingOrder="0" vertical="center"/>
    </xf>
    <xf borderId="0" fillId="0" fontId="9" numFmtId="0" xfId="0" applyAlignment="1" applyFont="1">
      <alignment horizontal="left" readingOrder="0" vertical="center"/>
    </xf>
    <xf borderId="0" fillId="8" fontId="26" numFmtId="0" xfId="0" applyAlignment="1" applyFont="1">
      <alignment horizontal="left" vertical="center"/>
    </xf>
    <xf borderId="0" fillId="0" fontId="9" numFmtId="0" xfId="0" applyAlignment="1" applyFont="1">
      <alignment horizontal="left" vertical="center"/>
    </xf>
    <xf borderId="0" fillId="0" fontId="10" numFmtId="0" xfId="0" applyAlignment="1" applyFont="1">
      <alignment readingOrder="0" shrinkToFit="0" wrapText="1"/>
    </xf>
    <xf borderId="0" fillId="0" fontId="10" numFmtId="0" xfId="0" applyAlignment="1" applyFont="1">
      <alignment shrinkToFit="0" wrapText="0"/>
    </xf>
    <xf borderId="0" fillId="19" fontId="29" numFmtId="0" xfId="0" applyAlignment="1" applyFont="1">
      <alignment vertical="bottom"/>
    </xf>
    <xf borderId="0" fillId="0" fontId="0" numFmtId="0" xfId="0" applyAlignment="1" applyFont="1">
      <alignment horizontal="center" vertical="bottom"/>
    </xf>
    <xf borderId="0" fillId="0" fontId="9" numFmtId="0" xfId="0" applyAlignment="1" applyFont="1">
      <alignment vertical="bottom"/>
    </xf>
    <xf borderId="0" fillId="8" fontId="30" numFmtId="0" xfId="0" applyAlignment="1" applyFont="1">
      <alignment horizontal="center" readingOrder="0"/>
    </xf>
    <xf borderId="0" fillId="16" fontId="29" numFmtId="0" xfId="0" applyAlignment="1" applyFont="1">
      <alignment vertical="bottom"/>
    </xf>
    <xf borderId="0" fillId="0" fontId="9" numFmtId="0" xfId="0" applyAlignment="1" applyFont="1">
      <alignment horizontal="right" vertical="bottom"/>
    </xf>
    <xf borderId="0" fillId="0" fontId="9" numFmtId="0" xfId="0" applyAlignment="1" applyFont="1">
      <alignment horizontal="center" vertical="bottom"/>
    </xf>
    <xf borderId="0" fillId="0" fontId="11" numFmtId="0" xfId="0" applyAlignment="1" applyFont="1">
      <alignment horizontal="right" vertical="bottom"/>
    </xf>
    <xf borderId="0" fillId="16" fontId="29" numFmtId="0" xfId="0" applyAlignment="1" applyFont="1">
      <alignment readingOrder="0" shrinkToFit="0" vertical="bottom" wrapText="1"/>
    </xf>
    <xf borderId="4" fillId="5" fontId="7" numFmtId="0" xfId="0" applyBorder="1" applyFont="1"/>
    <xf borderId="0" fillId="16" fontId="9" numFmtId="0" xfId="0" applyAlignment="1" applyFont="1">
      <alignment horizontal="center" vertical="bottom"/>
    </xf>
    <xf borderId="0" fillId="19" fontId="9" numFmtId="0" xfId="0" applyAlignment="1" applyFont="1">
      <alignment vertical="bottom"/>
    </xf>
    <xf borderId="0" fillId="16" fontId="9" numFmtId="0" xfId="0" applyAlignment="1" applyFont="1">
      <alignment horizontal="right" vertical="bottom"/>
    </xf>
    <xf borderId="0" fillId="16" fontId="9" numFmtId="0" xfId="0" applyAlignment="1" applyFont="1">
      <alignment vertical="bottom"/>
    </xf>
    <xf borderId="0" fillId="8" fontId="18" numFmtId="0" xfId="0" applyAlignment="1" applyFont="1">
      <alignment readingOrder="0" shrinkToFit="0" vertical="top" wrapText="1"/>
    </xf>
    <xf borderId="0" fillId="0" fontId="10" numFmtId="0" xfId="0" applyAlignment="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9" width="7.63"/>
    <col customWidth="1" min="10" max="10" width="9.75"/>
    <col customWidth="1" min="11" max="26" width="7.63"/>
  </cols>
  <sheetData>
    <row r="1" ht="14.25" customHeight="1"/>
    <row r="2" ht="14.25" customHeight="1"/>
    <row r="3" ht="14.25" customHeight="1">
      <c r="G3" s="1" t="s">
        <v>0</v>
      </c>
      <c r="H3" s="2"/>
      <c r="I3" s="2"/>
      <c r="J3" s="2"/>
      <c r="K3" s="2"/>
      <c r="L3" s="2"/>
      <c r="M3" s="2"/>
      <c r="N3" s="2"/>
      <c r="O3" s="2"/>
      <c r="P3" s="2"/>
      <c r="Q3" s="3"/>
    </row>
    <row r="4" ht="14.25" customHeight="1">
      <c r="G4" s="1" t="s">
        <v>1</v>
      </c>
      <c r="H4" s="2"/>
      <c r="I4" s="2"/>
      <c r="J4" s="2"/>
      <c r="K4" s="2"/>
      <c r="L4" s="2"/>
      <c r="M4" s="2"/>
      <c r="N4" s="2"/>
      <c r="O4" s="2"/>
      <c r="P4" s="2"/>
      <c r="Q4" s="3"/>
    </row>
    <row r="5" ht="14.25" customHeight="1">
      <c r="G5" s="1" t="s">
        <v>2</v>
      </c>
      <c r="H5" s="2"/>
      <c r="I5" s="2"/>
      <c r="J5" s="2"/>
      <c r="K5" s="2"/>
      <c r="L5" s="2"/>
      <c r="M5" s="2"/>
      <c r="N5" s="2"/>
      <c r="O5" s="2"/>
      <c r="P5" s="2"/>
      <c r="Q5" s="3"/>
    </row>
    <row r="6" ht="14.25" customHeight="1">
      <c r="G6" s="4" t="s">
        <v>3</v>
      </c>
      <c r="H6" s="5"/>
      <c r="I6" s="5"/>
      <c r="J6" s="5"/>
      <c r="K6" s="5"/>
      <c r="L6" s="5"/>
      <c r="M6" s="5"/>
      <c r="N6" s="5"/>
      <c r="O6" s="5"/>
      <c r="P6" s="5"/>
      <c r="Q6" s="6"/>
    </row>
    <row r="7" ht="14.25" customHeight="1"/>
    <row r="8" ht="14.25" customHeight="1">
      <c r="G8" s="7" t="s">
        <v>4</v>
      </c>
      <c r="H8" s="5"/>
      <c r="I8" s="5"/>
      <c r="J8" s="6"/>
      <c r="K8" s="8"/>
    </row>
    <row r="9" ht="14.25" customHeight="1">
      <c r="F9" s="9"/>
      <c r="G9" s="10" t="s">
        <v>5</v>
      </c>
      <c r="H9" s="2"/>
      <c r="I9" s="3"/>
      <c r="J9" s="11" t="s">
        <v>6</v>
      </c>
    </row>
    <row r="10" ht="14.25" customHeight="1">
      <c r="F10" s="9">
        <v>1.0</v>
      </c>
      <c r="G10" s="12" t="s">
        <v>7</v>
      </c>
      <c r="H10" s="2"/>
      <c r="I10" s="3"/>
      <c r="J10" s="13">
        <v>68.0</v>
      </c>
    </row>
    <row r="11" ht="14.25" customHeight="1">
      <c r="F11" s="9">
        <v>2.0</v>
      </c>
      <c r="G11" s="12" t="s">
        <v>8</v>
      </c>
      <c r="H11" s="2"/>
      <c r="I11" s="3"/>
      <c r="J11" s="13">
        <v>73.0</v>
      </c>
    </row>
    <row r="12" ht="14.25" customHeight="1">
      <c r="F12" s="9">
        <v>3.0</v>
      </c>
      <c r="G12" s="12" t="s">
        <v>9</v>
      </c>
      <c r="H12" s="2"/>
      <c r="I12" s="3"/>
      <c r="J12" s="13">
        <v>57.0</v>
      </c>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G11:I11"/>
    <mergeCell ref="G12:I12"/>
    <mergeCell ref="G3:Q3"/>
    <mergeCell ref="G4:Q4"/>
    <mergeCell ref="G5:Q5"/>
    <mergeCell ref="G6:Q6"/>
    <mergeCell ref="G8:J8"/>
    <mergeCell ref="G9:I9"/>
    <mergeCell ref="G10:I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3" width="11.88"/>
    <col customWidth="1" min="4" max="4" width="13.5"/>
    <col customWidth="1" min="5" max="5" width="11.75"/>
    <col customWidth="1" min="6" max="6" width="11.38"/>
    <col customWidth="1" min="7" max="7" width="28.38"/>
    <col customWidth="1" min="8" max="8" width="18.75"/>
    <col customWidth="1" min="9" max="9" width="19.75"/>
    <col customWidth="1" min="10" max="26" width="7.63"/>
  </cols>
  <sheetData>
    <row r="1" ht="14.25" customHeight="1">
      <c r="A1" s="14" t="s">
        <v>10</v>
      </c>
      <c r="B1" s="14" t="s">
        <v>11</v>
      </c>
      <c r="C1" s="14" t="s">
        <v>12</v>
      </c>
      <c r="D1" s="14" t="s">
        <v>13</v>
      </c>
      <c r="E1" s="14" t="s">
        <v>14</v>
      </c>
      <c r="F1" s="14" t="s">
        <v>15</v>
      </c>
      <c r="G1" s="15"/>
      <c r="H1" s="16" t="s">
        <v>16</v>
      </c>
      <c r="I1" s="16" t="s">
        <v>17</v>
      </c>
    </row>
    <row r="2" ht="14.25" customHeight="1">
      <c r="A2" s="17">
        <v>44179.0</v>
      </c>
      <c r="B2" s="18">
        <v>1383.0</v>
      </c>
      <c r="C2" s="19">
        <v>1388.0</v>
      </c>
      <c r="D2" s="19">
        <v>1368.0</v>
      </c>
      <c r="E2" s="19">
        <v>1372.150024</v>
      </c>
      <c r="F2" s="19">
        <v>1366.236938</v>
      </c>
      <c r="H2" s="20">
        <v>0.0</v>
      </c>
      <c r="I2" s="21">
        <f t="shared" ref="I2:I247" si="1">STANDARDIZE(E2,$H$248,$H$254)</f>
        <v>-1.916310034</v>
      </c>
    </row>
    <row r="3" ht="14.25" customHeight="1">
      <c r="A3" s="17">
        <v>44180.0</v>
      </c>
      <c r="B3" s="19">
        <v>1380.800049</v>
      </c>
      <c r="C3" s="19">
        <v>1394.949951</v>
      </c>
      <c r="D3" s="19">
        <v>1366.0</v>
      </c>
      <c r="E3" s="19">
        <v>1391.300049</v>
      </c>
      <c r="F3" s="19">
        <v>1385.304443</v>
      </c>
      <c r="H3" s="22">
        <f t="shared" ref="H3:H247" si="2">ln(E3/E2)</f>
        <v>0.01385972682</v>
      </c>
      <c r="I3" s="21">
        <f t="shared" si="1"/>
        <v>-1.648408505</v>
      </c>
    </row>
    <row r="4" ht="14.25" customHeight="1">
      <c r="A4" s="17">
        <v>44181.0</v>
      </c>
      <c r="B4" s="19">
        <v>1404.0</v>
      </c>
      <c r="C4" s="19">
        <v>1416.800049</v>
      </c>
      <c r="D4" s="19">
        <v>1394.5</v>
      </c>
      <c r="E4" s="19">
        <v>1410.699951</v>
      </c>
      <c r="F4" s="19">
        <v>1404.620728</v>
      </c>
      <c r="H4" s="22">
        <f t="shared" si="2"/>
        <v>0.01384740328</v>
      </c>
      <c r="I4" s="21">
        <f t="shared" si="1"/>
        <v>-1.377011291</v>
      </c>
    </row>
    <row r="5" ht="14.25" customHeight="1">
      <c r="A5" s="17">
        <v>44182.0</v>
      </c>
      <c r="B5" s="19">
        <v>1418.599976</v>
      </c>
      <c r="C5" s="19">
        <v>1445.0</v>
      </c>
      <c r="D5" s="19">
        <v>1404.5</v>
      </c>
      <c r="E5" s="19">
        <v>1441.800049</v>
      </c>
      <c r="F5" s="19">
        <v>1435.586792</v>
      </c>
      <c r="H5" s="22">
        <f t="shared" si="2"/>
        <v>0.02180636661</v>
      </c>
      <c r="I5" s="21">
        <f t="shared" si="1"/>
        <v>-0.9419328076</v>
      </c>
    </row>
    <row r="6" ht="14.25" customHeight="1">
      <c r="A6" s="17">
        <v>44183.0</v>
      </c>
      <c r="B6" s="19">
        <v>1435.0</v>
      </c>
      <c r="C6" s="19">
        <v>1439.699951</v>
      </c>
      <c r="D6" s="19">
        <v>1406.300049</v>
      </c>
      <c r="E6" s="19">
        <v>1411.349976</v>
      </c>
      <c r="F6" s="19">
        <v>1405.267944</v>
      </c>
      <c r="H6" s="22">
        <f t="shared" si="2"/>
        <v>-0.02134569084</v>
      </c>
      <c r="I6" s="21">
        <f t="shared" si="1"/>
        <v>-1.36791769</v>
      </c>
    </row>
    <row r="7" ht="14.25" customHeight="1">
      <c r="A7" s="17">
        <v>44186.0</v>
      </c>
      <c r="B7" s="19">
        <v>1417.5</v>
      </c>
      <c r="C7" s="19">
        <v>1423.849976</v>
      </c>
      <c r="D7" s="19">
        <v>1366.699951</v>
      </c>
      <c r="E7" s="19">
        <v>1372.650024</v>
      </c>
      <c r="F7" s="19">
        <v>1366.734741</v>
      </c>
      <c r="H7" s="22">
        <f t="shared" si="2"/>
        <v>-0.0278034806</v>
      </c>
      <c r="I7" s="21">
        <f t="shared" si="1"/>
        <v>-1.909315225</v>
      </c>
    </row>
    <row r="8" ht="14.25" customHeight="1">
      <c r="A8" s="17">
        <v>44187.0</v>
      </c>
      <c r="B8" s="19">
        <v>1384.800049</v>
      </c>
      <c r="C8" s="19">
        <v>1384.800049</v>
      </c>
      <c r="D8" s="19">
        <v>1345.0</v>
      </c>
      <c r="E8" s="19">
        <v>1373.099976</v>
      </c>
      <c r="F8" s="19">
        <v>1367.182739</v>
      </c>
      <c r="H8" s="22">
        <f t="shared" si="2"/>
        <v>0.0003277443351</v>
      </c>
      <c r="I8" s="21">
        <f t="shared" si="1"/>
        <v>-1.903020569</v>
      </c>
    </row>
    <row r="9" ht="14.25" customHeight="1">
      <c r="A9" s="17">
        <v>44188.0</v>
      </c>
      <c r="B9" s="19">
        <v>1367.5</v>
      </c>
      <c r="C9" s="19">
        <v>1380.949951</v>
      </c>
      <c r="D9" s="19">
        <v>1361.050049</v>
      </c>
      <c r="E9" s="19">
        <v>1375.650024</v>
      </c>
      <c r="F9" s="19">
        <v>1369.721802</v>
      </c>
      <c r="H9" s="22">
        <f t="shared" si="2"/>
        <v>0.00185542427</v>
      </c>
      <c r="I9" s="21">
        <f t="shared" si="1"/>
        <v>-1.867346372</v>
      </c>
    </row>
    <row r="10" ht="14.25" customHeight="1">
      <c r="A10" s="17">
        <v>44189.0</v>
      </c>
      <c r="B10" s="19">
        <v>1389.400024</v>
      </c>
      <c r="C10" s="19">
        <v>1404.0</v>
      </c>
      <c r="D10" s="19">
        <v>1377.0</v>
      </c>
      <c r="E10" s="19">
        <v>1397.099976</v>
      </c>
      <c r="F10" s="19">
        <v>1391.079346</v>
      </c>
      <c r="H10" s="22">
        <f t="shared" si="2"/>
        <v>0.01547227836</v>
      </c>
      <c r="I10" s="21">
        <f t="shared" si="1"/>
        <v>-1.567269743</v>
      </c>
    </row>
    <row r="11" ht="14.25" customHeight="1">
      <c r="A11" s="17">
        <v>44193.0</v>
      </c>
      <c r="B11" s="19">
        <v>1405.0</v>
      </c>
      <c r="C11" s="19">
        <v>1421.0</v>
      </c>
      <c r="D11" s="19">
        <v>1404.0</v>
      </c>
      <c r="E11" s="19">
        <v>1412.849976</v>
      </c>
      <c r="F11" s="19">
        <v>1406.761475</v>
      </c>
      <c r="H11" s="22">
        <f t="shared" si="2"/>
        <v>0.01121028147</v>
      </c>
      <c r="I11" s="21">
        <f t="shared" si="1"/>
        <v>-1.346933263</v>
      </c>
    </row>
    <row r="12" ht="14.25" customHeight="1">
      <c r="A12" s="17">
        <v>44194.0</v>
      </c>
      <c r="B12" s="19">
        <v>1421.050049</v>
      </c>
      <c r="C12" s="19">
        <v>1434.75</v>
      </c>
      <c r="D12" s="19">
        <v>1420.0</v>
      </c>
      <c r="E12" s="19">
        <v>1427.199951</v>
      </c>
      <c r="F12" s="19">
        <v>1421.049683</v>
      </c>
      <c r="H12" s="22">
        <f t="shared" si="2"/>
        <v>0.01010552454</v>
      </c>
      <c r="I12" s="21">
        <f t="shared" si="1"/>
        <v>-1.146182598</v>
      </c>
    </row>
    <row r="13" ht="14.25" customHeight="1">
      <c r="A13" s="17">
        <v>44195.0</v>
      </c>
      <c r="B13" s="19">
        <v>1439.900024</v>
      </c>
      <c r="C13" s="19">
        <v>1439.900024</v>
      </c>
      <c r="D13" s="19">
        <v>1413.0</v>
      </c>
      <c r="E13" s="19">
        <v>1432.5</v>
      </c>
      <c r="F13" s="19">
        <v>1426.326904</v>
      </c>
      <c r="H13" s="22">
        <f t="shared" si="2"/>
        <v>0.003706721096</v>
      </c>
      <c r="I13" s="21">
        <f t="shared" si="1"/>
        <v>-1.072036938</v>
      </c>
    </row>
    <row r="14" ht="14.25" customHeight="1">
      <c r="A14" s="17">
        <v>44196.0</v>
      </c>
      <c r="B14" s="19">
        <v>1435.0</v>
      </c>
      <c r="C14" s="19">
        <v>1444.0</v>
      </c>
      <c r="D14" s="19">
        <v>1425.050049</v>
      </c>
      <c r="E14" s="19">
        <v>1436.300049</v>
      </c>
      <c r="F14" s="19">
        <v>1430.110474</v>
      </c>
      <c r="H14" s="22">
        <f t="shared" si="2"/>
        <v>0.002649226964</v>
      </c>
      <c r="I14" s="21">
        <f t="shared" si="1"/>
        <v>-1.018875705</v>
      </c>
    </row>
    <row r="15" ht="14.25" customHeight="1">
      <c r="A15" s="17">
        <v>44197.0</v>
      </c>
      <c r="B15" s="19">
        <v>1440.0</v>
      </c>
      <c r="C15" s="19">
        <v>1443.0</v>
      </c>
      <c r="D15" s="19">
        <v>1420.599976</v>
      </c>
      <c r="E15" s="19">
        <v>1425.050049</v>
      </c>
      <c r="F15" s="19">
        <v>1418.909058</v>
      </c>
      <c r="H15" s="22">
        <f t="shared" si="2"/>
        <v>-0.007863461362</v>
      </c>
      <c r="I15" s="21">
        <f t="shared" si="1"/>
        <v>-1.176258905</v>
      </c>
    </row>
    <row r="16" ht="14.25" customHeight="1">
      <c r="A16" s="17">
        <v>44200.0</v>
      </c>
      <c r="B16" s="19">
        <v>1438.0</v>
      </c>
      <c r="C16" s="19">
        <v>1438.0</v>
      </c>
      <c r="D16" s="19">
        <v>1399.0</v>
      </c>
      <c r="E16" s="19">
        <v>1416.0</v>
      </c>
      <c r="F16" s="19">
        <v>1409.897949</v>
      </c>
      <c r="H16" s="22">
        <f t="shared" si="2"/>
        <v>-0.006370939938</v>
      </c>
      <c r="I16" s="21">
        <f t="shared" si="1"/>
        <v>-1.302865631</v>
      </c>
    </row>
    <row r="17" ht="14.25" customHeight="1">
      <c r="A17" s="17">
        <v>44201.0</v>
      </c>
      <c r="B17" s="19">
        <v>1419.199951</v>
      </c>
      <c r="C17" s="19">
        <v>1430.75</v>
      </c>
      <c r="D17" s="19">
        <v>1409.0</v>
      </c>
      <c r="E17" s="19">
        <v>1426.699951</v>
      </c>
      <c r="F17" s="19">
        <v>1420.551758</v>
      </c>
      <c r="H17" s="22">
        <f t="shared" si="2"/>
        <v>0.007528055522</v>
      </c>
      <c r="I17" s="21">
        <f t="shared" si="1"/>
        <v>-1.153177407</v>
      </c>
    </row>
    <row r="18" ht="14.25" customHeight="1">
      <c r="A18" s="17">
        <v>44202.0</v>
      </c>
      <c r="B18" s="19">
        <v>1435.0</v>
      </c>
      <c r="C18" s="19">
        <v>1440.0</v>
      </c>
      <c r="D18" s="19">
        <v>1413.099976</v>
      </c>
      <c r="E18" s="19">
        <v>1420.550049</v>
      </c>
      <c r="F18" s="19">
        <v>1414.428345</v>
      </c>
      <c r="H18" s="22">
        <f t="shared" si="2"/>
        <v>-0.004319895734</v>
      </c>
      <c r="I18" s="21">
        <f t="shared" si="1"/>
        <v>-1.239212185</v>
      </c>
    </row>
    <row r="19" ht="14.25" customHeight="1">
      <c r="A19" s="17">
        <v>44203.0</v>
      </c>
      <c r="B19" s="19">
        <v>1432.5</v>
      </c>
      <c r="C19" s="19">
        <v>1432.599976</v>
      </c>
      <c r="D19" s="19">
        <v>1412.550049</v>
      </c>
      <c r="E19" s="19">
        <v>1416.25</v>
      </c>
      <c r="F19" s="19">
        <v>1410.146851</v>
      </c>
      <c r="H19" s="22">
        <f t="shared" si="2"/>
        <v>-0.0030316217</v>
      </c>
      <c r="I19" s="21">
        <f t="shared" si="1"/>
        <v>-1.299368227</v>
      </c>
    </row>
    <row r="20" ht="14.25" customHeight="1">
      <c r="A20" s="17">
        <v>44204.0</v>
      </c>
      <c r="B20" s="19">
        <v>1432.0</v>
      </c>
      <c r="C20" s="19">
        <v>1442.0</v>
      </c>
      <c r="D20" s="19">
        <v>1423.099976</v>
      </c>
      <c r="E20" s="19">
        <v>1431.650024</v>
      </c>
      <c r="F20" s="19">
        <v>1425.480591</v>
      </c>
      <c r="H20" s="22">
        <f t="shared" si="2"/>
        <v>0.01081510866</v>
      </c>
      <c r="I20" s="21">
        <f t="shared" si="1"/>
        <v>-1.083927778</v>
      </c>
    </row>
    <row r="21" ht="14.25" customHeight="1">
      <c r="A21" s="17">
        <v>44207.0</v>
      </c>
      <c r="B21" s="19">
        <v>1450.0</v>
      </c>
      <c r="C21" s="19">
        <v>1464.900024</v>
      </c>
      <c r="D21" s="19">
        <v>1436.300049</v>
      </c>
      <c r="E21" s="19">
        <v>1451.449951</v>
      </c>
      <c r="F21" s="19">
        <v>1445.19519</v>
      </c>
      <c r="H21" s="22">
        <f t="shared" si="2"/>
        <v>0.01373538099</v>
      </c>
      <c r="I21" s="21">
        <f t="shared" si="1"/>
        <v>-0.8069343672</v>
      </c>
    </row>
    <row r="22" ht="14.25" customHeight="1">
      <c r="A22" s="17">
        <v>44208.0</v>
      </c>
      <c r="B22" s="19">
        <v>1452.449951</v>
      </c>
      <c r="C22" s="19">
        <v>1487.699951</v>
      </c>
      <c r="D22" s="19">
        <v>1449.099976</v>
      </c>
      <c r="E22" s="19">
        <v>1481.0</v>
      </c>
      <c r="F22" s="19">
        <v>1474.617798</v>
      </c>
      <c r="H22" s="22">
        <f t="shared" si="2"/>
        <v>0.02015451228</v>
      </c>
      <c r="I22" s="21">
        <f t="shared" si="1"/>
        <v>-0.3935404769</v>
      </c>
    </row>
    <row r="23" ht="14.25" customHeight="1">
      <c r="A23" s="17">
        <v>44209.0</v>
      </c>
      <c r="B23" s="19">
        <v>1492.900024</v>
      </c>
      <c r="C23" s="19">
        <v>1496.900024</v>
      </c>
      <c r="D23" s="19">
        <v>1462.099976</v>
      </c>
      <c r="E23" s="19">
        <v>1470.650024</v>
      </c>
      <c r="F23" s="19">
        <v>1464.3125</v>
      </c>
      <c r="H23" s="22">
        <f t="shared" si="2"/>
        <v>-0.007013039036</v>
      </c>
      <c r="I23" s="21">
        <f t="shared" si="1"/>
        <v>-0.538332685</v>
      </c>
    </row>
    <row r="24" ht="14.25" customHeight="1">
      <c r="A24" s="17">
        <v>44210.0</v>
      </c>
      <c r="B24" s="19">
        <v>1471.150024</v>
      </c>
      <c r="C24" s="19">
        <v>1488.0</v>
      </c>
      <c r="D24" s="19">
        <v>1456.0</v>
      </c>
      <c r="E24" s="19">
        <v>1468.75</v>
      </c>
      <c r="F24" s="19">
        <v>1462.420654</v>
      </c>
      <c r="H24" s="22">
        <f t="shared" si="2"/>
        <v>-0.001292797339</v>
      </c>
      <c r="I24" s="21">
        <f t="shared" si="1"/>
        <v>-0.5649132945</v>
      </c>
    </row>
    <row r="25" ht="14.25" customHeight="1">
      <c r="A25" s="17">
        <v>44211.0</v>
      </c>
      <c r="B25" s="19">
        <v>1469.099976</v>
      </c>
      <c r="C25" s="19">
        <v>1471.650024</v>
      </c>
      <c r="D25" s="19">
        <v>1445.0</v>
      </c>
      <c r="E25" s="19">
        <v>1466.650024</v>
      </c>
      <c r="F25" s="19">
        <v>1460.329712</v>
      </c>
      <c r="H25" s="22">
        <f t="shared" si="2"/>
        <v>-0.001430793991</v>
      </c>
      <c r="I25" s="21">
        <f t="shared" si="1"/>
        <v>-0.594291156</v>
      </c>
    </row>
    <row r="26" ht="14.25" customHeight="1">
      <c r="A26" s="17">
        <v>44214.0</v>
      </c>
      <c r="B26" s="19">
        <v>1469.900024</v>
      </c>
      <c r="C26" s="19">
        <v>1502.849976</v>
      </c>
      <c r="D26" s="19">
        <v>1467.0</v>
      </c>
      <c r="E26" s="19">
        <v>1483.099976</v>
      </c>
      <c r="F26" s="19">
        <v>1476.70874</v>
      </c>
      <c r="H26" s="22">
        <f t="shared" si="2"/>
        <v>0.01115357066</v>
      </c>
      <c r="I26" s="21">
        <f t="shared" si="1"/>
        <v>-0.3641626154</v>
      </c>
    </row>
    <row r="27" ht="14.25" customHeight="1">
      <c r="A27" s="17">
        <v>44215.0</v>
      </c>
      <c r="B27" s="19">
        <v>1491.800049</v>
      </c>
      <c r="C27" s="19">
        <v>1511.650024</v>
      </c>
      <c r="D27" s="19">
        <v>1467.0</v>
      </c>
      <c r="E27" s="19">
        <v>1503.849976</v>
      </c>
      <c r="F27" s="19">
        <v>1497.369385</v>
      </c>
      <c r="H27" s="22">
        <f t="shared" si="2"/>
        <v>0.01389399497</v>
      </c>
      <c r="I27" s="21">
        <f t="shared" si="1"/>
        <v>-0.07387804682</v>
      </c>
    </row>
    <row r="28" ht="14.25" customHeight="1">
      <c r="A28" s="17">
        <v>44216.0</v>
      </c>
      <c r="B28" s="19">
        <v>1501.0</v>
      </c>
      <c r="C28" s="19">
        <v>1501.0</v>
      </c>
      <c r="D28" s="19">
        <v>1486.0</v>
      </c>
      <c r="E28" s="19">
        <v>1492.0</v>
      </c>
      <c r="F28" s="19">
        <v>1485.570435</v>
      </c>
      <c r="H28" s="22">
        <f t="shared" si="2"/>
        <v>-0.007910968771</v>
      </c>
      <c r="I28" s="21">
        <f t="shared" si="1"/>
        <v>-0.2396546815</v>
      </c>
    </row>
    <row r="29" ht="14.25" customHeight="1">
      <c r="A29" s="17">
        <v>44217.0</v>
      </c>
      <c r="B29" s="19">
        <v>1492.0</v>
      </c>
      <c r="C29" s="19">
        <v>1494.349976</v>
      </c>
      <c r="D29" s="19">
        <v>1468.150024</v>
      </c>
      <c r="E29" s="19">
        <v>1474.800049</v>
      </c>
      <c r="F29" s="19">
        <v>1468.44458</v>
      </c>
      <c r="H29" s="22">
        <f t="shared" si="2"/>
        <v>-0.01159508118</v>
      </c>
      <c r="I29" s="21">
        <f t="shared" si="1"/>
        <v>-0.4802754215</v>
      </c>
    </row>
    <row r="30" ht="14.25" customHeight="1">
      <c r="A30" s="17">
        <v>44218.0</v>
      </c>
      <c r="B30" s="19">
        <v>1467.900024</v>
      </c>
      <c r="C30" s="19">
        <v>1467.900024</v>
      </c>
      <c r="D30" s="19">
        <v>1440.150024</v>
      </c>
      <c r="E30" s="19">
        <v>1443.550049</v>
      </c>
      <c r="F30" s="19">
        <v>1437.329224</v>
      </c>
      <c r="H30" s="22">
        <f t="shared" si="2"/>
        <v>-0.02141702911</v>
      </c>
      <c r="I30" s="21">
        <f t="shared" si="1"/>
        <v>-0.9174509765</v>
      </c>
    </row>
    <row r="31" ht="14.25" customHeight="1">
      <c r="A31" s="17">
        <v>44221.0</v>
      </c>
      <c r="B31" s="19">
        <v>1465.099976</v>
      </c>
      <c r="C31" s="19">
        <v>1481.0</v>
      </c>
      <c r="D31" s="19">
        <v>1455.150024</v>
      </c>
      <c r="E31" s="19">
        <v>1462.849976</v>
      </c>
      <c r="F31" s="19">
        <v>1456.546021</v>
      </c>
      <c r="H31" s="22">
        <f t="shared" si="2"/>
        <v>0.01328117983</v>
      </c>
      <c r="I31" s="21">
        <f t="shared" si="1"/>
        <v>-0.647452375</v>
      </c>
    </row>
    <row r="32" ht="14.25" customHeight="1">
      <c r="A32" s="17">
        <v>44223.0</v>
      </c>
      <c r="B32" s="19">
        <v>1468.0</v>
      </c>
      <c r="C32" s="19">
        <v>1471.900024</v>
      </c>
      <c r="D32" s="19">
        <v>1406.150024</v>
      </c>
      <c r="E32" s="19">
        <v>1409.599976</v>
      </c>
      <c r="F32" s="19">
        <v>1403.525513</v>
      </c>
      <c r="H32" s="22">
        <f t="shared" si="2"/>
        <v>-0.03708061215</v>
      </c>
      <c r="I32" s="21">
        <f t="shared" si="1"/>
        <v>-1.392399521</v>
      </c>
    </row>
    <row r="33" ht="14.25" customHeight="1">
      <c r="A33" s="17">
        <v>44224.0</v>
      </c>
      <c r="B33" s="19">
        <v>1389.900024</v>
      </c>
      <c r="C33" s="19">
        <v>1401.300049</v>
      </c>
      <c r="D33" s="19">
        <v>1342.0</v>
      </c>
      <c r="E33" s="19">
        <v>1371.449951</v>
      </c>
      <c r="F33" s="19">
        <v>1365.539917</v>
      </c>
      <c r="H33" s="22">
        <f t="shared" si="2"/>
        <v>-0.02743742061</v>
      </c>
      <c r="I33" s="21">
        <f t="shared" si="1"/>
        <v>-1.926103788</v>
      </c>
    </row>
    <row r="34" ht="14.25" customHeight="1">
      <c r="A34" s="17">
        <v>44225.0</v>
      </c>
      <c r="B34" s="19">
        <v>1391.349976</v>
      </c>
      <c r="C34" s="19">
        <v>1408.75</v>
      </c>
      <c r="D34" s="19">
        <v>1364.5</v>
      </c>
      <c r="E34" s="19">
        <v>1390.5</v>
      </c>
      <c r="F34" s="19">
        <v>1384.507813</v>
      </c>
      <c r="H34" s="22">
        <f t="shared" si="2"/>
        <v>0.01379485612</v>
      </c>
      <c r="I34" s="21">
        <f t="shared" si="1"/>
        <v>-1.659600884</v>
      </c>
    </row>
    <row r="35" ht="14.25" customHeight="1">
      <c r="A35" s="17">
        <v>44228.0</v>
      </c>
      <c r="B35" s="19">
        <v>1410.25</v>
      </c>
      <c r="C35" s="19">
        <v>1482.5</v>
      </c>
      <c r="D35" s="19">
        <v>1401.0</v>
      </c>
      <c r="E35" s="19">
        <v>1476.75</v>
      </c>
      <c r="F35" s="19">
        <v>1470.386108</v>
      </c>
      <c r="H35" s="22">
        <f t="shared" si="2"/>
        <v>0.06018033251</v>
      </c>
      <c r="I35" s="21">
        <f t="shared" si="1"/>
        <v>-0.4529963524</v>
      </c>
    </row>
    <row r="36" ht="14.25" customHeight="1">
      <c r="A36" s="17">
        <v>44229.0</v>
      </c>
      <c r="B36" s="19">
        <v>1501.0</v>
      </c>
      <c r="C36" s="19">
        <v>1578.5</v>
      </c>
      <c r="D36" s="19">
        <v>1497.400024</v>
      </c>
      <c r="E36" s="19">
        <v>1560.550049</v>
      </c>
      <c r="F36" s="19">
        <v>1553.825073</v>
      </c>
      <c r="H36" s="22">
        <f t="shared" si="2"/>
        <v>0.05519462742</v>
      </c>
      <c r="I36" s="21">
        <f t="shared" si="1"/>
        <v>0.7193343014</v>
      </c>
    </row>
    <row r="37" ht="14.25" customHeight="1">
      <c r="A37" s="17">
        <v>44230.0</v>
      </c>
      <c r="B37" s="19">
        <v>1579.0</v>
      </c>
      <c r="C37" s="19">
        <v>1581.699951</v>
      </c>
      <c r="D37" s="19">
        <v>1542.0</v>
      </c>
      <c r="E37" s="19">
        <v>1574.800049</v>
      </c>
      <c r="F37" s="19">
        <v>1568.013672</v>
      </c>
      <c r="H37" s="22">
        <f t="shared" si="2"/>
        <v>0.009089956575</v>
      </c>
      <c r="I37" s="21">
        <f t="shared" si="1"/>
        <v>0.9186863545</v>
      </c>
    </row>
    <row r="38" ht="14.25" customHeight="1">
      <c r="A38" s="17">
        <v>44231.0</v>
      </c>
      <c r="B38" s="19">
        <v>1566.0</v>
      </c>
      <c r="C38" s="19">
        <v>1588.0</v>
      </c>
      <c r="D38" s="19">
        <v>1543.449951</v>
      </c>
      <c r="E38" s="19">
        <v>1579.099976</v>
      </c>
      <c r="F38" s="19">
        <v>1572.295044</v>
      </c>
      <c r="H38" s="22">
        <f t="shared" si="2"/>
        <v>0.002726738089</v>
      </c>
      <c r="I38" s="21">
        <f t="shared" si="1"/>
        <v>0.9788406897</v>
      </c>
    </row>
    <row r="39" ht="14.25" customHeight="1">
      <c r="A39" s="17">
        <v>44232.0</v>
      </c>
      <c r="B39" s="19">
        <v>1548.0</v>
      </c>
      <c r="C39" s="19">
        <v>1618.25</v>
      </c>
      <c r="D39" s="19">
        <v>1548.0</v>
      </c>
      <c r="E39" s="19">
        <v>1597.599976</v>
      </c>
      <c r="F39" s="19">
        <v>1590.715332</v>
      </c>
      <c r="H39" s="22">
        <f t="shared" si="2"/>
        <v>0.01164743881</v>
      </c>
      <c r="I39" s="21">
        <f t="shared" si="1"/>
        <v>1.237648618</v>
      </c>
    </row>
    <row r="40" ht="14.25" customHeight="1">
      <c r="A40" s="17">
        <v>44235.0</v>
      </c>
      <c r="B40" s="19">
        <v>1620.0</v>
      </c>
      <c r="C40" s="19">
        <v>1631.650024</v>
      </c>
      <c r="D40" s="19">
        <v>1595.699951</v>
      </c>
      <c r="E40" s="19">
        <v>1605.25</v>
      </c>
      <c r="F40" s="19">
        <v>1598.332397</v>
      </c>
      <c r="H40" s="22">
        <f t="shared" si="2"/>
        <v>0.004777019595</v>
      </c>
      <c r="I40" s="21">
        <f t="shared" si="1"/>
        <v>1.34466953</v>
      </c>
    </row>
    <row r="41" ht="14.25" customHeight="1">
      <c r="A41" s="17">
        <v>44236.0</v>
      </c>
      <c r="B41" s="19">
        <v>1610.0</v>
      </c>
      <c r="C41" s="19">
        <v>1628.0</v>
      </c>
      <c r="D41" s="19">
        <v>1586.699951</v>
      </c>
      <c r="E41" s="19">
        <v>1611.849976</v>
      </c>
      <c r="F41" s="19">
        <v>1604.903931</v>
      </c>
      <c r="H41" s="22">
        <f t="shared" si="2"/>
        <v>0.004103065064</v>
      </c>
      <c r="I41" s="21">
        <f t="shared" si="1"/>
        <v>1.437000671</v>
      </c>
    </row>
    <row r="42" ht="14.25" customHeight="1">
      <c r="A42" s="17">
        <v>44237.0</v>
      </c>
      <c r="B42" s="19">
        <v>1608.349976</v>
      </c>
      <c r="C42" s="19">
        <v>1614.849976</v>
      </c>
      <c r="D42" s="19">
        <v>1567.0</v>
      </c>
      <c r="E42" s="19">
        <v>1581.75</v>
      </c>
      <c r="F42" s="19">
        <v>1574.933716</v>
      </c>
      <c r="H42" s="22">
        <f t="shared" si="2"/>
        <v>-0.01885074371</v>
      </c>
      <c r="I42" s="21">
        <f t="shared" si="1"/>
        <v>1.015913512</v>
      </c>
    </row>
    <row r="43" ht="14.25" customHeight="1">
      <c r="A43" s="17">
        <v>44238.0</v>
      </c>
      <c r="B43" s="19">
        <v>1582.0</v>
      </c>
      <c r="C43" s="19">
        <v>1597.800049</v>
      </c>
      <c r="D43" s="19">
        <v>1564.199951</v>
      </c>
      <c r="E43" s="19">
        <v>1572.349976</v>
      </c>
      <c r="F43" s="19">
        <v>1565.574219</v>
      </c>
      <c r="H43" s="22">
        <f t="shared" si="2"/>
        <v>-0.005960528773</v>
      </c>
      <c r="I43" s="21">
        <f t="shared" si="1"/>
        <v>0.8844107698</v>
      </c>
    </row>
    <row r="44" ht="14.25" customHeight="1">
      <c r="A44" s="17">
        <v>44239.0</v>
      </c>
      <c r="B44" s="19">
        <v>1573.900024</v>
      </c>
      <c r="C44" s="19">
        <v>1592.5</v>
      </c>
      <c r="D44" s="19">
        <v>1573.0</v>
      </c>
      <c r="E44" s="19">
        <v>1581.949951</v>
      </c>
      <c r="F44" s="19">
        <v>1575.132813</v>
      </c>
      <c r="H44" s="22">
        <f t="shared" si="2"/>
        <v>0.006086932037</v>
      </c>
      <c r="I44" s="21">
        <f t="shared" si="1"/>
        <v>1.018710751</v>
      </c>
    </row>
    <row r="45" ht="14.25" customHeight="1">
      <c r="A45" s="17">
        <v>44242.0</v>
      </c>
      <c r="B45" s="19">
        <v>1600.099976</v>
      </c>
      <c r="C45" s="19">
        <v>1625.0</v>
      </c>
      <c r="D45" s="19">
        <v>1596.699951</v>
      </c>
      <c r="E45" s="19">
        <v>1616.599976</v>
      </c>
      <c r="F45" s="19">
        <v>1609.633423</v>
      </c>
      <c r="H45" s="22">
        <f t="shared" si="2"/>
        <v>0.02166693116</v>
      </c>
      <c r="I45" s="21">
        <f t="shared" si="1"/>
        <v>1.503451356</v>
      </c>
    </row>
    <row r="46" ht="14.25" customHeight="1">
      <c r="A46" s="17">
        <v>44243.0</v>
      </c>
      <c r="B46" s="19">
        <v>1621.199951</v>
      </c>
      <c r="C46" s="19">
        <v>1641.0</v>
      </c>
      <c r="D46" s="19">
        <v>1608.449951</v>
      </c>
      <c r="E46" s="19">
        <v>1626.650024</v>
      </c>
      <c r="F46" s="19">
        <v>1619.640259</v>
      </c>
      <c r="H46" s="22">
        <f t="shared" si="2"/>
        <v>0.006197536525</v>
      </c>
      <c r="I46" s="21">
        <f t="shared" si="1"/>
        <v>1.644047686</v>
      </c>
    </row>
    <row r="47" ht="14.25" customHeight="1">
      <c r="A47" s="17">
        <v>44244.0</v>
      </c>
      <c r="B47" s="19">
        <v>1620.0</v>
      </c>
      <c r="C47" s="19">
        <v>1621.800049</v>
      </c>
      <c r="D47" s="19">
        <v>1583.0</v>
      </c>
      <c r="E47" s="19">
        <v>1586.5</v>
      </c>
      <c r="F47" s="19">
        <v>1579.663208</v>
      </c>
      <c r="H47" s="22">
        <f t="shared" si="2"/>
        <v>-0.02499236796</v>
      </c>
      <c r="I47" s="21">
        <f t="shared" si="1"/>
        <v>1.082364197</v>
      </c>
    </row>
    <row r="48" ht="14.25" customHeight="1">
      <c r="A48" s="17">
        <v>44245.0</v>
      </c>
      <c r="B48" s="19">
        <v>1605.949951</v>
      </c>
      <c r="C48" s="19">
        <v>1605.949951</v>
      </c>
      <c r="D48" s="19">
        <v>1548.0</v>
      </c>
      <c r="E48" s="19">
        <v>1554.300049</v>
      </c>
      <c r="F48" s="19">
        <v>1547.602051</v>
      </c>
      <c r="H48" s="22">
        <f t="shared" si="2"/>
        <v>-0.02050501701</v>
      </c>
      <c r="I48" s="21">
        <f t="shared" si="1"/>
        <v>0.6318991904</v>
      </c>
    </row>
    <row r="49" ht="14.25" customHeight="1">
      <c r="A49" s="17">
        <v>44246.0</v>
      </c>
      <c r="B49" s="19">
        <v>1545.0</v>
      </c>
      <c r="C49" s="19">
        <v>1564.199951</v>
      </c>
      <c r="D49" s="19">
        <v>1533.0</v>
      </c>
      <c r="E49" s="19">
        <v>1539.099976</v>
      </c>
      <c r="F49" s="19">
        <v>1532.467407</v>
      </c>
      <c r="H49" s="22">
        <f t="shared" si="2"/>
        <v>-0.009827500622</v>
      </c>
      <c r="I49" s="21">
        <f t="shared" si="1"/>
        <v>0.4192559792</v>
      </c>
    </row>
    <row r="50" ht="14.25" customHeight="1">
      <c r="A50" s="17">
        <v>44249.0</v>
      </c>
      <c r="B50" s="19">
        <v>1545.050049</v>
      </c>
      <c r="C50" s="19">
        <v>1573.900024</v>
      </c>
      <c r="D50" s="19">
        <v>1539.449951</v>
      </c>
      <c r="E50" s="19">
        <v>1548.0</v>
      </c>
      <c r="F50" s="19">
        <v>1541.329102</v>
      </c>
      <c r="H50" s="22">
        <f t="shared" si="2"/>
        <v>0.005765960757</v>
      </c>
      <c r="I50" s="21">
        <f t="shared" si="1"/>
        <v>0.5437639131</v>
      </c>
    </row>
    <row r="51" ht="14.25" customHeight="1">
      <c r="A51" s="17">
        <v>44250.0</v>
      </c>
      <c r="B51" s="19">
        <v>1553.75</v>
      </c>
      <c r="C51" s="19">
        <v>1557.699951</v>
      </c>
      <c r="D51" s="19">
        <v>1522.650024</v>
      </c>
      <c r="E51" s="19">
        <v>1529.150024</v>
      </c>
      <c r="F51" s="19">
        <v>1522.560425</v>
      </c>
      <c r="H51" s="22">
        <f t="shared" si="2"/>
        <v>-0.012251734</v>
      </c>
      <c r="I51" s="21">
        <f t="shared" si="1"/>
        <v>0.280059954</v>
      </c>
    </row>
    <row r="52" ht="14.25" customHeight="1">
      <c r="A52" s="17">
        <v>44251.0</v>
      </c>
      <c r="B52" s="19">
        <v>1526.5</v>
      </c>
      <c r="C52" s="19">
        <v>1613.949951</v>
      </c>
      <c r="D52" s="19">
        <v>1516.25</v>
      </c>
      <c r="E52" s="19">
        <v>1606.449951</v>
      </c>
      <c r="F52" s="19">
        <v>1599.527222</v>
      </c>
      <c r="H52" s="22">
        <f t="shared" si="2"/>
        <v>0.04931470386</v>
      </c>
      <c r="I52" s="21">
        <f t="shared" si="1"/>
        <v>1.361456386</v>
      </c>
    </row>
    <row r="53" ht="14.25" customHeight="1">
      <c r="A53" s="17">
        <v>44252.0</v>
      </c>
      <c r="B53" s="19">
        <v>1609.75</v>
      </c>
      <c r="C53" s="19">
        <v>1636.25</v>
      </c>
      <c r="D53" s="19">
        <v>1602.0</v>
      </c>
      <c r="E53" s="19">
        <v>1606.400024</v>
      </c>
      <c r="F53" s="19">
        <v>1599.477417</v>
      </c>
      <c r="H53" s="22">
        <f t="shared" si="2"/>
        <v>-0.00003107957134</v>
      </c>
      <c r="I53" s="21">
        <f t="shared" si="1"/>
        <v>1.360757926</v>
      </c>
    </row>
    <row r="54" ht="14.25" customHeight="1">
      <c r="A54" s="17">
        <v>44253.0</v>
      </c>
      <c r="B54" s="19">
        <v>1587.050049</v>
      </c>
      <c r="C54" s="19">
        <v>1588.900024</v>
      </c>
      <c r="D54" s="19">
        <v>1521.0</v>
      </c>
      <c r="E54" s="19">
        <v>1534.400024</v>
      </c>
      <c r="F54" s="19">
        <v>1527.78772</v>
      </c>
      <c r="H54" s="22">
        <f t="shared" si="2"/>
        <v>-0.04585622467</v>
      </c>
      <c r="I54" s="21">
        <f t="shared" si="1"/>
        <v>0.3535054473</v>
      </c>
    </row>
    <row r="55" ht="14.25" customHeight="1">
      <c r="A55" s="17">
        <v>44256.0</v>
      </c>
      <c r="B55" s="19">
        <v>1564.0</v>
      </c>
      <c r="C55" s="19">
        <v>1572.550049</v>
      </c>
      <c r="D55" s="19">
        <v>1540.699951</v>
      </c>
      <c r="E55" s="19">
        <v>1558.900024</v>
      </c>
      <c r="F55" s="19">
        <v>1552.182129</v>
      </c>
      <c r="H55" s="22">
        <f t="shared" si="2"/>
        <v>0.01584101894</v>
      </c>
      <c r="I55" s="21">
        <f t="shared" si="1"/>
        <v>0.6962510824</v>
      </c>
    </row>
    <row r="56" ht="14.25" customHeight="1">
      <c r="A56" s="17">
        <v>44257.0</v>
      </c>
      <c r="B56" s="19">
        <v>1575.699951</v>
      </c>
      <c r="C56" s="19">
        <v>1587.5</v>
      </c>
      <c r="D56" s="19">
        <v>1551.0</v>
      </c>
      <c r="E56" s="19">
        <v>1568.199951</v>
      </c>
      <c r="F56" s="19">
        <v>1561.442017</v>
      </c>
      <c r="H56" s="22">
        <f t="shared" si="2"/>
        <v>0.005947973837</v>
      </c>
      <c r="I56" s="21">
        <f t="shared" si="1"/>
        <v>0.8263535063</v>
      </c>
    </row>
    <row r="57" ht="14.25" customHeight="1">
      <c r="A57" s="17">
        <v>44258.0</v>
      </c>
      <c r="B57" s="19">
        <v>1584.0</v>
      </c>
      <c r="C57" s="19">
        <v>1596.0</v>
      </c>
      <c r="D57" s="19">
        <v>1565.0</v>
      </c>
      <c r="E57" s="19">
        <v>1586.849976</v>
      </c>
      <c r="F57" s="19">
        <v>1580.011719</v>
      </c>
      <c r="H57" s="22">
        <f t="shared" si="2"/>
        <v>0.01182247043</v>
      </c>
      <c r="I57" s="21">
        <f t="shared" si="1"/>
        <v>1.087260227</v>
      </c>
    </row>
    <row r="58" ht="14.25" customHeight="1">
      <c r="A58" s="17">
        <v>44259.0</v>
      </c>
      <c r="B58" s="19">
        <v>1548.550049</v>
      </c>
      <c r="C58" s="19">
        <v>1571.0</v>
      </c>
      <c r="D58" s="19">
        <v>1539.099976</v>
      </c>
      <c r="E58" s="19">
        <v>1552.050049</v>
      </c>
      <c r="F58" s="19">
        <v>1545.361694</v>
      </c>
      <c r="H58" s="22">
        <f t="shared" si="2"/>
        <v>-0.02217423469</v>
      </c>
      <c r="I58" s="21">
        <f t="shared" si="1"/>
        <v>0.6004225505</v>
      </c>
    </row>
    <row r="59" ht="14.25" customHeight="1">
      <c r="A59" s="17">
        <v>44260.0</v>
      </c>
      <c r="B59" s="19">
        <v>1531.0</v>
      </c>
      <c r="C59" s="19">
        <v>1545.599976</v>
      </c>
      <c r="D59" s="19">
        <v>1521.099976</v>
      </c>
      <c r="E59" s="19">
        <v>1530.0</v>
      </c>
      <c r="F59" s="19">
        <v>1523.406738</v>
      </c>
      <c r="H59" s="22">
        <f t="shared" si="2"/>
        <v>-0.0143089339</v>
      </c>
      <c r="I59" s="21">
        <f t="shared" si="1"/>
        <v>0.2919507934</v>
      </c>
    </row>
    <row r="60" ht="14.25" customHeight="1">
      <c r="A60" s="17">
        <v>44263.0</v>
      </c>
      <c r="B60" s="19">
        <v>1542.0</v>
      </c>
      <c r="C60" s="19">
        <v>1555.0</v>
      </c>
      <c r="D60" s="19">
        <v>1512.5</v>
      </c>
      <c r="E60" s="19">
        <v>1519.5</v>
      </c>
      <c r="F60" s="19">
        <v>1512.951904</v>
      </c>
      <c r="H60" s="22">
        <f t="shared" si="2"/>
        <v>-0.00688640203</v>
      </c>
      <c r="I60" s="21">
        <f t="shared" si="1"/>
        <v>0.1450598069</v>
      </c>
    </row>
    <row r="61" ht="14.25" customHeight="1">
      <c r="A61" s="17">
        <v>44264.0</v>
      </c>
      <c r="B61" s="19">
        <v>1545.0</v>
      </c>
      <c r="C61" s="19">
        <v>1565.699951</v>
      </c>
      <c r="D61" s="19">
        <v>1538.25</v>
      </c>
      <c r="E61" s="19">
        <v>1562.5</v>
      </c>
      <c r="F61" s="19">
        <v>1555.766602</v>
      </c>
      <c r="H61" s="22">
        <f t="shared" si="2"/>
        <v>0.02790576925</v>
      </c>
      <c r="I61" s="21">
        <f t="shared" si="1"/>
        <v>0.7466133706</v>
      </c>
    </row>
    <row r="62" ht="14.25" customHeight="1">
      <c r="A62" s="17">
        <v>44265.0</v>
      </c>
      <c r="B62" s="19">
        <v>1572.0</v>
      </c>
      <c r="C62" s="19">
        <v>1575.0</v>
      </c>
      <c r="D62" s="19">
        <v>1552.150024</v>
      </c>
      <c r="E62" s="19">
        <v>1555.75</v>
      </c>
      <c r="F62" s="19">
        <v>1549.045776</v>
      </c>
      <c r="H62" s="22">
        <f t="shared" si="2"/>
        <v>-0.004329358161</v>
      </c>
      <c r="I62" s="21">
        <f t="shared" si="1"/>
        <v>0.6521834507</v>
      </c>
    </row>
    <row r="63" ht="14.25" customHeight="1">
      <c r="A63" s="17">
        <v>44267.0</v>
      </c>
      <c r="B63" s="19">
        <v>1600.0</v>
      </c>
      <c r="C63" s="19">
        <v>1600.0</v>
      </c>
      <c r="D63" s="19">
        <v>1535.050049</v>
      </c>
      <c r="E63" s="19">
        <v>1551.949951</v>
      </c>
      <c r="F63" s="19">
        <v>1545.262085</v>
      </c>
      <c r="H63" s="22">
        <f t="shared" si="2"/>
        <v>-0.002445571293</v>
      </c>
      <c r="I63" s="21">
        <f t="shared" si="1"/>
        <v>0.5990222177</v>
      </c>
    </row>
    <row r="64" ht="14.25" customHeight="1">
      <c r="A64" s="17">
        <v>44270.0</v>
      </c>
      <c r="B64" s="19">
        <v>1548.400024</v>
      </c>
      <c r="C64" s="19">
        <v>1548.400024</v>
      </c>
      <c r="D64" s="19">
        <v>1515.300049</v>
      </c>
      <c r="E64" s="19">
        <v>1528.650024</v>
      </c>
      <c r="F64" s="19">
        <v>1522.0625</v>
      </c>
      <c r="H64" s="22">
        <f t="shared" si="2"/>
        <v>-0.01512716451</v>
      </c>
      <c r="I64" s="21">
        <f t="shared" si="1"/>
        <v>0.2730651451</v>
      </c>
    </row>
    <row r="65" ht="14.25" customHeight="1">
      <c r="A65" s="17">
        <v>44271.0</v>
      </c>
      <c r="B65" s="19">
        <v>1530.900024</v>
      </c>
      <c r="C65" s="19">
        <v>1540.400024</v>
      </c>
      <c r="D65" s="19">
        <v>1510.0</v>
      </c>
      <c r="E65" s="19">
        <v>1512.150024</v>
      </c>
      <c r="F65" s="19">
        <v>1505.633667</v>
      </c>
      <c r="H65" s="22">
        <f t="shared" si="2"/>
        <v>-0.0108525136</v>
      </c>
      <c r="I65" s="21">
        <f t="shared" si="1"/>
        <v>0.04223645209</v>
      </c>
    </row>
    <row r="66" ht="14.25" customHeight="1">
      <c r="A66" s="17">
        <v>44272.0</v>
      </c>
      <c r="B66" s="19">
        <v>1524.25</v>
      </c>
      <c r="C66" s="19">
        <v>1539.0</v>
      </c>
      <c r="D66" s="19">
        <v>1490.199951</v>
      </c>
      <c r="E66" s="19">
        <v>1495.349976</v>
      </c>
      <c r="F66" s="19">
        <v>1488.906006</v>
      </c>
      <c r="H66" s="22">
        <f t="shared" si="2"/>
        <v>-0.01117221795</v>
      </c>
      <c r="I66" s="21">
        <f t="shared" si="1"/>
        <v>-0.1927897978</v>
      </c>
    </row>
    <row r="67" ht="14.25" customHeight="1">
      <c r="A67" s="17">
        <v>44273.0</v>
      </c>
      <c r="B67" s="19">
        <v>1511.75</v>
      </c>
      <c r="C67" s="19">
        <v>1522.050049</v>
      </c>
      <c r="D67" s="19">
        <v>1481.150024</v>
      </c>
      <c r="E67" s="19">
        <v>1491.0</v>
      </c>
      <c r="F67" s="19">
        <v>1484.574707</v>
      </c>
      <c r="H67" s="22">
        <f t="shared" si="2"/>
        <v>-0.002913241322</v>
      </c>
      <c r="I67" s="21">
        <f t="shared" si="1"/>
        <v>-0.2536442993</v>
      </c>
    </row>
    <row r="68" ht="14.25" customHeight="1">
      <c r="A68" s="17">
        <v>44274.0</v>
      </c>
      <c r="B68" s="19">
        <v>1485.0</v>
      </c>
      <c r="C68" s="19">
        <v>1511.199951</v>
      </c>
      <c r="D68" s="19">
        <v>1474.050049</v>
      </c>
      <c r="E68" s="19">
        <v>1497.5</v>
      </c>
      <c r="F68" s="19">
        <v>1491.046753</v>
      </c>
      <c r="H68" s="22">
        <f t="shared" si="2"/>
        <v>0.004350015225</v>
      </c>
      <c r="I68" s="21">
        <f t="shared" si="1"/>
        <v>-0.1627117838</v>
      </c>
    </row>
    <row r="69" ht="14.25" customHeight="1">
      <c r="A69" s="17">
        <v>44277.0</v>
      </c>
      <c r="B69" s="19">
        <v>1494.900024</v>
      </c>
      <c r="C69" s="19">
        <v>1494.900024</v>
      </c>
      <c r="D69" s="19">
        <v>1460.400024</v>
      </c>
      <c r="E69" s="19">
        <v>1469.150024</v>
      </c>
      <c r="F69" s="19">
        <v>1462.81897</v>
      </c>
      <c r="H69" s="22">
        <f t="shared" si="2"/>
        <v>-0.01911303241</v>
      </c>
      <c r="I69" s="21">
        <f t="shared" si="1"/>
        <v>-0.5593171116</v>
      </c>
    </row>
    <row r="70" ht="14.25" customHeight="1">
      <c r="A70" s="17">
        <v>44278.0</v>
      </c>
      <c r="B70" s="19">
        <v>1470.0</v>
      </c>
      <c r="C70" s="19">
        <v>1507.449951</v>
      </c>
      <c r="D70" s="19">
        <v>1469.099976</v>
      </c>
      <c r="E70" s="19">
        <v>1500.150024</v>
      </c>
      <c r="F70" s="19">
        <v>1493.685303</v>
      </c>
      <c r="H70" s="22">
        <f t="shared" si="2"/>
        <v>0.02088110051</v>
      </c>
      <c r="I70" s="21">
        <f t="shared" si="1"/>
        <v>-0.125638961</v>
      </c>
    </row>
    <row r="71" ht="14.25" customHeight="1">
      <c r="A71" s="17">
        <v>44279.0</v>
      </c>
      <c r="B71" s="19">
        <v>1490.900024</v>
      </c>
      <c r="C71" s="19">
        <v>1506.449951</v>
      </c>
      <c r="D71" s="19">
        <v>1471.0</v>
      </c>
      <c r="E71" s="19">
        <v>1478.800049</v>
      </c>
      <c r="F71" s="19">
        <v>1472.427368</v>
      </c>
      <c r="H71" s="22">
        <f t="shared" si="2"/>
        <v>-0.01433413789</v>
      </c>
      <c r="I71" s="21">
        <f t="shared" si="1"/>
        <v>-0.4243169505</v>
      </c>
    </row>
    <row r="72" ht="14.25" customHeight="1">
      <c r="A72" s="17">
        <v>44280.0</v>
      </c>
      <c r="B72" s="19">
        <v>1490.199951</v>
      </c>
      <c r="C72" s="19">
        <v>1495.550049</v>
      </c>
      <c r="D72" s="19">
        <v>1450.25</v>
      </c>
      <c r="E72" s="19">
        <v>1463.349976</v>
      </c>
      <c r="F72" s="19">
        <v>1457.043823</v>
      </c>
      <c r="H72" s="22">
        <f t="shared" si="2"/>
        <v>-0.01050266974</v>
      </c>
      <c r="I72" s="21">
        <f t="shared" si="1"/>
        <v>-0.6404575661</v>
      </c>
    </row>
    <row r="73" ht="14.25" customHeight="1">
      <c r="A73" s="17">
        <v>44281.0</v>
      </c>
      <c r="B73" s="19">
        <v>1494.0</v>
      </c>
      <c r="C73" s="19">
        <v>1499.0</v>
      </c>
      <c r="D73" s="19">
        <v>1474.0</v>
      </c>
      <c r="E73" s="19">
        <v>1491.300049</v>
      </c>
      <c r="F73" s="19">
        <v>1484.873535</v>
      </c>
      <c r="H73" s="22">
        <f t="shared" si="2"/>
        <v>0.01891994417</v>
      </c>
      <c r="I73" s="21">
        <f t="shared" si="1"/>
        <v>-0.2494467285</v>
      </c>
    </row>
    <row r="74" ht="14.25" customHeight="1">
      <c r="A74" s="17">
        <v>44285.0</v>
      </c>
      <c r="B74" s="19">
        <v>1506.650024</v>
      </c>
      <c r="C74" s="19">
        <v>1562.550049</v>
      </c>
      <c r="D74" s="19">
        <v>1501.550049</v>
      </c>
      <c r="E74" s="19">
        <v>1553.699951</v>
      </c>
      <c r="F74" s="19">
        <v>1547.004517</v>
      </c>
      <c r="H74" s="22">
        <f t="shared" si="2"/>
        <v>0.04099089593</v>
      </c>
      <c r="I74" s="21">
        <f t="shared" si="1"/>
        <v>0.6235040488</v>
      </c>
    </row>
    <row r="75" ht="14.25" customHeight="1">
      <c r="A75" s="17">
        <v>44286.0</v>
      </c>
      <c r="B75" s="19">
        <v>1548.0</v>
      </c>
      <c r="C75" s="19">
        <v>1548.0</v>
      </c>
      <c r="D75" s="19">
        <v>1488.0</v>
      </c>
      <c r="E75" s="19">
        <v>1493.650024</v>
      </c>
      <c r="F75" s="19">
        <v>1487.213379</v>
      </c>
      <c r="H75" s="22">
        <f t="shared" si="2"/>
        <v>-0.03941634666</v>
      </c>
      <c r="I75" s="21">
        <f t="shared" si="1"/>
        <v>-0.2165714765</v>
      </c>
    </row>
    <row r="76" ht="14.25" customHeight="1">
      <c r="A76" s="17">
        <v>44287.0</v>
      </c>
      <c r="B76" s="19">
        <v>1499.400024</v>
      </c>
      <c r="C76" s="19">
        <v>1499.400024</v>
      </c>
      <c r="D76" s="19">
        <v>1465.0</v>
      </c>
      <c r="E76" s="19">
        <v>1486.75</v>
      </c>
      <c r="F76" s="19">
        <v>1480.343018</v>
      </c>
      <c r="H76" s="22">
        <f t="shared" si="2"/>
        <v>-0.004630275313</v>
      </c>
      <c r="I76" s="21">
        <f t="shared" si="1"/>
        <v>-0.3131001748</v>
      </c>
    </row>
    <row r="77" ht="14.25" customHeight="1">
      <c r="A77" s="17">
        <v>44291.0</v>
      </c>
      <c r="B77" s="19">
        <v>1480.0</v>
      </c>
      <c r="C77" s="19">
        <v>1485.0</v>
      </c>
      <c r="D77" s="19">
        <v>1431.0</v>
      </c>
      <c r="E77" s="19">
        <v>1449.599976</v>
      </c>
      <c r="F77" s="19">
        <v>1443.353149</v>
      </c>
      <c r="H77" s="22">
        <f t="shared" si="2"/>
        <v>-0.02530488985</v>
      </c>
      <c r="I77" s="21">
        <f t="shared" si="1"/>
        <v>-0.8328148103</v>
      </c>
    </row>
    <row r="78" ht="14.25" customHeight="1">
      <c r="A78" s="17">
        <v>44292.0</v>
      </c>
      <c r="B78" s="19">
        <v>1460.0</v>
      </c>
      <c r="C78" s="19">
        <v>1462.650024</v>
      </c>
      <c r="D78" s="19">
        <v>1432.650024</v>
      </c>
      <c r="E78" s="19">
        <v>1440.25</v>
      </c>
      <c r="F78" s="19">
        <v>1434.043457</v>
      </c>
      <c r="H78" s="22">
        <f t="shared" si="2"/>
        <v>-0.00647093012</v>
      </c>
      <c r="I78" s="21">
        <f t="shared" si="1"/>
        <v>-0.9636174006</v>
      </c>
    </row>
    <row r="79" ht="14.25" customHeight="1">
      <c r="A79" s="17">
        <v>44293.0</v>
      </c>
      <c r="B79" s="19">
        <v>1439.300049</v>
      </c>
      <c r="C79" s="19">
        <v>1456.699951</v>
      </c>
      <c r="D79" s="19">
        <v>1421.550049</v>
      </c>
      <c r="E79" s="19">
        <v>1447.199951</v>
      </c>
      <c r="F79" s="19">
        <v>1440.963501</v>
      </c>
      <c r="H79" s="22">
        <f t="shared" si="2"/>
        <v>0.00481391161</v>
      </c>
      <c r="I79" s="21">
        <f t="shared" si="1"/>
        <v>-0.8663902427</v>
      </c>
    </row>
    <row r="80" ht="14.25" customHeight="1">
      <c r="A80" s="17">
        <v>44294.0</v>
      </c>
      <c r="B80" s="19">
        <v>1453.0</v>
      </c>
      <c r="C80" s="19">
        <v>1460.900024</v>
      </c>
      <c r="D80" s="19">
        <v>1430.5</v>
      </c>
      <c r="E80" s="19">
        <v>1432.800049</v>
      </c>
      <c r="F80" s="19">
        <v>1426.62561</v>
      </c>
      <c r="H80" s="22">
        <f t="shared" si="2"/>
        <v>-0.01000001528</v>
      </c>
      <c r="I80" s="21">
        <f t="shared" si="1"/>
        <v>-1.067839367</v>
      </c>
    </row>
    <row r="81" ht="14.25" customHeight="1">
      <c r="A81" s="17">
        <v>44295.0</v>
      </c>
      <c r="B81" s="19">
        <v>1426.0</v>
      </c>
      <c r="C81" s="19">
        <v>1432.800049</v>
      </c>
      <c r="D81" s="19">
        <v>1415.099976</v>
      </c>
      <c r="E81" s="19">
        <v>1421.75</v>
      </c>
      <c r="F81" s="19">
        <v>1415.623169</v>
      </c>
      <c r="H81" s="22">
        <f t="shared" si="2"/>
        <v>-0.007742098758</v>
      </c>
      <c r="I81" s="21">
        <f t="shared" si="1"/>
        <v>-1.222425329</v>
      </c>
    </row>
    <row r="82" ht="14.25" customHeight="1">
      <c r="A82" s="17">
        <v>44298.0</v>
      </c>
      <c r="B82" s="19">
        <v>1393.0</v>
      </c>
      <c r="C82" s="19">
        <v>1399.0</v>
      </c>
      <c r="D82" s="19">
        <v>1353.0</v>
      </c>
      <c r="E82" s="19">
        <v>1367.050049</v>
      </c>
      <c r="F82" s="19">
        <v>1361.158936</v>
      </c>
      <c r="H82" s="22">
        <f t="shared" si="2"/>
        <v>-0.03923333784</v>
      </c>
      <c r="I82" s="21">
        <f t="shared" si="1"/>
        <v>-1.987656735</v>
      </c>
    </row>
    <row r="83" ht="14.25" customHeight="1">
      <c r="A83" s="17">
        <v>44299.0</v>
      </c>
      <c r="B83" s="19">
        <v>1368.0</v>
      </c>
      <c r="C83" s="19">
        <v>1406.449951</v>
      </c>
      <c r="D83" s="19">
        <v>1361.0</v>
      </c>
      <c r="E83" s="19">
        <v>1400.349976</v>
      </c>
      <c r="F83" s="19">
        <v>1394.31543</v>
      </c>
      <c r="H83" s="22">
        <f t="shared" si="2"/>
        <v>0.02406701888</v>
      </c>
      <c r="I83" s="21">
        <f t="shared" si="1"/>
        <v>-1.521803485</v>
      </c>
    </row>
    <row r="84" ht="14.25" customHeight="1">
      <c r="A84" s="17">
        <v>44301.0</v>
      </c>
      <c r="B84" s="19">
        <v>1405.0</v>
      </c>
      <c r="C84" s="19">
        <v>1436.699951</v>
      </c>
      <c r="D84" s="19">
        <v>1391.0</v>
      </c>
      <c r="E84" s="19">
        <v>1430.099976</v>
      </c>
      <c r="F84" s="19">
        <v>1423.937134</v>
      </c>
      <c r="H84" s="22">
        <f t="shared" si="2"/>
        <v>0.02102216688</v>
      </c>
      <c r="I84" s="21">
        <f t="shared" si="1"/>
        <v>-1.105612357</v>
      </c>
    </row>
    <row r="85" ht="14.25" customHeight="1">
      <c r="A85" s="17">
        <v>44302.0</v>
      </c>
      <c r="B85" s="19">
        <v>1434.949951</v>
      </c>
      <c r="C85" s="19">
        <v>1445.0</v>
      </c>
      <c r="D85" s="19">
        <v>1423.5</v>
      </c>
      <c r="E85" s="19">
        <v>1428.650024</v>
      </c>
      <c r="F85" s="19">
        <v>1422.493408</v>
      </c>
      <c r="H85" s="22">
        <f t="shared" si="2"/>
        <v>-0.001014395889</v>
      </c>
      <c r="I85" s="21">
        <f t="shared" si="1"/>
        <v>-1.125896631</v>
      </c>
    </row>
    <row r="86" ht="14.25" customHeight="1">
      <c r="A86" s="17">
        <v>44305.0</v>
      </c>
      <c r="B86" s="19">
        <v>1390.0</v>
      </c>
      <c r="C86" s="19">
        <v>1417.699951</v>
      </c>
      <c r="D86" s="19">
        <v>1372.300049</v>
      </c>
      <c r="E86" s="19">
        <v>1412.400024</v>
      </c>
      <c r="F86" s="19">
        <v>1406.313477</v>
      </c>
      <c r="H86" s="22">
        <f t="shared" si="2"/>
        <v>-0.01143955716</v>
      </c>
      <c r="I86" s="21">
        <f t="shared" si="1"/>
        <v>-1.35322792</v>
      </c>
    </row>
    <row r="87" ht="14.25" customHeight="1">
      <c r="A87" s="17">
        <v>44306.0</v>
      </c>
      <c r="B87" s="19">
        <v>1425.0</v>
      </c>
      <c r="C87" s="19">
        <v>1426.400024</v>
      </c>
      <c r="D87" s="19">
        <v>1383.949951</v>
      </c>
      <c r="E87" s="19">
        <v>1391.400024</v>
      </c>
      <c r="F87" s="19">
        <v>1385.403931</v>
      </c>
      <c r="H87" s="22">
        <f t="shared" si="2"/>
        <v>-0.01497995031</v>
      </c>
      <c r="I87" s="21">
        <f t="shared" si="1"/>
        <v>-1.647009892</v>
      </c>
    </row>
    <row r="88" ht="14.25" customHeight="1">
      <c r="A88" s="17">
        <v>44308.0</v>
      </c>
      <c r="B88" s="19">
        <v>1380.0</v>
      </c>
      <c r="C88" s="19">
        <v>1426.800049</v>
      </c>
      <c r="D88" s="19">
        <v>1371.050049</v>
      </c>
      <c r="E88" s="19">
        <v>1422.5</v>
      </c>
      <c r="F88" s="19">
        <v>1416.369995</v>
      </c>
      <c r="H88" s="22">
        <f t="shared" si="2"/>
        <v>0.02210543526</v>
      </c>
      <c r="I88" s="21">
        <f t="shared" si="1"/>
        <v>-1.211933116</v>
      </c>
    </row>
    <row r="89" ht="14.25" customHeight="1">
      <c r="A89" s="17">
        <v>44309.0</v>
      </c>
      <c r="B89" s="19">
        <v>1409.0</v>
      </c>
      <c r="C89" s="19">
        <v>1434.599976</v>
      </c>
      <c r="D89" s="19">
        <v>1400.199951</v>
      </c>
      <c r="E89" s="19">
        <v>1414.150024</v>
      </c>
      <c r="F89" s="19">
        <v>1408.055908</v>
      </c>
      <c r="H89" s="22">
        <f t="shared" si="2"/>
        <v>-0.005887226162</v>
      </c>
      <c r="I89" s="21">
        <f t="shared" si="1"/>
        <v>-1.328746088</v>
      </c>
    </row>
    <row r="90" ht="14.25" customHeight="1">
      <c r="A90" s="17">
        <v>44312.0</v>
      </c>
      <c r="B90" s="19">
        <v>1413.0</v>
      </c>
      <c r="C90" s="19">
        <v>1429.0</v>
      </c>
      <c r="D90" s="19">
        <v>1402.75</v>
      </c>
      <c r="E90" s="19">
        <v>1404.800049</v>
      </c>
      <c r="F90" s="19">
        <v>1398.746216</v>
      </c>
      <c r="H90" s="22">
        <f t="shared" si="2"/>
        <v>-0.006633682077</v>
      </c>
      <c r="I90" s="21">
        <f t="shared" si="1"/>
        <v>-1.459548665</v>
      </c>
    </row>
    <row r="91" ht="14.25" customHeight="1">
      <c r="A91" s="17">
        <v>44313.0</v>
      </c>
      <c r="B91" s="19">
        <v>1407.25</v>
      </c>
      <c r="C91" s="19">
        <v>1442.0</v>
      </c>
      <c r="D91" s="19">
        <v>1404.800049</v>
      </c>
      <c r="E91" s="19">
        <v>1438.699951</v>
      </c>
      <c r="F91" s="19">
        <v>1432.500122</v>
      </c>
      <c r="H91" s="22">
        <f t="shared" si="2"/>
        <v>0.02384491522</v>
      </c>
      <c r="I91" s="21">
        <f t="shared" si="1"/>
        <v>-0.9853019937</v>
      </c>
    </row>
    <row r="92" ht="14.25" customHeight="1">
      <c r="A92" s="17">
        <v>44314.0</v>
      </c>
      <c r="B92" s="19">
        <v>1436.25</v>
      </c>
      <c r="C92" s="19">
        <v>1479.0</v>
      </c>
      <c r="D92" s="19">
        <v>1431.0</v>
      </c>
      <c r="E92" s="19">
        <v>1476.800049</v>
      </c>
      <c r="F92" s="19">
        <v>1470.436035</v>
      </c>
      <c r="H92" s="22">
        <f t="shared" si="2"/>
        <v>0.02613772394</v>
      </c>
      <c r="I92" s="21">
        <f t="shared" si="1"/>
        <v>-0.452296186</v>
      </c>
    </row>
    <row r="93" ht="14.25" customHeight="1">
      <c r="A93" s="17">
        <v>44315.0</v>
      </c>
      <c r="B93" s="19">
        <v>1486.199951</v>
      </c>
      <c r="C93" s="19">
        <v>1503.650024</v>
      </c>
      <c r="D93" s="19">
        <v>1461.0</v>
      </c>
      <c r="E93" s="19">
        <v>1472.5</v>
      </c>
      <c r="F93" s="19">
        <v>1466.154419</v>
      </c>
      <c r="H93" s="22">
        <f t="shared" si="2"/>
        <v>-0.002915981403</v>
      </c>
      <c r="I93" s="21">
        <f t="shared" si="1"/>
        <v>-0.5124522279</v>
      </c>
    </row>
    <row r="94" ht="14.25" customHeight="1">
      <c r="A94" s="17">
        <v>44316.0</v>
      </c>
      <c r="B94" s="19">
        <v>1445.0</v>
      </c>
      <c r="C94" s="19">
        <v>1453.800049</v>
      </c>
      <c r="D94" s="19">
        <v>1407.5</v>
      </c>
      <c r="E94" s="19">
        <v>1412.300049</v>
      </c>
      <c r="F94" s="19">
        <v>1406.213989</v>
      </c>
      <c r="H94" s="22">
        <f t="shared" si="2"/>
        <v>-0.04174202076</v>
      </c>
      <c r="I94" s="21">
        <f t="shared" si="1"/>
        <v>-1.354626532</v>
      </c>
    </row>
    <row r="95" ht="14.25" customHeight="1">
      <c r="A95" s="17">
        <v>44319.0</v>
      </c>
      <c r="B95" s="19">
        <v>1393.0</v>
      </c>
      <c r="C95" s="19">
        <v>1421.900024</v>
      </c>
      <c r="D95" s="19">
        <v>1377.300049</v>
      </c>
      <c r="E95" s="19">
        <v>1414.449951</v>
      </c>
      <c r="F95" s="19">
        <v>1408.354614</v>
      </c>
      <c r="H95" s="22">
        <f t="shared" si="2"/>
        <v>0.001521112525</v>
      </c>
      <c r="I95" s="21">
        <f t="shared" si="1"/>
        <v>-1.324550224</v>
      </c>
    </row>
    <row r="96" ht="14.25" customHeight="1">
      <c r="A96" s="17">
        <v>44320.0</v>
      </c>
      <c r="B96" s="19">
        <v>1409.949951</v>
      </c>
      <c r="C96" s="19">
        <v>1423.0</v>
      </c>
      <c r="D96" s="19">
        <v>1383.300049</v>
      </c>
      <c r="E96" s="19">
        <v>1388.349976</v>
      </c>
      <c r="F96" s="19">
        <v>1382.367065</v>
      </c>
      <c r="H96" s="22">
        <f t="shared" si="2"/>
        <v>-0.01862475392</v>
      </c>
      <c r="I96" s="21">
        <f t="shared" si="1"/>
        <v>-1.689678898</v>
      </c>
    </row>
    <row r="97" ht="14.25" customHeight="1">
      <c r="A97" s="17">
        <v>44321.0</v>
      </c>
      <c r="B97" s="19">
        <v>1401.0</v>
      </c>
      <c r="C97" s="19">
        <v>1409.599976</v>
      </c>
      <c r="D97" s="19">
        <v>1381.699951</v>
      </c>
      <c r="E97" s="19">
        <v>1402.599976</v>
      </c>
      <c r="F97" s="19">
        <v>1396.555664</v>
      </c>
      <c r="H97" s="22">
        <f t="shared" si="2"/>
        <v>0.01021166562</v>
      </c>
      <c r="I97" s="21">
        <f t="shared" si="1"/>
        <v>-1.490326845</v>
      </c>
    </row>
    <row r="98" ht="14.25" customHeight="1">
      <c r="A98" s="17">
        <v>44322.0</v>
      </c>
      <c r="B98" s="19">
        <v>1407.599976</v>
      </c>
      <c r="C98" s="19">
        <v>1410.800049</v>
      </c>
      <c r="D98" s="19">
        <v>1395.0</v>
      </c>
      <c r="E98" s="19">
        <v>1400.900024</v>
      </c>
      <c r="F98" s="19">
        <v>1394.863037</v>
      </c>
      <c r="H98" s="22">
        <f t="shared" si="2"/>
        <v>-0.001212735658</v>
      </c>
      <c r="I98" s="21">
        <f t="shared" si="1"/>
        <v>-1.514108524</v>
      </c>
    </row>
    <row r="99" ht="14.25" customHeight="1">
      <c r="A99" s="17">
        <v>44323.0</v>
      </c>
      <c r="B99" s="19">
        <v>1412.949951</v>
      </c>
      <c r="C99" s="19">
        <v>1424.949951</v>
      </c>
      <c r="D99" s="19">
        <v>1410.25</v>
      </c>
      <c r="E99" s="19">
        <v>1414.75</v>
      </c>
      <c r="F99" s="19">
        <v>1408.65332</v>
      </c>
      <c r="H99" s="22">
        <f t="shared" si="2"/>
        <v>0.009837932689</v>
      </c>
      <c r="I99" s="21">
        <f t="shared" si="1"/>
        <v>-1.320352654</v>
      </c>
    </row>
    <row r="100" ht="14.25" customHeight="1">
      <c r="A100" s="17">
        <v>44326.0</v>
      </c>
      <c r="B100" s="19">
        <v>1427.0</v>
      </c>
      <c r="C100" s="19">
        <v>1430.0</v>
      </c>
      <c r="D100" s="19">
        <v>1412.800049</v>
      </c>
      <c r="E100" s="19">
        <v>1419.849976</v>
      </c>
      <c r="F100" s="19">
        <v>1413.731323</v>
      </c>
      <c r="H100" s="22">
        <f t="shared" si="2"/>
        <v>0.003598378287</v>
      </c>
      <c r="I100" s="21">
        <f t="shared" si="1"/>
        <v>-1.249005939</v>
      </c>
    </row>
    <row r="101" ht="14.25" customHeight="1">
      <c r="A101" s="17">
        <v>44327.0</v>
      </c>
      <c r="B101" s="19">
        <v>1396.0</v>
      </c>
      <c r="C101" s="19">
        <v>1424.199951</v>
      </c>
      <c r="D101" s="19">
        <v>1395.050049</v>
      </c>
      <c r="E101" s="19">
        <v>1403.550049</v>
      </c>
      <c r="F101" s="19">
        <v>1397.501709</v>
      </c>
      <c r="H101" s="22">
        <f t="shared" si="2"/>
        <v>-0.01154643901</v>
      </c>
      <c r="I101" s="21">
        <f t="shared" si="1"/>
        <v>-1.477035687</v>
      </c>
    </row>
    <row r="102" ht="14.25" customHeight="1">
      <c r="A102" s="17">
        <v>44328.0</v>
      </c>
      <c r="B102" s="19">
        <v>1399.75</v>
      </c>
      <c r="C102" s="19">
        <v>1408.599976</v>
      </c>
      <c r="D102" s="19">
        <v>1388.849976</v>
      </c>
      <c r="E102" s="19">
        <v>1399.5</v>
      </c>
      <c r="F102" s="19">
        <v>1393.469116</v>
      </c>
      <c r="H102" s="22">
        <f t="shared" si="2"/>
        <v>-0.002889746346</v>
      </c>
      <c r="I102" s="21">
        <f t="shared" si="1"/>
        <v>-1.533694324</v>
      </c>
    </row>
    <row r="103" ht="14.25" customHeight="1">
      <c r="A103" s="17">
        <v>44330.0</v>
      </c>
      <c r="B103" s="19">
        <v>1394.349976</v>
      </c>
      <c r="C103" s="19">
        <v>1398.900024</v>
      </c>
      <c r="D103" s="19">
        <v>1382.349976</v>
      </c>
      <c r="E103" s="19">
        <v>1386.849976</v>
      </c>
      <c r="F103" s="19">
        <v>1380.873535</v>
      </c>
      <c r="H103" s="22">
        <f t="shared" si="2"/>
        <v>-0.009080058874</v>
      </c>
      <c r="I103" s="21">
        <f t="shared" si="1"/>
        <v>-1.710663325</v>
      </c>
    </row>
    <row r="104" ht="14.25" customHeight="1">
      <c r="A104" s="17">
        <v>44333.0</v>
      </c>
      <c r="B104" s="19">
        <v>1395.150024</v>
      </c>
      <c r="C104" s="19">
        <v>1442.599976</v>
      </c>
      <c r="D104" s="19">
        <v>1381.300049</v>
      </c>
      <c r="E104" s="19">
        <v>1440.25</v>
      </c>
      <c r="F104" s="19">
        <v>1434.043457</v>
      </c>
      <c r="H104" s="22">
        <f t="shared" si="2"/>
        <v>0.03778173853</v>
      </c>
      <c r="I104" s="21">
        <f t="shared" si="1"/>
        <v>-0.9636174006</v>
      </c>
    </row>
    <row r="105" ht="14.25" customHeight="1">
      <c r="A105" s="17">
        <v>44334.0</v>
      </c>
      <c r="B105" s="19">
        <v>1458.949951</v>
      </c>
      <c r="C105" s="19">
        <v>1482.75</v>
      </c>
      <c r="D105" s="19">
        <v>1455.0</v>
      </c>
      <c r="E105" s="19">
        <v>1476.699951</v>
      </c>
      <c r="F105" s="19">
        <v>1470.336304</v>
      </c>
      <c r="H105" s="22">
        <f t="shared" si="2"/>
        <v>0.02499312569</v>
      </c>
      <c r="I105" s="21">
        <f t="shared" si="1"/>
        <v>-0.4536965188</v>
      </c>
    </row>
    <row r="106" ht="14.25" customHeight="1">
      <c r="A106" s="17">
        <v>44335.0</v>
      </c>
      <c r="B106" s="19">
        <v>1470.199951</v>
      </c>
      <c r="C106" s="19">
        <v>1478.849976</v>
      </c>
      <c r="D106" s="19">
        <v>1452.550049</v>
      </c>
      <c r="E106" s="19">
        <v>1458.199951</v>
      </c>
      <c r="F106" s="19">
        <v>1451.916016</v>
      </c>
      <c r="H106" s="22">
        <f t="shared" si="2"/>
        <v>-0.01260707053</v>
      </c>
      <c r="I106" s="21">
        <f t="shared" si="1"/>
        <v>-0.7125044473</v>
      </c>
    </row>
    <row r="107" ht="14.25" customHeight="1">
      <c r="A107" s="17">
        <v>44336.0</v>
      </c>
      <c r="B107" s="19">
        <v>1458.349976</v>
      </c>
      <c r="C107" s="19">
        <v>1465.900024</v>
      </c>
      <c r="D107" s="19">
        <v>1428.5</v>
      </c>
      <c r="E107" s="19">
        <v>1432.800049</v>
      </c>
      <c r="F107" s="19">
        <v>1426.62561</v>
      </c>
      <c r="H107" s="22">
        <f t="shared" si="2"/>
        <v>-0.01757215882</v>
      </c>
      <c r="I107" s="21">
        <f t="shared" si="1"/>
        <v>-1.067839367</v>
      </c>
    </row>
    <row r="108" ht="14.25" customHeight="1">
      <c r="A108" s="17">
        <v>44337.0</v>
      </c>
      <c r="B108" s="19">
        <v>1443.0</v>
      </c>
      <c r="C108" s="19">
        <v>1501.900024</v>
      </c>
      <c r="D108" s="19">
        <v>1443.0</v>
      </c>
      <c r="E108" s="19">
        <v>1497.300049</v>
      </c>
      <c r="F108" s="19">
        <v>1490.847656</v>
      </c>
      <c r="H108" s="22">
        <f t="shared" si="2"/>
        <v>0.04403291292</v>
      </c>
      <c r="I108" s="21">
        <f t="shared" si="1"/>
        <v>-0.1655090219</v>
      </c>
    </row>
    <row r="109" ht="14.25" customHeight="1">
      <c r="A109" s="17">
        <v>44340.0</v>
      </c>
      <c r="B109" s="19">
        <v>1503.25</v>
      </c>
      <c r="C109" s="19">
        <v>1520.449951</v>
      </c>
      <c r="D109" s="19">
        <v>1498.5</v>
      </c>
      <c r="E109" s="19">
        <v>1509.949951</v>
      </c>
      <c r="F109" s="19">
        <v>1503.442993</v>
      </c>
      <c r="H109" s="22">
        <f t="shared" si="2"/>
        <v>0.008412986357</v>
      </c>
      <c r="I109" s="21">
        <f t="shared" si="1"/>
        <v>0.01145827178</v>
      </c>
    </row>
    <row r="110" ht="14.25" customHeight="1">
      <c r="A110" s="17">
        <v>44341.0</v>
      </c>
      <c r="B110" s="19">
        <v>1510.5</v>
      </c>
      <c r="C110" s="19">
        <v>1513.75</v>
      </c>
      <c r="D110" s="19">
        <v>1470.5</v>
      </c>
      <c r="E110" s="19">
        <v>1478.949951</v>
      </c>
      <c r="F110" s="19">
        <v>1472.57666</v>
      </c>
      <c r="H110" s="22">
        <f t="shared" si="2"/>
        <v>-0.02074416184</v>
      </c>
      <c r="I110" s="21">
        <f t="shared" si="1"/>
        <v>-0.4222198788</v>
      </c>
    </row>
    <row r="111" ht="14.25" customHeight="1">
      <c r="A111" s="17">
        <v>44342.0</v>
      </c>
      <c r="B111" s="19">
        <v>1480.0</v>
      </c>
      <c r="C111" s="19">
        <v>1487.0</v>
      </c>
      <c r="D111" s="19">
        <v>1470.0</v>
      </c>
      <c r="E111" s="19">
        <v>1477.050049</v>
      </c>
      <c r="F111" s="19">
        <v>1470.684937</v>
      </c>
      <c r="H111" s="22">
        <f t="shared" si="2"/>
        <v>-0.001285454845</v>
      </c>
      <c r="I111" s="21">
        <f t="shared" si="1"/>
        <v>-0.4487987816</v>
      </c>
    </row>
    <row r="112" ht="14.25" customHeight="1">
      <c r="A112" s="17">
        <v>44343.0</v>
      </c>
      <c r="B112" s="19">
        <v>1473.099976</v>
      </c>
      <c r="C112" s="19">
        <v>1489.0</v>
      </c>
      <c r="D112" s="19">
        <v>1462.449951</v>
      </c>
      <c r="E112" s="19">
        <v>1482.650024</v>
      </c>
      <c r="F112" s="19">
        <v>1476.260742</v>
      </c>
      <c r="H112" s="22">
        <f t="shared" si="2"/>
        <v>0.003784154843</v>
      </c>
      <c r="I112" s="21">
        <f t="shared" si="1"/>
        <v>-0.3704572718</v>
      </c>
    </row>
    <row r="113" ht="14.25" customHeight="1">
      <c r="A113" s="17">
        <v>44344.0</v>
      </c>
      <c r="B113" s="19">
        <v>1490.900024</v>
      </c>
      <c r="C113" s="19">
        <v>1513.0</v>
      </c>
      <c r="D113" s="19">
        <v>1478.75</v>
      </c>
      <c r="E113" s="19">
        <v>1503.449951</v>
      </c>
      <c r="F113" s="19">
        <v>1496.971069</v>
      </c>
      <c r="H113" s="22">
        <f t="shared" si="2"/>
        <v>0.01393139117</v>
      </c>
      <c r="I113" s="21">
        <f t="shared" si="1"/>
        <v>-0.07947424367</v>
      </c>
    </row>
    <row r="114" ht="14.25" customHeight="1">
      <c r="A114" s="17">
        <v>44347.0</v>
      </c>
      <c r="B114" s="19">
        <v>1500.0</v>
      </c>
      <c r="C114" s="19">
        <v>1519.5</v>
      </c>
      <c r="D114" s="19">
        <v>1487.5</v>
      </c>
      <c r="E114" s="19">
        <v>1515.849976</v>
      </c>
      <c r="F114" s="19">
        <v>1509.317627</v>
      </c>
      <c r="H114" s="22">
        <f t="shared" si="2"/>
        <v>0.008213887336</v>
      </c>
      <c r="I114" s="21">
        <f t="shared" si="1"/>
        <v>0.0939973663</v>
      </c>
    </row>
    <row r="115" ht="14.25" customHeight="1">
      <c r="A115" s="17">
        <v>44348.0</v>
      </c>
      <c r="B115" s="19">
        <v>1520.300049</v>
      </c>
      <c r="C115" s="19">
        <v>1527.0</v>
      </c>
      <c r="D115" s="19">
        <v>1507.25</v>
      </c>
      <c r="E115" s="19">
        <v>1511.699951</v>
      </c>
      <c r="F115" s="19">
        <v>1505.185547</v>
      </c>
      <c r="H115" s="22">
        <f t="shared" si="2"/>
        <v>-0.002741508942</v>
      </c>
      <c r="I115" s="21">
        <f t="shared" si="1"/>
        <v>0.03594010286</v>
      </c>
    </row>
    <row r="116" ht="14.25" customHeight="1">
      <c r="A116" s="17">
        <v>44349.0</v>
      </c>
      <c r="B116" s="19">
        <v>1510.0</v>
      </c>
      <c r="C116" s="19">
        <v>1510.199951</v>
      </c>
      <c r="D116" s="19">
        <v>1493.0</v>
      </c>
      <c r="E116" s="19">
        <v>1504.0</v>
      </c>
      <c r="F116" s="19">
        <v>1497.518677</v>
      </c>
      <c r="H116" s="22">
        <f t="shared" si="2"/>
        <v>-0.005106587431</v>
      </c>
      <c r="I116" s="21">
        <f t="shared" si="1"/>
        <v>-0.07177926841</v>
      </c>
    </row>
    <row r="117" ht="14.25" customHeight="1">
      <c r="A117" s="17">
        <v>44350.0</v>
      </c>
      <c r="B117" s="19">
        <v>1508.0</v>
      </c>
      <c r="C117" s="19">
        <v>1524.949951</v>
      </c>
      <c r="D117" s="19">
        <v>1487.75</v>
      </c>
      <c r="E117" s="19">
        <v>1520.550049</v>
      </c>
      <c r="F117" s="19">
        <v>1513.997437</v>
      </c>
      <c r="H117" s="22">
        <f t="shared" si="2"/>
        <v>0.01094391821</v>
      </c>
      <c r="I117" s="21">
        <f t="shared" si="1"/>
        <v>0.159749591</v>
      </c>
    </row>
    <row r="118" ht="14.25" customHeight="1">
      <c r="A118" s="17">
        <v>44351.0</v>
      </c>
      <c r="B118" s="19">
        <v>1516.0</v>
      </c>
      <c r="C118" s="19">
        <v>1520.650024</v>
      </c>
      <c r="D118" s="19">
        <v>1499.199951</v>
      </c>
      <c r="E118" s="19">
        <v>1500.949951</v>
      </c>
      <c r="F118" s="19">
        <v>1494.481812</v>
      </c>
      <c r="H118" s="22">
        <f t="shared" si="2"/>
        <v>-0.01297393541</v>
      </c>
      <c r="I118" s="21">
        <f t="shared" si="1"/>
        <v>-0.1144482881</v>
      </c>
    </row>
    <row r="119" ht="14.25" customHeight="1">
      <c r="A119" s="17">
        <v>44354.0</v>
      </c>
      <c r="B119" s="19">
        <v>1510.0</v>
      </c>
      <c r="C119" s="19">
        <v>1514.0</v>
      </c>
      <c r="D119" s="19">
        <v>1496.0</v>
      </c>
      <c r="E119" s="19">
        <v>1499.849976</v>
      </c>
      <c r="F119" s="19">
        <v>1493.386597</v>
      </c>
      <c r="H119" s="22">
        <f t="shared" si="2"/>
        <v>-0.0007331212184</v>
      </c>
      <c r="I119" s="21">
        <f t="shared" si="1"/>
        <v>-0.1298365179</v>
      </c>
    </row>
    <row r="120" ht="14.25" customHeight="1">
      <c r="A120" s="17">
        <v>44355.0</v>
      </c>
      <c r="B120" s="19">
        <v>1496.550049</v>
      </c>
      <c r="C120" s="19">
        <v>1501.300049</v>
      </c>
      <c r="D120" s="19">
        <v>1481.5</v>
      </c>
      <c r="E120" s="19">
        <v>1483.050049</v>
      </c>
      <c r="F120" s="19">
        <v>1476.659058</v>
      </c>
      <c r="H120" s="22">
        <f t="shared" si="2"/>
        <v>-0.01126427604</v>
      </c>
      <c r="I120" s="21">
        <f t="shared" si="1"/>
        <v>-0.364861075</v>
      </c>
    </row>
    <row r="121" ht="14.25" customHeight="1">
      <c r="A121" s="17">
        <v>44356.0</v>
      </c>
      <c r="B121" s="19">
        <v>1483.900024</v>
      </c>
      <c r="C121" s="19">
        <v>1502.0</v>
      </c>
      <c r="D121" s="19">
        <v>1472.050049</v>
      </c>
      <c r="E121" s="19">
        <v>1480.300049</v>
      </c>
      <c r="F121" s="19">
        <v>1473.920898</v>
      </c>
      <c r="H121" s="22">
        <f t="shared" si="2"/>
        <v>-0.00185600803</v>
      </c>
      <c r="I121" s="21">
        <f t="shared" si="1"/>
        <v>-0.4033325238</v>
      </c>
    </row>
    <row r="122" ht="14.25" customHeight="1">
      <c r="A122" s="17">
        <v>44357.0</v>
      </c>
      <c r="B122" s="19">
        <v>1482.099976</v>
      </c>
      <c r="C122" s="19">
        <v>1489.0</v>
      </c>
      <c r="D122" s="19">
        <v>1473.650024</v>
      </c>
      <c r="E122" s="19">
        <v>1481.050049</v>
      </c>
      <c r="F122" s="19">
        <v>1474.667725</v>
      </c>
      <c r="H122" s="22">
        <f t="shared" si="2"/>
        <v>0.000506525734</v>
      </c>
      <c r="I122" s="21">
        <f t="shared" si="1"/>
        <v>-0.3928403105</v>
      </c>
    </row>
    <row r="123" ht="14.25" customHeight="1">
      <c r="A123" s="17">
        <v>44358.0</v>
      </c>
      <c r="B123" s="19">
        <v>1491.0</v>
      </c>
      <c r="C123" s="19">
        <v>1496.550049</v>
      </c>
      <c r="D123" s="19">
        <v>1481.050049</v>
      </c>
      <c r="E123" s="19">
        <v>1486.349976</v>
      </c>
      <c r="F123" s="19">
        <v>1479.944824</v>
      </c>
      <c r="H123" s="22">
        <f t="shared" si="2"/>
        <v>0.003572105271</v>
      </c>
      <c r="I123" s="21">
        <f t="shared" si="1"/>
        <v>-0.3186963576</v>
      </c>
    </row>
    <row r="124" ht="14.25" customHeight="1">
      <c r="A124" s="17">
        <v>44361.0</v>
      </c>
      <c r="B124" s="19">
        <v>1478.25</v>
      </c>
      <c r="C124" s="19">
        <v>1486.0</v>
      </c>
      <c r="D124" s="19">
        <v>1462.550049</v>
      </c>
      <c r="E124" s="19">
        <v>1479.449951</v>
      </c>
      <c r="F124" s="19">
        <v>1473.074463</v>
      </c>
      <c r="H124" s="22">
        <f t="shared" si="2"/>
        <v>-0.004653070078</v>
      </c>
      <c r="I124" s="21">
        <f t="shared" si="1"/>
        <v>-0.4152250699</v>
      </c>
    </row>
    <row r="125" ht="14.25" customHeight="1">
      <c r="A125" s="17">
        <v>44362.0</v>
      </c>
      <c r="B125" s="19">
        <v>1486.0</v>
      </c>
      <c r="C125" s="19">
        <v>1496.0</v>
      </c>
      <c r="D125" s="19">
        <v>1474.800049</v>
      </c>
      <c r="E125" s="19">
        <v>1490.25</v>
      </c>
      <c r="F125" s="19">
        <v>1483.828003</v>
      </c>
      <c r="H125" s="22">
        <f t="shared" si="2"/>
        <v>0.007273527152</v>
      </c>
      <c r="I125" s="21">
        <f t="shared" si="1"/>
        <v>-0.2641365126</v>
      </c>
    </row>
    <row r="126" ht="14.25" customHeight="1">
      <c r="A126" s="17">
        <v>44363.0</v>
      </c>
      <c r="B126" s="19">
        <v>1488.0</v>
      </c>
      <c r="C126" s="19">
        <v>1494.0</v>
      </c>
      <c r="D126" s="19">
        <v>1478.099976</v>
      </c>
      <c r="E126" s="19">
        <v>1484.599976</v>
      </c>
      <c r="F126" s="19">
        <v>1478.202271</v>
      </c>
      <c r="H126" s="22">
        <f t="shared" si="2"/>
        <v>-0.003798531583</v>
      </c>
      <c r="I126" s="21">
        <f t="shared" si="1"/>
        <v>-0.3431781887</v>
      </c>
    </row>
    <row r="127" ht="14.25" customHeight="1">
      <c r="A127" s="17">
        <v>44364.0</v>
      </c>
      <c r="B127" s="19">
        <v>1466.0</v>
      </c>
      <c r="C127" s="19">
        <v>1478.75</v>
      </c>
      <c r="D127" s="19">
        <v>1460.0</v>
      </c>
      <c r="E127" s="19">
        <v>1466.099976</v>
      </c>
      <c r="F127" s="19">
        <v>1459.781982</v>
      </c>
      <c r="H127" s="22">
        <f t="shared" si="2"/>
        <v>-0.01253956194</v>
      </c>
      <c r="I127" s="21">
        <f t="shared" si="1"/>
        <v>-0.6019861173</v>
      </c>
    </row>
    <row r="128" ht="14.25" customHeight="1">
      <c r="A128" s="17">
        <v>44365.0</v>
      </c>
      <c r="B128" s="19">
        <v>1469.5</v>
      </c>
      <c r="C128" s="19">
        <v>1490.0</v>
      </c>
      <c r="D128" s="19">
        <v>1455.0</v>
      </c>
      <c r="E128" s="19">
        <v>1479.800049</v>
      </c>
      <c r="F128" s="19">
        <v>1473.423096</v>
      </c>
      <c r="H128" s="22">
        <f t="shared" si="2"/>
        <v>0.00930117903</v>
      </c>
      <c r="I128" s="21">
        <f t="shared" si="1"/>
        <v>-0.4103273327</v>
      </c>
    </row>
    <row r="129" ht="14.25" customHeight="1">
      <c r="A129" s="17">
        <v>44368.0</v>
      </c>
      <c r="B129" s="19">
        <v>1461.349976</v>
      </c>
      <c r="C129" s="19">
        <v>1491.800049</v>
      </c>
      <c r="D129" s="19">
        <v>1459.0</v>
      </c>
      <c r="E129" s="19">
        <v>1488.699951</v>
      </c>
      <c r="F129" s="19">
        <v>1482.284668</v>
      </c>
      <c r="H129" s="22">
        <f t="shared" si="2"/>
        <v>0.005996246364</v>
      </c>
      <c r="I129" s="21">
        <f t="shared" si="1"/>
        <v>-0.2858211056</v>
      </c>
    </row>
    <row r="130" ht="14.25" customHeight="1">
      <c r="A130" s="17">
        <v>44369.0</v>
      </c>
      <c r="B130" s="19">
        <v>1497.0</v>
      </c>
      <c r="C130" s="19">
        <v>1508.0</v>
      </c>
      <c r="D130" s="19">
        <v>1480.0</v>
      </c>
      <c r="E130" s="19">
        <v>1483.800049</v>
      </c>
      <c r="F130" s="19">
        <v>1477.405884</v>
      </c>
      <c r="H130" s="22">
        <f t="shared" si="2"/>
        <v>-0.00329682519</v>
      </c>
      <c r="I130" s="21">
        <f t="shared" si="1"/>
        <v>-0.3543688617</v>
      </c>
    </row>
    <row r="131" ht="14.25" customHeight="1">
      <c r="A131" s="17">
        <v>44370.0</v>
      </c>
      <c r="B131" s="19">
        <v>1490.0</v>
      </c>
      <c r="C131" s="19">
        <v>1497.800049</v>
      </c>
      <c r="D131" s="19">
        <v>1478.599976</v>
      </c>
      <c r="E131" s="19">
        <v>1485.5</v>
      </c>
      <c r="F131" s="19">
        <v>1479.098511</v>
      </c>
      <c r="H131" s="22">
        <f t="shared" si="2"/>
        <v>0.001145018124</v>
      </c>
      <c r="I131" s="21">
        <f t="shared" si="1"/>
        <v>-0.330587197</v>
      </c>
    </row>
    <row r="132" ht="14.25" customHeight="1">
      <c r="A132" s="17">
        <v>44371.0</v>
      </c>
      <c r="B132" s="19">
        <v>1490.0</v>
      </c>
      <c r="C132" s="19">
        <v>1513.449951</v>
      </c>
      <c r="D132" s="19">
        <v>1488.0</v>
      </c>
      <c r="E132" s="19">
        <v>1506.25</v>
      </c>
      <c r="F132" s="19">
        <v>1499.759033</v>
      </c>
      <c r="H132" s="22">
        <f t="shared" si="2"/>
        <v>0.01387170234</v>
      </c>
      <c r="I132" s="21">
        <f t="shared" si="1"/>
        <v>-0.04030262845</v>
      </c>
    </row>
    <row r="133" ht="14.25" customHeight="1">
      <c r="A133" s="17">
        <v>44372.0</v>
      </c>
      <c r="B133" s="19">
        <v>1511.099976</v>
      </c>
      <c r="C133" s="19">
        <v>1522.0</v>
      </c>
      <c r="D133" s="19">
        <v>1507.0</v>
      </c>
      <c r="E133" s="19">
        <v>1515.099976</v>
      </c>
      <c r="F133" s="19">
        <v>1508.570923</v>
      </c>
      <c r="H133" s="22">
        <f t="shared" si="2"/>
        <v>0.005858309286</v>
      </c>
      <c r="I133" s="21">
        <f t="shared" si="1"/>
        <v>0.08350515298</v>
      </c>
    </row>
    <row r="134" ht="14.25" customHeight="1">
      <c r="A134" s="17">
        <v>44375.0</v>
      </c>
      <c r="B134" s="19">
        <v>1520.0</v>
      </c>
      <c r="C134" s="19">
        <v>1523.0</v>
      </c>
      <c r="D134" s="19">
        <v>1505.0</v>
      </c>
      <c r="E134" s="19">
        <v>1508.349976</v>
      </c>
      <c r="F134" s="19">
        <v>1501.849976</v>
      </c>
      <c r="H134" s="22">
        <f t="shared" si="2"/>
        <v>-0.004465105308</v>
      </c>
      <c r="I134" s="21">
        <f t="shared" si="1"/>
        <v>-0.0109247669</v>
      </c>
    </row>
    <row r="135" ht="14.25" customHeight="1">
      <c r="A135" s="17">
        <v>44376.0</v>
      </c>
      <c r="B135" s="19">
        <v>1507.0</v>
      </c>
      <c r="C135" s="19">
        <v>1508.199951</v>
      </c>
      <c r="D135" s="19">
        <v>1492.150024</v>
      </c>
      <c r="E135" s="19">
        <v>1502.050049</v>
      </c>
      <c r="F135" s="19">
        <v>1502.050049</v>
      </c>
      <c r="H135" s="22">
        <f t="shared" si="2"/>
        <v>-0.004185447877</v>
      </c>
      <c r="I135" s="21">
        <f t="shared" si="1"/>
        <v>-0.09905833755</v>
      </c>
    </row>
    <row r="136" ht="14.25" customHeight="1">
      <c r="A136" s="17">
        <v>44377.0</v>
      </c>
      <c r="B136" s="19">
        <v>1498.0</v>
      </c>
      <c r="C136" s="19">
        <v>1509.0</v>
      </c>
      <c r="D136" s="19">
        <v>1494.099976</v>
      </c>
      <c r="E136" s="19">
        <v>1497.900024</v>
      </c>
      <c r="F136" s="19">
        <v>1497.900024</v>
      </c>
      <c r="H136" s="22">
        <f t="shared" si="2"/>
        <v>-0.002766731143</v>
      </c>
      <c r="I136" s="21">
        <f t="shared" si="1"/>
        <v>-0.157115601</v>
      </c>
    </row>
    <row r="137" ht="14.25" customHeight="1">
      <c r="A137" s="17">
        <v>44378.0</v>
      </c>
      <c r="B137" s="19">
        <v>1502.0</v>
      </c>
      <c r="C137" s="19">
        <v>1502.0</v>
      </c>
      <c r="D137" s="19">
        <v>1483.0</v>
      </c>
      <c r="E137" s="19">
        <v>1486.75</v>
      </c>
      <c r="F137" s="19">
        <v>1486.75</v>
      </c>
      <c r="H137" s="22">
        <f t="shared" si="2"/>
        <v>-0.00747161361</v>
      </c>
      <c r="I137" s="21">
        <f t="shared" si="1"/>
        <v>-0.3131001748</v>
      </c>
    </row>
    <row r="138" ht="14.25" customHeight="1">
      <c r="A138" s="17">
        <v>44379.0</v>
      </c>
      <c r="B138" s="19">
        <v>1485.0</v>
      </c>
      <c r="C138" s="19">
        <v>1489.25</v>
      </c>
      <c r="D138" s="19">
        <v>1477.0</v>
      </c>
      <c r="E138" s="19">
        <v>1480.400024</v>
      </c>
      <c r="F138" s="19">
        <v>1480.400024</v>
      </c>
      <c r="H138" s="22">
        <f t="shared" si="2"/>
        <v>-0.004280191863</v>
      </c>
      <c r="I138" s="21">
        <f t="shared" si="1"/>
        <v>-0.4019339118</v>
      </c>
    </row>
    <row r="139" ht="14.25" customHeight="1">
      <c r="A139" s="17">
        <v>44382.0</v>
      </c>
      <c r="B139" s="19">
        <v>1489.949951</v>
      </c>
      <c r="C139" s="19">
        <v>1504.5</v>
      </c>
      <c r="D139" s="19">
        <v>1484.550049</v>
      </c>
      <c r="E139" s="19">
        <v>1495.449951</v>
      </c>
      <c r="F139" s="19">
        <v>1495.449951</v>
      </c>
      <c r="H139" s="22">
        <f t="shared" si="2"/>
        <v>0.01011479439</v>
      </c>
      <c r="I139" s="21">
        <f t="shared" si="1"/>
        <v>-0.1913911857</v>
      </c>
    </row>
    <row r="140" ht="14.25" customHeight="1">
      <c r="A140" s="17">
        <v>44383.0</v>
      </c>
      <c r="B140" s="19">
        <v>1497.0</v>
      </c>
      <c r="C140" s="19">
        <v>1540.0</v>
      </c>
      <c r="D140" s="19">
        <v>1496.0</v>
      </c>
      <c r="E140" s="19">
        <v>1534.699951</v>
      </c>
      <c r="F140" s="19">
        <v>1534.699951</v>
      </c>
      <c r="H140" s="22">
        <f t="shared" si="2"/>
        <v>0.02590775814</v>
      </c>
      <c r="I140" s="21">
        <f t="shared" si="1"/>
        <v>0.3577013113</v>
      </c>
    </row>
    <row r="141" ht="14.25" customHeight="1">
      <c r="A141" s="17">
        <v>44384.0</v>
      </c>
      <c r="B141" s="19">
        <v>1534.0</v>
      </c>
      <c r="C141" s="19">
        <v>1545.349976</v>
      </c>
      <c r="D141" s="19">
        <v>1527.699951</v>
      </c>
      <c r="E141" s="19">
        <v>1539.5</v>
      </c>
      <c r="F141" s="19">
        <v>1539.5</v>
      </c>
      <c r="H141" s="22">
        <f t="shared" si="2"/>
        <v>0.003122798112</v>
      </c>
      <c r="I141" s="21">
        <f t="shared" si="1"/>
        <v>0.4248521621</v>
      </c>
    </row>
    <row r="142" ht="14.25" customHeight="1">
      <c r="A142" s="17">
        <v>44385.0</v>
      </c>
      <c r="B142" s="19">
        <v>1525.0</v>
      </c>
      <c r="C142" s="19">
        <v>1537.699951</v>
      </c>
      <c r="D142" s="19">
        <v>1513.449951</v>
      </c>
      <c r="E142" s="19">
        <v>1520.449951</v>
      </c>
      <c r="F142" s="19">
        <v>1520.449951</v>
      </c>
      <c r="H142" s="22">
        <f t="shared" si="2"/>
        <v>-0.01245137693</v>
      </c>
      <c r="I142" s="21">
        <f t="shared" si="1"/>
        <v>0.1583492583</v>
      </c>
    </row>
    <row r="143" ht="14.25" customHeight="1">
      <c r="A143" s="17">
        <v>44386.0</v>
      </c>
      <c r="B143" s="19">
        <v>1512.550049</v>
      </c>
      <c r="C143" s="19">
        <v>1516.0</v>
      </c>
      <c r="D143" s="19">
        <v>1497.5</v>
      </c>
      <c r="E143" s="19">
        <v>1502.0</v>
      </c>
      <c r="F143" s="19">
        <v>1502.0</v>
      </c>
      <c r="H143" s="22">
        <f t="shared" si="2"/>
        <v>-0.01220875811</v>
      </c>
      <c r="I143" s="21">
        <f t="shared" si="1"/>
        <v>-0.09975850393</v>
      </c>
    </row>
    <row r="144" ht="14.25" customHeight="1">
      <c r="A144" s="17">
        <v>44389.0</v>
      </c>
      <c r="B144" s="19">
        <v>1502.0</v>
      </c>
      <c r="C144" s="19">
        <v>1502.0</v>
      </c>
      <c r="D144" s="19">
        <v>1484.0</v>
      </c>
      <c r="E144" s="19">
        <v>1487.0</v>
      </c>
      <c r="F144" s="19">
        <v>1487.0</v>
      </c>
      <c r="H144" s="22">
        <f t="shared" si="2"/>
        <v>-0.01003688586</v>
      </c>
      <c r="I144" s="21">
        <f t="shared" si="1"/>
        <v>-0.3096027703</v>
      </c>
    </row>
    <row r="145" ht="14.25" customHeight="1">
      <c r="A145" s="17">
        <v>44390.0</v>
      </c>
      <c r="B145" s="19">
        <v>1496.099976</v>
      </c>
      <c r="C145" s="19">
        <v>1506.099976</v>
      </c>
      <c r="D145" s="19">
        <v>1484.099976</v>
      </c>
      <c r="E145" s="19">
        <v>1501.849976</v>
      </c>
      <c r="F145" s="19">
        <v>1501.849976</v>
      </c>
      <c r="H145" s="22">
        <f t="shared" si="2"/>
        <v>0.009936998052</v>
      </c>
      <c r="I145" s="21">
        <f t="shared" si="1"/>
        <v>-0.1018572823</v>
      </c>
    </row>
    <row r="146" ht="14.25" customHeight="1">
      <c r="A146" s="17">
        <v>44391.0</v>
      </c>
      <c r="B146" s="19">
        <v>1497.5</v>
      </c>
      <c r="C146" s="19">
        <v>1507.349976</v>
      </c>
      <c r="D146" s="19">
        <v>1491.099976</v>
      </c>
      <c r="E146" s="19">
        <v>1499.150024</v>
      </c>
      <c r="F146" s="19">
        <v>1499.150024</v>
      </c>
      <c r="H146" s="22">
        <f t="shared" si="2"/>
        <v>-0.001799368696</v>
      </c>
      <c r="I146" s="21">
        <f t="shared" si="1"/>
        <v>-0.1396285788</v>
      </c>
    </row>
    <row r="147" ht="14.25" customHeight="1">
      <c r="A147" s="17">
        <v>44392.0</v>
      </c>
      <c r="B147" s="19">
        <v>1505.0</v>
      </c>
      <c r="C147" s="19">
        <v>1526.75</v>
      </c>
      <c r="D147" s="19">
        <v>1499.650024</v>
      </c>
      <c r="E147" s="19">
        <v>1520.699951</v>
      </c>
      <c r="F147" s="19">
        <v>1520.699951</v>
      </c>
      <c r="H147" s="22">
        <f t="shared" si="2"/>
        <v>0.01427242611</v>
      </c>
      <c r="I147" s="21">
        <f t="shared" si="1"/>
        <v>0.1618466627</v>
      </c>
    </row>
    <row r="148" ht="14.25" customHeight="1">
      <c r="A148" s="17">
        <v>44393.0</v>
      </c>
      <c r="B148" s="19">
        <v>1527.949951</v>
      </c>
      <c r="C148" s="19">
        <v>1529.949951</v>
      </c>
      <c r="D148" s="19">
        <v>1518.800049</v>
      </c>
      <c r="E148" s="19">
        <v>1522.349976</v>
      </c>
      <c r="F148" s="19">
        <v>1522.349976</v>
      </c>
      <c r="H148" s="22">
        <f t="shared" si="2"/>
        <v>0.001084454873</v>
      </c>
      <c r="I148" s="21">
        <f t="shared" si="1"/>
        <v>0.1849298817</v>
      </c>
    </row>
    <row r="149" ht="14.25" customHeight="1">
      <c r="A149" s="17">
        <v>44396.0</v>
      </c>
      <c r="B149" s="19">
        <v>1487.0</v>
      </c>
      <c r="C149" s="19">
        <v>1488.849976</v>
      </c>
      <c r="D149" s="19">
        <v>1466.0</v>
      </c>
      <c r="E149" s="19">
        <v>1471.0</v>
      </c>
      <c r="F149" s="19">
        <v>1471.0</v>
      </c>
      <c r="H149" s="22">
        <f t="shared" si="2"/>
        <v>-0.0343127362</v>
      </c>
      <c r="I149" s="21">
        <f t="shared" si="1"/>
        <v>-0.5334366545</v>
      </c>
    </row>
    <row r="150" ht="14.25" customHeight="1">
      <c r="A150" s="17">
        <v>44397.0</v>
      </c>
      <c r="B150" s="19">
        <v>1442.0</v>
      </c>
      <c r="C150" s="19">
        <v>1454.0</v>
      </c>
      <c r="D150" s="19">
        <v>1436.150024</v>
      </c>
      <c r="E150" s="19">
        <v>1443.150024</v>
      </c>
      <c r="F150" s="19">
        <v>1443.150024</v>
      </c>
      <c r="H150" s="22">
        <f t="shared" si="2"/>
        <v>-0.0191142005</v>
      </c>
      <c r="I150" s="21">
        <f t="shared" si="1"/>
        <v>-0.9230471734</v>
      </c>
    </row>
    <row r="151" ht="14.25" customHeight="1">
      <c r="A151" s="17">
        <v>44399.0</v>
      </c>
      <c r="B151" s="19">
        <v>1456.099976</v>
      </c>
      <c r="C151" s="19">
        <v>1468.5</v>
      </c>
      <c r="D151" s="19">
        <v>1445.0</v>
      </c>
      <c r="E151" s="19">
        <v>1448.699951</v>
      </c>
      <c r="F151" s="19">
        <v>1448.699951</v>
      </c>
      <c r="H151" s="22">
        <f t="shared" si="2"/>
        <v>0.003838327619</v>
      </c>
      <c r="I151" s="21">
        <f t="shared" si="1"/>
        <v>-0.8454058161</v>
      </c>
    </row>
    <row r="152" ht="14.25" customHeight="1">
      <c r="A152" s="17">
        <v>44400.0</v>
      </c>
      <c r="B152" s="19">
        <v>1451.5</v>
      </c>
      <c r="C152" s="19">
        <v>1457.449951</v>
      </c>
      <c r="D152" s="19">
        <v>1435.300049</v>
      </c>
      <c r="E152" s="19">
        <v>1442.75</v>
      </c>
      <c r="F152" s="19">
        <v>1442.75</v>
      </c>
      <c r="H152" s="22">
        <f t="shared" si="2"/>
        <v>-0.004115554133</v>
      </c>
      <c r="I152" s="21">
        <f t="shared" si="1"/>
        <v>-0.9286433562</v>
      </c>
    </row>
    <row r="153" ht="14.25" customHeight="1">
      <c r="A153" s="17">
        <v>44403.0</v>
      </c>
      <c r="B153" s="19">
        <v>1430.0</v>
      </c>
      <c r="C153" s="19">
        <v>1444.0</v>
      </c>
      <c r="D153" s="19">
        <v>1428.099976</v>
      </c>
      <c r="E153" s="19">
        <v>1434.550049</v>
      </c>
      <c r="F153" s="19">
        <v>1434.550049</v>
      </c>
      <c r="H153" s="22">
        <f t="shared" si="2"/>
        <v>-0.00569976927</v>
      </c>
      <c r="I153" s="21">
        <f t="shared" si="1"/>
        <v>-1.043357536</v>
      </c>
    </row>
    <row r="154" ht="14.25" customHeight="1">
      <c r="A154" s="17">
        <v>44404.0</v>
      </c>
      <c r="B154" s="19">
        <v>1436.099976</v>
      </c>
      <c r="C154" s="19">
        <v>1449.900024</v>
      </c>
      <c r="D154" s="19">
        <v>1436.099976</v>
      </c>
      <c r="E154" s="19">
        <v>1439.75</v>
      </c>
      <c r="F154" s="19">
        <v>1439.75</v>
      </c>
      <c r="H154" s="22">
        <f t="shared" si="2"/>
        <v>0.003618242065</v>
      </c>
      <c r="I154" s="21">
        <f t="shared" si="1"/>
        <v>-0.9706122095</v>
      </c>
    </row>
    <row r="155" ht="14.25" customHeight="1">
      <c r="A155" s="17">
        <v>44405.0</v>
      </c>
      <c r="B155" s="19">
        <v>1435.050049</v>
      </c>
      <c r="C155" s="19">
        <v>1438.699951</v>
      </c>
      <c r="D155" s="19">
        <v>1404.0</v>
      </c>
      <c r="E155" s="19">
        <v>1417.300049</v>
      </c>
      <c r="F155" s="19">
        <v>1417.300049</v>
      </c>
      <c r="H155" s="22">
        <f t="shared" si="2"/>
        <v>-0.01571579964</v>
      </c>
      <c r="I155" s="21">
        <f t="shared" si="1"/>
        <v>-1.284678443</v>
      </c>
    </row>
    <row r="156" ht="14.25" customHeight="1">
      <c r="A156" s="17">
        <v>44406.0</v>
      </c>
      <c r="B156" s="19">
        <v>1428.25</v>
      </c>
      <c r="C156" s="19">
        <v>1429.949951</v>
      </c>
      <c r="D156" s="19">
        <v>1413.300049</v>
      </c>
      <c r="E156" s="19">
        <v>1418.25</v>
      </c>
      <c r="F156" s="19">
        <v>1418.25</v>
      </c>
      <c r="H156" s="22">
        <f t="shared" si="2"/>
        <v>0.000670029461</v>
      </c>
      <c r="I156" s="21">
        <f t="shared" si="1"/>
        <v>-1.271388991</v>
      </c>
    </row>
    <row r="157" ht="14.25" customHeight="1">
      <c r="A157" s="17">
        <v>44407.0</v>
      </c>
      <c r="B157" s="19">
        <v>1419.0</v>
      </c>
      <c r="C157" s="19">
        <v>1431.75</v>
      </c>
      <c r="D157" s="19">
        <v>1407.949951</v>
      </c>
      <c r="E157" s="19">
        <v>1426.449951</v>
      </c>
      <c r="F157" s="19">
        <v>1426.449951</v>
      </c>
      <c r="H157" s="22">
        <f t="shared" si="2"/>
        <v>0.005765088658</v>
      </c>
      <c r="I157" s="21">
        <f t="shared" si="1"/>
        <v>-1.156674811</v>
      </c>
    </row>
    <row r="158" ht="14.25" customHeight="1">
      <c r="A158" s="17">
        <v>44410.0</v>
      </c>
      <c r="B158" s="19">
        <v>1435.0</v>
      </c>
      <c r="C158" s="19">
        <v>1435.0</v>
      </c>
      <c r="D158" s="19">
        <v>1416.25</v>
      </c>
      <c r="E158" s="19">
        <v>1422.650024</v>
      </c>
      <c r="F158" s="19">
        <v>1422.650024</v>
      </c>
      <c r="H158" s="22">
        <f t="shared" si="2"/>
        <v>-0.002667459399</v>
      </c>
      <c r="I158" s="21">
        <f t="shared" si="1"/>
        <v>-1.209834337</v>
      </c>
    </row>
    <row r="159" ht="14.25" customHeight="1">
      <c r="A159" s="17">
        <v>44411.0</v>
      </c>
      <c r="B159" s="19">
        <v>1410.0</v>
      </c>
      <c r="C159" s="19">
        <v>1439.900024</v>
      </c>
      <c r="D159" s="19">
        <v>1410.0</v>
      </c>
      <c r="E159" s="19">
        <v>1434.699951</v>
      </c>
      <c r="F159" s="19">
        <v>1434.699951</v>
      </c>
      <c r="H159" s="22">
        <f t="shared" si="2"/>
        <v>0.008434387485</v>
      </c>
      <c r="I159" s="21">
        <f t="shared" si="1"/>
        <v>-1.041260465</v>
      </c>
    </row>
    <row r="160" ht="14.25" customHeight="1">
      <c r="A160" s="17">
        <v>44412.0</v>
      </c>
      <c r="B160" s="19">
        <v>1441.0</v>
      </c>
      <c r="C160" s="19">
        <v>1474.5</v>
      </c>
      <c r="D160" s="19">
        <v>1440.0</v>
      </c>
      <c r="E160" s="19">
        <v>1465.300049</v>
      </c>
      <c r="F160" s="19">
        <v>1465.300049</v>
      </c>
      <c r="H160" s="22">
        <f t="shared" si="2"/>
        <v>0.02110429913</v>
      </c>
      <c r="I160" s="21">
        <f t="shared" si="1"/>
        <v>-0.6131767902</v>
      </c>
    </row>
    <row r="161" ht="14.25" customHeight="1">
      <c r="A161" s="17">
        <v>44413.0</v>
      </c>
      <c r="B161" s="19">
        <v>1467.099976</v>
      </c>
      <c r="C161" s="19">
        <v>1507.050049</v>
      </c>
      <c r="D161" s="19">
        <v>1457.400024</v>
      </c>
      <c r="E161" s="19">
        <v>1484.849976</v>
      </c>
      <c r="F161" s="19">
        <v>1484.849976</v>
      </c>
      <c r="H161" s="22">
        <f t="shared" si="2"/>
        <v>0.01325370779</v>
      </c>
      <c r="I161" s="21">
        <f t="shared" si="1"/>
        <v>-0.3396807843</v>
      </c>
    </row>
    <row r="162" ht="14.25" customHeight="1">
      <c r="A162" s="17">
        <v>44414.0</v>
      </c>
      <c r="B162" s="19">
        <v>1483.550049</v>
      </c>
      <c r="C162" s="19">
        <v>1500.0</v>
      </c>
      <c r="D162" s="19">
        <v>1474.0</v>
      </c>
      <c r="E162" s="19">
        <v>1492.650024</v>
      </c>
      <c r="F162" s="19">
        <v>1492.650024</v>
      </c>
      <c r="H162" s="22">
        <f t="shared" si="2"/>
        <v>0.005239338937</v>
      </c>
      <c r="I162" s="21">
        <f t="shared" si="1"/>
        <v>-0.2305610942</v>
      </c>
    </row>
    <row r="163" ht="14.25" customHeight="1">
      <c r="A163" s="17">
        <v>44417.0</v>
      </c>
      <c r="B163" s="19">
        <v>1492.0</v>
      </c>
      <c r="C163" s="19">
        <v>1507.349976</v>
      </c>
      <c r="D163" s="19">
        <v>1476.0</v>
      </c>
      <c r="E163" s="19">
        <v>1503.900024</v>
      </c>
      <c r="F163" s="19">
        <v>1503.900024</v>
      </c>
      <c r="H163" s="22">
        <f t="shared" si="2"/>
        <v>0.007508670088</v>
      </c>
      <c r="I163" s="21">
        <f t="shared" si="1"/>
        <v>-0.07317789443</v>
      </c>
    </row>
    <row r="164" ht="14.25" customHeight="1">
      <c r="A164" s="17">
        <v>44418.0</v>
      </c>
      <c r="B164" s="19">
        <v>1489.0</v>
      </c>
      <c r="C164" s="19">
        <v>1519.75</v>
      </c>
      <c r="D164" s="19">
        <v>1489.0</v>
      </c>
      <c r="E164" s="19">
        <v>1507.650024</v>
      </c>
      <c r="F164" s="19">
        <v>1507.650024</v>
      </c>
      <c r="H164" s="22">
        <f t="shared" si="2"/>
        <v>0.002490413162</v>
      </c>
      <c r="I164" s="21">
        <f t="shared" si="1"/>
        <v>-0.02071682783</v>
      </c>
    </row>
    <row r="165" ht="14.25" customHeight="1">
      <c r="A165" s="17">
        <v>44419.0</v>
      </c>
      <c r="B165" s="19">
        <v>1514.900024</v>
      </c>
      <c r="C165" s="19">
        <v>1518.849976</v>
      </c>
      <c r="D165" s="19">
        <v>1491.050049</v>
      </c>
      <c r="E165" s="19">
        <v>1494.949951</v>
      </c>
      <c r="F165" s="19">
        <v>1494.949951</v>
      </c>
      <c r="H165" s="22">
        <f t="shared" si="2"/>
        <v>-0.008459434385</v>
      </c>
      <c r="I165" s="21">
        <f t="shared" si="1"/>
        <v>-0.1983859946</v>
      </c>
    </row>
    <row r="166" ht="14.25" customHeight="1">
      <c r="A166" s="17">
        <v>44420.0</v>
      </c>
      <c r="B166" s="19">
        <v>1497.0</v>
      </c>
      <c r="C166" s="19">
        <v>1507.599976</v>
      </c>
      <c r="D166" s="19">
        <v>1489.300049</v>
      </c>
      <c r="E166" s="19">
        <v>1501.400024</v>
      </c>
      <c r="F166" s="19">
        <v>1501.400024</v>
      </c>
      <c r="H166" s="22">
        <f t="shared" si="2"/>
        <v>0.004305293452</v>
      </c>
      <c r="I166" s="21">
        <f t="shared" si="1"/>
        <v>-0.1081519388</v>
      </c>
    </row>
    <row r="167" ht="14.25" customHeight="1">
      <c r="A167" s="17">
        <v>44421.0</v>
      </c>
      <c r="B167" s="19">
        <v>1501.199951</v>
      </c>
      <c r="C167" s="19">
        <v>1531.0</v>
      </c>
      <c r="D167" s="19">
        <v>1501.0</v>
      </c>
      <c r="E167" s="19">
        <v>1526.199951</v>
      </c>
      <c r="F167" s="19">
        <v>1526.199951</v>
      </c>
      <c r="H167" s="22">
        <f t="shared" si="2"/>
        <v>0.01638293163</v>
      </c>
      <c r="I167" s="21">
        <f t="shared" si="1"/>
        <v>0.2387895604</v>
      </c>
    </row>
    <row r="168" ht="14.25" customHeight="1">
      <c r="A168" s="17">
        <v>44424.0</v>
      </c>
      <c r="B168" s="19">
        <v>1526.150024</v>
      </c>
      <c r="C168" s="19">
        <v>1535.0</v>
      </c>
      <c r="D168" s="19">
        <v>1521.449951</v>
      </c>
      <c r="E168" s="19">
        <v>1530.599976</v>
      </c>
      <c r="F168" s="19">
        <v>1530.599976</v>
      </c>
      <c r="H168" s="22">
        <f t="shared" si="2"/>
        <v>0.002878845946</v>
      </c>
      <c r="I168" s="21">
        <f t="shared" si="1"/>
        <v>0.3003442283</v>
      </c>
    </row>
    <row r="169" ht="14.25" customHeight="1">
      <c r="A169" s="17">
        <v>44425.0</v>
      </c>
      <c r="B169" s="19">
        <v>1517.199951</v>
      </c>
      <c r="C169" s="19">
        <v>1524.0</v>
      </c>
      <c r="D169" s="19">
        <v>1505.300049</v>
      </c>
      <c r="E169" s="19">
        <v>1514.650024</v>
      </c>
      <c r="F169" s="19">
        <v>1514.650024</v>
      </c>
      <c r="H169" s="22">
        <f t="shared" si="2"/>
        <v>-0.0104753947</v>
      </c>
      <c r="I169" s="21">
        <f t="shared" si="1"/>
        <v>0.07721049649</v>
      </c>
    </row>
    <row r="170" ht="14.25" customHeight="1">
      <c r="A170" s="17">
        <v>44426.0</v>
      </c>
      <c r="B170" s="19">
        <v>1556.699951</v>
      </c>
      <c r="C170" s="19">
        <v>1565.349976</v>
      </c>
      <c r="D170" s="19">
        <v>1508.349976</v>
      </c>
      <c r="E170" s="19">
        <v>1513.0</v>
      </c>
      <c r="F170" s="19">
        <v>1513.0</v>
      </c>
      <c r="H170" s="22">
        <f t="shared" si="2"/>
        <v>-0.001089970208</v>
      </c>
      <c r="I170" s="21">
        <f t="shared" si="1"/>
        <v>0.05412729144</v>
      </c>
    </row>
    <row r="171" ht="14.25" customHeight="1">
      <c r="A171" s="17">
        <v>44428.0</v>
      </c>
      <c r="B171" s="19">
        <v>1486.050049</v>
      </c>
      <c r="C171" s="19">
        <v>1519.800049</v>
      </c>
      <c r="D171" s="19">
        <v>1486.050049</v>
      </c>
      <c r="E171" s="19">
        <v>1514.75</v>
      </c>
      <c r="F171" s="19">
        <v>1514.75</v>
      </c>
      <c r="H171" s="22">
        <f t="shared" si="2"/>
        <v>0.001155974037</v>
      </c>
      <c r="I171" s="21">
        <f t="shared" si="1"/>
        <v>0.07860912252</v>
      </c>
    </row>
    <row r="172" ht="14.25" customHeight="1">
      <c r="A172" s="17">
        <v>44431.0</v>
      </c>
      <c r="B172" s="19">
        <v>1529.849976</v>
      </c>
      <c r="C172" s="19">
        <v>1533.150024</v>
      </c>
      <c r="D172" s="19">
        <v>1508.650024</v>
      </c>
      <c r="E172" s="19">
        <v>1524.599976</v>
      </c>
      <c r="F172" s="19">
        <v>1524.599976</v>
      </c>
      <c r="H172" s="22">
        <f t="shared" si="2"/>
        <v>0.006481655987</v>
      </c>
      <c r="I172" s="21">
        <f t="shared" si="1"/>
        <v>0.2164065217</v>
      </c>
    </row>
    <row r="173" ht="14.25" customHeight="1">
      <c r="A173" s="17">
        <v>44432.0</v>
      </c>
      <c r="B173" s="19">
        <v>1530.0</v>
      </c>
      <c r="C173" s="19">
        <v>1564.5</v>
      </c>
      <c r="D173" s="19">
        <v>1527.449951</v>
      </c>
      <c r="E173" s="19">
        <v>1558.849976</v>
      </c>
      <c r="F173" s="19">
        <v>1558.849976</v>
      </c>
      <c r="H173" s="22">
        <f t="shared" si="2"/>
        <v>0.0222162897</v>
      </c>
      <c r="I173" s="21">
        <f t="shared" si="1"/>
        <v>0.69555093</v>
      </c>
    </row>
    <row r="174" ht="14.25" customHeight="1">
      <c r="A174" s="17">
        <v>44433.0</v>
      </c>
      <c r="B174" s="19">
        <v>1552.099976</v>
      </c>
      <c r="C174" s="19">
        <v>1564.800049</v>
      </c>
      <c r="D174" s="19">
        <v>1548.0</v>
      </c>
      <c r="E174" s="19">
        <v>1557.400024</v>
      </c>
      <c r="F174" s="19">
        <v>1557.400024</v>
      </c>
      <c r="H174" s="22">
        <f t="shared" si="2"/>
        <v>-0.0009305749568</v>
      </c>
      <c r="I174" s="21">
        <f t="shared" si="1"/>
        <v>0.6752666558</v>
      </c>
    </row>
    <row r="175" ht="14.25" customHeight="1">
      <c r="A175" s="17">
        <v>44434.0</v>
      </c>
      <c r="B175" s="19">
        <v>1550.0</v>
      </c>
      <c r="C175" s="19">
        <v>1571.0</v>
      </c>
      <c r="D175" s="19">
        <v>1543.449951</v>
      </c>
      <c r="E175" s="19">
        <v>1554.800049</v>
      </c>
      <c r="F175" s="19">
        <v>1554.800049</v>
      </c>
      <c r="H175" s="22">
        <f t="shared" si="2"/>
        <v>-0.00167082806</v>
      </c>
      <c r="I175" s="21">
        <f t="shared" si="1"/>
        <v>0.6388939993</v>
      </c>
    </row>
    <row r="176" ht="14.25" customHeight="1">
      <c r="A176" s="17">
        <v>44435.0</v>
      </c>
      <c r="B176" s="19">
        <v>1552.0</v>
      </c>
      <c r="C176" s="19">
        <v>1558.650024</v>
      </c>
      <c r="D176" s="19">
        <v>1545.25</v>
      </c>
      <c r="E176" s="19">
        <v>1548.449951</v>
      </c>
      <c r="F176" s="19">
        <v>1548.449951</v>
      </c>
      <c r="H176" s="22">
        <f t="shared" si="2"/>
        <v>-0.004092552558</v>
      </c>
      <c r="I176" s="21">
        <f t="shared" si="1"/>
        <v>0.5500585556</v>
      </c>
    </row>
    <row r="177" ht="14.25" customHeight="1">
      <c r="A177" s="17">
        <v>44438.0</v>
      </c>
      <c r="B177" s="19">
        <v>1555.599976</v>
      </c>
      <c r="C177" s="19">
        <v>1570.0</v>
      </c>
      <c r="D177" s="19">
        <v>1551.599976</v>
      </c>
      <c r="E177" s="19">
        <v>1568.25</v>
      </c>
      <c r="F177" s="19">
        <v>1568.25</v>
      </c>
      <c r="H177" s="22">
        <f t="shared" si="2"/>
        <v>0.01270594904</v>
      </c>
      <c r="I177" s="21">
        <f t="shared" si="1"/>
        <v>0.8270536727</v>
      </c>
    </row>
    <row r="178" ht="14.25" customHeight="1">
      <c r="A178" s="17">
        <v>44439.0</v>
      </c>
      <c r="B178" s="19">
        <v>1563.5</v>
      </c>
      <c r="C178" s="19">
        <v>1583.349976</v>
      </c>
      <c r="D178" s="19">
        <v>1562.199951</v>
      </c>
      <c r="E178" s="19">
        <v>1581.400024</v>
      </c>
      <c r="F178" s="19">
        <v>1581.400024</v>
      </c>
      <c r="H178" s="22">
        <f t="shared" si="2"/>
        <v>0.008350197836</v>
      </c>
      <c r="I178" s="21">
        <f t="shared" si="1"/>
        <v>1.011017482</v>
      </c>
    </row>
    <row r="179" ht="14.25" customHeight="1">
      <c r="A179" s="17">
        <v>44440.0</v>
      </c>
      <c r="B179" s="19">
        <v>1575.0</v>
      </c>
      <c r="C179" s="19">
        <v>1598.0</v>
      </c>
      <c r="D179" s="19">
        <v>1574.5</v>
      </c>
      <c r="E179" s="19">
        <v>1579.099976</v>
      </c>
      <c r="F179" s="19">
        <v>1579.099976</v>
      </c>
      <c r="H179" s="22">
        <f t="shared" si="2"/>
        <v>-0.001455496539</v>
      </c>
      <c r="I179" s="21">
        <f t="shared" si="1"/>
        <v>0.9788406897</v>
      </c>
    </row>
    <row r="180" ht="14.25" customHeight="1">
      <c r="A180" s="17">
        <v>44441.0</v>
      </c>
      <c r="B180" s="19">
        <v>1574.099976</v>
      </c>
      <c r="C180" s="19">
        <v>1592.0</v>
      </c>
      <c r="D180" s="19">
        <v>1571.25</v>
      </c>
      <c r="E180" s="19">
        <v>1589.0</v>
      </c>
      <c r="F180" s="19">
        <v>1589.0</v>
      </c>
      <c r="H180" s="22">
        <f t="shared" si="2"/>
        <v>0.006249838263</v>
      </c>
      <c r="I180" s="21">
        <f t="shared" si="1"/>
        <v>1.117338241</v>
      </c>
    </row>
    <row r="181" ht="14.25" customHeight="1">
      <c r="A181" s="17">
        <v>44442.0</v>
      </c>
      <c r="B181" s="19">
        <v>1586.099976</v>
      </c>
      <c r="C181" s="19">
        <v>1598.0</v>
      </c>
      <c r="D181" s="19">
        <v>1568.300049</v>
      </c>
      <c r="E181" s="19">
        <v>1576.050049</v>
      </c>
      <c r="F181" s="19">
        <v>1576.050049</v>
      </c>
      <c r="H181" s="22">
        <f t="shared" si="2"/>
        <v>-0.008183139643</v>
      </c>
      <c r="I181" s="21">
        <f t="shared" si="1"/>
        <v>0.9361733767</v>
      </c>
    </row>
    <row r="182" ht="14.25" customHeight="1">
      <c r="A182" s="17">
        <v>44445.0</v>
      </c>
      <c r="B182" s="19">
        <v>1579.949951</v>
      </c>
      <c r="C182" s="19">
        <v>1580.949951</v>
      </c>
      <c r="D182" s="19">
        <v>1561.949951</v>
      </c>
      <c r="E182" s="19">
        <v>1565.699951</v>
      </c>
      <c r="F182" s="19">
        <v>1565.699951</v>
      </c>
      <c r="H182" s="22">
        <f t="shared" si="2"/>
        <v>-0.006588770872</v>
      </c>
      <c r="I182" s="21">
        <f t="shared" si="1"/>
        <v>0.7913794619</v>
      </c>
    </row>
    <row r="183" ht="14.25" customHeight="1">
      <c r="A183" s="17">
        <v>44446.0</v>
      </c>
      <c r="B183" s="19">
        <v>1562.5</v>
      </c>
      <c r="C183" s="19">
        <v>1582.0</v>
      </c>
      <c r="D183" s="19">
        <v>1555.199951</v>
      </c>
      <c r="E183" s="19">
        <v>1569.25</v>
      </c>
      <c r="F183" s="19">
        <v>1569.25</v>
      </c>
      <c r="H183" s="22">
        <f t="shared" si="2"/>
        <v>0.002264821176</v>
      </c>
      <c r="I183" s="21">
        <f t="shared" si="1"/>
        <v>0.8410432905</v>
      </c>
    </row>
    <row r="184" ht="14.25" customHeight="1">
      <c r="A184" s="17">
        <v>44447.0</v>
      </c>
      <c r="B184" s="19">
        <v>1571.949951</v>
      </c>
      <c r="C184" s="19">
        <v>1580.5</v>
      </c>
      <c r="D184" s="19">
        <v>1565.599976</v>
      </c>
      <c r="E184" s="19">
        <v>1576.400024</v>
      </c>
      <c r="F184" s="19">
        <v>1576.400024</v>
      </c>
      <c r="H184" s="22">
        <f t="shared" si="2"/>
        <v>0.004545983348</v>
      </c>
      <c r="I184" s="21">
        <f t="shared" si="1"/>
        <v>0.9410693932</v>
      </c>
    </row>
    <row r="185" ht="14.25" customHeight="1">
      <c r="A185" s="17">
        <v>44448.0</v>
      </c>
      <c r="B185" s="19">
        <v>1574.0</v>
      </c>
      <c r="C185" s="19">
        <v>1579.449951</v>
      </c>
      <c r="D185" s="19">
        <v>1561.0</v>
      </c>
      <c r="E185" s="19">
        <v>1568.599976</v>
      </c>
      <c r="F185" s="19">
        <v>1568.599976</v>
      </c>
      <c r="H185" s="22">
        <f t="shared" si="2"/>
        <v>-0.004960295067</v>
      </c>
      <c r="I185" s="21">
        <f t="shared" si="1"/>
        <v>0.8319497032</v>
      </c>
    </row>
    <row r="186" ht="14.25" customHeight="1">
      <c r="A186" s="17">
        <v>44452.0</v>
      </c>
      <c r="B186" s="19">
        <v>1562.0</v>
      </c>
      <c r="C186" s="19">
        <v>1584.0</v>
      </c>
      <c r="D186" s="19">
        <v>1553.650024</v>
      </c>
      <c r="E186" s="19">
        <v>1555.550049</v>
      </c>
      <c r="F186" s="19">
        <v>1555.550049</v>
      </c>
      <c r="H186" s="22">
        <f t="shared" si="2"/>
        <v>-0.008354274152</v>
      </c>
      <c r="I186" s="21">
        <f t="shared" si="1"/>
        <v>0.6493862126</v>
      </c>
    </row>
    <row r="187" ht="14.25" customHeight="1">
      <c r="A187" s="17">
        <v>44453.0</v>
      </c>
      <c r="B187" s="19">
        <v>1560.0</v>
      </c>
      <c r="C187" s="19">
        <v>1564.5</v>
      </c>
      <c r="D187" s="19">
        <v>1546.599976</v>
      </c>
      <c r="E187" s="19">
        <v>1548.550049</v>
      </c>
      <c r="F187" s="19">
        <v>1548.550049</v>
      </c>
      <c r="H187" s="22">
        <f t="shared" si="2"/>
        <v>-0.00451017148</v>
      </c>
      <c r="I187" s="21">
        <f t="shared" si="1"/>
        <v>0.5514588883</v>
      </c>
    </row>
    <row r="188" ht="14.25" customHeight="1">
      <c r="A188" s="17">
        <v>44454.0</v>
      </c>
      <c r="B188" s="19">
        <v>1535.0</v>
      </c>
      <c r="C188" s="19">
        <v>1554.800049</v>
      </c>
      <c r="D188" s="19">
        <v>1535.0</v>
      </c>
      <c r="E188" s="19">
        <v>1546.800049</v>
      </c>
      <c r="F188" s="19">
        <v>1546.800049</v>
      </c>
      <c r="H188" s="22">
        <f t="shared" si="2"/>
        <v>-0.001130728435</v>
      </c>
      <c r="I188" s="21">
        <f t="shared" si="1"/>
        <v>0.5269770572</v>
      </c>
    </row>
    <row r="189" ht="14.25" customHeight="1">
      <c r="A189" s="17">
        <v>44455.0</v>
      </c>
      <c r="B189" s="19">
        <v>1537.75</v>
      </c>
      <c r="C189" s="19">
        <v>1564.300049</v>
      </c>
      <c r="D189" s="19">
        <v>1536.300049</v>
      </c>
      <c r="E189" s="19">
        <v>1559.949951</v>
      </c>
      <c r="F189" s="19">
        <v>1559.949951</v>
      </c>
      <c r="H189" s="22">
        <f t="shared" si="2"/>
        <v>0.008465425625</v>
      </c>
      <c r="I189" s="21">
        <f t="shared" si="1"/>
        <v>0.7109391598</v>
      </c>
    </row>
    <row r="190" ht="14.25" customHeight="1">
      <c r="A190" s="17">
        <v>44456.0</v>
      </c>
      <c r="B190" s="19">
        <v>1569.0</v>
      </c>
      <c r="C190" s="19">
        <v>1589.0</v>
      </c>
      <c r="D190" s="19">
        <v>1559.199951</v>
      </c>
      <c r="E190" s="19">
        <v>1582.150024</v>
      </c>
      <c r="F190" s="19">
        <v>1582.150024</v>
      </c>
      <c r="H190" s="22">
        <f t="shared" si="2"/>
        <v>0.01413095865</v>
      </c>
      <c r="I190" s="21">
        <f t="shared" si="1"/>
        <v>1.021509695</v>
      </c>
    </row>
    <row r="191" ht="14.25" customHeight="1">
      <c r="A191" s="17">
        <v>44459.0</v>
      </c>
      <c r="B191" s="19">
        <v>1564.0</v>
      </c>
      <c r="C191" s="19">
        <v>1581.699951</v>
      </c>
      <c r="D191" s="19">
        <v>1558.0</v>
      </c>
      <c r="E191" s="19">
        <v>1559.849976</v>
      </c>
      <c r="F191" s="19">
        <v>1559.849976</v>
      </c>
      <c r="H191" s="22">
        <f t="shared" si="2"/>
        <v>-0.0141950493</v>
      </c>
      <c r="I191" s="21">
        <f t="shared" si="1"/>
        <v>0.7095405478</v>
      </c>
    </row>
    <row r="192" ht="14.25" customHeight="1">
      <c r="A192" s="17">
        <v>44460.0</v>
      </c>
      <c r="B192" s="19">
        <v>1562.0</v>
      </c>
      <c r="C192" s="19">
        <v>1568.650024</v>
      </c>
      <c r="D192" s="19">
        <v>1528.949951</v>
      </c>
      <c r="E192" s="19">
        <v>1551.949951</v>
      </c>
      <c r="F192" s="19">
        <v>1551.949951</v>
      </c>
      <c r="H192" s="22">
        <f t="shared" si="2"/>
        <v>-0.005077474232</v>
      </c>
      <c r="I192" s="21">
        <f t="shared" si="1"/>
        <v>0.5990222177</v>
      </c>
    </row>
    <row r="193" ht="14.25" customHeight="1">
      <c r="A193" s="17">
        <v>44461.0</v>
      </c>
      <c r="B193" s="19">
        <v>1549.0</v>
      </c>
      <c r="C193" s="19">
        <v>1550.150024</v>
      </c>
      <c r="D193" s="19">
        <v>1530.0</v>
      </c>
      <c r="E193" s="19">
        <v>1533.699951</v>
      </c>
      <c r="F193" s="19">
        <v>1533.699951</v>
      </c>
      <c r="H193" s="22">
        <f t="shared" si="2"/>
        <v>-0.01182908845</v>
      </c>
      <c r="I193" s="21">
        <f t="shared" si="1"/>
        <v>0.3437116936</v>
      </c>
    </row>
    <row r="194" ht="14.25" customHeight="1">
      <c r="A194" s="17">
        <v>44462.0</v>
      </c>
      <c r="B194" s="19">
        <v>1542.0</v>
      </c>
      <c r="C194" s="19">
        <v>1572.0</v>
      </c>
      <c r="D194" s="19">
        <v>1542.0</v>
      </c>
      <c r="E194" s="19">
        <v>1570.0</v>
      </c>
      <c r="F194" s="19">
        <v>1570.0</v>
      </c>
      <c r="H194" s="22">
        <f t="shared" si="2"/>
        <v>0.02339253463</v>
      </c>
      <c r="I194" s="21">
        <f t="shared" si="1"/>
        <v>0.8515355038</v>
      </c>
    </row>
    <row r="195" ht="14.25" customHeight="1">
      <c r="A195" s="17">
        <v>44463.0</v>
      </c>
      <c r="B195" s="19">
        <v>1579.0</v>
      </c>
      <c r="C195" s="19">
        <v>1607.949951</v>
      </c>
      <c r="D195" s="19">
        <v>1575.0</v>
      </c>
      <c r="E195" s="19">
        <v>1601.550049</v>
      </c>
      <c r="F195" s="19">
        <v>1601.550049</v>
      </c>
      <c r="H195" s="22">
        <f t="shared" si="2"/>
        <v>0.01989632155</v>
      </c>
      <c r="I195" s="21">
        <f t="shared" si="1"/>
        <v>1.29290863</v>
      </c>
    </row>
    <row r="196" ht="14.25" customHeight="1">
      <c r="A196" s="17">
        <v>44466.0</v>
      </c>
      <c r="B196" s="19">
        <v>1615.699951</v>
      </c>
      <c r="C196" s="19">
        <v>1635.5</v>
      </c>
      <c r="D196" s="19">
        <v>1608.0</v>
      </c>
      <c r="E196" s="19">
        <v>1625.099976</v>
      </c>
      <c r="F196" s="19">
        <v>1625.099976</v>
      </c>
      <c r="H196" s="22">
        <f t="shared" si="2"/>
        <v>0.01459739668</v>
      </c>
      <c r="I196" s="21">
        <f t="shared" si="1"/>
        <v>1.622363107</v>
      </c>
    </row>
    <row r="197" ht="14.25" customHeight="1">
      <c r="A197" s="17">
        <v>44467.0</v>
      </c>
      <c r="B197" s="19">
        <v>1632.0</v>
      </c>
      <c r="C197" s="19">
        <v>1632.0</v>
      </c>
      <c r="D197" s="19">
        <v>1582.0</v>
      </c>
      <c r="E197" s="19">
        <v>1615.050049</v>
      </c>
      <c r="F197" s="19">
        <v>1615.050049</v>
      </c>
      <c r="H197" s="22">
        <f t="shared" si="2"/>
        <v>-0.006203391294</v>
      </c>
      <c r="I197" s="21">
        <f t="shared" si="1"/>
        <v>1.481768469</v>
      </c>
    </row>
    <row r="198" ht="14.25" customHeight="1">
      <c r="A198" s="17">
        <v>44468.0</v>
      </c>
      <c r="B198" s="19">
        <v>1597.0</v>
      </c>
      <c r="C198" s="19">
        <v>1606.599976</v>
      </c>
      <c r="D198" s="19">
        <v>1585.150024</v>
      </c>
      <c r="E198" s="19">
        <v>1593.849976</v>
      </c>
      <c r="F198" s="19">
        <v>1593.849976</v>
      </c>
      <c r="H198" s="22">
        <f t="shared" si="2"/>
        <v>-0.01321348829</v>
      </c>
      <c r="I198" s="21">
        <f t="shared" si="1"/>
        <v>1.185187552</v>
      </c>
    </row>
    <row r="199" ht="14.25" customHeight="1">
      <c r="A199" s="17">
        <v>44469.0</v>
      </c>
      <c r="B199" s="19">
        <v>1586.0</v>
      </c>
      <c r="C199" s="19">
        <v>1606.349976</v>
      </c>
      <c r="D199" s="19">
        <v>1583.099976</v>
      </c>
      <c r="E199" s="19">
        <v>1594.949951</v>
      </c>
      <c r="F199" s="19">
        <v>1594.949951</v>
      </c>
      <c r="H199" s="22">
        <f t="shared" si="2"/>
        <v>0.0006898990647</v>
      </c>
      <c r="I199" s="21">
        <f t="shared" si="1"/>
        <v>1.200575781</v>
      </c>
    </row>
    <row r="200" ht="14.25" customHeight="1">
      <c r="A200" s="17">
        <v>44470.0</v>
      </c>
      <c r="B200" s="19">
        <v>1583.0</v>
      </c>
      <c r="C200" s="19">
        <v>1589.0</v>
      </c>
      <c r="D200" s="19">
        <v>1565.25</v>
      </c>
      <c r="E200" s="19">
        <v>1582.699951</v>
      </c>
      <c r="F200" s="19">
        <v>1582.699951</v>
      </c>
      <c r="H200" s="22">
        <f t="shared" si="2"/>
        <v>-0.007710138664</v>
      </c>
      <c r="I200" s="21">
        <f t="shared" si="1"/>
        <v>1.029202964</v>
      </c>
    </row>
    <row r="201" ht="14.25" customHeight="1">
      <c r="A201" s="17">
        <v>44473.0</v>
      </c>
      <c r="B201" s="19">
        <v>1589.0</v>
      </c>
      <c r="C201" s="19">
        <v>1601.349976</v>
      </c>
      <c r="D201" s="19">
        <v>1583.599976</v>
      </c>
      <c r="E201" s="19">
        <v>1585.75</v>
      </c>
      <c r="F201" s="19">
        <v>1585.75</v>
      </c>
      <c r="H201" s="22">
        <f t="shared" si="2"/>
        <v>0.001925263135</v>
      </c>
      <c r="I201" s="21">
        <f t="shared" si="1"/>
        <v>1.071871984</v>
      </c>
    </row>
    <row r="202" ht="14.25" customHeight="1">
      <c r="A202" s="17">
        <v>44474.0</v>
      </c>
      <c r="B202" s="19">
        <v>1592.0</v>
      </c>
      <c r="C202" s="19">
        <v>1597.5</v>
      </c>
      <c r="D202" s="19">
        <v>1576.25</v>
      </c>
      <c r="E202" s="19">
        <v>1595.449951</v>
      </c>
      <c r="F202" s="19">
        <v>1595.449951</v>
      </c>
      <c r="H202" s="22">
        <f t="shared" si="2"/>
        <v>0.006098315862</v>
      </c>
      <c r="I202" s="21">
        <f t="shared" si="1"/>
        <v>1.20757059</v>
      </c>
    </row>
    <row r="203" ht="14.25" customHeight="1">
      <c r="A203" s="17">
        <v>44475.0</v>
      </c>
      <c r="B203" s="19">
        <v>1596.0</v>
      </c>
      <c r="C203" s="19">
        <v>1626.849976</v>
      </c>
      <c r="D203" s="19">
        <v>1587.0</v>
      </c>
      <c r="E203" s="19">
        <v>1614.900024</v>
      </c>
      <c r="F203" s="19">
        <v>1614.900024</v>
      </c>
      <c r="H203" s="22">
        <f t="shared" si="2"/>
        <v>0.01211725272</v>
      </c>
      <c r="I203" s="21">
        <f t="shared" si="1"/>
        <v>1.479669677</v>
      </c>
    </row>
    <row r="204" ht="14.25" customHeight="1">
      <c r="A204" s="17">
        <v>44476.0</v>
      </c>
      <c r="B204" s="19">
        <v>1626.599976</v>
      </c>
      <c r="C204" s="19">
        <v>1627.699951</v>
      </c>
      <c r="D204" s="19">
        <v>1607.0</v>
      </c>
      <c r="E204" s="19">
        <v>1610.5</v>
      </c>
      <c r="F204" s="19">
        <v>1610.5</v>
      </c>
      <c r="H204" s="22">
        <f t="shared" si="2"/>
        <v>-0.002728360325</v>
      </c>
      <c r="I204" s="21">
        <f t="shared" si="1"/>
        <v>1.418115023</v>
      </c>
    </row>
    <row r="205" ht="14.25" customHeight="1">
      <c r="A205" s="17">
        <v>44477.0</v>
      </c>
      <c r="B205" s="19">
        <v>1612.0</v>
      </c>
      <c r="C205" s="19">
        <v>1622.0</v>
      </c>
      <c r="D205" s="19">
        <v>1600.150024</v>
      </c>
      <c r="E205" s="19">
        <v>1602.650024</v>
      </c>
      <c r="F205" s="19">
        <v>1602.650024</v>
      </c>
      <c r="H205" s="22">
        <f t="shared" si="2"/>
        <v>-0.004886165638</v>
      </c>
      <c r="I205" s="21">
        <f t="shared" si="1"/>
        <v>1.308296859</v>
      </c>
    </row>
    <row r="206" ht="14.25" customHeight="1">
      <c r="A206" s="17">
        <v>44480.0</v>
      </c>
      <c r="B206" s="19">
        <v>1599.900024</v>
      </c>
      <c r="C206" s="19">
        <v>1645.0</v>
      </c>
      <c r="D206" s="19">
        <v>1599.0</v>
      </c>
      <c r="E206" s="19">
        <v>1633.800049</v>
      </c>
      <c r="F206" s="19">
        <v>1633.800049</v>
      </c>
      <c r="H206" s="22">
        <f t="shared" si="2"/>
        <v>0.01925009577</v>
      </c>
      <c r="I206" s="21">
        <f t="shared" si="1"/>
        <v>1.744073802</v>
      </c>
    </row>
    <row r="207" ht="14.25" customHeight="1">
      <c r="A207" s="17">
        <v>44481.0</v>
      </c>
      <c r="B207" s="19">
        <v>1625.0</v>
      </c>
      <c r="C207" s="19">
        <v>1641.550049</v>
      </c>
      <c r="D207" s="19">
        <v>1625.0</v>
      </c>
      <c r="E207" s="19">
        <v>1629.599976</v>
      </c>
      <c r="F207" s="19">
        <v>1629.599976</v>
      </c>
      <c r="H207" s="22">
        <f t="shared" si="2"/>
        <v>-0.002574048714</v>
      </c>
      <c r="I207" s="21">
        <f t="shared" si="1"/>
        <v>1.685316387</v>
      </c>
    </row>
    <row r="208" ht="14.25" customHeight="1">
      <c r="A208" s="17">
        <v>44482.0</v>
      </c>
      <c r="B208" s="19">
        <v>1637.0</v>
      </c>
      <c r="C208" s="19">
        <v>1648.0</v>
      </c>
      <c r="D208" s="19">
        <v>1630.0</v>
      </c>
      <c r="E208" s="19">
        <v>1639.400024</v>
      </c>
      <c r="F208" s="19">
        <v>1639.400024</v>
      </c>
      <c r="H208" s="22">
        <f t="shared" si="2"/>
        <v>0.005995764673</v>
      </c>
      <c r="I208" s="21">
        <f t="shared" si="1"/>
        <v>1.822415312</v>
      </c>
    </row>
    <row r="209" ht="14.25" customHeight="1">
      <c r="A209" s="17">
        <v>44483.0</v>
      </c>
      <c r="B209" s="19">
        <v>1638.0</v>
      </c>
      <c r="C209" s="19">
        <v>1690.0</v>
      </c>
      <c r="D209" s="19">
        <v>1638.0</v>
      </c>
      <c r="E209" s="19">
        <v>1687.400024</v>
      </c>
      <c r="F209" s="19">
        <v>1687.400024</v>
      </c>
      <c r="H209" s="22">
        <f t="shared" si="2"/>
        <v>0.0288585611</v>
      </c>
      <c r="I209" s="21">
        <f t="shared" si="1"/>
        <v>2.493916965</v>
      </c>
    </row>
    <row r="210" ht="14.25" customHeight="1">
      <c r="A210" s="17">
        <v>44487.0</v>
      </c>
      <c r="B210" s="19">
        <v>1705.0</v>
      </c>
      <c r="C210" s="19">
        <v>1725.0</v>
      </c>
      <c r="D210" s="19">
        <v>1667.050049</v>
      </c>
      <c r="E210" s="19">
        <v>1670.300049</v>
      </c>
      <c r="F210" s="19">
        <v>1670.300049</v>
      </c>
      <c r="H210" s="22">
        <f t="shared" si="2"/>
        <v>-0.01018561662</v>
      </c>
      <c r="I210" s="21">
        <f t="shared" si="1"/>
        <v>2.254694851</v>
      </c>
    </row>
    <row r="211" ht="14.25" customHeight="1">
      <c r="A211" s="17">
        <v>44488.0</v>
      </c>
      <c r="B211" s="19">
        <v>1675.449951</v>
      </c>
      <c r="C211" s="19">
        <v>1692.449951</v>
      </c>
      <c r="D211" s="19">
        <v>1671.0</v>
      </c>
      <c r="E211" s="19">
        <v>1688.699951</v>
      </c>
      <c r="F211" s="19">
        <v>1688.699951</v>
      </c>
      <c r="H211" s="22">
        <f t="shared" si="2"/>
        <v>0.01095569279</v>
      </c>
      <c r="I211" s="21">
        <f t="shared" si="1"/>
        <v>2.512102446</v>
      </c>
    </row>
    <row r="212" ht="14.25" customHeight="1">
      <c r="A212" s="17">
        <v>44489.0</v>
      </c>
      <c r="B212" s="19">
        <v>1689.099976</v>
      </c>
      <c r="C212" s="19">
        <v>1698.75</v>
      </c>
      <c r="D212" s="19">
        <v>1664.449951</v>
      </c>
      <c r="E212" s="19">
        <v>1673.849976</v>
      </c>
      <c r="F212" s="19">
        <v>1673.849976</v>
      </c>
      <c r="H212" s="22">
        <f t="shared" si="2"/>
        <v>-0.00883262516</v>
      </c>
      <c r="I212" s="21">
        <f t="shared" si="1"/>
        <v>2.304356972</v>
      </c>
    </row>
    <row r="213" ht="14.25" customHeight="1">
      <c r="A213" s="17">
        <v>44490.0</v>
      </c>
      <c r="B213" s="19">
        <v>1671.800049</v>
      </c>
      <c r="C213" s="19">
        <v>1681.949951</v>
      </c>
      <c r="D213" s="19">
        <v>1660.849976</v>
      </c>
      <c r="E213" s="19">
        <v>1676.300049</v>
      </c>
      <c r="F213" s="19">
        <v>1676.300049</v>
      </c>
      <c r="H213" s="22">
        <f t="shared" si="2"/>
        <v>0.001462664907</v>
      </c>
      <c r="I213" s="21">
        <f t="shared" si="1"/>
        <v>2.338632557</v>
      </c>
    </row>
    <row r="214" ht="14.25" customHeight="1">
      <c r="A214" s="17">
        <v>44491.0</v>
      </c>
      <c r="B214" s="19">
        <v>1680.099976</v>
      </c>
      <c r="C214" s="19">
        <v>1708.0</v>
      </c>
      <c r="D214" s="19">
        <v>1670.75</v>
      </c>
      <c r="E214" s="19">
        <v>1680.75</v>
      </c>
      <c r="F214" s="19">
        <v>1680.75</v>
      </c>
      <c r="H214" s="22">
        <f t="shared" si="2"/>
        <v>0.002651109481</v>
      </c>
      <c r="I214" s="21">
        <f t="shared" si="1"/>
        <v>2.400885671</v>
      </c>
    </row>
    <row r="215" ht="14.25" customHeight="1">
      <c r="A215" s="17">
        <v>44494.0</v>
      </c>
      <c r="B215" s="19">
        <v>1690.0</v>
      </c>
      <c r="C215" s="19">
        <v>1690.0</v>
      </c>
      <c r="D215" s="19">
        <v>1613.800049</v>
      </c>
      <c r="E215" s="19">
        <v>1657.0</v>
      </c>
      <c r="F215" s="19">
        <v>1657.0</v>
      </c>
      <c r="H215" s="22">
        <f t="shared" si="2"/>
        <v>-0.01423138392</v>
      </c>
      <c r="I215" s="21">
        <f t="shared" si="1"/>
        <v>2.068632249</v>
      </c>
    </row>
    <row r="216" ht="14.25" customHeight="1">
      <c r="A216" s="17">
        <v>44495.0</v>
      </c>
      <c r="B216" s="19">
        <v>1650.0</v>
      </c>
      <c r="C216" s="19">
        <v>1673.849976</v>
      </c>
      <c r="D216" s="19">
        <v>1646.349976</v>
      </c>
      <c r="E216" s="19">
        <v>1652.75</v>
      </c>
      <c r="F216" s="19">
        <v>1652.75</v>
      </c>
      <c r="H216" s="22">
        <f t="shared" si="2"/>
        <v>-0.002568171213</v>
      </c>
      <c r="I216" s="21">
        <f t="shared" si="1"/>
        <v>2.009176373</v>
      </c>
    </row>
    <row r="217" ht="14.25" customHeight="1">
      <c r="A217" s="17">
        <v>44496.0</v>
      </c>
      <c r="B217" s="19">
        <v>1652.75</v>
      </c>
      <c r="C217" s="19">
        <v>1665.050049</v>
      </c>
      <c r="D217" s="19">
        <v>1637.300049</v>
      </c>
      <c r="E217" s="19">
        <v>1642.800049</v>
      </c>
      <c r="F217" s="19">
        <v>1642.800049</v>
      </c>
      <c r="H217" s="22">
        <f t="shared" si="2"/>
        <v>-0.006038434304</v>
      </c>
      <c r="I217" s="21">
        <f t="shared" si="1"/>
        <v>1.869980362</v>
      </c>
    </row>
    <row r="218" ht="14.25" customHeight="1">
      <c r="A218" s="17">
        <v>44497.0</v>
      </c>
      <c r="B218" s="19">
        <v>1650.0</v>
      </c>
      <c r="C218" s="19">
        <v>1650.0</v>
      </c>
      <c r="D218" s="19">
        <v>1587.150024</v>
      </c>
      <c r="E218" s="19">
        <v>1593.599976</v>
      </c>
      <c r="F218" s="19">
        <v>1593.599976</v>
      </c>
      <c r="H218" s="22">
        <f t="shared" si="2"/>
        <v>-0.03040654014</v>
      </c>
      <c r="I218" s="21">
        <f t="shared" si="1"/>
        <v>1.181690147</v>
      </c>
    </row>
    <row r="219" ht="14.25" customHeight="1">
      <c r="A219" s="17">
        <v>44498.0</v>
      </c>
      <c r="B219" s="19">
        <v>1590.0</v>
      </c>
      <c r="C219" s="19">
        <v>1602.0</v>
      </c>
      <c r="D219" s="19">
        <v>1560.0</v>
      </c>
      <c r="E219" s="19">
        <v>1582.849976</v>
      </c>
      <c r="F219" s="19">
        <v>1582.849976</v>
      </c>
      <c r="H219" s="22">
        <f t="shared" si="2"/>
        <v>-0.006768588332</v>
      </c>
      <c r="I219" s="21">
        <f t="shared" si="1"/>
        <v>1.031301756</v>
      </c>
    </row>
    <row r="220" ht="14.25" customHeight="1">
      <c r="A220" s="17">
        <v>44501.0</v>
      </c>
      <c r="B220" s="19">
        <v>1585.0</v>
      </c>
      <c r="C220" s="19">
        <v>1611.0</v>
      </c>
      <c r="D220" s="19">
        <v>1583.550049</v>
      </c>
      <c r="E220" s="19">
        <v>1605.300049</v>
      </c>
      <c r="F220" s="19">
        <v>1605.300049</v>
      </c>
      <c r="H220" s="22">
        <f t="shared" si="2"/>
        <v>0.01408368107</v>
      </c>
      <c r="I220" s="21">
        <f t="shared" si="1"/>
        <v>1.345369696</v>
      </c>
    </row>
    <row r="221" ht="14.25" customHeight="1">
      <c r="A221" s="17">
        <v>44502.0</v>
      </c>
      <c r="B221" s="19">
        <v>1606.0</v>
      </c>
      <c r="C221" s="19">
        <v>1622.0</v>
      </c>
      <c r="D221" s="19">
        <v>1600.050049</v>
      </c>
      <c r="E221" s="19">
        <v>1606.75</v>
      </c>
      <c r="F221" s="19">
        <v>1606.75</v>
      </c>
      <c r="H221" s="22">
        <f t="shared" si="2"/>
        <v>0.0009028197421</v>
      </c>
      <c r="I221" s="21">
        <f t="shared" si="1"/>
        <v>1.365653956</v>
      </c>
    </row>
    <row r="222" ht="14.25" customHeight="1">
      <c r="A222" s="17">
        <v>44503.0</v>
      </c>
      <c r="B222" s="19">
        <v>1605.099976</v>
      </c>
      <c r="C222" s="19">
        <v>1609.900024</v>
      </c>
      <c r="D222" s="19">
        <v>1575.550049</v>
      </c>
      <c r="E222" s="19">
        <v>1581.449951</v>
      </c>
      <c r="F222" s="19">
        <v>1581.449951</v>
      </c>
      <c r="H222" s="22">
        <f t="shared" si="2"/>
        <v>-0.01587138854</v>
      </c>
      <c r="I222" s="21">
        <f t="shared" si="1"/>
        <v>1.011715942</v>
      </c>
    </row>
    <row r="223" ht="14.25" customHeight="1">
      <c r="A223" s="17">
        <v>44504.0</v>
      </c>
      <c r="B223" s="19">
        <v>1595.0</v>
      </c>
      <c r="C223" s="19">
        <v>1597.849976</v>
      </c>
      <c r="D223" s="19">
        <v>1590.099976</v>
      </c>
      <c r="E223" s="19">
        <v>1593.949951</v>
      </c>
      <c r="F223" s="19">
        <v>1593.949951</v>
      </c>
      <c r="H223" s="22">
        <f t="shared" si="2"/>
        <v>0.007873064781</v>
      </c>
      <c r="I223" s="21">
        <f t="shared" si="1"/>
        <v>1.186586164</v>
      </c>
    </row>
    <row r="224" ht="14.25" customHeight="1">
      <c r="A224" s="17">
        <v>44508.0</v>
      </c>
      <c r="B224" s="19">
        <v>1592.099976</v>
      </c>
      <c r="C224" s="19">
        <v>1604.699951</v>
      </c>
      <c r="D224" s="19">
        <v>1570.449951</v>
      </c>
      <c r="E224" s="19">
        <v>1600.25</v>
      </c>
      <c r="F224" s="19">
        <v>1600.25</v>
      </c>
      <c r="H224" s="22">
        <f t="shared" si="2"/>
        <v>0.003944685534</v>
      </c>
      <c r="I224" s="21">
        <f t="shared" si="1"/>
        <v>1.274721441</v>
      </c>
    </row>
    <row r="225" ht="14.25" customHeight="1">
      <c r="A225" s="17">
        <v>44509.0</v>
      </c>
      <c r="B225" s="19">
        <v>1594.599976</v>
      </c>
      <c r="C225" s="19">
        <v>1594.599976</v>
      </c>
      <c r="D225" s="19">
        <v>1569.050049</v>
      </c>
      <c r="E225" s="19">
        <v>1572.25</v>
      </c>
      <c r="F225" s="19">
        <v>1572.25</v>
      </c>
      <c r="H225" s="22">
        <f t="shared" si="2"/>
        <v>-0.0176521526</v>
      </c>
      <c r="I225" s="21">
        <f t="shared" si="1"/>
        <v>0.8830121437</v>
      </c>
    </row>
    <row r="226" ht="14.25" customHeight="1">
      <c r="A226" s="17">
        <v>44510.0</v>
      </c>
      <c r="B226" s="19">
        <v>1568.0</v>
      </c>
      <c r="C226" s="19">
        <v>1569.0</v>
      </c>
      <c r="D226" s="19">
        <v>1550.0</v>
      </c>
      <c r="E226" s="19">
        <v>1555.25</v>
      </c>
      <c r="F226" s="19">
        <v>1555.25</v>
      </c>
      <c r="H226" s="22">
        <f t="shared" si="2"/>
        <v>-0.01087141003</v>
      </c>
      <c r="I226" s="21">
        <f t="shared" si="1"/>
        <v>0.6451886418</v>
      </c>
    </row>
    <row r="227" ht="14.25" customHeight="1">
      <c r="A227" s="17">
        <v>44511.0</v>
      </c>
      <c r="B227" s="19">
        <v>1550.050049</v>
      </c>
      <c r="C227" s="19">
        <v>1554.900024</v>
      </c>
      <c r="D227" s="19">
        <v>1535.599976</v>
      </c>
      <c r="E227" s="19">
        <v>1548.300049</v>
      </c>
      <c r="F227" s="19">
        <v>1548.300049</v>
      </c>
      <c r="H227" s="22">
        <f t="shared" si="2"/>
        <v>-0.004478717925</v>
      </c>
      <c r="I227" s="21">
        <f t="shared" si="1"/>
        <v>0.5479614839</v>
      </c>
    </row>
    <row r="228" ht="14.25" customHeight="1">
      <c r="A228" s="17">
        <v>44512.0</v>
      </c>
      <c r="B228" s="19">
        <v>1550.0</v>
      </c>
      <c r="C228" s="19">
        <v>1559.050049</v>
      </c>
      <c r="D228" s="19">
        <v>1545.050049</v>
      </c>
      <c r="E228" s="19">
        <v>1553.0</v>
      </c>
      <c r="F228" s="19">
        <v>1553.0</v>
      </c>
      <c r="H228" s="22">
        <f t="shared" si="2"/>
        <v>0.003030957678</v>
      </c>
      <c r="I228" s="21">
        <f t="shared" si="1"/>
        <v>0.6137120019</v>
      </c>
    </row>
    <row r="229" ht="14.25" customHeight="1">
      <c r="A229" s="17">
        <v>44515.0</v>
      </c>
      <c r="B229" s="19">
        <v>1562.099976</v>
      </c>
      <c r="C229" s="19">
        <v>1571.849976</v>
      </c>
      <c r="D229" s="19">
        <v>1554.400024</v>
      </c>
      <c r="E229" s="19">
        <v>1557.25</v>
      </c>
      <c r="F229" s="19">
        <v>1557.25</v>
      </c>
      <c r="H229" s="22">
        <f t="shared" si="2"/>
        <v>0.002732900986</v>
      </c>
      <c r="I229" s="21">
        <f t="shared" si="1"/>
        <v>0.6731678773</v>
      </c>
    </row>
    <row r="230" ht="14.25" customHeight="1">
      <c r="A230" s="17">
        <v>44516.0</v>
      </c>
      <c r="B230" s="19">
        <v>1555.0</v>
      </c>
      <c r="C230" s="19">
        <v>1557.199951</v>
      </c>
      <c r="D230" s="19">
        <v>1541.599976</v>
      </c>
      <c r="E230" s="19">
        <v>1548.0</v>
      </c>
      <c r="F230" s="19">
        <v>1548.0</v>
      </c>
      <c r="H230" s="22">
        <f t="shared" si="2"/>
        <v>-0.005957669985</v>
      </c>
      <c r="I230" s="21">
        <f t="shared" si="1"/>
        <v>0.5437639131</v>
      </c>
    </row>
    <row r="231" ht="14.25" customHeight="1">
      <c r="A231" s="17">
        <v>44517.0</v>
      </c>
      <c r="B231" s="19">
        <v>1536.900024</v>
      </c>
      <c r="C231" s="19">
        <v>1544.0</v>
      </c>
      <c r="D231" s="19">
        <v>1528.5</v>
      </c>
      <c r="E231" s="19">
        <v>1530.800049</v>
      </c>
      <c r="F231" s="19">
        <v>1530.800049</v>
      </c>
      <c r="H231" s="22">
        <f t="shared" si="2"/>
        <v>-0.01117326859</v>
      </c>
      <c r="I231" s="21">
        <f t="shared" si="1"/>
        <v>0.3031431731</v>
      </c>
    </row>
    <row r="232" ht="14.25" customHeight="1">
      <c r="A232" s="17">
        <v>44518.0</v>
      </c>
      <c r="B232" s="19">
        <v>1526.050049</v>
      </c>
      <c r="C232" s="19">
        <v>1543.5</v>
      </c>
      <c r="D232" s="19">
        <v>1525.25</v>
      </c>
      <c r="E232" s="19">
        <v>1539.400024</v>
      </c>
      <c r="F232" s="19">
        <v>1539.400024</v>
      </c>
      <c r="H232" s="22">
        <f t="shared" si="2"/>
        <v>0.00560223913</v>
      </c>
      <c r="I232" s="21">
        <f t="shared" si="1"/>
        <v>0.4234535361</v>
      </c>
    </row>
    <row r="233" ht="14.25" customHeight="1">
      <c r="A233" s="17">
        <v>44522.0</v>
      </c>
      <c r="B233" s="19">
        <v>1546.0</v>
      </c>
      <c r="C233" s="19">
        <v>1552.699951</v>
      </c>
      <c r="D233" s="19">
        <v>1499.050049</v>
      </c>
      <c r="E233" s="19">
        <v>1515.349976</v>
      </c>
      <c r="F233" s="19">
        <v>1515.349976</v>
      </c>
      <c r="H233" s="22">
        <f t="shared" si="2"/>
        <v>-0.01574632616</v>
      </c>
      <c r="I233" s="21">
        <f t="shared" si="1"/>
        <v>0.08700255742</v>
      </c>
    </row>
    <row r="234" ht="14.25" customHeight="1">
      <c r="A234" s="17">
        <v>44523.0</v>
      </c>
      <c r="B234" s="19">
        <v>1502.0</v>
      </c>
      <c r="C234" s="19">
        <v>1527.800049</v>
      </c>
      <c r="D234" s="19">
        <v>1496.349976</v>
      </c>
      <c r="E234" s="19">
        <v>1515.550049</v>
      </c>
      <c r="F234" s="19">
        <v>1515.550049</v>
      </c>
      <c r="H234" s="22">
        <f t="shared" si="2"/>
        <v>0.0001320221707</v>
      </c>
      <c r="I234" s="21">
        <f t="shared" si="1"/>
        <v>0.08980150222</v>
      </c>
    </row>
    <row r="235" ht="14.25" customHeight="1">
      <c r="A235" s="17">
        <v>44524.0</v>
      </c>
      <c r="B235" s="19">
        <v>1524.0</v>
      </c>
      <c r="C235" s="19">
        <v>1536.349976</v>
      </c>
      <c r="D235" s="19">
        <v>1514.050049</v>
      </c>
      <c r="E235" s="19">
        <v>1518.050049</v>
      </c>
      <c r="F235" s="19">
        <v>1518.050049</v>
      </c>
      <c r="H235" s="22">
        <f t="shared" si="2"/>
        <v>0.001648207071</v>
      </c>
      <c r="I235" s="21">
        <f t="shared" si="1"/>
        <v>0.1247755466</v>
      </c>
    </row>
    <row r="236" ht="14.25" customHeight="1">
      <c r="A236" s="17">
        <v>44525.0</v>
      </c>
      <c r="B236" s="19">
        <v>1514.800049</v>
      </c>
      <c r="C236" s="19">
        <v>1533.300049</v>
      </c>
      <c r="D236" s="19">
        <v>1507.0</v>
      </c>
      <c r="E236" s="19">
        <v>1525.949951</v>
      </c>
      <c r="F236" s="19">
        <v>1525.949951</v>
      </c>
      <c r="H236" s="22">
        <f t="shared" si="2"/>
        <v>0.005190486029</v>
      </c>
      <c r="I236" s="21">
        <f t="shared" si="1"/>
        <v>0.2352921559</v>
      </c>
    </row>
    <row r="237" ht="14.25" customHeight="1">
      <c r="A237" s="17">
        <v>44526.0</v>
      </c>
      <c r="B237" s="19">
        <v>1500.0</v>
      </c>
      <c r="C237" s="19">
        <v>1506.699951</v>
      </c>
      <c r="D237" s="19">
        <v>1485.0</v>
      </c>
      <c r="E237" s="19">
        <v>1489.900024</v>
      </c>
      <c r="F237" s="19">
        <v>1489.900024</v>
      </c>
      <c r="H237" s="22">
        <f t="shared" si="2"/>
        <v>-0.02390811509</v>
      </c>
      <c r="I237" s="21">
        <f t="shared" si="1"/>
        <v>-0.2690325431</v>
      </c>
    </row>
    <row r="238" ht="14.25" customHeight="1">
      <c r="A238" s="17">
        <v>44529.0</v>
      </c>
      <c r="B238" s="19">
        <v>1494.800049</v>
      </c>
      <c r="C238" s="19">
        <v>1507.650024</v>
      </c>
      <c r="D238" s="19">
        <v>1462.0</v>
      </c>
      <c r="E238" s="19">
        <v>1501.25</v>
      </c>
      <c r="F238" s="19">
        <v>1501.25</v>
      </c>
      <c r="H238" s="22">
        <f t="shared" si="2"/>
        <v>0.007589074692</v>
      </c>
      <c r="I238" s="21">
        <f t="shared" si="1"/>
        <v>-0.1102507172</v>
      </c>
    </row>
    <row r="239" ht="14.25" customHeight="1">
      <c r="A239" s="17">
        <v>44530.0</v>
      </c>
      <c r="B239" s="19">
        <v>1495.0</v>
      </c>
      <c r="C239" s="19">
        <v>1529.0</v>
      </c>
      <c r="D239" s="19">
        <v>1486.550049</v>
      </c>
      <c r="E239" s="19">
        <v>1493.550049</v>
      </c>
      <c r="F239" s="19">
        <v>1493.550049</v>
      </c>
      <c r="H239" s="22">
        <f t="shared" si="2"/>
        <v>-0.005142225084</v>
      </c>
      <c r="I239" s="21">
        <f t="shared" si="1"/>
        <v>-0.2179700885</v>
      </c>
    </row>
    <row r="240" ht="14.25" customHeight="1">
      <c r="A240" s="17">
        <v>44531.0</v>
      </c>
      <c r="B240" s="19">
        <v>1495.0</v>
      </c>
      <c r="C240" s="19">
        <v>1507.050049</v>
      </c>
      <c r="D240" s="19">
        <v>1489.099976</v>
      </c>
      <c r="E240" s="19">
        <v>1504.650024</v>
      </c>
      <c r="F240" s="19">
        <v>1504.650024</v>
      </c>
      <c r="H240" s="22">
        <f t="shared" si="2"/>
        <v>0.007404459638</v>
      </c>
      <c r="I240" s="21">
        <f t="shared" si="1"/>
        <v>-0.06268568111</v>
      </c>
    </row>
    <row r="241" ht="14.25" customHeight="1">
      <c r="A241" s="17">
        <v>44532.0</v>
      </c>
      <c r="B241" s="19">
        <v>1504.5</v>
      </c>
      <c r="C241" s="19">
        <v>1528.800049</v>
      </c>
      <c r="D241" s="19">
        <v>1500.0</v>
      </c>
      <c r="E241" s="19">
        <v>1525.75</v>
      </c>
      <c r="F241" s="19">
        <v>1525.75</v>
      </c>
      <c r="H241" s="22">
        <f t="shared" si="2"/>
        <v>0.01392576348</v>
      </c>
      <c r="I241" s="21">
        <f t="shared" si="1"/>
        <v>0.2324949179</v>
      </c>
    </row>
    <row r="242" ht="14.25" customHeight="1">
      <c r="A242" s="17">
        <v>44533.0</v>
      </c>
      <c r="B242" s="19">
        <v>1525.800049</v>
      </c>
      <c r="C242" s="19">
        <v>1535.949951</v>
      </c>
      <c r="D242" s="19">
        <v>1507.050049</v>
      </c>
      <c r="E242" s="19">
        <v>1513.550049</v>
      </c>
      <c r="F242" s="19">
        <v>1513.550049</v>
      </c>
      <c r="H242" s="22">
        <f t="shared" si="2"/>
        <v>-0.008028175125</v>
      </c>
      <c r="I242" s="21">
        <f t="shared" si="1"/>
        <v>0.0618222667</v>
      </c>
    </row>
    <row r="243" ht="14.25" customHeight="1">
      <c r="A243" s="17">
        <v>44536.0</v>
      </c>
      <c r="B243" s="19">
        <v>1513.0</v>
      </c>
      <c r="C243" s="19">
        <v>1518.800049</v>
      </c>
      <c r="D243" s="19">
        <v>1497.349976</v>
      </c>
      <c r="E243" s="19">
        <v>1503.800049</v>
      </c>
      <c r="F243" s="19">
        <v>1503.800049</v>
      </c>
      <c r="H243" s="22">
        <f t="shared" si="2"/>
        <v>-0.006462646772</v>
      </c>
      <c r="I243" s="21">
        <f t="shared" si="1"/>
        <v>-0.07457650647</v>
      </c>
    </row>
    <row r="244" ht="14.25" customHeight="1">
      <c r="A244" s="17">
        <v>44537.0</v>
      </c>
      <c r="B244" s="19">
        <v>1513.949951</v>
      </c>
      <c r="C244" s="19">
        <v>1532.0</v>
      </c>
      <c r="D244" s="19">
        <v>1509.900024</v>
      </c>
      <c r="E244" s="19">
        <v>1525.699951</v>
      </c>
      <c r="F244" s="19">
        <v>1525.699951</v>
      </c>
      <c r="H244" s="22">
        <f t="shared" si="2"/>
        <v>0.01445801847</v>
      </c>
      <c r="I244" s="21">
        <f t="shared" si="1"/>
        <v>0.2317947515</v>
      </c>
    </row>
    <row r="245" ht="14.25" customHeight="1">
      <c r="A245" s="17">
        <v>44538.0</v>
      </c>
      <c r="B245" s="19">
        <v>1536.0</v>
      </c>
      <c r="C245" s="19">
        <v>1555.050049</v>
      </c>
      <c r="D245" s="19">
        <v>1534.0</v>
      </c>
      <c r="E245" s="19">
        <v>1553.800049</v>
      </c>
      <c r="F245" s="19">
        <v>1553.800049</v>
      </c>
      <c r="H245" s="22">
        <f t="shared" si="2"/>
        <v>0.01825028605</v>
      </c>
      <c r="I245" s="21">
        <f t="shared" si="1"/>
        <v>0.6249043816</v>
      </c>
    </row>
    <row r="246" ht="14.25" customHeight="1">
      <c r="A246" s="17">
        <v>44539.0</v>
      </c>
      <c r="B246" s="19">
        <v>1545.199951</v>
      </c>
      <c r="C246" s="19">
        <v>1554.699951</v>
      </c>
      <c r="D246" s="19">
        <v>1522.0</v>
      </c>
      <c r="E246" s="19">
        <v>1526.849976</v>
      </c>
      <c r="F246" s="19">
        <v>1526.849976</v>
      </c>
      <c r="H246" s="22">
        <f t="shared" si="2"/>
        <v>-0.0174968012</v>
      </c>
      <c r="I246" s="21">
        <f t="shared" si="1"/>
        <v>0.2478831617</v>
      </c>
    </row>
    <row r="247" ht="14.25" customHeight="1">
      <c r="A247" s="17">
        <v>44540.0</v>
      </c>
      <c r="B247" s="19">
        <v>1524.900024</v>
      </c>
      <c r="C247" s="19">
        <v>1528.0</v>
      </c>
      <c r="D247" s="19">
        <v>1508.449951</v>
      </c>
      <c r="E247" s="19">
        <v>1522.550049</v>
      </c>
      <c r="F247" s="19">
        <v>1522.550049</v>
      </c>
      <c r="H247" s="22">
        <f t="shared" si="2"/>
        <v>-0.002820180898</v>
      </c>
      <c r="I247" s="21">
        <f t="shared" si="1"/>
        <v>0.1877288265</v>
      </c>
    </row>
    <row r="248" ht="14.25" customHeight="1">
      <c r="G248" s="23" t="s">
        <v>18</v>
      </c>
      <c r="H248" s="24">
        <f>AVERAGE(E2:E247)</f>
        <v>1509.130896</v>
      </c>
      <c r="K248" s="25" t="s">
        <v>19</v>
      </c>
    </row>
    <row r="249" ht="14.25" customHeight="1">
      <c r="G249" s="26" t="s">
        <v>20</v>
      </c>
      <c r="H249" s="27">
        <f>AVERAGE(H2:H247)</f>
        <v>0.0004227956207</v>
      </c>
      <c r="K249" s="25" t="s">
        <v>21</v>
      </c>
    </row>
    <row r="250" ht="14.25" customHeight="1">
      <c r="G250" s="26" t="s">
        <v>22</v>
      </c>
      <c r="H250" s="28">
        <f>VAR(E2:E247)</f>
        <v>5109.616472</v>
      </c>
      <c r="K250" s="29" t="s">
        <v>23</v>
      </c>
    </row>
    <row r="251" ht="14.25" customHeight="1">
      <c r="G251" s="30" t="s">
        <v>24</v>
      </c>
      <c r="H251" s="28">
        <f>_xlfn.VAR.S(H2:H247)</f>
        <v>0.0002309899227</v>
      </c>
      <c r="K251" s="29" t="s">
        <v>25</v>
      </c>
    </row>
    <row r="252" ht="14.25" customHeight="1">
      <c r="G252" s="30" t="s">
        <v>26</v>
      </c>
      <c r="H252" s="28">
        <f>SKEW(E2:E247)</f>
        <v>0.178791656</v>
      </c>
      <c r="K252" s="29" t="s">
        <v>27</v>
      </c>
    </row>
    <row r="253" ht="14.25" customHeight="1">
      <c r="G253" s="30" t="s">
        <v>28</v>
      </c>
      <c r="H253" s="28">
        <f>KURT(E2:E247)</f>
        <v>-0.4830866823</v>
      </c>
      <c r="K253" s="31" t="s">
        <v>29</v>
      </c>
    </row>
    <row r="254" ht="14.25" customHeight="1">
      <c r="G254" s="26" t="s">
        <v>30</v>
      </c>
      <c r="H254" s="32">
        <v>71.48158135</v>
      </c>
      <c r="K254" s="31" t="s">
        <v>31</v>
      </c>
    </row>
    <row r="255" ht="14.25" customHeight="1">
      <c r="G255" s="26" t="s">
        <v>32</v>
      </c>
      <c r="H255" s="33">
        <f>AVERAGE(I2:I247)</f>
        <v>0</v>
      </c>
    </row>
    <row r="256" ht="14.25" customHeight="1">
      <c r="G256" s="34" t="s">
        <v>33</v>
      </c>
      <c r="H256" s="35">
        <v>1.0</v>
      </c>
    </row>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5"/>
    <col customWidth="1" min="2" max="6" width="9.5"/>
    <col customWidth="1" min="7" max="7" width="8.63"/>
    <col customWidth="1" min="8" max="8" width="20.0"/>
    <col customWidth="1" min="9" max="11" width="7.63"/>
    <col customWidth="1" min="12" max="12" width="3.5"/>
    <col customWidth="1" min="13" max="13" width="55.38"/>
    <col customWidth="1" min="14" max="14" width="17.63"/>
    <col customWidth="1" min="15" max="26" width="7.63"/>
  </cols>
  <sheetData>
    <row r="1" ht="14.25" customHeight="1">
      <c r="A1" s="14" t="s">
        <v>10</v>
      </c>
      <c r="B1" s="14" t="s">
        <v>11</v>
      </c>
      <c r="C1" s="14" t="s">
        <v>12</v>
      </c>
      <c r="D1" s="14" t="s">
        <v>13</v>
      </c>
      <c r="E1" s="14" t="s">
        <v>14</v>
      </c>
      <c r="F1" s="14" t="s">
        <v>15</v>
      </c>
      <c r="G1" s="36" t="s">
        <v>34</v>
      </c>
      <c r="H1" s="37" t="s">
        <v>35</v>
      </c>
    </row>
    <row r="2" ht="14.25" customHeight="1">
      <c r="A2" s="17">
        <v>44179.0</v>
      </c>
      <c r="B2" s="18">
        <v>98.25</v>
      </c>
      <c r="C2" s="19">
        <v>102.550003</v>
      </c>
      <c r="D2" s="19">
        <v>97.449997</v>
      </c>
      <c r="E2" s="19">
        <v>101.5</v>
      </c>
      <c r="F2" s="19">
        <v>94.746841</v>
      </c>
      <c r="G2" s="38">
        <v>0.0</v>
      </c>
      <c r="H2" s="39">
        <v>-0.964434081</v>
      </c>
      <c r="M2" s="40" t="s">
        <v>36</v>
      </c>
    </row>
    <row r="3" ht="14.25" customHeight="1">
      <c r="A3" s="17">
        <v>44180.0</v>
      </c>
      <c r="B3" s="19">
        <v>102.5</v>
      </c>
      <c r="C3" s="19">
        <v>102.5</v>
      </c>
      <c r="D3" s="19">
        <v>99.199997</v>
      </c>
      <c r="E3" s="19">
        <v>100.449997</v>
      </c>
      <c r="F3" s="19">
        <v>93.766708</v>
      </c>
      <c r="G3" s="41">
        <v>-4.88E-4</v>
      </c>
      <c r="H3" s="39">
        <v>-0.966926099</v>
      </c>
    </row>
    <row r="4" ht="14.25" customHeight="1">
      <c r="A4" s="17">
        <v>44181.0</v>
      </c>
      <c r="B4" s="19">
        <v>101.900002</v>
      </c>
      <c r="C4" s="19">
        <v>103.599998</v>
      </c>
      <c r="D4" s="19">
        <v>100.650002</v>
      </c>
      <c r="E4" s="19">
        <v>102.900002</v>
      </c>
      <c r="F4" s="19">
        <v>96.053696</v>
      </c>
      <c r="G4" s="41">
        <v>0.010675</v>
      </c>
      <c r="H4" s="39">
        <v>-0.912105088</v>
      </c>
      <c r="M4" s="42" t="s">
        <v>37</v>
      </c>
      <c r="N4" s="43">
        <v>121.9016262</v>
      </c>
    </row>
    <row r="5" ht="14.25" customHeight="1">
      <c r="A5" s="17">
        <v>44182.0</v>
      </c>
      <c r="B5" s="19">
        <v>105.099998</v>
      </c>
      <c r="C5" s="19">
        <v>105.599998</v>
      </c>
      <c r="D5" s="19">
        <v>100.699997</v>
      </c>
      <c r="E5" s="19">
        <v>101.5</v>
      </c>
      <c r="F5" s="19">
        <v>94.746841</v>
      </c>
      <c r="G5" s="41">
        <v>0.019121</v>
      </c>
      <c r="H5" s="39">
        <v>-0.81243034</v>
      </c>
      <c r="M5" s="44" t="s">
        <v>38</v>
      </c>
      <c r="N5" s="45">
        <v>0.0014913</v>
      </c>
    </row>
    <row r="6" ht="14.25" customHeight="1">
      <c r="A6" s="17">
        <v>44183.0</v>
      </c>
      <c r="B6" s="19">
        <v>101.5</v>
      </c>
      <c r="C6" s="19">
        <v>102.300003</v>
      </c>
      <c r="D6" s="19">
        <v>98.150002</v>
      </c>
      <c r="E6" s="19">
        <v>99.0</v>
      </c>
      <c r="F6" s="19">
        <v>92.413177</v>
      </c>
      <c r="G6" s="41">
        <v>-0.031749</v>
      </c>
      <c r="H6" s="39">
        <v>-0.976893424</v>
      </c>
      <c r="M6" s="46" t="s">
        <v>39</v>
      </c>
      <c r="N6" s="47">
        <v>402.614769</v>
      </c>
    </row>
    <row r="7" ht="14.25" customHeight="1">
      <c r="A7" s="17">
        <v>44186.0</v>
      </c>
      <c r="B7" s="19">
        <v>98.900002</v>
      </c>
      <c r="C7" s="19">
        <v>98.949997</v>
      </c>
      <c r="D7" s="19">
        <v>88.949997</v>
      </c>
      <c r="E7" s="19">
        <v>89.849998</v>
      </c>
      <c r="F7" s="19">
        <v>83.871964</v>
      </c>
      <c r="G7" s="41">
        <v>-0.033295</v>
      </c>
      <c r="H7" s="39">
        <v>-1.143848926</v>
      </c>
      <c r="M7" s="44" t="s">
        <v>40</v>
      </c>
      <c r="N7" s="47">
        <v>5.23469E-4</v>
      </c>
    </row>
    <row r="8" ht="14.25" customHeight="1">
      <c r="A8" s="17">
        <v>44187.0</v>
      </c>
      <c r="B8" s="19">
        <v>89.050003</v>
      </c>
      <c r="C8" s="19">
        <v>92.300003</v>
      </c>
      <c r="D8" s="19">
        <v>86.599998</v>
      </c>
      <c r="E8" s="19">
        <v>90.550003</v>
      </c>
      <c r="F8" s="19">
        <v>84.525391</v>
      </c>
      <c r="G8" s="41">
        <v>-0.06957</v>
      </c>
      <c r="H8" s="39">
        <v>-1.475267163</v>
      </c>
      <c r="M8" s="48" t="s">
        <v>41</v>
      </c>
      <c r="N8" s="49">
        <v>0.7860736</v>
      </c>
    </row>
    <row r="9" ht="14.25" customHeight="1">
      <c r="A9" s="17">
        <v>44188.0</v>
      </c>
      <c r="B9" s="19">
        <v>90.5</v>
      </c>
      <c r="C9" s="19">
        <v>91.300003</v>
      </c>
      <c r="D9" s="19">
        <v>88.300003</v>
      </c>
      <c r="E9" s="19">
        <v>90.800003</v>
      </c>
      <c r="F9" s="19">
        <v>84.758759</v>
      </c>
      <c r="G9" s="41">
        <v>-0.010893</v>
      </c>
      <c r="H9" s="39">
        <v>-1.525104536</v>
      </c>
      <c r="M9" s="42" t="s">
        <v>42</v>
      </c>
      <c r="N9" s="43">
        <v>-0.30000754</v>
      </c>
    </row>
    <row r="10" ht="14.25" customHeight="1">
      <c r="A10" s="17">
        <v>44189.0</v>
      </c>
      <c r="B10" s="19">
        <v>92.5</v>
      </c>
      <c r="C10" s="19">
        <v>95.5</v>
      </c>
      <c r="D10" s="19">
        <v>92.150002</v>
      </c>
      <c r="E10" s="19">
        <v>93.150002</v>
      </c>
      <c r="F10" s="19">
        <v>86.952408</v>
      </c>
      <c r="G10" s="41">
        <v>0.044975</v>
      </c>
      <c r="H10" s="39">
        <v>-1.315787716</v>
      </c>
      <c r="M10" s="44" t="s">
        <v>43</v>
      </c>
      <c r="N10" s="50">
        <v>20.06526274</v>
      </c>
    </row>
    <row r="11" ht="14.25" customHeight="1">
      <c r="A11" s="17">
        <v>44193.0</v>
      </c>
      <c r="B11" s="19">
        <v>94.0</v>
      </c>
      <c r="C11" s="19">
        <v>95.150002</v>
      </c>
      <c r="D11" s="19">
        <v>93.300003</v>
      </c>
      <c r="E11" s="19">
        <v>93.800003</v>
      </c>
      <c r="F11" s="19">
        <v>87.559158</v>
      </c>
      <c r="G11" s="41">
        <v>-0.003672</v>
      </c>
      <c r="H11" s="39">
        <v>-1.333230697</v>
      </c>
    </row>
    <row r="12" ht="14.25" customHeight="1">
      <c r="A12" s="17">
        <v>44194.0</v>
      </c>
      <c r="B12" s="19">
        <v>94.199997</v>
      </c>
      <c r="C12" s="19">
        <v>94.650002</v>
      </c>
      <c r="D12" s="19">
        <v>92.0</v>
      </c>
      <c r="E12" s="19">
        <v>93.150002</v>
      </c>
      <c r="F12" s="19">
        <v>86.952408</v>
      </c>
      <c r="G12" s="41">
        <v>-0.005269</v>
      </c>
      <c r="H12" s="39">
        <v>-1.358149384</v>
      </c>
    </row>
    <row r="13" ht="14.25" customHeight="1">
      <c r="A13" s="17">
        <v>44195.0</v>
      </c>
      <c r="B13" s="19">
        <v>93.5</v>
      </c>
      <c r="C13" s="19">
        <v>94.5</v>
      </c>
      <c r="D13" s="19">
        <v>92.75</v>
      </c>
      <c r="E13" s="19">
        <v>93.25</v>
      </c>
      <c r="F13" s="19">
        <v>87.045746</v>
      </c>
      <c r="G13" s="41">
        <v>-0.001586</v>
      </c>
      <c r="H13" s="39">
        <v>-1.36562509</v>
      </c>
      <c r="M13" s="51" t="s">
        <v>44</v>
      </c>
      <c r="N13" s="52"/>
      <c r="O13" s="52"/>
      <c r="P13" s="52"/>
      <c r="Q13" s="52"/>
      <c r="R13" s="52"/>
      <c r="S13" s="52"/>
      <c r="T13" s="52"/>
      <c r="U13" s="52"/>
      <c r="V13" s="52"/>
      <c r="W13" s="52"/>
      <c r="X13" s="52"/>
      <c r="Y13" s="52"/>
      <c r="Z13" s="52"/>
    </row>
    <row r="14" ht="14.25" customHeight="1">
      <c r="A14" s="17">
        <v>44196.0</v>
      </c>
      <c r="B14" s="19">
        <v>93.300003</v>
      </c>
      <c r="C14" s="19">
        <v>95.550003</v>
      </c>
      <c r="D14" s="19">
        <v>92.550003</v>
      </c>
      <c r="E14" s="19">
        <v>93.050003</v>
      </c>
      <c r="F14" s="19">
        <v>86.859055</v>
      </c>
      <c r="G14" s="41">
        <v>0.01105</v>
      </c>
      <c r="H14" s="39">
        <v>-1.313295698</v>
      </c>
      <c r="M14" s="53" t="s">
        <v>45</v>
      </c>
      <c r="N14" s="52"/>
      <c r="O14" s="52"/>
      <c r="P14" s="52"/>
      <c r="Q14" s="52"/>
      <c r="R14" s="52"/>
      <c r="S14" s="52"/>
      <c r="T14" s="52"/>
      <c r="U14" s="52"/>
      <c r="V14" s="52"/>
      <c r="W14" s="52"/>
      <c r="X14" s="52"/>
      <c r="Y14" s="52"/>
      <c r="Z14" s="52"/>
    </row>
    <row r="15" ht="14.25" customHeight="1">
      <c r="A15" s="17">
        <v>44197.0</v>
      </c>
      <c r="B15" s="19">
        <v>93.75</v>
      </c>
      <c r="C15" s="19">
        <v>94.449997</v>
      </c>
      <c r="D15" s="19">
        <v>93.0</v>
      </c>
      <c r="E15" s="19">
        <v>93.199997</v>
      </c>
      <c r="F15" s="19">
        <v>86.999069</v>
      </c>
      <c r="G15" s="41">
        <v>-0.011579</v>
      </c>
      <c r="H15" s="39">
        <v>-1.368117108</v>
      </c>
      <c r="M15" s="53" t="s">
        <v>46</v>
      </c>
      <c r="N15" s="54"/>
      <c r="O15" s="54"/>
      <c r="P15" s="54"/>
      <c r="Q15" s="52"/>
      <c r="R15" s="52"/>
      <c r="S15" s="52"/>
      <c r="T15" s="52"/>
      <c r="U15" s="52"/>
      <c r="V15" s="52"/>
      <c r="W15" s="52"/>
      <c r="X15" s="52"/>
      <c r="Y15" s="52"/>
      <c r="Z15" s="52"/>
    </row>
    <row r="16" ht="14.25" customHeight="1">
      <c r="A16" s="17">
        <v>44200.0</v>
      </c>
      <c r="B16" s="19">
        <v>94.050003</v>
      </c>
      <c r="C16" s="19">
        <v>97.300003</v>
      </c>
      <c r="D16" s="19">
        <v>93.699997</v>
      </c>
      <c r="E16" s="19">
        <v>96.949997</v>
      </c>
      <c r="F16" s="19">
        <v>90.499573</v>
      </c>
      <c r="G16" s="41">
        <v>0.029728</v>
      </c>
      <c r="H16" s="39">
        <v>-1.226080293</v>
      </c>
    </row>
    <row r="17" ht="14.25" customHeight="1">
      <c r="A17" s="17">
        <v>44201.0</v>
      </c>
      <c r="B17" s="19">
        <v>96.5</v>
      </c>
      <c r="C17" s="19">
        <v>96.5</v>
      </c>
      <c r="D17" s="19">
        <v>94.349998</v>
      </c>
      <c r="E17" s="19">
        <v>94.949997</v>
      </c>
      <c r="F17" s="19">
        <v>88.632637</v>
      </c>
      <c r="G17" s="41">
        <v>-0.008256</v>
      </c>
      <c r="H17" s="39">
        <v>-1.265950342</v>
      </c>
      <c r="M17" s="55" t="s">
        <v>47</v>
      </c>
      <c r="N17" s="56">
        <v>-6.72452E-16</v>
      </c>
    </row>
    <row r="18" ht="14.25" customHeight="1">
      <c r="A18" s="17">
        <v>44202.0</v>
      </c>
      <c r="B18" s="19">
        <v>98.900002</v>
      </c>
      <c r="C18" s="19">
        <v>99.300003</v>
      </c>
      <c r="D18" s="19">
        <v>96.25</v>
      </c>
      <c r="E18" s="19">
        <v>96.949997</v>
      </c>
      <c r="F18" s="19">
        <v>90.499573</v>
      </c>
      <c r="G18" s="41">
        <v>0.028603</v>
      </c>
      <c r="H18" s="39">
        <v>-1.126405546</v>
      </c>
      <c r="M18" s="57" t="s">
        <v>48</v>
      </c>
      <c r="N18" s="58">
        <v>1.0</v>
      </c>
    </row>
    <row r="19" ht="14.25" customHeight="1">
      <c r="A19" s="17">
        <v>44203.0</v>
      </c>
      <c r="B19" s="19">
        <v>98.0</v>
      </c>
      <c r="C19" s="19">
        <v>99.050003</v>
      </c>
      <c r="D19" s="19">
        <v>97.099998</v>
      </c>
      <c r="E19" s="19">
        <v>97.900002</v>
      </c>
      <c r="F19" s="19">
        <v>91.386368</v>
      </c>
      <c r="G19" s="41">
        <v>-0.002521</v>
      </c>
      <c r="H19" s="39">
        <v>-1.138864889</v>
      </c>
    </row>
    <row r="20" ht="14.25" customHeight="1">
      <c r="A20" s="17">
        <v>44204.0</v>
      </c>
      <c r="B20" s="19">
        <v>98.949997</v>
      </c>
      <c r="C20" s="19">
        <v>101.300003</v>
      </c>
      <c r="D20" s="19">
        <v>98.550003</v>
      </c>
      <c r="E20" s="19">
        <v>100.650002</v>
      </c>
      <c r="F20" s="19">
        <v>93.9534</v>
      </c>
      <c r="G20" s="41">
        <v>0.022462</v>
      </c>
      <c r="H20" s="39">
        <v>-1.026730798</v>
      </c>
    </row>
    <row r="21" ht="14.25" customHeight="1">
      <c r="A21" s="17">
        <v>44207.0</v>
      </c>
      <c r="B21" s="19">
        <v>101.5</v>
      </c>
      <c r="C21" s="19">
        <v>102.900002</v>
      </c>
      <c r="D21" s="19">
        <v>98.050003</v>
      </c>
      <c r="E21" s="19">
        <v>102.550003</v>
      </c>
      <c r="F21" s="19">
        <v>95.72699</v>
      </c>
      <c r="G21" s="41">
        <v>0.015671</v>
      </c>
      <c r="H21" s="39">
        <v>-0.94699105</v>
      </c>
    </row>
    <row r="22" ht="14.25" customHeight="1">
      <c r="A22" s="17">
        <v>44208.0</v>
      </c>
      <c r="B22" s="19">
        <v>102.0</v>
      </c>
      <c r="C22" s="19">
        <v>104.5</v>
      </c>
      <c r="D22" s="19">
        <v>100.75</v>
      </c>
      <c r="E22" s="19">
        <v>103.449997</v>
      </c>
      <c r="F22" s="19">
        <v>96.567108</v>
      </c>
      <c r="G22" s="41">
        <v>0.015429</v>
      </c>
      <c r="H22" s="39">
        <v>-0.867251352</v>
      </c>
    </row>
    <row r="23" ht="14.25" customHeight="1">
      <c r="A23" s="17">
        <v>44209.0</v>
      </c>
      <c r="B23" s="19">
        <v>104.949997</v>
      </c>
      <c r="C23" s="19">
        <v>107.900002</v>
      </c>
      <c r="D23" s="19">
        <v>104.099998</v>
      </c>
      <c r="E23" s="19">
        <v>105.25</v>
      </c>
      <c r="F23" s="19">
        <v>98.247345</v>
      </c>
      <c r="G23" s="41">
        <v>0.032018</v>
      </c>
      <c r="H23" s="39">
        <v>-0.697804181</v>
      </c>
    </row>
    <row r="24" ht="14.25" customHeight="1">
      <c r="A24" s="17">
        <v>44210.0</v>
      </c>
      <c r="B24" s="19">
        <v>107.0</v>
      </c>
      <c r="C24" s="19">
        <v>107.449997</v>
      </c>
      <c r="D24" s="19">
        <v>104.199997</v>
      </c>
      <c r="E24" s="19">
        <v>105.050003</v>
      </c>
      <c r="F24" s="19">
        <v>98.060654</v>
      </c>
      <c r="G24" s="41">
        <v>-0.004179</v>
      </c>
      <c r="H24" s="39">
        <v>-0.720231248</v>
      </c>
    </row>
    <row r="25" ht="14.25" customHeight="1">
      <c r="A25" s="17">
        <v>44211.0</v>
      </c>
      <c r="B25" s="19">
        <v>105.25</v>
      </c>
      <c r="C25" s="19">
        <v>106.099998</v>
      </c>
      <c r="D25" s="19">
        <v>100.650002</v>
      </c>
      <c r="E25" s="19">
        <v>101.400002</v>
      </c>
      <c r="F25" s="19">
        <v>94.653503</v>
      </c>
      <c r="G25" s="41">
        <v>-0.012644</v>
      </c>
      <c r="H25" s="39">
        <v>-0.787511653</v>
      </c>
    </row>
    <row r="26" ht="14.25" customHeight="1">
      <c r="A26" s="17">
        <v>44214.0</v>
      </c>
      <c r="B26" s="19">
        <v>101.400002</v>
      </c>
      <c r="C26" s="19">
        <v>101.849998</v>
      </c>
      <c r="D26" s="19">
        <v>96.050003</v>
      </c>
      <c r="E26" s="19">
        <v>96.650002</v>
      </c>
      <c r="F26" s="19">
        <v>90.219536</v>
      </c>
      <c r="G26" s="41">
        <v>-0.040881</v>
      </c>
      <c r="H26" s="39">
        <v>-0.999320492</v>
      </c>
    </row>
    <row r="27" ht="14.25" customHeight="1">
      <c r="A27" s="17">
        <v>44215.0</v>
      </c>
      <c r="B27" s="19">
        <v>97.75</v>
      </c>
      <c r="C27" s="19">
        <v>99.0</v>
      </c>
      <c r="D27" s="19">
        <v>97.5</v>
      </c>
      <c r="E27" s="19">
        <v>98.099998</v>
      </c>
      <c r="F27" s="19">
        <v>91.573059</v>
      </c>
      <c r="G27" s="41">
        <v>-0.028381</v>
      </c>
      <c r="H27" s="39">
        <v>-1.141356907</v>
      </c>
    </row>
    <row r="28" ht="14.25" customHeight="1">
      <c r="A28" s="17">
        <v>44216.0</v>
      </c>
      <c r="B28" s="19">
        <v>99.0</v>
      </c>
      <c r="C28" s="19">
        <v>99.800003</v>
      </c>
      <c r="D28" s="19">
        <v>97.849998</v>
      </c>
      <c r="E28" s="19">
        <v>98.849998</v>
      </c>
      <c r="F28" s="19">
        <v>92.273155</v>
      </c>
      <c r="G28" s="41">
        <v>0.008048</v>
      </c>
      <c r="H28" s="39">
        <v>-1.101486859</v>
      </c>
    </row>
    <row r="29" ht="14.25" customHeight="1">
      <c r="A29" s="17">
        <v>44217.0</v>
      </c>
      <c r="B29" s="19">
        <v>99.050003</v>
      </c>
      <c r="C29" s="19">
        <v>100.199997</v>
      </c>
      <c r="D29" s="19">
        <v>93.900002</v>
      </c>
      <c r="E29" s="19">
        <v>94.699997</v>
      </c>
      <c r="F29" s="19">
        <v>88.399269</v>
      </c>
      <c r="G29" s="41">
        <v>0.004</v>
      </c>
      <c r="H29" s="39">
        <v>-1.081552208</v>
      </c>
    </row>
    <row r="30" ht="14.25" customHeight="1">
      <c r="A30" s="17">
        <v>44218.0</v>
      </c>
      <c r="B30" s="19">
        <v>94.599998</v>
      </c>
      <c r="C30" s="19">
        <v>95.449997</v>
      </c>
      <c r="D30" s="19">
        <v>92.5</v>
      </c>
      <c r="E30" s="19">
        <v>92.75</v>
      </c>
      <c r="F30" s="19">
        <v>86.57901</v>
      </c>
      <c r="G30" s="41">
        <v>-0.048566</v>
      </c>
      <c r="H30" s="39">
        <v>-1.318279734</v>
      </c>
    </row>
    <row r="31" ht="14.25" customHeight="1">
      <c r="A31" s="17">
        <v>44221.0</v>
      </c>
      <c r="B31" s="19">
        <v>93.050003</v>
      </c>
      <c r="C31" s="19">
        <v>93.75</v>
      </c>
      <c r="D31" s="19">
        <v>90.0</v>
      </c>
      <c r="E31" s="19">
        <v>91.349998</v>
      </c>
      <c r="F31" s="19">
        <v>85.272163</v>
      </c>
      <c r="G31" s="41">
        <v>-0.017971</v>
      </c>
      <c r="H31" s="39">
        <v>-1.40300312</v>
      </c>
    </row>
    <row r="32" ht="14.25" customHeight="1">
      <c r="A32" s="17">
        <v>44223.0</v>
      </c>
      <c r="B32" s="19">
        <v>91.400002</v>
      </c>
      <c r="C32" s="19">
        <v>91.75</v>
      </c>
      <c r="D32" s="19">
        <v>88.900002</v>
      </c>
      <c r="E32" s="19">
        <v>89.699997</v>
      </c>
      <c r="F32" s="19">
        <v>83.731934</v>
      </c>
      <c r="G32" s="41">
        <v>-0.021564</v>
      </c>
      <c r="H32" s="39">
        <v>-1.502677868</v>
      </c>
    </row>
    <row r="33" ht="14.25" customHeight="1">
      <c r="A33" s="17">
        <v>44224.0</v>
      </c>
      <c r="B33" s="19">
        <v>89.0</v>
      </c>
      <c r="C33" s="19">
        <v>91.400002</v>
      </c>
      <c r="D33" s="19">
        <v>88.800003</v>
      </c>
      <c r="E33" s="19">
        <v>90.650002</v>
      </c>
      <c r="F33" s="19">
        <v>84.618736</v>
      </c>
      <c r="G33" s="41">
        <v>-0.003822</v>
      </c>
      <c r="H33" s="39">
        <v>-1.520120849</v>
      </c>
    </row>
    <row r="34" ht="14.25" customHeight="1">
      <c r="A34" s="17">
        <v>44225.0</v>
      </c>
      <c r="B34" s="19">
        <v>90.75</v>
      </c>
      <c r="C34" s="19">
        <v>92.949997</v>
      </c>
      <c r="D34" s="19">
        <v>87.75</v>
      </c>
      <c r="E34" s="19">
        <v>88.300003</v>
      </c>
      <c r="F34" s="19">
        <v>82.425087</v>
      </c>
      <c r="G34" s="41">
        <v>0.016816</v>
      </c>
      <c r="H34" s="39">
        <v>-1.442873169</v>
      </c>
    </row>
    <row r="35" ht="14.25" customHeight="1">
      <c r="A35" s="17">
        <v>44228.0</v>
      </c>
      <c r="B35" s="19">
        <v>89.0</v>
      </c>
      <c r="C35" s="19">
        <v>91.199997</v>
      </c>
      <c r="D35" s="19">
        <v>88.449997</v>
      </c>
      <c r="E35" s="19">
        <v>90.849998</v>
      </c>
      <c r="F35" s="19">
        <v>84.805428</v>
      </c>
      <c r="G35" s="41">
        <v>-0.019007</v>
      </c>
      <c r="H35" s="39">
        <v>-1.530088573</v>
      </c>
    </row>
    <row r="36" ht="14.25" customHeight="1">
      <c r="A36" s="17">
        <v>44229.0</v>
      </c>
      <c r="B36" s="19">
        <v>92.5</v>
      </c>
      <c r="C36" s="19">
        <v>93.949997</v>
      </c>
      <c r="D36" s="19">
        <v>91.199997</v>
      </c>
      <c r="E36" s="19">
        <v>92.849998</v>
      </c>
      <c r="F36" s="19">
        <v>86.672363</v>
      </c>
      <c r="G36" s="41">
        <v>0.029708</v>
      </c>
      <c r="H36" s="39">
        <v>-1.393035795</v>
      </c>
    </row>
    <row r="37" ht="14.25" customHeight="1">
      <c r="A37" s="17">
        <v>44230.0</v>
      </c>
      <c r="B37" s="19">
        <v>94.599998</v>
      </c>
      <c r="C37" s="19">
        <v>95.300003</v>
      </c>
      <c r="D37" s="19">
        <v>93.0</v>
      </c>
      <c r="E37" s="19">
        <v>93.349998</v>
      </c>
      <c r="F37" s="19">
        <v>87.139091</v>
      </c>
      <c r="G37" s="41">
        <v>0.014267</v>
      </c>
      <c r="H37" s="39">
        <v>-1.325755041</v>
      </c>
    </row>
    <row r="38" ht="14.25" customHeight="1">
      <c r="A38" s="17">
        <v>44231.0</v>
      </c>
      <c r="B38" s="19">
        <v>94.25</v>
      </c>
      <c r="C38" s="19">
        <v>98.599998</v>
      </c>
      <c r="D38" s="19">
        <v>94.0</v>
      </c>
      <c r="E38" s="19">
        <v>97.650002</v>
      </c>
      <c r="F38" s="19">
        <v>91.153</v>
      </c>
      <c r="G38" s="41">
        <v>0.034041</v>
      </c>
      <c r="H38" s="39">
        <v>-1.161291957</v>
      </c>
    </row>
    <row r="39" ht="14.25" customHeight="1">
      <c r="A39" s="17">
        <v>44232.0</v>
      </c>
      <c r="B39" s="19">
        <v>98.949997</v>
      </c>
      <c r="C39" s="19">
        <v>99.949997</v>
      </c>
      <c r="D39" s="19">
        <v>96.800003</v>
      </c>
      <c r="E39" s="19">
        <v>97.650002</v>
      </c>
      <c r="F39" s="19">
        <v>91.153</v>
      </c>
      <c r="G39" s="41">
        <v>0.013599</v>
      </c>
      <c r="H39" s="39">
        <v>-1.094011552</v>
      </c>
    </row>
    <row r="40" ht="14.25" customHeight="1">
      <c r="A40" s="17">
        <v>44235.0</v>
      </c>
      <c r="B40" s="19">
        <v>99.5</v>
      </c>
      <c r="C40" s="19">
        <v>100.800003</v>
      </c>
      <c r="D40" s="19">
        <v>99.099998</v>
      </c>
      <c r="E40" s="19">
        <v>99.650002</v>
      </c>
      <c r="F40" s="19">
        <v>93.019936</v>
      </c>
      <c r="G40" s="41">
        <v>0.008468</v>
      </c>
      <c r="H40" s="39">
        <v>-1.051649485</v>
      </c>
    </row>
    <row r="41" ht="14.25" customHeight="1">
      <c r="A41" s="17">
        <v>44236.0</v>
      </c>
      <c r="B41" s="19">
        <v>99.800003</v>
      </c>
      <c r="C41" s="19">
        <v>103.349998</v>
      </c>
      <c r="D41" s="19">
        <v>99.800003</v>
      </c>
      <c r="E41" s="19">
        <v>101.0</v>
      </c>
      <c r="F41" s="19">
        <v>94.280113</v>
      </c>
      <c r="G41" s="41">
        <v>0.024983</v>
      </c>
      <c r="H41" s="39">
        <v>-0.924564431</v>
      </c>
    </row>
    <row r="42" ht="14.25" customHeight="1">
      <c r="A42" s="17">
        <v>44237.0</v>
      </c>
      <c r="B42" s="19">
        <v>102.0</v>
      </c>
      <c r="C42" s="19">
        <v>102.5</v>
      </c>
      <c r="D42" s="19">
        <v>98.599998</v>
      </c>
      <c r="E42" s="19">
        <v>100.0</v>
      </c>
      <c r="F42" s="19">
        <v>93.346642</v>
      </c>
      <c r="G42" s="41">
        <v>-0.008258</v>
      </c>
      <c r="H42" s="39">
        <v>-0.966926099</v>
      </c>
    </row>
    <row r="43" ht="14.25" customHeight="1">
      <c r="A43" s="17">
        <v>44238.0</v>
      </c>
      <c r="B43" s="19">
        <v>100.0</v>
      </c>
      <c r="C43" s="19">
        <v>100.349998</v>
      </c>
      <c r="D43" s="19">
        <v>98.900002</v>
      </c>
      <c r="E43" s="19">
        <v>99.449997</v>
      </c>
      <c r="F43" s="19">
        <v>92.833237</v>
      </c>
      <c r="G43" s="41">
        <v>-0.021199</v>
      </c>
      <c r="H43" s="39">
        <v>-1.074076553</v>
      </c>
    </row>
    <row r="44" ht="14.25" customHeight="1">
      <c r="A44" s="17">
        <v>44239.0</v>
      </c>
      <c r="B44" s="19">
        <v>98.900002</v>
      </c>
      <c r="C44" s="19">
        <v>99.400002</v>
      </c>
      <c r="D44" s="19">
        <v>96.550003</v>
      </c>
      <c r="E44" s="19">
        <v>97.0</v>
      </c>
      <c r="F44" s="19">
        <v>90.546249</v>
      </c>
      <c r="G44" s="41">
        <v>-0.009512</v>
      </c>
      <c r="H44" s="39">
        <v>-1.121421858</v>
      </c>
    </row>
    <row r="45" ht="14.25" customHeight="1">
      <c r="A45" s="17">
        <v>44242.0</v>
      </c>
      <c r="B45" s="19">
        <v>97.0</v>
      </c>
      <c r="C45" s="19">
        <v>99.25</v>
      </c>
      <c r="D45" s="19">
        <v>95.599998</v>
      </c>
      <c r="E45" s="19">
        <v>98.449997</v>
      </c>
      <c r="F45" s="19">
        <v>91.899773</v>
      </c>
      <c r="G45" s="41">
        <v>-0.00151</v>
      </c>
      <c r="H45" s="39">
        <v>-1.128897564</v>
      </c>
    </row>
    <row r="46" ht="14.25" customHeight="1">
      <c r="A46" s="17">
        <v>44243.0</v>
      </c>
      <c r="B46" s="19">
        <v>99.25</v>
      </c>
      <c r="C46" s="19">
        <v>104.849998</v>
      </c>
      <c r="D46" s="19">
        <v>99.25</v>
      </c>
      <c r="E46" s="19">
        <v>103.75</v>
      </c>
      <c r="F46" s="19">
        <v>96.847145</v>
      </c>
      <c r="G46" s="41">
        <v>0.054889</v>
      </c>
      <c r="H46" s="39">
        <v>-0.84980837</v>
      </c>
    </row>
    <row r="47" ht="14.25" customHeight="1">
      <c r="A47" s="17">
        <v>44244.0</v>
      </c>
      <c r="B47" s="19">
        <v>102.0</v>
      </c>
      <c r="C47" s="19">
        <v>103.5</v>
      </c>
      <c r="D47" s="19">
        <v>100.800003</v>
      </c>
      <c r="E47" s="19">
        <v>102.25</v>
      </c>
      <c r="F47" s="19">
        <v>97.084518</v>
      </c>
      <c r="G47" s="41">
        <v>-0.012959</v>
      </c>
      <c r="H47" s="39">
        <v>-0.917088725</v>
      </c>
    </row>
    <row r="48" ht="14.25" customHeight="1">
      <c r="A48" s="17">
        <v>44245.0</v>
      </c>
      <c r="B48" s="19">
        <v>103.699997</v>
      </c>
      <c r="C48" s="19">
        <v>115.5</v>
      </c>
      <c r="D48" s="19">
        <v>103.349998</v>
      </c>
      <c r="E48" s="19">
        <v>110.699997</v>
      </c>
      <c r="F48" s="19">
        <v>105.107628</v>
      </c>
      <c r="G48" s="41">
        <v>0.109699</v>
      </c>
      <c r="H48" s="39">
        <v>-0.31904024</v>
      </c>
    </row>
    <row r="49" ht="14.25" customHeight="1">
      <c r="A49" s="17">
        <v>44246.0</v>
      </c>
      <c r="B49" s="19">
        <v>110.699997</v>
      </c>
      <c r="C49" s="19">
        <v>112.199997</v>
      </c>
      <c r="D49" s="19">
        <v>103.849998</v>
      </c>
      <c r="E49" s="19">
        <v>105.099998</v>
      </c>
      <c r="F49" s="19">
        <v>99.790535</v>
      </c>
      <c r="G49" s="41">
        <v>-0.028988</v>
      </c>
      <c r="H49" s="39">
        <v>-0.483503723</v>
      </c>
    </row>
    <row r="50" ht="14.25" customHeight="1">
      <c r="A50" s="17">
        <v>44249.0</v>
      </c>
      <c r="B50" s="19">
        <v>105.900002</v>
      </c>
      <c r="C50" s="19">
        <v>108.550003</v>
      </c>
      <c r="D50" s="19">
        <v>105.300003</v>
      </c>
      <c r="E50" s="19">
        <v>106.300003</v>
      </c>
      <c r="F50" s="19">
        <v>100.929916</v>
      </c>
      <c r="G50" s="41">
        <v>-0.033072</v>
      </c>
      <c r="H50" s="39">
        <v>-0.665409838</v>
      </c>
    </row>
    <row r="51" ht="14.25" customHeight="1">
      <c r="A51" s="17">
        <v>44250.0</v>
      </c>
      <c r="B51" s="19">
        <v>109.75</v>
      </c>
      <c r="C51" s="19">
        <v>114.400002</v>
      </c>
      <c r="D51" s="19">
        <v>109.449997</v>
      </c>
      <c r="E51" s="19">
        <v>112.199997</v>
      </c>
      <c r="F51" s="19">
        <v>106.531853</v>
      </c>
      <c r="G51" s="41">
        <v>0.05249</v>
      </c>
      <c r="H51" s="39">
        <v>-0.373861251</v>
      </c>
    </row>
    <row r="52" ht="14.25" customHeight="1">
      <c r="A52" s="17">
        <v>44251.0</v>
      </c>
      <c r="B52" s="19">
        <v>114.0</v>
      </c>
      <c r="C52" s="19">
        <v>115.349998</v>
      </c>
      <c r="D52" s="19">
        <v>111.0</v>
      </c>
      <c r="E52" s="19">
        <v>113.599998</v>
      </c>
      <c r="F52" s="19">
        <v>107.86113</v>
      </c>
      <c r="G52" s="41">
        <v>0.00827</v>
      </c>
      <c r="H52" s="39">
        <v>-0.326515945</v>
      </c>
    </row>
    <row r="53" ht="14.25" customHeight="1">
      <c r="A53" s="17">
        <v>44252.0</v>
      </c>
      <c r="B53" s="19">
        <v>116.0</v>
      </c>
      <c r="C53" s="19">
        <v>120.5</v>
      </c>
      <c r="D53" s="19">
        <v>115.349998</v>
      </c>
      <c r="E53" s="19">
        <v>119.050003</v>
      </c>
      <c r="F53" s="19">
        <v>113.035812</v>
      </c>
      <c r="G53" s="41">
        <v>0.043679</v>
      </c>
      <c r="H53" s="39">
        <v>-0.06985337</v>
      </c>
    </row>
    <row r="54" ht="14.25" customHeight="1">
      <c r="A54" s="17">
        <v>44253.0</v>
      </c>
      <c r="B54" s="19">
        <v>115.5</v>
      </c>
      <c r="C54" s="19">
        <v>118.400002</v>
      </c>
      <c r="D54" s="19">
        <v>110.050003</v>
      </c>
      <c r="E54" s="19">
        <v>111.0</v>
      </c>
      <c r="F54" s="19">
        <v>105.392487</v>
      </c>
      <c r="G54" s="41">
        <v>-0.017581</v>
      </c>
      <c r="H54" s="39">
        <v>-0.174511756</v>
      </c>
    </row>
    <row r="55" ht="14.25" customHeight="1">
      <c r="A55" s="17">
        <v>44256.0</v>
      </c>
      <c r="B55" s="19">
        <v>114.300003</v>
      </c>
      <c r="C55" s="19">
        <v>117.650002</v>
      </c>
      <c r="D55" s="19">
        <v>113.5</v>
      </c>
      <c r="E55" s="19">
        <v>117.050003</v>
      </c>
      <c r="F55" s="19">
        <v>111.136848</v>
      </c>
      <c r="G55" s="41">
        <v>-0.006355</v>
      </c>
      <c r="H55" s="39">
        <v>-0.211889786</v>
      </c>
    </row>
    <row r="56" ht="14.25" customHeight="1">
      <c r="A56" s="17">
        <v>44257.0</v>
      </c>
      <c r="B56" s="19">
        <v>115.900002</v>
      </c>
      <c r="C56" s="19">
        <v>116.650002</v>
      </c>
      <c r="D56" s="19">
        <v>112.75</v>
      </c>
      <c r="E56" s="19">
        <v>113.5</v>
      </c>
      <c r="F56" s="19">
        <v>107.76619</v>
      </c>
      <c r="G56" s="41">
        <v>-0.008536</v>
      </c>
      <c r="H56" s="39">
        <v>-0.26172716</v>
      </c>
    </row>
    <row r="57" ht="14.25" customHeight="1">
      <c r="A57" s="17">
        <v>44258.0</v>
      </c>
      <c r="B57" s="19">
        <v>114.050003</v>
      </c>
      <c r="C57" s="19">
        <v>115.800003</v>
      </c>
      <c r="D57" s="19">
        <v>113.199997</v>
      </c>
      <c r="E57" s="19">
        <v>114.0</v>
      </c>
      <c r="F57" s="19">
        <v>108.240929</v>
      </c>
      <c r="G57" s="41">
        <v>-0.007313</v>
      </c>
      <c r="H57" s="39">
        <v>-0.304088878</v>
      </c>
    </row>
    <row r="58" ht="14.25" customHeight="1">
      <c r="A58" s="17">
        <v>44259.0</v>
      </c>
      <c r="B58" s="19">
        <v>113.949997</v>
      </c>
      <c r="C58" s="19">
        <v>117.0</v>
      </c>
      <c r="D58" s="19">
        <v>112.300003</v>
      </c>
      <c r="E58" s="19">
        <v>112.699997</v>
      </c>
      <c r="F58" s="19">
        <v>107.006592</v>
      </c>
      <c r="G58" s="41">
        <v>0.010309</v>
      </c>
      <c r="H58" s="39">
        <v>-0.244284179</v>
      </c>
    </row>
    <row r="59" ht="14.25" customHeight="1">
      <c r="A59" s="17">
        <v>44260.0</v>
      </c>
      <c r="B59" s="19">
        <v>116.25</v>
      </c>
      <c r="C59" s="19">
        <v>118.25</v>
      </c>
      <c r="D59" s="19">
        <v>113.5</v>
      </c>
      <c r="E59" s="19">
        <v>114.949997</v>
      </c>
      <c r="F59" s="19">
        <v>109.142929</v>
      </c>
      <c r="G59" s="41">
        <v>0.010627</v>
      </c>
      <c r="H59" s="39">
        <v>-0.181987462</v>
      </c>
    </row>
    <row r="60" ht="14.25" customHeight="1">
      <c r="A60" s="17">
        <v>44263.0</v>
      </c>
      <c r="B60" s="19">
        <v>118.949997</v>
      </c>
      <c r="C60" s="19">
        <v>122.349998</v>
      </c>
      <c r="D60" s="19">
        <v>117.199997</v>
      </c>
      <c r="E60" s="19">
        <v>118.25</v>
      </c>
      <c r="F60" s="19">
        <v>112.276222</v>
      </c>
      <c r="G60" s="41">
        <v>0.034085</v>
      </c>
      <c r="H60" s="39">
        <v>0.022345671</v>
      </c>
    </row>
    <row r="61" ht="14.25" customHeight="1">
      <c r="A61" s="17">
        <v>44264.0</v>
      </c>
      <c r="B61" s="19">
        <v>119.400002</v>
      </c>
      <c r="C61" s="19">
        <v>119.550003</v>
      </c>
      <c r="D61" s="19">
        <v>114.199997</v>
      </c>
      <c r="E61" s="19">
        <v>116.75</v>
      </c>
      <c r="F61" s="19">
        <v>110.851997</v>
      </c>
      <c r="G61" s="41">
        <v>-0.023151</v>
      </c>
      <c r="H61" s="39">
        <v>-0.117198726</v>
      </c>
    </row>
    <row r="62" ht="14.25" customHeight="1">
      <c r="A62" s="17">
        <v>44265.0</v>
      </c>
      <c r="B62" s="19">
        <v>116.900002</v>
      </c>
      <c r="C62" s="19">
        <v>117.0</v>
      </c>
      <c r="D62" s="19">
        <v>113.599998</v>
      </c>
      <c r="E62" s="19">
        <v>114.400002</v>
      </c>
      <c r="F62" s="19">
        <v>108.62072</v>
      </c>
      <c r="G62" s="41">
        <v>-0.021561</v>
      </c>
      <c r="H62" s="39">
        <v>-0.244284179</v>
      </c>
    </row>
    <row r="63" ht="14.25" customHeight="1">
      <c r="A63" s="17">
        <v>44267.0</v>
      </c>
      <c r="B63" s="19">
        <v>116.75</v>
      </c>
      <c r="C63" s="19">
        <v>117.400002</v>
      </c>
      <c r="D63" s="19">
        <v>114.0</v>
      </c>
      <c r="E63" s="19">
        <v>115.050003</v>
      </c>
      <c r="F63" s="19">
        <v>109.237885</v>
      </c>
      <c r="G63" s="41">
        <v>0.003413</v>
      </c>
      <c r="H63" s="39">
        <v>-0.22434913</v>
      </c>
    </row>
    <row r="64" ht="14.25" customHeight="1">
      <c r="A64" s="17">
        <v>44270.0</v>
      </c>
      <c r="B64" s="19">
        <v>116.0</v>
      </c>
      <c r="C64" s="19">
        <v>116.849998</v>
      </c>
      <c r="D64" s="19">
        <v>112.800003</v>
      </c>
      <c r="E64" s="19">
        <v>114.349998</v>
      </c>
      <c r="F64" s="19">
        <v>108.573242</v>
      </c>
      <c r="G64" s="41">
        <v>-0.004696</v>
      </c>
      <c r="H64" s="39">
        <v>-0.251759885</v>
      </c>
    </row>
    <row r="65" ht="14.25" customHeight="1">
      <c r="A65" s="17">
        <v>44271.0</v>
      </c>
      <c r="B65" s="19">
        <v>113.800003</v>
      </c>
      <c r="C65" s="19">
        <v>116.300003</v>
      </c>
      <c r="D65" s="19">
        <v>113.449997</v>
      </c>
      <c r="E65" s="19">
        <v>115.099998</v>
      </c>
      <c r="F65" s="19">
        <v>109.285355</v>
      </c>
      <c r="G65" s="41">
        <v>-0.004718</v>
      </c>
      <c r="H65" s="39">
        <v>-0.279170191</v>
      </c>
    </row>
    <row r="66" ht="14.25" customHeight="1">
      <c r="A66" s="17">
        <v>44272.0</v>
      </c>
      <c r="B66" s="19">
        <v>114.800003</v>
      </c>
      <c r="C66" s="19">
        <v>114.849998</v>
      </c>
      <c r="D66" s="19">
        <v>108.75</v>
      </c>
      <c r="E66" s="19">
        <v>109.349998</v>
      </c>
      <c r="F66" s="19">
        <v>103.825836</v>
      </c>
      <c r="G66" s="41">
        <v>-0.012546</v>
      </c>
      <c r="H66" s="39">
        <v>-0.351434632</v>
      </c>
    </row>
    <row r="67" ht="14.25" customHeight="1">
      <c r="A67" s="17">
        <v>44273.0</v>
      </c>
      <c r="B67" s="19">
        <v>110.0</v>
      </c>
      <c r="C67" s="19">
        <v>112.199997</v>
      </c>
      <c r="D67" s="19">
        <v>107.5</v>
      </c>
      <c r="E67" s="19">
        <v>110.199997</v>
      </c>
      <c r="F67" s="19">
        <v>104.632889</v>
      </c>
      <c r="G67" s="41">
        <v>-0.023344</v>
      </c>
      <c r="H67" s="39">
        <v>-0.483503723</v>
      </c>
    </row>
    <row r="68" ht="14.25" customHeight="1">
      <c r="A68" s="17">
        <v>44274.0</v>
      </c>
      <c r="B68" s="19">
        <v>106.25</v>
      </c>
      <c r="C68" s="19">
        <v>113.25</v>
      </c>
      <c r="D68" s="19">
        <v>104.449997</v>
      </c>
      <c r="E68" s="19">
        <v>110.5</v>
      </c>
      <c r="F68" s="19">
        <v>104.91774</v>
      </c>
      <c r="G68" s="41">
        <v>0.009315</v>
      </c>
      <c r="H68" s="39">
        <v>-0.431174331</v>
      </c>
    </row>
    <row r="69" ht="14.25" customHeight="1">
      <c r="A69" s="17">
        <v>44277.0</v>
      </c>
      <c r="B69" s="19">
        <v>110.5</v>
      </c>
      <c r="C69" s="19">
        <v>111.25</v>
      </c>
      <c r="D69" s="19">
        <v>108.550003</v>
      </c>
      <c r="E69" s="19">
        <v>109.599998</v>
      </c>
      <c r="F69" s="19">
        <v>104.06321</v>
      </c>
      <c r="G69" s="41">
        <v>-0.017818</v>
      </c>
      <c r="H69" s="39">
        <v>-0.530849078</v>
      </c>
    </row>
    <row r="70" ht="14.25" customHeight="1">
      <c r="A70" s="17">
        <v>44278.0</v>
      </c>
      <c r="B70" s="19">
        <v>109.599998</v>
      </c>
      <c r="C70" s="19">
        <v>110.300003</v>
      </c>
      <c r="D70" s="19">
        <v>106.599998</v>
      </c>
      <c r="E70" s="19">
        <v>107.150002</v>
      </c>
      <c r="F70" s="19">
        <v>101.736977</v>
      </c>
      <c r="G70" s="41">
        <v>-0.008576</v>
      </c>
      <c r="H70" s="39">
        <v>-0.578194434</v>
      </c>
    </row>
    <row r="71" ht="14.25" customHeight="1">
      <c r="A71" s="17">
        <v>44279.0</v>
      </c>
      <c r="B71" s="19">
        <v>105.0</v>
      </c>
      <c r="C71" s="19">
        <v>106.0</v>
      </c>
      <c r="D71" s="19">
        <v>102.849998</v>
      </c>
      <c r="E71" s="19">
        <v>104.800003</v>
      </c>
      <c r="F71" s="19">
        <v>99.505692</v>
      </c>
      <c r="G71" s="41">
        <v>-0.039765</v>
      </c>
      <c r="H71" s="39">
        <v>-0.792495291</v>
      </c>
    </row>
    <row r="72" ht="14.25" customHeight="1">
      <c r="A72" s="17">
        <v>44280.0</v>
      </c>
      <c r="B72" s="19">
        <v>106.0</v>
      </c>
      <c r="C72" s="19">
        <v>107.699997</v>
      </c>
      <c r="D72" s="19">
        <v>101.300003</v>
      </c>
      <c r="E72" s="19">
        <v>102.0</v>
      </c>
      <c r="F72" s="19">
        <v>96.847145</v>
      </c>
      <c r="G72" s="41">
        <v>0.01591</v>
      </c>
      <c r="H72" s="39">
        <v>-0.707771905</v>
      </c>
    </row>
    <row r="73" ht="14.25" customHeight="1">
      <c r="A73" s="17">
        <v>44281.0</v>
      </c>
      <c r="B73" s="19">
        <v>103.0</v>
      </c>
      <c r="C73" s="19">
        <v>104.0</v>
      </c>
      <c r="D73" s="19">
        <v>100.25</v>
      </c>
      <c r="E73" s="19">
        <v>102.400002</v>
      </c>
      <c r="F73" s="19">
        <v>97.226936</v>
      </c>
      <c r="G73" s="41">
        <v>-0.034959</v>
      </c>
      <c r="H73" s="39">
        <v>-0.892170038</v>
      </c>
    </row>
    <row r="74" ht="14.25" customHeight="1">
      <c r="A74" s="17">
        <v>44285.0</v>
      </c>
      <c r="B74" s="19">
        <v>104.050003</v>
      </c>
      <c r="C74" s="19">
        <v>106.300003</v>
      </c>
      <c r="D74" s="19">
        <v>102.599998</v>
      </c>
      <c r="E74" s="19">
        <v>103.5</v>
      </c>
      <c r="F74" s="19">
        <v>98.27137</v>
      </c>
      <c r="G74" s="41">
        <v>0.021874</v>
      </c>
      <c r="H74" s="39">
        <v>-0.777543929</v>
      </c>
    </row>
    <row r="75" ht="14.25" customHeight="1">
      <c r="A75" s="17">
        <v>44286.0</v>
      </c>
      <c r="B75" s="19">
        <v>102.800003</v>
      </c>
      <c r="C75" s="19">
        <v>104.199997</v>
      </c>
      <c r="D75" s="19">
        <v>101.900002</v>
      </c>
      <c r="E75" s="19">
        <v>102.150002</v>
      </c>
      <c r="F75" s="19">
        <v>96.989563</v>
      </c>
      <c r="G75" s="41">
        <v>-0.019953</v>
      </c>
      <c r="H75" s="39">
        <v>-0.882202713</v>
      </c>
    </row>
    <row r="76" ht="14.25" customHeight="1">
      <c r="A76" s="17">
        <v>44287.0</v>
      </c>
      <c r="B76" s="19">
        <v>103.0</v>
      </c>
      <c r="C76" s="19">
        <v>105.25</v>
      </c>
      <c r="D76" s="19">
        <v>101.150002</v>
      </c>
      <c r="E76" s="19">
        <v>104.349998</v>
      </c>
      <c r="F76" s="19">
        <v>99.07843</v>
      </c>
      <c r="G76" s="41">
        <v>0.010026</v>
      </c>
      <c r="H76" s="39">
        <v>-0.829873321</v>
      </c>
    </row>
    <row r="77" ht="14.25" customHeight="1">
      <c r="A77" s="17">
        <v>44291.0</v>
      </c>
      <c r="B77" s="19">
        <v>102.150002</v>
      </c>
      <c r="C77" s="19">
        <v>104.5</v>
      </c>
      <c r="D77" s="19">
        <v>99.400002</v>
      </c>
      <c r="E77" s="19">
        <v>103.449997</v>
      </c>
      <c r="F77" s="19">
        <v>98.223892</v>
      </c>
      <c r="G77" s="41">
        <v>-0.007151</v>
      </c>
      <c r="H77" s="39">
        <v>-0.867251352</v>
      </c>
    </row>
    <row r="78" ht="14.25" customHeight="1">
      <c r="A78" s="17">
        <v>44292.0</v>
      </c>
      <c r="B78" s="19">
        <v>102.650002</v>
      </c>
      <c r="C78" s="19">
        <v>104.400002</v>
      </c>
      <c r="D78" s="19">
        <v>101.300003</v>
      </c>
      <c r="E78" s="19">
        <v>103.949997</v>
      </c>
      <c r="F78" s="19">
        <v>98.698631</v>
      </c>
      <c r="G78" s="41">
        <v>-9.57E-4</v>
      </c>
      <c r="H78" s="39">
        <v>-0.872234989</v>
      </c>
    </row>
    <row r="79" ht="14.25" customHeight="1">
      <c r="A79" s="17">
        <v>44293.0</v>
      </c>
      <c r="B79" s="19">
        <v>103.900002</v>
      </c>
      <c r="C79" s="19">
        <v>105.349998</v>
      </c>
      <c r="D79" s="19">
        <v>103.449997</v>
      </c>
      <c r="E79" s="19">
        <v>104.650002</v>
      </c>
      <c r="F79" s="19">
        <v>99.363274</v>
      </c>
      <c r="G79" s="41">
        <v>0.009058</v>
      </c>
      <c r="H79" s="39">
        <v>-0.824889683</v>
      </c>
    </row>
    <row r="80" ht="14.25" customHeight="1">
      <c r="A80" s="17">
        <v>44294.0</v>
      </c>
      <c r="B80" s="19">
        <v>103.800003</v>
      </c>
      <c r="C80" s="19">
        <v>105.699997</v>
      </c>
      <c r="D80" s="19">
        <v>103.300003</v>
      </c>
      <c r="E80" s="19">
        <v>103.599998</v>
      </c>
      <c r="F80" s="19">
        <v>98.366318</v>
      </c>
      <c r="G80" s="41">
        <v>0.003317</v>
      </c>
      <c r="H80" s="39">
        <v>-0.807446652</v>
      </c>
    </row>
    <row r="81" ht="14.25" customHeight="1">
      <c r="A81" s="17">
        <v>44295.0</v>
      </c>
      <c r="B81" s="19">
        <v>103.0</v>
      </c>
      <c r="C81" s="19">
        <v>104.900002</v>
      </c>
      <c r="D81" s="19">
        <v>103.0</v>
      </c>
      <c r="E81" s="19">
        <v>103.800003</v>
      </c>
      <c r="F81" s="19">
        <v>98.556213</v>
      </c>
      <c r="G81" s="41">
        <v>-0.007597</v>
      </c>
      <c r="H81" s="39">
        <v>-0.847316302</v>
      </c>
    </row>
    <row r="82" ht="14.25" customHeight="1">
      <c r="A82" s="17">
        <v>44298.0</v>
      </c>
      <c r="B82" s="19">
        <v>100.849998</v>
      </c>
      <c r="C82" s="19">
        <v>102.25</v>
      </c>
      <c r="D82" s="19">
        <v>97.449997</v>
      </c>
      <c r="E82" s="19">
        <v>98.050003</v>
      </c>
      <c r="F82" s="19">
        <v>93.096695</v>
      </c>
      <c r="G82" s="41">
        <v>-0.025587</v>
      </c>
      <c r="H82" s="39">
        <v>-0.979385443</v>
      </c>
    </row>
    <row r="83" ht="14.25" customHeight="1">
      <c r="A83" s="17">
        <v>44299.0</v>
      </c>
      <c r="B83" s="19">
        <v>98.050003</v>
      </c>
      <c r="C83" s="19">
        <v>102.5</v>
      </c>
      <c r="D83" s="19">
        <v>98.050003</v>
      </c>
      <c r="E83" s="19">
        <v>102.050003</v>
      </c>
      <c r="F83" s="19">
        <v>96.894615</v>
      </c>
      <c r="G83" s="41">
        <v>0.002442</v>
      </c>
      <c r="H83" s="39">
        <v>-0.966926099</v>
      </c>
    </row>
    <row r="84" ht="14.25" customHeight="1">
      <c r="A84" s="17">
        <v>44301.0</v>
      </c>
      <c r="B84" s="19">
        <v>104.25</v>
      </c>
      <c r="C84" s="19">
        <v>106.75</v>
      </c>
      <c r="D84" s="19">
        <v>103.800003</v>
      </c>
      <c r="E84" s="19">
        <v>105.099998</v>
      </c>
      <c r="F84" s="19">
        <v>99.790535</v>
      </c>
      <c r="G84" s="41">
        <v>0.040627</v>
      </c>
      <c r="H84" s="39">
        <v>-0.75511726</v>
      </c>
    </row>
    <row r="85" ht="14.25" customHeight="1">
      <c r="A85" s="17">
        <v>44302.0</v>
      </c>
      <c r="B85" s="19">
        <v>104.599998</v>
      </c>
      <c r="C85" s="19">
        <v>107.849998</v>
      </c>
      <c r="D85" s="19">
        <v>104.199997</v>
      </c>
      <c r="E85" s="19">
        <v>107.300003</v>
      </c>
      <c r="F85" s="19">
        <v>101.879402</v>
      </c>
      <c r="G85" s="41">
        <v>0.010252</v>
      </c>
      <c r="H85" s="39">
        <v>-0.700296249</v>
      </c>
    </row>
    <row r="86" ht="14.25" customHeight="1">
      <c r="A86" s="17">
        <v>44305.0</v>
      </c>
      <c r="B86" s="19">
        <v>103.949997</v>
      </c>
      <c r="C86" s="19">
        <v>105.949997</v>
      </c>
      <c r="D86" s="19">
        <v>101.900002</v>
      </c>
      <c r="E86" s="19">
        <v>103.050003</v>
      </c>
      <c r="F86" s="19">
        <v>97.844101</v>
      </c>
      <c r="G86" s="41">
        <v>-0.017774</v>
      </c>
      <c r="H86" s="39">
        <v>-0.794987309</v>
      </c>
    </row>
    <row r="87" ht="14.25" customHeight="1">
      <c r="A87" s="17">
        <v>44306.0</v>
      </c>
      <c r="B87" s="19">
        <v>103.300003</v>
      </c>
      <c r="C87" s="19">
        <v>105.0</v>
      </c>
      <c r="D87" s="19">
        <v>102.199997</v>
      </c>
      <c r="E87" s="19">
        <v>102.849998</v>
      </c>
      <c r="F87" s="19">
        <v>97.654205</v>
      </c>
      <c r="G87" s="41">
        <v>-0.009007</v>
      </c>
      <c r="H87" s="39">
        <v>-0.842332665</v>
      </c>
    </row>
    <row r="88" ht="14.25" customHeight="1">
      <c r="A88" s="17">
        <v>44308.0</v>
      </c>
      <c r="B88" s="19">
        <v>102.400002</v>
      </c>
      <c r="C88" s="19">
        <v>104.449997</v>
      </c>
      <c r="D88" s="19">
        <v>101.650002</v>
      </c>
      <c r="E88" s="19">
        <v>103.099998</v>
      </c>
      <c r="F88" s="19">
        <v>97.891571</v>
      </c>
      <c r="G88" s="41">
        <v>-0.005252</v>
      </c>
      <c r="H88" s="39">
        <v>-0.86974337</v>
      </c>
    </row>
    <row r="89" ht="14.25" customHeight="1">
      <c r="A89" s="17">
        <v>44309.0</v>
      </c>
      <c r="B89" s="19">
        <v>102.0</v>
      </c>
      <c r="C89" s="19">
        <v>103.650002</v>
      </c>
      <c r="D89" s="19">
        <v>101.599998</v>
      </c>
      <c r="E89" s="19">
        <v>102.400002</v>
      </c>
      <c r="F89" s="19">
        <v>97.226936</v>
      </c>
      <c r="G89" s="41">
        <v>-0.007689</v>
      </c>
      <c r="H89" s="39">
        <v>-0.90961302</v>
      </c>
    </row>
    <row r="90" ht="14.25" customHeight="1">
      <c r="A90" s="17">
        <v>44312.0</v>
      </c>
      <c r="B90" s="19">
        <v>105.25</v>
      </c>
      <c r="C90" s="19">
        <v>105.699997</v>
      </c>
      <c r="D90" s="19">
        <v>102.5</v>
      </c>
      <c r="E90" s="19">
        <v>102.800003</v>
      </c>
      <c r="F90" s="19">
        <v>97.606728</v>
      </c>
      <c r="G90" s="41">
        <v>0.019585</v>
      </c>
      <c r="H90" s="39">
        <v>-0.807446652</v>
      </c>
    </row>
    <row r="91" ht="14.25" customHeight="1">
      <c r="A91" s="17">
        <v>44313.0</v>
      </c>
      <c r="B91" s="19">
        <v>102.800003</v>
      </c>
      <c r="C91" s="19">
        <v>104.0</v>
      </c>
      <c r="D91" s="19">
        <v>102.800003</v>
      </c>
      <c r="E91" s="19">
        <v>103.199997</v>
      </c>
      <c r="F91" s="19">
        <v>97.986519</v>
      </c>
      <c r="G91" s="41">
        <v>-0.016214</v>
      </c>
      <c r="H91" s="39">
        <v>-0.892170038</v>
      </c>
    </row>
    <row r="92" ht="14.25" customHeight="1">
      <c r="A92" s="17">
        <v>44314.0</v>
      </c>
      <c r="B92" s="19">
        <v>103.75</v>
      </c>
      <c r="C92" s="19">
        <v>104.400002</v>
      </c>
      <c r="D92" s="19">
        <v>103.300003</v>
      </c>
      <c r="E92" s="19">
        <v>103.900002</v>
      </c>
      <c r="F92" s="19">
        <v>98.651161</v>
      </c>
      <c r="G92" s="41">
        <v>0.003839</v>
      </c>
      <c r="H92" s="39">
        <v>-0.872234989</v>
      </c>
    </row>
    <row r="93" ht="14.25" customHeight="1">
      <c r="A93" s="17">
        <v>44315.0</v>
      </c>
      <c r="B93" s="19">
        <v>104.900002</v>
      </c>
      <c r="C93" s="19">
        <v>105.900002</v>
      </c>
      <c r="D93" s="19">
        <v>103.550003</v>
      </c>
      <c r="E93" s="19">
        <v>104.050003</v>
      </c>
      <c r="F93" s="19">
        <v>98.793579</v>
      </c>
      <c r="G93" s="41">
        <v>0.014266</v>
      </c>
      <c r="H93" s="39">
        <v>-0.797478928</v>
      </c>
    </row>
    <row r="94" ht="14.25" customHeight="1">
      <c r="A94" s="17">
        <v>44316.0</v>
      </c>
      <c r="B94" s="19">
        <v>104.150002</v>
      </c>
      <c r="C94" s="19">
        <v>112.699997</v>
      </c>
      <c r="D94" s="19">
        <v>103.300003</v>
      </c>
      <c r="E94" s="19">
        <v>108.150002</v>
      </c>
      <c r="F94" s="19">
        <v>102.686462</v>
      </c>
      <c r="G94" s="41">
        <v>0.062234</v>
      </c>
      <c r="H94" s="39">
        <v>-0.458585036</v>
      </c>
    </row>
    <row r="95" ht="14.25" customHeight="1">
      <c r="A95" s="17">
        <v>44319.0</v>
      </c>
      <c r="B95" s="19">
        <v>108.150002</v>
      </c>
      <c r="C95" s="19">
        <v>110.699997</v>
      </c>
      <c r="D95" s="19">
        <v>106.0</v>
      </c>
      <c r="E95" s="19">
        <v>107.699997</v>
      </c>
      <c r="F95" s="19">
        <v>102.259186</v>
      </c>
      <c r="G95" s="41">
        <v>-0.017906</v>
      </c>
      <c r="H95" s="39">
        <v>-0.558259783</v>
      </c>
    </row>
    <row r="96" ht="14.25" customHeight="1">
      <c r="A96" s="17">
        <v>44320.0</v>
      </c>
      <c r="B96" s="19">
        <v>108.0</v>
      </c>
      <c r="C96" s="19">
        <v>110.300003</v>
      </c>
      <c r="D96" s="19">
        <v>107.699997</v>
      </c>
      <c r="E96" s="19">
        <v>109.650002</v>
      </c>
      <c r="F96" s="19">
        <v>104.11068</v>
      </c>
      <c r="G96" s="41">
        <v>-0.00362</v>
      </c>
      <c r="H96" s="39">
        <v>-0.578194434</v>
      </c>
    </row>
    <row r="97" ht="14.25" customHeight="1">
      <c r="A97" s="17">
        <v>44321.0</v>
      </c>
      <c r="B97" s="19">
        <v>112.400002</v>
      </c>
      <c r="C97" s="19">
        <v>114.0</v>
      </c>
      <c r="D97" s="19">
        <v>110.5</v>
      </c>
      <c r="E97" s="19">
        <v>111.099998</v>
      </c>
      <c r="F97" s="19">
        <v>105.487427</v>
      </c>
      <c r="G97" s="41">
        <v>0.032994</v>
      </c>
      <c r="H97" s="39">
        <v>-0.3937963</v>
      </c>
    </row>
    <row r="98" ht="14.25" customHeight="1">
      <c r="A98" s="17">
        <v>44322.0</v>
      </c>
      <c r="B98" s="19">
        <v>112.300003</v>
      </c>
      <c r="C98" s="19">
        <v>112.849998</v>
      </c>
      <c r="D98" s="19">
        <v>109.449997</v>
      </c>
      <c r="E98" s="19">
        <v>110.25</v>
      </c>
      <c r="F98" s="19">
        <v>104.680374</v>
      </c>
      <c r="G98" s="41">
        <v>-0.010139</v>
      </c>
      <c r="H98" s="39">
        <v>-0.45110938</v>
      </c>
    </row>
    <row r="99" ht="14.25" customHeight="1">
      <c r="A99" s="17">
        <v>44323.0</v>
      </c>
      <c r="B99" s="19">
        <v>110.849998</v>
      </c>
      <c r="C99" s="19">
        <v>112.349998</v>
      </c>
      <c r="D99" s="19">
        <v>109.650002</v>
      </c>
      <c r="E99" s="19">
        <v>111.449997</v>
      </c>
      <c r="F99" s="19">
        <v>105.81974</v>
      </c>
      <c r="G99" s="41">
        <v>-0.004441</v>
      </c>
      <c r="H99" s="39">
        <v>-0.476028067</v>
      </c>
    </row>
    <row r="100" ht="14.25" customHeight="1">
      <c r="A100" s="17">
        <v>44326.0</v>
      </c>
      <c r="B100" s="19">
        <v>113.849998</v>
      </c>
      <c r="C100" s="19">
        <v>114.949997</v>
      </c>
      <c r="D100" s="19">
        <v>112.5</v>
      </c>
      <c r="E100" s="19">
        <v>113.900002</v>
      </c>
      <c r="F100" s="19">
        <v>108.145981</v>
      </c>
      <c r="G100" s="41">
        <v>0.022878</v>
      </c>
      <c r="H100" s="39">
        <v>-0.346450945</v>
      </c>
    </row>
    <row r="101" ht="14.25" customHeight="1">
      <c r="A101" s="17">
        <v>44327.0</v>
      </c>
      <c r="B101" s="19">
        <v>112.550003</v>
      </c>
      <c r="C101" s="19">
        <v>118.699997</v>
      </c>
      <c r="D101" s="19">
        <v>110.75</v>
      </c>
      <c r="E101" s="19">
        <v>118.099998</v>
      </c>
      <c r="F101" s="19">
        <v>112.133797</v>
      </c>
      <c r="G101" s="41">
        <v>0.032102</v>
      </c>
      <c r="H101" s="39">
        <v>-0.159560793</v>
      </c>
    </row>
    <row r="102" ht="14.25" customHeight="1">
      <c r="A102" s="17">
        <v>44328.0</v>
      </c>
      <c r="B102" s="19">
        <v>118.699997</v>
      </c>
      <c r="C102" s="19">
        <v>121.150002</v>
      </c>
      <c r="D102" s="19">
        <v>113.699997</v>
      </c>
      <c r="E102" s="19">
        <v>115.099998</v>
      </c>
      <c r="F102" s="19">
        <v>109.285355</v>
      </c>
      <c r="G102" s="41">
        <v>0.02043</v>
      </c>
      <c r="H102" s="39">
        <v>-0.037458978</v>
      </c>
    </row>
    <row r="103" ht="14.25" customHeight="1">
      <c r="A103" s="17">
        <v>44330.0</v>
      </c>
      <c r="B103" s="19">
        <v>116.0</v>
      </c>
      <c r="C103" s="19">
        <v>116.0</v>
      </c>
      <c r="D103" s="19">
        <v>111.550003</v>
      </c>
      <c r="E103" s="19">
        <v>112.949997</v>
      </c>
      <c r="F103" s="19">
        <v>107.243965</v>
      </c>
      <c r="G103" s="41">
        <v>-0.043439</v>
      </c>
      <c r="H103" s="39">
        <v>-0.294121553</v>
      </c>
    </row>
    <row r="104" ht="14.25" customHeight="1">
      <c r="A104" s="17">
        <v>44333.0</v>
      </c>
      <c r="B104" s="19">
        <v>113.949997</v>
      </c>
      <c r="C104" s="19">
        <v>115.400002</v>
      </c>
      <c r="D104" s="19">
        <v>112.25</v>
      </c>
      <c r="E104" s="19">
        <v>114.25</v>
      </c>
      <c r="F104" s="19">
        <v>108.478302</v>
      </c>
      <c r="G104" s="41">
        <v>-0.005186</v>
      </c>
      <c r="H104" s="39">
        <v>-0.324023877</v>
      </c>
    </row>
    <row r="105" ht="14.25" customHeight="1">
      <c r="A105" s="17">
        <v>44334.0</v>
      </c>
      <c r="B105" s="19">
        <v>115.0</v>
      </c>
      <c r="C105" s="19">
        <v>117.5</v>
      </c>
      <c r="D105" s="19">
        <v>114.300003</v>
      </c>
      <c r="E105" s="19">
        <v>116.099998</v>
      </c>
      <c r="F105" s="19">
        <v>110.234833</v>
      </c>
      <c r="G105" s="41">
        <v>0.018034</v>
      </c>
      <c r="H105" s="39">
        <v>-0.219365492</v>
      </c>
    </row>
    <row r="106" ht="14.25" customHeight="1">
      <c r="A106" s="17">
        <v>44335.0</v>
      </c>
      <c r="B106" s="19">
        <v>114.5</v>
      </c>
      <c r="C106" s="19">
        <v>115.800003</v>
      </c>
      <c r="D106" s="19">
        <v>113.400002</v>
      </c>
      <c r="E106" s="19">
        <v>114.900002</v>
      </c>
      <c r="F106" s="19">
        <v>109.095467</v>
      </c>
      <c r="G106" s="41">
        <v>-0.014574</v>
      </c>
      <c r="H106" s="39">
        <v>-0.304088878</v>
      </c>
    </row>
    <row r="107" ht="14.25" customHeight="1">
      <c r="A107" s="17">
        <v>44336.0</v>
      </c>
      <c r="B107" s="19">
        <v>113.449997</v>
      </c>
      <c r="C107" s="19">
        <v>114.699997</v>
      </c>
      <c r="D107" s="19">
        <v>111.199997</v>
      </c>
      <c r="E107" s="19">
        <v>111.800003</v>
      </c>
      <c r="F107" s="19">
        <v>106.152069</v>
      </c>
      <c r="G107" s="41">
        <v>-0.009545</v>
      </c>
      <c r="H107" s="39">
        <v>-0.358910288</v>
      </c>
    </row>
    <row r="108" ht="14.25" customHeight="1">
      <c r="A108" s="17">
        <v>44337.0</v>
      </c>
      <c r="B108" s="19">
        <v>111.050003</v>
      </c>
      <c r="C108" s="19">
        <v>114.050003</v>
      </c>
      <c r="D108" s="19">
        <v>111.050003</v>
      </c>
      <c r="E108" s="19">
        <v>112.75</v>
      </c>
      <c r="F108" s="19">
        <v>107.054077</v>
      </c>
      <c r="G108" s="41">
        <v>-0.005683</v>
      </c>
      <c r="H108" s="39">
        <v>-0.391304282</v>
      </c>
    </row>
    <row r="109" ht="14.25" customHeight="1">
      <c r="A109" s="17">
        <v>44340.0</v>
      </c>
      <c r="B109" s="19">
        <v>113.25</v>
      </c>
      <c r="C109" s="19">
        <v>113.949997</v>
      </c>
      <c r="D109" s="19">
        <v>110.849998</v>
      </c>
      <c r="E109" s="19">
        <v>113.050003</v>
      </c>
      <c r="F109" s="19">
        <v>107.338921</v>
      </c>
      <c r="G109" s="41">
        <v>-8.77E-4</v>
      </c>
      <c r="H109" s="39">
        <v>-0.396288318</v>
      </c>
    </row>
    <row r="110" ht="14.25" customHeight="1">
      <c r="A110" s="17">
        <v>44341.0</v>
      </c>
      <c r="B110" s="19">
        <v>114.400002</v>
      </c>
      <c r="C110" s="19">
        <v>117.099998</v>
      </c>
      <c r="D110" s="19">
        <v>113.699997</v>
      </c>
      <c r="E110" s="19">
        <v>114.599998</v>
      </c>
      <c r="F110" s="19">
        <v>108.810608</v>
      </c>
      <c r="G110" s="41">
        <v>0.027269</v>
      </c>
      <c r="H110" s="39">
        <v>-0.239300541</v>
      </c>
    </row>
    <row r="111" ht="14.25" customHeight="1">
      <c r="A111" s="17">
        <v>44342.0</v>
      </c>
      <c r="B111" s="19">
        <v>115.400002</v>
      </c>
      <c r="C111" s="19">
        <v>115.400002</v>
      </c>
      <c r="D111" s="19">
        <v>113.0</v>
      </c>
      <c r="E111" s="19">
        <v>113.349998</v>
      </c>
      <c r="F111" s="19">
        <v>107.623756</v>
      </c>
      <c r="G111" s="41">
        <v>-0.014624</v>
      </c>
      <c r="H111" s="39">
        <v>-0.324023877</v>
      </c>
    </row>
    <row r="112" ht="14.25" customHeight="1">
      <c r="A112" s="17">
        <v>44343.0</v>
      </c>
      <c r="B112" s="19">
        <v>113.0</v>
      </c>
      <c r="C112" s="19">
        <v>113.650002</v>
      </c>
      <c r="D112" s="19">
        <v>111.300003</v>
      </c>
      <c r="E112" s="19">
        <v>111.849998</v>
      </c>
      <c r="F112" s="19">
        <v>106.199532</v>
      </c>
      <c r="G112" s="41">
        <v>-0.015281</v>
      </c>
      <c r="H112" s="39">
        <v>-0.411239281</v>
      </c>
    </row>
    <row r="113" ht="14.25" customHeight="1">
      <c r="A113" s="17">
        <v>44344.0</v>
      </c>
      <c r="B113" s="19">
        <v>113.199997</v>
      </c>
      <c r="C113" s="19">
        <v>115.550003</v>
      </c>
      <c r="D113" s="19">
        <v>111.849998</v>
      </c>
      <c r="E113" s="19">
        <v>112.349998</v>
      </c>
      <c r="F113" s="19">
        <v>106.674278</v>
      </c>
      <c r="G113" s="41">
        <v>0.01658</v>
      </c>
      <c r="H113" s="39">
        <v>-0.316548221</v>
      </c>
    </row>
    <row r="114" ht="14.25" customHeight="1">
      <c r="A114" s="17">
        <v>44347.0</v>
      </c>
      <c r="B114" s="19">
        <v>112.5</v>
      </c>
      <c r="C114" s="19">
        <v>114.349998</v>
      </c>
      <c r="D114" s="19">
        <v>111.400002</v>
      </c>
      <c r="E114" s="19">
        <v>113.650002</v>
      </c>
      <c r="F114" s="19">
        <v>107.908607</v>
      </c>
      <c r="G114" s="41">
        <v>-0.010439</v>
      </c>
      <c r="H114" s="39">
        <v>-0.376353319</v>
      </c>
    </row>
    <row r="115" ht="14.25" customHeight="1">
      <c r="A115" s="17">
        <v>44348.0</v>
      </c>
      <c r="B115" s="19">
        <v>114.349998</v>
      </c>
      <c r="C115" s="19">
        <v>118.449997</v>
      </c>
      <c r="D115" s="19">
        <v>114.199997</v>
      </c>
      <c r="E115" s="19">
        <v>117.599998</v>
      </c>
      <c r="F115" s="19">
        <v>111.659058</v>
      </c>
      <c r="G115" s="41">
        <v>0.035227</v>
      </c>
      <c r="H115" s="39">
        <v>-0.172020136</v>
      </c>
    </row>
    <row r="116" ht="14.25" customHeight="1">
      <c r="A116" s="17">
        <v>44349.0</v>
      </c>
      <c r="B116" s="19">
        <v>118.0</v>
      </c>
      <c r="C116" s="19">
        <v>119.400002</v>
      </c>
      <c r="D116" s="19">
        <v>116.0</v>
      </c>
      <c r="E116" s="19">
        <v>117.75</v>
      </c>
      <c r="F116" s="19">
        <v>111.801483</v>
      </c>
      <c r="G116" s="41">
        <v>0.007988</v>
      </c>
      <c r="H116" s="39">
        <v>-0.124674382</v>
      </c>
    </row>
    <row r="117" ht="14.25" customHeight="1">
      <c r="A117" s="17">
        <v>44350.0</v>
      </c>
      <c r="B117" s="19">
        <v>118.800003</v>
      </c>
      <c r="C117" s="19">
        <v>123.800003</v>
      </c>
      <c r="D117" s="19">
        <v>118.449997</v>
      </c>
      <c r="E117" s="19">
        <v>122.5</v>
      </c>
      <c r="F117" s="19">
        <v>116.311523</v>
      </c>
      <c r="G117" s="41">
        <v>0.036188</v>
      </c>
      <c r="H117" s="39">
        <v>0.094610113</v>
      </c>
    </row>
    <row r="118" ht="14.25" customHeight="1">
      <c r="A118" s="17">
        <v>44351.0</v>
      </c>
      <c r="B118" s="19">
        <v>124.599998</v>
      </c>
      <c r="C118" s="19">
        <v>126.699997</v>
      </c>
      <c r="D118" s="19">
        <v>123.349998</v>
      </c>
      <c r="E118" s="19">
        <v>125.449997</v>
      </c>
      <c r="F118" s="19">
        <v>119.112495</v>
      </c>
      <c r="G118" s="41">
        <v>0.023155</v>
      </c>
      <c r="H118" s="39">
        <v>0.239138198</v>
      </c>
    </row>
    <row r="119" ht="14.25" customHeight="1">
      <c r="A119" s="17">
        <v>44354.0</v>
      </c>
      <c r="B119" s="19">
        <v>126.949997</v>
      </c>
      <c r="C119" s="19">
        <v>127.5</v>
      </c>
      <c r="D119" s="19">
        <v>124.900002</v>
      </c>
      <c r="E119" s="19">
        <v>125.150002</v>
      </c>
      <c r="F119" s="19">
        <v>118.827644</v>
      </c>
      <c r="G119" s="41">
        <v>0.006294</v>
      </c>
      <c r="H119" s="39">
        <v>0.279008246</v>
      </c>
    </row>
    <row r="120" ht="14.25" customHeight="1">
      <c r="A120" s="17">
        <v>44355.0</v>
      </c>
      <c r="B120" s="19">
        <v>125.75</v>
      </c>
      <c r="C120" s="19">
        <v>125.900002</v>
      </c>
      <c r="D120" s="19">
        <v>122.650002</v>
      </c>
      <c r="E120" s="19">
        <v>124.800003</v>
      </c>
      <c r="F120" s="19">
        <v>118.495338</v>
      </c>
      <c r="G120" s="41">
        <v>-0.012628</v>
      </c>
      <c r="H120" s="39">
        <v>0.199268548</v>
      </c>
    </row>
    <row r="121" ht="14.25" customHeight="1">
      <c r="A121" s="17">
        <v>44356.0</v>
      </c>
      <c r="B121" s="19">
        <v>127.0</v>
      </c>
      <c r="C121" s="19">
        <v>128.0</v>
      </c>
      <c r="D121" s="19">
        <v>123.050003</v>
      </c>
      <c r="E121" s="19">
        <v>124.050003</v>
      </c>
      <c r="F121" s="19">
        <v>117.783226</v>
      </c>
      <c r="G121" s="41">
        <v>0.016542</v>
      </c>
      <c r="H121" s="39">
        <v>0.303926933</v>
      </c>
    </row>
    <row r="122" ht="14.25" customHeight="1">
      <c r="A122" s="17">
        <v>44357.0</v>
      </c>
      <c r="B122" s="19">
        <v>123.75</v>
      </c>
      <c r="C122" s="19">
        <v>124.800003</v>
      </c>
      <c r="D122" s="19">
        <v>122.449997</v>
      </c>
      <c r="E122" s="19">
        <v>123.949997</v>
      </c>
      <c r="F122" s="19">
        <v>117.688271</v>
      </c>
      <c r="G122" s="41">
        <v>-0.025318</v>
      </c>
      <c r="H122" s="39">
        <v>0.144447486</v>
      </c>
    </row>
    <row r="123" ht="14.25" customHeight="1">
      <c r="A123" s="17">
        <v>44358.0</v>
      </c>
      <c r="B123" s="19">
        <v>123.949997</v>
      </c>
      <c r="C123" s="19">
        <v>126.599998</v>
      </c>
      <c r="D123" s="19">
        <v>122.5</v>
      </c>
      <c r="E123" s="19">
        <v>123.550003</v>
      </c>
      <c r="F123" s="19">
        <v>117.308487</v>
      </c>
      <c r="G123" s="41">
        <v>0.01432</v>
      </c>
      <c r="H123" s="39">
        <v>0.23415451</v>
      </c>
    </row>
    <row r="124" ht="14.25" customHeight="1">
      <c r="A124" s="17">
        <v>44361.0</v>
      </c>
      <c r="B124" s="19">
        <v>124.400002</v>
      </c>
      <c r="C124" s="19">
        <v>125.800003</v>
      </c>
      <c r="D124" s="19">
        <v>121.25</v>
      </c>
      <c r="E124" s="19">
        <v>124.800003</v>
      </c>
      <c r="F124" s="19">
        <v>118.495338</v>
      </c>
      <c r="G124" s="41">
        <v>-0.006339</v>
      </c>
      <c r="H124" s="39">
        <v>0.19428486</v>
      </c>
    </row>
    <row r="125" ht="14.25" customHeight="1">
      <c r="A125" s="17">
        <v>44362.0</v>
      </c>
      <c r="B125" s="19">
        <v>125.599998</v>
      </c>
      <c r="C125" s="19">
        <v>128.5</v>
      </c>
      <c r="D125" s="19">
        <v>124.849998</v>
      </c>
      <c r="E125" s="19">
        <v>125.349998</v>
      </c>
      <c r="F125" s="19">
        <v>119.01754</v>
      </c>
      <c r="G125" s="41">
        <v>0.021236</v>
      </c>
      <c r="H125" s="39">
        <v>0.32884562</v>
      </c>
    </row>
    <row r="126" ht="14.25" customHeight="1">
      <c r="A126" s="17">
        <v>44363.0</v>
      </c>
      <c r="B126" s="19">
        <v>127.0</v>
      </c>
      <c r="C126" s="19">
        <v>128.25</v>
      </c>
      <c r="D126" s="19">
        <v>126.099998</v>
      </c>
      <c r="E126" s="19">
        <v>126.699997</v>
      </c>
      <c r="F126" s="19">
        <v>120.299347</v>
      </c>
      <c r="G126" s="41">
        <v>-0.001947</v>
      </c>
      <c r="H126" s="39">
        <v>0.316386277</v>
      </c>
    </row>
    <row r="127" ht="14.25" customHeight="1">
      <c r="A127" s="17">
        <v>44364.0</v>
      </c>
      <c r="B127" s="19">
        <v>125.599998</v>
      </c>
      <c r="C127" s="19">
        <v>127.0</v>
      </c>
      <c r="D127" s="19">
        <v>123.5</v>
      </c>
      <c r="E127" s="19">
        <v>125.099998</v>
      </c>
      <c r="F127" s="19">
        <v>118.780174</v>
      </c>
      <c r="G127" s="41">
        <v>-0.009794</v>
      </c>
      <c r="H127" s="39">
        <v>0.254089559</v>
      </c>
    </row>
    <row r="128" ht="14.25" customHeight="1">
      <c r="A128" s="17">
        <v>44365.0</v>
      </c>
      <c r="B128" s="19">
        <v>124.550003</v>
      </c>
      <c r="C128" s="19">
        <v>124.550003</v>
      </c>
      <c r="D128" s="19">
        <v>118.900002</v>
      </c>
      <c r="E128" s="19">
        <v>120.25</v>
      </c>
      <c r="F128" s="19">
        <v>114.175186</v>
      </c>
      <c r="G128" s="41">
        <v>-0.01948</v>
      </c>
      <c r="H128" s="39">
        <v>0.131988143</v>
      </c>
    </row>
    <row r="129" ht="14.25" customHeight="1">
      <c r="A129" s="17">
        <v>44368.0</v>
      </c>
      <c r="B129" s="19">
        <v>119.400002</v>
      </c>
      <c r="C129" s="19">
        <v>122.0</v>
      </c>
      <c r="D129" s="19">
        <v>118.949997</v>
      </c>
      <c r="E129" s="19">
        <v>120.949997</v>
      </c>
      <c r="F129" s="19">
        <v>114.839821</v>
      </c>
      <c r="G129" s="41">
        <v>-0.020686</v>
      </c>
      <c r="H129" s="39">
        <v>0.00490269</v>
      </c>
    </row>
    <row r="130" ht="14.25" customHeight="1">
      <c r="A130" s="17">
        <v>44369.0</v>
      </c>
      <c r="B130" s="19">
        <v>122.699997</v>
      </c>
      <c r="C130" s="19">
        <v>124.199997</v>
      </c>
      <c r="D130" s="19">
        <v>121.5</v>
      </c>
      <c r="E130" s="19">
        <v>122.050003</v>
      </c>
      <c r="F130" s="19">
        <v>115.884262</v>
      </c>
      <c r="G130" s="41">
        <v>0.017872</v>
      </c>
      <c r="H130" s="39">
        <v>0.114544763</v>
      </c>
    </row>
    <row r="131" ht="14.25" customHeight="1">
      <c r="A131" s="17">
        <v>44370.0</v>
      </c>
      <c r="B131" s="19">
        <v>123.5</v>
      </c>
      <c r="C131" s="19">
        <v>124.400002</v>
      </c>
      <c r="D131" s="19">
        <v>121.75</v>
      </c>
      <c r="E131" s="19">
        <v>123.349998</v>
      </c>
      <c r="F131" s="19">
        <v>117.118576</v>
      </c>
      <c r="G131" s="41">
        <v>0.001609</v>
      </c>
      <c r="H131" s="39">
        <v>0.124512487</v>
      </c>
    </row>
    <row r="132" ht="14.25" customHeight="1">
      <c r="A132" s="17">
        <v>44371.0</v>
      </c>
      <c r="B132" s="19">
        <v>124.449997</v>
      </c>
      <c r="C132" s="19">
        <v>124.449997</v>
      </c>
      <c r="D132" s="19">
        <v>121.349998</v>
      </c>
      <c r="E132" s="19">
        <v>122.0</v>
      </c>
      <c r="F132" s="19">
        <v>115.836777</v>
      </c>
      <c r="G132" s="41">
        <v>4.02E-4</v>
      </c>
      <c r="H132" s="39">
        <v>0.127004107</v>
      </c>
    </row>
    <row r="133" ht="14.25" customHeight="1">
      <c r="A133" s="17">
        <v>44372.0</v>
      </c>
      <c r="B133" s="19">
        <v>122.949997</v>
      </c>
      <c r="C133" s="19">
        <v>124.949997</v>
      </c>
      <c r="D133" s="19">
        <v>120.349998</v>
      </c>
      <c r="E133" s="19">
        <v>120.900002</v>
      </c>
      <c r="F133" s="19">
        <v>114.792351</v>
      </c>
      <c r="G133" s="41">
        <v>0.00401</v>
      </c>
      <c r="H133" s="39">
        <v>0.151922794</v>
      </c>
    </row>
    <row r="134" ht="14.25" customHeight="1">
      <c r="A134" s="17">
        <v>44375.0</v>
      </c>
      <c r="B134" s="19">
        <v>122.550003</v>
      </c>
      <c r="C134" s="19">
        <v>124.5</v>
      </c>
      <c r="D134" s="19">
        <v>121.800003</v>
      </c>
      <c r="E134" s="19">
        <v>122.349998</v>
      </c>
      <c r="F134" s="19">
        <v>116.169098</v>
      </c>
      <c r="G134" s="41">
        <v>-0.003608</v>
      </c>
      <c r="H134" s="39">
        <v>0.129496125</v>
      </c>
    </row>
    <row r="135" ht="14.25" customHeight="1">
      <c r="A135" s="17">
        <v>44376.0</v>
      </c>
      <c r="B135" s="19">
        <v>121.800003</v>
      </c>
      <c r="C135" s="19">
        <v>122.449997</v>
      </c>
      <c r="D135" s="19">
        <v>119.099998</v>
      </c>
      <c r="E135" s="19">
        <v>119.400002</v>
      </c>
      <c r="F135" s="19">
        <v>113.368134</v>
      </c>
      <c r="G135" s="41">
        <v>-0.016603</v>
      </c>
      <c r="H135" s="39">
        <v>0.027329359</v>
      </c>
    </row>
    <row r="136" ht="14.25" customHeight="1">
      <c r="A136" s="17">
        <v>44377.0</v>
      </c>
      <c r="B136" s="19">
        <v>120.349998</v>
      </c>
      <c r="C136" s="19">
        <v>120.949997</v>
      </c>
      <c r="D136" s="19">
        <v>117.050003</v>
      </c>
      <c r="E136" s="19">
        <v>117.699997</v>
      </c>
      <c r="F136" s="19">
        <v>111.754005</v>
      </c>
      <c r="G136" s="41">
        <v>-0.012326</v>
      </c>
      <c r="H136" s="39">
        <v>-0.047426702</v>
      </c>
    </row>
    <row r="137" ht="14.25" customHeight="1">
      <c r="A137" s="17">
        <v>44378.0</v>
      </c>
      <c r="B137" s="19">
        <v>117.75</v>
      </c>
      <c r="C137" s="19">
        <v>119.75</v>
      </c>
      <c r="D137" s="19">
        <v>117.300003</v>
      </c>
      <c r="E137" s="19">
        <v>118.849998</v>
      </c>
      <c r="F137" s="19">
        <v>112.845909</v>
      </c>
      <c r="G137" s="41">
        <v>-0.009971</v>
      </c>
      <c r="H137" s="39">
        <v>-0.107231401</v>
      </c>
    </row>
    <row r="138" ht="14.25" customHeight="1">
      <c r="A138" s="17">
        <v>44379.0</v>
      </c>
      <c r="B138" s="19">
        <v>120.0</v>
      </c>
      <c r="C138" s="19">
        <v>120.849998</v>
      </c>
      <c r="D138" s="19">
        <v>118.0</v>
      </c>
      <c r="E138" s="19">
        <v>118.449997</v>
      </c>
      <c r="F138" s="19">
        <v>112.466118</v>
      </c>
      <c r="G138" s="41">
        <v>0.009144</v>
      </c>
      <c r="H138" s="39">
        <v>-0.052410389</v>
      </c>
    </row>
    <row r="139" ht="14.25" customHeight="1">
      <c r="A139" s="17">
        <v>44382.0</v>
      </c>
      <c r="B139" s="19">
        <v>119.150002</v>
      </c>
      <c r="C139" s="19">
        <v>121.449997</v>
      </c>
      <c r="D139" s="19">
        <v>118.900002</v>
      </c>
      <c r="E139" s="19">
        <v>120.949997</v>
      </c>
      <c r="F139" s="19">
        <v>114.839821</v>
      </c>
      <c r="G139" s="41">
        <v>0.004953</v>
      </c>
      <c r="H139" s="39">
        <v>-0.022508015</v>
      </c>
    </row>
    <row r="140" ht="14.25" customHeight="1">
      <c r="A140" s="17">
        <v>44383.0</v>
      </c>
      <c r="B140" s="19">
        <v>123.0</v>
      </c>
      <c r="C140" s="19">
        <v>125.0</v>
      </c>
      <c r="D140" s="19">
        <v>121.050003</v>
      </c>
      <c r="E140" s="19">
        <v>121.5</v>
      </c>
      <c r="F140" s="19">
        <v>115.362038</v>
      </c>
      <c r="G140" s="41">
        <v>0.028811</v>
      </c>
      <c r="H140" s="39">
        <v>0.154414812</v>
      </c>
    </row>
    <row r="141" ht="14.25" customHeight="1">
      <c r="A141" s="17">
        <v>44384.0</v>
      </c>
      <c r="B141" s="19">
        <v>119.900002</v>
      </c>
      <c r="C141" s="19">
        <v>120.400002</v>
      </c>
      <c r="D141" s="19">
        <v>117.800003</v>
      </c>
      <c r="E141" s="19">
        <v>119.900002</v>
      </c>
      <c r="F141" s="19">
        <v>113.842873</v>
      </c>
      <c r="G141" s="41">
        <v>-0.037494</v>
      </c>
      <c r="H141" s="39">
        <v>-0.074837008</v>
      </c>
    </row>
    <row r="142" ht="14.25" customHeight="1">
      <c r="A142" s="17">
        <v>44385.0</v>
      </c>
      <c r="B142" s="19">
        <v>119.400002</v>
      </c>
      <c r="C142" s="19">
        <v>119.400002</v>
      </c>
      <c r="D142" s="19">
        <v>116.849998</v>
      </c>
      <c r="E142" s="19">
        <v>117.050003</v>
      </c>
      <c r="F142" s="19">
        <v>111.136848</v>
      </c>
      <c r="G142" s="41">
        <v>-0.00834</v>
      </c>
      <c r="H142" s="39">
        <v>-0.124674382</v>
      </c>
    </row>
    <row r="143" ht="14.25" customHeight="1">
      <c r="A143" s="17">
        <v>44386.0</v>
      </c>
      <c r="B143" s="19">
        <v>117.099998</v>
      </c>
      <c r="C143" s="19">
        <v>118.650002</v>
      </c>
      <c r="D143" s="19">
        <v>116.599998</v>
      </c>
      <c r="E143" s="19">
        <v>117.900002</v>
      </c>
      <c r="F143" s="19">
        <v>111.943909</v>
      </c>
      <c r="G143" s="41">
        <v>-0.006301</v>
      </c>
      <c r="H143" s="39">
        <v>-0.162052412</v>
      </c>
    </row>
    <row r="144" ht="14.25" customHeight="1">
      <c r="A144" s="17">
        <v>44389.0</v>
      </c>
      <c r="B144" s="19">
        <v>119.0</v>
      </c>
      <c r="C144" s="19">
        <v>119.349998</v>
      </c>
      <c r="D144" s="19">
        <v>118.0</v>
      </c>
      <c r="E144" s="19">
        <v>118.550003</v>
      </c>
      <c r="F144" s="19">
        <v>112.561073</v>
      </c>
      <c r="G144" s="41">
        <v>0.005882</v>
      </c>
      <c r="H144" s="39">
        <v>-0.12716645</v>
      </c>
    </row>
    <row r="145" ht="14.25" customHeight="1">
      <c r="A145" s="17">
        <v>44390.0</v>
      </c>
      <c r="B145" s="19">
        <v>119.0</v>
      </c>
      <c r="C145" s="19">
        <v>120.800003</v>
      </c>
      <c r="D145" s="19">
        <v>118.599998</v>
      </c>
      <c r="E145" s="19">
        <v>120.400002</v>
      </c>
      <c r="F145" s="19">
        <v>114.317604</v>
      </c>
      <c r="G145" s="41">
        <v>0.012076</v>
      </c>
      <c r="H145" s="39">
        <v>-0.054902009</v>
      </c>
    </row>
    <row r="146" ht="14.25" customHeight="1">
      <c r="A146" s="17">
        <v>44391.0</v>
      </c>
      <c r="B146" s="19">
        <v>120.300003</v>
      </c>
      <c r="C146" s="19">
        <v>121.75</v>
      </c>
      <c r="D146" s="19">
        <v>120.099998</v>
      </c>
      <c r="E146" s="19">
        <v>120.800003</v>
      </c>
      <c r="F146" s="19">
        <v>114.697411</v>
      </c>
      <c r="G146" s="41">
        <v>0.007833</v>
      </c>
      <c r="H146" s="39">
        <v>-0.007556653</v>
      </c>
    </row>
    <row r="147" ht="14.25" customHeight="1">
      <c r="A147" s="17">
        <v>44392.0</v>
      </c>
      <c r="B147" s="19">
        <v>119.199997</v>
      </c>
      <c r="C147" s="19">
        <v>119.400002</v>
      </c>
      <c r="D147" s="19">
        <v>116.199997</v>
      </c>
      <c r="E147" s="19">
        <v>116.900002</v>
      </c>
      <c r="F147" s="19">
        <v>110.994431</v>
      </c>
      <c r="G147" s="41">
        <v>-0.019491</v>
      </c>
      <c r="H147" s="39">
        <v>-0.124674382</v>
      </c>
    </row>
    <row r="148" ht="14.25" customHeight="1">
      <c r="A148" s="17">
        <v>44393.0</v>
      </c>
      <c r="B148" s="19">
        <v>117.199997</v>
      </c>
      <c r="C148" s="19">
        <v>117.400002</v>
      </c>
      <c r="D148" s="19">
        <v>115.75</v>
      </c>
      <c r="E148" s="19">
        <v>116.800003</v>
      </c>
      <c r="F148" s="19">
        <v>110.899483</v>
      </c>
      <c r="G148" s="41">
        <v>-0.016892</v>
      </c>
      <c r="H148" s="39">
        <v>-0.22434913</v>
      </c>
    </row>
    <row r="149" ht="14.25" customHeight="1">
      <c r="A149" s="17">
        <v>44396.0</v>
      </c>
      <c r="B149" s="19">
        <v>114.800003</v>
      </c>
      <c r="C149" s="19">
        <v>116.550003</v>
      </c>
      <c r="D149" s="19">
        <v>114.199997</v>
      </c>
      <c r="E149" s="19">
        <v>114.599998</v>
      </c>
      <c r="F149" s="19">
        <v>108.810608</v>
      </c>
      <c r="G149" s="41">
        <v>-0.007267</v>
      </c>
      <c r="H149" s="39">
        <v>-0.266710848</v>
      </c>
    </row>
    <row r="150" ht="14.25" customHeight="1">
      <c r="A150" s="17">
        <v>44397.0</v>
      </c>
      <c r="B150" s="19">
        <v>112.050003</v>
      </c>
      <c r="C150" s="19">
        <v>113.25</v>
      </c>
      <c r="D150" s="19">
        <v>111.599998</v>
      </c>
      <c r="E150" s="19">
        <v>112.599998</v>
      </c>
      <c r="F150" s="19">
        <v>106.911644</v>
      </c>
      <c r="G150" s="41">
        <v>-0.028723</v>
      </c>
      <c r="H150" s="39">
        <v>-0.431174331</v>
      </c>
    </row>
    <row r="151" ht="14.25" customHeight="1">
      <c r="A151" s="17">
        <v>44399.0</v>
      </c>
      <c r="B151" s="19">
        <v>114.400002</v>
      </c>
      <c r="C151" s="19">
        <v>115.800003</v>
      </c>
      <c r="D151" s="19">
        <v>113.949997</v>
      </c>
      <c r="E151" s="19">
        <v>115.5</v>
      </c>
      <c r="F151" s="19">
        <v>109.665146</v>
      </c>
      <c r="G151" s="41">
        <v>0.022267</v>
      </c>
      <c r="H151" s="39">
        <v>-0.304088878</v>
      </c>
    </row>
    <row r="152" ht="14.25" customHeight="1">
      <c r="A152" s="17">
        <v>44400.0</v>
      </c>
      <c r="B152" s="19">
        <v>115.5</v>
      </c>
      <c r="C152" s="19">
        <v>116.75</v>
      </c>
      <c r="D152" s="19">
        <v>114.75</v>
      </c>
      <c r="E152" s="19">
        <v>115.300003</v>
      </c>
      <c r="F152" s="19">
        <v>109.475258</v>
      </c>
      <c r="G152" s="41">
        <v>0.00817</v>
      </c>
      <c r="H152" s="39">
        <v>-0.256743522</v>
      </c>
    </row>
    <row r="153" ht="14.25" customHeight="1">
      <c r="A153" s="17">
        <v>44403.0</v>
      </c>
      <c r="B153" s="19">
        <v>114.849998</v>
      </c>
      <c r="C153" s="19">
        <v>115.599998</v>
      </c>
      <c r="D153" s="19">
        <v>114.099998</v>
      </c>
      <c r="E153" s="19">
        <v>114.550003</v>
      </c>
      <c r="F153" s="19">
        <v>108.763145</v>
      </c>
      <c r="G153" s="41">
        <v>-0.009899</v>
      </c>
      <c r="H153" s="39">
        <v>-0.314056602</v>
      </c>
    </row>
    <row r="154" ht="14.25" customHeight="1">
      <c r="A154" s="17">
        <v>44404.0</v>
      </c>
      <c r="B154" s="19">
        <v>115.349998</v>
      </c>
      <c r="C154" s="19">
        <v>115.900002</v>
      </c>
      <c r="D154" s="19">
        <v>114.0</v>
      </c>
      <c r="E154" s="19">
        <v>114.650002</v>
      </c>
      <c r="F154" s="19">
        <v>108.858093</v>
      </c>
      <c r="G154" s="41">
        <v>0.002592</v>
      </c>
      <c r="H154" s="39">
        <v>-0.29910519</v>
      </c>
    </row>
    <row r="155" ht="14.25" customHeight="1">
      <c r="A155" s="17">
        <v>44405.0</v>
      </c>
      <c r="B155" s="19">
        <v>114.900002</v>
      </c>
      <c r="C155" s="19">
        <v>115.199997</v>
      </c>
      <c r="D155" s="19">
        <v>113.449997</v>
      </c>
      <c r="E155" s="19">
        <v>114.349998</v>
      </c>
      <c r="F155" s="19">
        <v>108.573242</v>
      </c>
      <c r="G155" s="41">
        <v>-0.006058</v>
      </c>
      <c r="H155" s="39">
        <v>-0.333991601</v>
      </c>
    </row>
    <row r="156" ht="14.25" customHeight="1">
      <c r="A156" s="17">
        <v>44406.0</v>
      </c>
      <c r="B156" s="19">
        <v>114.300003</v>
      </c>
      <c r="C156" s="19">
        <v>115.800003</v>
      </c>
      <c r="D156" s="19">
        <v>113.300003</v>
      </c>
      <c r="E156" s="19">
        <v>114.75</v>
      </c>
      <c r="F156" s="19">
        <v>108.953041</v>
      </c>
      <c r="G156" s="41">
        <v>0.005195</v>
      </c>
      <c r="H156" s="39">
        <v>-0.304088878</v>
      </c>
    </row>
    <row r="157" ht="14.25" customHeight="1">
      <c r="A157" s="17">
        <v>44407.0</v>
      </c>
      <c r="B157" s="19">
        <v>114.300003</v>
      </c>
      <c r="C157" s="19">
        <v>116.75</v>
      </c>
      <c r="D157" s="19">
        <v>113.800003</v>
      </c>
      <c r="E157" s="19">
        <v>115.300003</v>
      </c>
      <c r="F157" s="19">
        <v>109.475258</v>
      </c>
      <c r="G157" s="41">
        <v>0.00817</v>
      </c>
      <c r="H157" s="39">
        <v>-0.256743522</v>
      </c>
    </row>
    <row r="158" ht="14.25" customHeight="1">
      <c r="A158" s="17">
        <v>44410.0</v>
      </c>
      <c r="B158" s="19">
        <v>114.949997</v>
      </c>
      <c r="C158" s="19">
        <v>117.5</v>
      </c>
      <c r="D158" s="19">
        <v>114.800003</v>
      </c>
      <c r="E158" s="19">
        <v>117.099998</v>
      </c>
      <c r="F158" s="19">
        <v>111.184319</v>
      </c>
      <c r="G158" s="41">
        <v>0.006403</v>
      </c>
      <c r="H158" s="39">
        <v>-0.219365492</v>
      </c>
    </row>
    <row r="159" ht="14.25" customHeight="1">
      <c r="A159" s="17">
        <v>44411.0</v>
      </c>
      <c r="B159" s="19">
        <v>116.150002</v>
      </c>
      <c r="C159" s="19">
        <v>118.199997</v>
      </c>
      <c r="D159" s="19">
        <v>115.150002</v>
      </c>
      <c r="E159" s="19">
        <v>117.900002</v>
      </c>
      <c r="F159" s="19">
        <v>111.943909</v>
      </c>
      <c r="G159" s="41">
        <v>0.00594</v>
      </c>
      <c r="H159" s="39">
        <v>-0.18447948</v>
      </c>
    </row>
    <row r="160" ht="14.25" customHeight="1">
      <c r="A160" s="17">
        <v>44412.0</v>
      </c>
      <c r="B160" s="19">
        <v>117.699997</v>
      </c>
      <c r="C160" s="19">
        <v>118.5</v>
      </c>
      <c r="D160" s="19">
        <v>116.599998</v>
      </c>
      <c r="E160" s="19">
        <v>117.349998</v>
      </c>
      <c r="F160" s="19">
        <v>111.421684</v>
      </c>
      <c r="G160" s="41">
        <v>0.002535</v>
      </c>
      <c r="H160" s="39">
        <v>-0.169528118</v>
      </c>
    </row>
    <row r="161" ht="14.25" customHeight="1">
      <c r="A161" s="17">
        <v>44413.0</v>
      </c>
      <c r="B161" s="19">
        <v>116.199997</v>
      </c>
      <c r="C161" s="19">
        <v>117.25</v>
      </c>
      <c r="D161" s="19">
        <v>114.699997</v>
      </c>
      <c r="E161" s="19">
        <v>116.849998</v>
      </c>
      <c r="F161" s="19">
        <v>110.946945</v>
      </c>
      <c r="G161" s="41">
        <v>-0.010605</v>
      </c>
      <c r="H161" s="39">
        <v>-0.231824835</v>
      </c>
    </row>
    <row r="162" ht="14.25" customHeight="1">
      <c r="A162" s="17">
        <v>44414.0</v>
      </c>
      <c r="B162" s="19">
        <v>116.150002</v>
      </c>
      <c r="C162" s="19">
        <v>118.199997</v>
      </c>
      <c r="D162" s="19">
        <v>116.150002</v>
      </c>
      <c r="E162" s="19">
        <v>116.650002</v>
      </c>
      <c r="F162" s="19">
        <v>110.757057</v>
      </c>
      <c r="G162" s="41">
        <v>0.00807</v>
      </c>
      <c r="H162" s="39">
        <v>-0.18447948</v>
      </c>
    </row>
    <row r="163" ht="14.25" customHeight="1">
      <c r="A163" s="17">
        <v>44417.0</v>
      </c>
      <c r="B163" s="19">
        <v>116.0</v>
      </c>
      <c r="C163" s="19">
        <v>117.0</v>
      </c>
      <c r="D163" s="19">
        <v>114.300003</v>
      </c>
      <c r="E163" s="19">
        <v>115.0</v>
      </c>
      <c r="F163" s="19">
        <v>109.190414</v>
      </c>
      <c r="G163" s="41">
        <v>-0.010204</v>
      </c>
      <c r="H163" s="39">
        <v>-0.244284179</v>
      </c>
    </row>
    <row r="164" ht="14.25" customHeight="1">
      <c r="A164" s="17">
        <v>44418.0</v>
      </c>
      <c r="B164" s="19">
        <v>115.099998</v>
      </c>
      <c r="C164" s="19">
        <v>115.699997</v>
      </c>
      <c r="D164" s="19">
        <v>113.900002</v>
      </c>
      <c r="E164" s="19">
        <v>114.849998</v>
      </c>
      <c r="F164" s="19">
        <v>109.047981</v>
      </c>
      <c r="G164" s="41">
        <v>-0.011173</v>
      </c>
      <c r="H164" s="39">
        <v>-0.309072914</v>
      </c>
    </row>
    <row r="165" ht="14.25" customHeight="1">
      <c r="A165" s="17">
        <v>44419.0</v>
      </c>
      <c r="B165" s="19">
        <v>115.5</v>
      </c>
      <c r="C165" s="19">
        <v>117.300003</v>
      </c>
      <c r="D165" s="19">
        <v>114.849998</v>
      </c>
      <c r="E165" s="19">
        <v>117.0</v>
      </c>
      <c r="F165" s="19">
        <v>111.089371</v>
      </c>
      <c r="G165" s="41">
        <v>0.013734</v>
      </c>
      <c r="H165" s="39">
        <v>-0.229332817</v>
      </c>
    </row>
    <row r="166" ht="14.25" customHeight="1">
      <c r="A166" s="17">
        <v>44420.0</v>
      </c>
      <c r="B166" s="19">
        <v>116.099998</v>
      </c>
      <c r="C166" s="19">
        <v>117.900002</v>
      </c>
      <c r="D166" s="19">
        <v>115.300003</v>
      </c>
      <c r="E166" s="19">
        <v>116.25</v>
      </c>
      <c r="F166" s="19">
        <v>110.377258</v>
      </c>
      <c r="G166" s="41">
        <v>0.005102</v>
      </c>
      <c r="H166" s="39">
        <v>-0.199430443</v>
      </c>
    </row>
    <row r="167" ht="14.25" customHeight="1">
      <c r="A167" s="17">
        <v>44421.0</v>
      </c>
      <c r="B167" s="19">
        <v>116.800003</v>
      </c>
      <c r="C167" s="19">
        <v>116.949997</v>
      </c>
      <c r="D167" s="19">
        <v>115.349998</v>
      </c>
      <c r="E167" s="19">
        <v>116.099998</v>
      </c>
      <c r="F167" s="19">
        <v>110.234833</v>
      </c>
      <c r="G167" s="41">
        <v>-0.00809</v>
      </c>
      <c r="H167" s="39">
        <v>-0.246776197</v>
      </c>
    </row>
    <row r="168" ht="14.25" customHeight="1">
      <c r="A168" s="17">
        <v>44424.0</v>
      </c>
      <c r="B168" s="19">
        <v>116.900002</v>
      </c>
      <c r="C168" s="19">
        <v>118.349998</v>
      </c>
      <c r="D168" s="19">
        <v>114.699997</v>
      </c>
      <c r="E168" s="19">
        <v>115.5</v>
      </c>
      <c r="F168" s="19">
        <v>109.665146</v>
      </c>
      <c r="G168" s="41">
        <v>0.0119</v>
      </c>
      <c r="H168" s="39">
        <v>-0.177003824</v>
      </c>
    </row>
    <row r="169" ht="14.25" customHeight="1">
      <c r="A169" s="17">
        <v>44425.0</v>
      </c>
      <c r="B169" s="19">
        <v>116.0</v>
      </c>
      <c r="C169" s="19">
        <v>116.0</v>
      </c>
      <c r="D169" s="19">
        <v>112.699997</v>
      </c>
      <c r="E169" s="19">
        <v>113.849998</v>
      </c>
      <c r="F169" s="19">
        <v>108.098503</v>
      </c>
      <c r="G169" s="41">
        <v>-0.020056</v>
      </c>
      <c r="H169" s="39">
        <v>-0.294121553</v>
      </c>
    </row>
    <row r="170" ht="14.25" customHeight="1">
      <c r="A170" s="17">
        <v>44426.0</v>
      </c>
      <c r="B170" s="19">
        <v>113.900002</v>
      </c>
      <c r="C170" s="19">
        <v>115.25</v>
      </c>
      <c r="D170" s="19">
        <v>112.900002</v>
      </c>
      <c r="E170" s="19">
        <v>113.199997</v>
      </c>
      <c r="F170" s="19">
        <v>107.481339</v>
      </c>
      <c r="G170" s="41">
        <v>-0.006487</v>
      </c>
      <c r="H170" s="39">
        <v>-0.331499583</v>
      </c>
    </row>
    <row r="171" ht="14.25" customHeight="1">
      <c r="A171" s="17">
        <v>44428.0</v>
      </c>
      <c r="B171" s="19">
        <v>110.650002</v>
      </c>
      <c r="C171" s="19">
        <v>111.75</v>
      </c>
      <c r="D171" s="19">
        <v>108.5</v>
      </c>
      <c r="E171" s="19">
        <v>110.199997</v>
      </c>
      <c r="F171" s="19">
        <v>104.632889</v>
      </c>
      <c r="G171" s="41">
        <v>-0.030839</v>
      </c>
      <c r="H171" s="39">
        <v>-0.505930391</v>
      </c>
    </row>
    <row r="172" ht="14.25" customHeight="1">
      <c r="A172" s="17">
        <v>44431.0</v>
      </c>
      <c r="B172" s="19">
        <v>110.349998</v>
      </c>
      <c r="C172" s="19">
        <v>112.0</v>
      </c>
      <c r="D172" s="19">
        <v>108.5</v>
      </c>
      <c r="E172" s="19">
        <v>111.75</v>
      </c>
      <c r="F172" s="19">
        <v>106.104591</v>
      </c>
      <c r="G172" s="41">
        <v>0.002235</v>
      </c>
      <c r="H172" s="39">
        <v>-0.493471048</v>
      </c>
    </row>
    <row r="173" ht="14.25" customHeight="1">
      <c r="A173" s="17">
        <v>44432.0</v>
      </c>
      <c r="B173" s="19">
        <v>113.150002</v>
      </c>
      <c r="C173" s="19">
        <v>115.199997</v>
      </c>
      <c r="D173" s="19">
        <v>112.099998</v>
      </c>
      <c r="E173" s="19">
        <v>113.199997</v>
      </c>
      <c r="F173" s="19">
        <v>107.481339</v>
      </c>
      <c r="G173" s="41">
        <v>0.028171</v>
      </c>
      <c r="H173" s="39">
        <v>-0.333991601</v>
      </c>
    </row>
    <row r="174" ht="14.25" customHeight="1">
      <c r="A174" s="17">
        <v>44433.0</v>
      </c>
      <c r="B174" s="19">
        <v>113.5</v>
      </c>
      <c r="C174" s="19">
        <v>117.199997</v>
      </c>
      <c r="D174" s="19">
        <v>113.300003</v>
      </c>
      <c r="E174" s="19">
        <v>115.650002</v>
      </c>
      <c r="F174" s="19">
        <v>109.807571</v>
      </c>
      <c r="G174" s="41">
        <v>0.017212</v>
      </c>
      <c r="H174" s="39">
        <v>-0.234316854</v>
      </c>
    </row>
    <row r="175" ht="14.25" customHeight="1">
      <c r="A175" s="17">
        <v>44434.0</v>
      </c>
      <c r="B175" s="19">
        <v>115.599998</v>
      </c>
      <c r="C175" s="19">
        <v>116.25</v>
      </c>
      <c r="D175" s="19">
        <v>114.400002</v>
      </c>
      <c r="E175" s="19">
        <v>115.550003</v>
      </c>
      <c r="F175" s="19">
        <v>109.712624</v>
      </c>
      <c r="G175" s="41">
        <v>-0.008139</v>
      </c>
      <c r="H175" s="39">
        <v>-0.281662209</v>
      </c>
    </row>
    <row r="176" ht="14.25" customHeight="1">
      <c r="A176" s="17">
        <v>44435.0</v>
      </c>
      <c r="B176" s="19">
        <v>115.5</v>
      </c>
      <c r="C176" s="19">
        <v>117.0</v>
      </c>
      <c r="D176" s="19">
        <v>114.949997</v>
      </c>
      <c r="E176" s="19">
        <v>116.650002</v>
      </c>
      <c r="F176" s="19">
        <v>110.757057</v>
      </c>
      <c r="G176" s="41">
        <v>0.006431</v>
      </c>
      <c r="H176" s="39">
        <v>-0.244284179</v>
      </c>
    </row>
    <row r="177" ht="14.25" customHeight="1">
      <c r="A177" s="17">
        <v>44438.0</v>
      </c>
      <c r="B177" s="19">
        <v>116.75</v>
      </c>
      <c r="C177" s="19">
        <v>120.400002</v>
      </c>
      <c r="D177" s="19">
        <v>116.75</v>
      </c>
      <c r="E177" s="19">
        <v>120.150002</v>
      </c>
      <c r="F177" s="19">
        <v>114.080238</v>
      </c>
      <c r="G177" s="41">
        <v>0.028646</v>
      </c>
      <c r="H177" s="39">
        <v>-0.074837008</v>
      </c>
    </row>
    <row r="178" ht="14.25" customHeight="1">
      <c r="A178" s="17">
        <v>44439.0</v>
      </c>
      <c r="B178" s="19">
        <v>120.0</v>
      </c>
      <c r="C178" s="19">
        <v>121.0</v>
      </c>
      <c r="D178" s="19">
        <v>119.050003</v>
      </c>
      <c r="E178" s="19">
        <v>120.550003</v>
      </c>
      <c r="F178" s="19">
        <v>114.460037</v>
      </c>
      <c r="G178" s="41">
        <v>0.004971</v>
      </c>
      <c r="H178" s="39">
        <v>-0.044934684</v>
      </c>
    </row>
    <row r="179" ht="14.25" customHeight="1">
      <c r="A179" s="17">
        <v>44440.0</v>
      </c>
      <c r="B179" s="19">
        <v>121.800003</v>
      </c>
      <c r="C179" s="19">
        <v>122.25</v>
      </c>
      <c r="D179" s="19">
        <v>119.400002</v>
      </c>
      <c r="E179" s="19">
        <v>119.699997</v>
      </c>
      <c r="F179" s="19">
        <v>113.652969</v>
      </c>
      <c r="G179" s="41">
        <v>0.010278</v>
      </c>
      <c r="H179" s="39">
        <v>0.017362034</v>
      </c>
    </row>
    <row r="180" ht="14.25" customHeight="1">
      <c r="A180" s="17">
        <v>44441.0</v>
      </c>
      <c r="B180" s="19">
        <v>118.900002</v>
      </c>
      <c r="C180" s="19">
        <v>120.150002</v>
      </c>
      <c r="D180" s="19">
        <v>118.0</v>
      </c>
      <c r="E180" s="19">
        <v>118.650002</v>
      </c>
      <c r="F180" s="19">
        <v>112.656021</v>
      </c>
      <c r="G180" s="41">
        <v>-0.017327</v>
      </c>
      <c r="H180" s="39">
        <v>-0.087296352</v>
      </c>
    </row>
    <row r="181" ht="14.25" customHeight="1">
      <c r="A181" s="17">
        <v>44442.0</v>
      </c>
      <c r="B181" s="19">
        <v>119.949997</v>
      </c>
      <c r="C181" s="19">
        <v>123.5</v>
      </c>
      <c r="D181" s="19">
        <v>118.800003</v>
      </c>
      <c r="E181" s="19">
        <v>123.099998</v>
      </c>
      <c r="F181" s="19">
        <v>116.88121</v>
      </c>
      <c r="G181" s="41">
        <v>0.0275</v>
      </c>
      <c r="H181" s="39">
        <v>0.079658751</v>
      </c>
    </row>
    <row r="182" ht="14.25" customHeight="1">
      <c r="A182" s="17">
        <v>44445.0</v>
      </c>
      <c r="B182" s="19">
        <v>123.800003</v>
      </c>
      <c r="C182" s="19">
        <v>124.349998</v>
      </c>
      <c r="D182" s="19">
        <v>121.150002</v>
      </c>
      <c r="E182" s="19">
        <v>121.650002</v>
      </c>
      <c r="F182" s="19">
        <v>115.504463</v>
      </c>
      <c r="G182" s="41">
        <v>0.006859</v>
      </c>
      <c r="H182" s="39">
        <v>0.122020419</v>
      </c>
    </row>
    <row r="183" ht="14.25" customHeight="1">
      <c r="A183" s="17">
        <v>44446.0</v>
      </c>
      <c r="B183" s="19">
        <v>122.5</v>
      </c>
      <c r="C183" s="19">
        <v>122.75</v>
      </c>
      <c r="D183" s="19">
        <v>119.550003</v>
      </c>
      <c r="E183" s="19">
        <v>119.949997</v>
      </c>
      <c r="F183" s="19">
        <v>113.890343</v>
      </c>
      <c r="G183" s="41">
        <v>-0.01295</v>
      </c>
      <c r="H183" s="39">
        <v>0.042280721</v>
      </c>
    </row>
    <row r="184" ht="14.25" customHeight="1">
      <c r="A184" s="17">
        <v>44447.0</v>
      </c>
      <c r="B184" s="19">
        <v>119.0</v>
      </c>
      <c r="C184" s="19">
        <v>119.5</v>
      </c>
      <c r="D184" s="19">
        <v>117.5</v>
      </c>
      <c r="E184" s="19">
        <v>118.949997</v>
      </c>
      <c r="F184" s="19">
        <v>114.710045</v>
      </c>
      <c r="G184" s="41">
        <v>-0.026833</v>
      </c>
      <c r="H184" s="39">
        <v>-0.119690744</v>
      </c>
    </row>
    <row r="185" ht="14.25" customHeight="1">
      <c r="A185" s="17">
        <v>44448.0</v>
      </c>
      <c r="B185" s="19">
        <v>119.099998</v>
      </c>
      <c r="C185" s="19">
        <v>123.800003</v>
      </c>
      <c r="D185" s="19">
        <v>118.199997</v>
      </c>
      <c r="E185" s="19">
        <v>122.150002</v>
      </c>
      <c r="F185" s="19">
        <v>117.795982</v>
      </c>
      <c r="G185" s="41">
        <v>0.035351</v>
      </c>
      <c r="H185" s="39">
        <v>0.094610113</v>
      </c>
    </row>
    <row r="186" ht="14.25" customHeight="1">
      <c r="A186" s="17">
        <v>44452.0</v>
      </c>
      <c r="B186" s="19">
        <v>122.199997</v>
      </c>
      <c r="C186" s="19">
        <v>123.400002</v>
      </c>
      <c r="D186" s="19">
        <v>121.099998</v>
      </c>
      <c r="E186" s="19">
        <v>123.050003</v>
      </c>
      <c r="F186" s="19">
        <v>118.66391</v>
      </c>
      <c r="G186" s="41">
        <v>-0.003236</v>
      </c>
      <c r="H186" s="39">
        <v>0.074675113</v>
      </c>
    </row>
    <row r="187" ht="14.25" customHeight="1">
      <c r="A187" s="17">
        <v>44453.0</v>
      </c>
      <c r="B187" s="19">
        <v>123.300003</v>
      </c>
      <c r="C187" s="19">
        <v>125.400002</v>
      </c>
      <c r="D187" s="19">
        <v>122.800003</v>
      </c>
      <c r="E187" s="19">
        <v>123.949997</v>
      </c>
      <c r="F187" s="19">
        <v>119.531822</v>
      </c>
      <c r="G187" s="41">
        <v>0.016078</v>
      </c>
      <c r="H187" s="39">
        <v>0.174349861</v>
      </c>
    </row>
    <row r="188" ht="14.25" customHeight="1">
      <c r="A188" s="17">
        <v>44454.0</v>
      </c>
      <c r="B188" s="19">
        <v>124.25</v>
      </c>
      <c r="C188" s="19">
        <v>130.699997</v>
      </c>
      <c r="D188" s="19">
        <v>124.25</v>
      </c>
      <c r="E188" s="19">
        <v>128.449997</v>
      </c>
      <c r="F188" s="19">
        <v>123.871422</v>
      </c>
      <c r="G188" s="41">
        <v>0.041396</v>
      </c>
      <c r="H188" s="39">
        <v>0.438487693</v>
      </c>
    </row>
    <row r="189" ht="14.25" customHeight="1">
      <c r="A189" s="17">
        <v>44455.0</v>
      </c>
      <c r="B189" s="19">
        <v>129.649994</v>
      </c>
      <c r="C189" s="19">
        <v>131.25</v>
      </c>
      <c r="D189" s="19">
        <v>127.400002</v>
      </c>
      <c r="E189" s="19">
        <v>128.699997</v>
      </c>
      <c r="F189" s="19">
        <v>124.112511</v>
      </c>
      <c r="G189" s="41">
        <v>0.004199</v>
      </c>
      <c r="H189" s="39">
        <v>0.465898398</v>
      </c>
    </row>
    <row r="190" ht="14.25" customHeight="1">
      <c r="A190" s="17">
        <v>44456.0</v>
      </c>
      <c r="B190" s="19">
        <v>128.699997</v>
      </c>
      <c r="C190" s="19">
        <v>129.699997</v>
      </c>
      <c r="D190" s="19">
        <v>124.75</v>
      </c>
      <c r="E190" s="19">
        <v>127.75</v>
      </c>
      <c r="F190" s="19">
        <v>123.196373</v>
      </c>
      <c r="G190" s="41">
        <v>-0.01188</v>
      </c>
      <c r="H190" s="39">
        <v>0.388650319</v>
      </c>
    </row>
    <row r="191" ht="14.25" customHeight="1">
      <c r="A191" s="17">
        <v>44459.0</v>
      </c>
      <c r="B191" s="19">
        <v>125.050003</v>
      </c>
      <c r="C191" s="19">
        <v>129.399994</v>
      </c>
      <c r="D191" s="19">
        <v>125.050003</v>
      </c>
      <c r="E191" s="19">
        <v>128.5</v>
      </c>
      <c r="F191" s="19">
        <v>123.91964</v>
      </c>
      <c r="G191" s="41">
        <v>-0.002316</v>
      </c>
      <c r="H191" s="39">
        <v>0.373698957</v>
      </c>
    </row>
    <row r="192" ht="14.25" customHeight="1">
      <c r="A192" s="17">
        <v>44460.0</v>
      </c>
      <c r="B192" s="19">
        <v>129.600006</v>
      </c>
      <c r="C192" s="19">
        <v>136.0</v>
      </c>
      <c r="D192" s="19">
        <v>129.100006</v>
      </c>
      <c r="E192" s="19">
        <v>135.199997</v>
      </c>
      <c r="F192" s="19">
        <v>130.380814</v>
      </c>
      <c r="G192" s="41">
        <v>0.049747</v>
      </c>
      <c r="H192" s="39">
        <v>0.702625924</v>
      </c>
    </row>
    <row r="193" ht="14.25" customHeight="1">
      <c r="A193" s="17">
        <v>44461.0</v>
      </c>
      <c r="B193" s="19">
        <v>134.5</v>
      </c>
      <c r="C193" s="19">
        <v>135.25</v>
      </c>
      <c r="D193" s="19">
        <v>132.449997</v>
      </c>
      <c r="E193" s="19">
        <v>133.649994</v>
      </c>
      <c r="F193" s="19">
        <v>128.886063</v>
      </c>
      <c r="G193" s="41">
        <v>-0.00553</v>
      </c>
      <c r="H193" s="39">
        <v>0.665247893</v>
      </c>
    </row>
    <row r="194" ht="14.25" customHeight="1">
      <c r="A194" s="17">
        <v>44462.0</v>
      </c>
      <c r="B194" s="19">
        <v>134.800003</v>
      </c>
      <c r="C194" s="19">
        <v>138.350006</v>
      </c>
      <c r="D194" s="19">
        <v>134.399994</v>
      </c>
      <c r="E194" s="19">
        <v>137.75</v>
      </c>
      <c r="F194" s="19">
        <v>132.83992</v>
      </c>
      <c r="G194" s="41">
        <v>0.022662</v>
      </c>
      <c r="H194" s="39">
        <v>0.819744051</v>
      </c>
    </row>
    <row r="195" ht="14.25" customHeight="1">
      <c r="A195" s="17">
        <v>44463.0</v>
      </c>
      <c r="B195" s="19">
        <v>138.899994</v>
      </c>
      <c r="C195" s="19">
        <v>139.899994</v>
      </c>
      <c r="D195" s="19">
        <v>134.5</v>
      </c>
      <c r="E195" s="19">
        <v>136.100006</v>
      </c>
      <c r="F195" s="19">
        <v>131.248749</v>
      </c>
      <c r="G195" s="41">
        <v>0.011141</v>
      </c>
      <c r="H195" s="39">
        <v>0.896991383</v>
      </c>
    </row>
    <row r="196" ht="14.25" customHeight="1">
      <c r="A196" s="17">
        <v>44466.0</v>
      </c>
      <c r="B196" s="19">
        <v>138.050003</v>
      </c>
      <c r="C196" s="19">
        <v>140.75</v>
      </c>
      <c r="D196" s="19">
        <v>137.5</v>
      </c>
      <c r="E196" s="19">
        <v>140.0</v>
      </c>
      <c r="F196" s="19">
        <v>135.00972</v>
      </c>
      <c r="G196" s="41">
        <v>0.006057</v>
      </c>
      <c r="H196" s="39">
        <v>0.939353449</v>
      </c>
    </row>
    <row r="197" ht="14.25" customHeight="1">
      <c r="A197" s="17">
        <v>44467.0</v>
      </c>
      <c r="B197" s="19">
        <v>141.800003</v>
      </c>
      <c r="C197" s="19">
        <v>143.600006</v>
      </c>
      <c r="D197" s="19">
        <v>141.0</v>
      </c>
      <c r="E197" s="19">
        <v>142.199997</v>
      </c>
      <c r="F197" s="19">
        <v>137.131302</v>
      </c>
      <c r="G197" s="41">
        <v>0.020046</v>
      </c>
      <c r="H197" s="39">
        <v>1.081390264</v>
      </c>
    </row>
    <row r="198" ht="14.25" customHeight="1">
      <c r="A198" s="17">
        <v>44468.0</v>
      </c>
      <c r="B198" s="19">
        <v>140.850006</v>
      </c>
      <c r="C198" s="19">
        <v>148.800003</v>
      </c>
      <c r="D198" s="19">
        <v>139.350006</v>
      </c>
      <c r="E198" s="19">
        <v>144.75</v>
      </c>
      <c r="F198" s="19">
        <v>139.590408</v>
      </c>
      <c r="G198" s="41">
        <v>0.035571</v>
      </c>
      <c r="H198" s="39">
        <v>1.340544458</v>
      </c>
    </row>
    <row r="199" ht="14.25" customHeight="1">
      <c r="A199" s="17">
        <v>44469.0</v>
      </c>
      <c r="B199" s="19">
        <v>144.75</v>
      </c>
      <c r="C199" s="19">
        <v>146.050003</v>
      </c>
      <c r="D199" s="19">
        <v>141.350006</v>
      </c>
      <c r="E199" s="19">
        <v>144.5</v>
      </c>
      <c r="F199" s="19">
        <v>139.349319</v>
      </c>
      <c r="G199" s="41">
        <v>-0.018654</v>
      </c>
      <c r="H199" s="39">
        <v>1.20349168</v>
      </c>
    </row>
    <row r="200" ht="14.25" customHeight="1">
      <c r="A200" s="17">
        <v>44470.0</v>
      </c>
      <c r="B200" s="19">
        <v>145.199997</v>
      </c>
      <c r="C200" s="19">
        <v>149.649994</v>
      </c>
      <c r="D200" s="19">
        <v>144.100006</v>
      </c>
      <c r="E200" s="19">
        <v>146.25</v>
      </c>
      <c r="F200" s="19">
        <v>141.036942</v>
      </c>
      <c r="G200" s="41">
        <v>0.02435</v>
      </c>
      <c r="H200" s="39">
        <v>1.382905777</v>
      </c>
    </row>
    <row r="201" ht="14.25" customHeight="1">
      <c r="A201" s="17">
        <v>44473.0</v>
      </c>
      <c r="B201" s="19">
        <v>147.800003</v>
      </c>
      <c r="C201" s="19">
        <v>148.5</v>
      </c>
      <c r="D201" s="19">
        <v>147.0</v>
      </c>
      <c r="E201" s="19">
        <v>147.600006</v>
      </c>
      <c r="F201" s="19">
        <v>142.338837</v>
      </c>
      <c r="G201" s="41">
        <v>-0.007714</v>
      </c>
      <c r="H201" s="39">
        <v>1.325593096</v>
      </c>
    </row>
    <row r="202" ht="14.25" customHeight="1">
      <c r="A202" s="17">
        <v>44474.0</v>
      </c>
      <c r="B202" s="19">
        <v>150.0</v>
      </c>
      <c r="C202" s="19">
        <v>164.600006</v>
      </c>
      <c r="D202" s="19">
        <v>149.0</v>
      </c>
      <c r="E202" s="19">
        <v>163.649994</v>
      </c>
      <c r="F202" s="19">
        <v>157.816711</v>
      </c>
      <c r="G202" s="41">
        <v>0.102933</v>
      </c>
      <c r="H202" s="39">
        <v>2.127975114</v>
      </c>
    </row>
    <row r="203" ht="14.25" customHeight="1">
      <c r="A203" s="17">
        <v>44475.0</v>
      </c>
      <c r="B203" s="19">
        <v>166.0</v>
      </c>
      <c r="C203" s="19">
        <v>172.75</v>
      </c>
      <c r="D203" s="19">
        <v>165.800003</v>
      </c>
      <c r="E203" s="19">
        <v>168.100006</v>
      </c>
      <c r="F203" s="19">
        <v>162.108109</v>
      </c>
      <c r="G203" s="41">
        <v>0.048327</v>
      </c>
      <c r="H203" s="39">
        <v>2.534149411</v>
      </c>
    </row>
    <row r="204" ht="14.25" customHeight="1">
      <c r="A204" s="17">
        <v>44476.0</v>
      </c>
      <c r="B204" s="19">
        <v>170.149994</v>
      </c>
      <c r="C204" s="19">
        <v>170.149994</v>
      </c>
      <c r="D204" s="19">
        <v>159.5</v>
      </c>
      <c r="E204" s="19">
        <v>160.399994</v>
      </c>
      <c r="F204" s="19">
        <v>154.682556</v>
      </c>
      <c r="G204" s="41">
        <v>-0.015165</v>
      </c>
      <c r="H204" s="39">
        <v>2.40457194</v>
      </c>
    </row>
    <row r="205" ht="14.25" customHeight="1">
      <c r="A205" s="17">
        <v>44477.0</v>
      </c>
      <c r="B205" s="19">
        <v>163.899994</v>
      </c>
      <c r="C205" s="19">
        <v>166.600006</v>
      </c>
      <c r="D205" s="19">
        <v>160.5</v>
      </c>
      <c r="E205" s="19">
        <v>160.949997</v>
      </c>
      <c r="F205" s="19">
        <v>155.212967</v>
      </c>
      <c r="G205" s="41">
        <v>-0.021085</v>
      </c>
      <c r="H205" s="39">
        <v>2.227649861</v>
      </c>
    </row>
    <row r="206" ht="14.25" customHeight="1">
      <c r="A206" s="17">
        <v>44480.0</v>
      </c>
      <c r="B206" s="19">
        <v>163.75</v>
      </c>
      <c r="C206" s="19">
        <v>166.199997</v>
      </c>
      <c r="D206" s="19">
        <v>162.699997</v>
      </c>
      <c r="E206" s="19">
        <v>165.0</v>
      </c>
      <c r="F206" s="19">
        <v>159.118607</v>
      </c>
      <c r="G206" s="41">
        <v>-0.002404</v>
      </c>
      <c r="H206" s="39">
        <v>2.207714463</v>
      </c>
    </row>
    <row r="207" ht="14.25" customHeight="1">
      <c r="A207" s="17">
        <v>44481.0</v>
      </c>
      <c r="B207" s="19">
        <v>165.100006</v>
      </c>
      <c r="C207" s="19">
        <v>165.850006</v>
      </c>
      <c r="D207" s="19">
        <v>162.75</v>
      </c>
      <c r="E207" s="19">
        <v>163.550003</v>
      </c>
      <c r="F207" s="19">
        <v>157.720291</v>
      </c>
      <c r="G207" s="41">
        <v>-0.002108</v>
      </c>
      <c r="H207" s="39">
        <v>2.190271831</v>
      </c>
    </row>
    <row r="208" ht="14.25" customHeight="1">
      <c r="A208" s="17">
        <v>44482.0</v>
      </c>
      <c r="B208" s="19">
        <v>163.649994</v>
      </c>
      <c r="C208" s="19">
        <v>163.800003</v>
      </c>
      <c r="D208" s="19">
        <v>159.699997</v>
      </c>
      <c r="E208" s="19">
        <v>160.0</v>
      </c>
      <c r="F208" s="19">
        <v>154.296829</v>
      </c>
      <c r="G208" s="41">
        <v>-0.012438</v>
      </c>
      <c r="H208" s="39">
        <v>2.088105065</v>
      </c>
    </row>
    <row r="209" ht="14.25" customHeight="1">
      <c r="A209" s="17">
        <v>44483.0</v>
      </c>
      <c r="B209" s="19">
        <v>161.0</v>
      </c>
      <c r="C209" s="19">
        <v>161.75</v>
      </c>
      <c r="D209" s="19">
        <v>158.649994</v>
      </c>
      <c r="E209" s="19">
        <v>159.050003</v>
      </c>
      <c r="F209" s="19">
        <v>153.380692</v>
      </c>
      <c r="G209" s="41">
        <v>-0.012594</v>
      </c>
      <c r="H209" s="39">
        <v>1.985938299</v>
      </c>
    </row>
    <row r="210" ht="14.25" customHeight="1">
      <c r="A210" s="17">
        <v>44487.0</v>
      </c>
      <c r="B210" s="19">
        <v>163.75</v>
      </c>
      <c r="C210" s="19">
        <v>165.5</v>
      </c>
      <c r="D210" s="19">
        <v>161.199997</v>
      </c>
      <c r="E210" s="19">
        <v>162.100006</v>
      </c>
      <c r="F210" s="19">
        <v>156.321976</v>
      </c>
      <c r="G210" s="41">
        <v>0.022919</v>
      </c>
      <c r="H210" s="39">
        <v>2.172828451</v>
      </c>
    </row>
    <row r="211" ht="14.25" customHeight="1">
      <c r="A211" s="17">
        <v>44488.0</v>
      </c>
      <c r="B211" s="19">
        <v>163.5</v>
      </c>
      <c r="C211" s="19">
        <v>163.5</v>
      </c>
      <c r="D211" s="19">
        <v>158.0</v>
      </c>
      <c r="E211" s="19">
        <v>158.600006</v>
      </c>
      <c r="F211" s="19">
        <v>152.946732</v>
      </c>
      <c r="G211" s="41">
        <v>-0.012158</v>
      </c>
      <c r="H211" s="39">
        <v>2.073153704</v>
      </c>
    </row>
    <row r="212" ht="14.25" customHeight="1">
      <c r="A212" s="17">
        <v>44489.0</v>
      </c>
      <c r="B212" s="19">
        <v>159.25</v>
      </c>
      <c r="C212" s="19">
        <v>159.350006</v>
      </c>
      <c r="D212" s="19">
        <v>153.649994</v>
      </c>
      <c r="E212" s="19">
        <v>154.899994</v>
      </c>
      <c r="F212" s="19">
        <v>149.378616</v>
      </c>
      <c r="G212" s="41">
        <v>-0.02571</v>
      </c>
      <c r="H212" s="39">
        <v>1.866328901</v>
      </c>
    </row>
    <row r="213" ht="14.25" customHeight="1">
      <c r="A213" s="17">
        <v>44490.0</v>
      </c>
      <c r="B213" s="19">
        <v>157.600006</v>
      </c>
      <c r="C213" s="19">
        <v>160.300003</v>
      </c>
      <c r="D213" s="19">
        <v>154.550003</v>
      </c>
      <c r="E213" s="19">
        <v>155.0</v>
      </c>
      <c r="F213" s="19">
        <v>149.475052</v>
      </c>
      <c r="G213" s="41">
        <v>0.005944</v>
      </c>
      <c r="H213" s="39">
        <v>1.913674257</v>
      </c>
    </row>
    <row r="214" ht="14.25" customHeight="1">
      <c r="A214" s="17">
        <v>44491.0</v>
      </c>
      <c r="B214" s="19">
        <v>157.0</v>
      </c>
      <c r="C214" s="19">
        <v>158.350006</v>
      </c>
      <c r="D214" s="19">
        <v>154.5</v>
      </c>
      <c r="E214" s="19">
        <v>157.050003</v>
      </c>
      <c r="F214" s="19">
        <v>151.451981</v>
      </c>
      <c r="G214" s="41">
        <v>-0.012239</v>
      </c>
      <c r="H214" s="39">
        <v>1.816491527</v>
      </c>
    </row>
    <row r="215" ht="14.25" customHeight="1">
      <c r="A215" s="17">
        <v>44494.0</v>
      </c>
      <c r="B215" s="19">
        <v>159.0</v>
      </c>
      <c r="C215" s="19">
        <v>162.949997</v>
      </c>
      <c r="D215" s="19">
        <v>158.899994</v>
      </c>
      <c r="E215" s="19">
        <v>161.399994</v>
      </c>
      <c r="F215" s="19">
        <v>155.646912</v>
      </c>
      <c r="G215" s="41">
        <v>0.028636</v>
      </c>
      <c r="H215" s="39">
        <v>2.045742998</v>
      </c>
    </row>
    <row r="216" ht="14.25" customHeight="1">
      <c r="A216" s="17">
        <v>44495.0</v>
      </c>
      <c r="B216" s="19">
        <v>163.550003</v>
      </c>
      <c r="C216" s="19">
        <v>163.949997</v>
      </c>
      <c r="D216" s="19">
        <v>160.300003</v>
      </c>
      <c r="E216" s="19">
        <v>163.100006</v>
      </c>
      <c r="F216" s="19">
        <v>157.286331</v>
      </c>
      <c r="G216" s="41">
        <v>0.006118</v>
      </c>
      <c r="H216" s="39">
        <v>2.095580372</v>
      </c>
    </row>
    <row r="217" ht="14.25" customHeight="1">
      <c r="A217" s="17">
        <v>44496.0</v>
      </c>
      <c r="B217" s="19">
        <v>163.100006</v>
      </c>
      <c r="C217" s="19">
        <v>163.600006</v>
      </c>
      <c r="D217" s="19">
        <v>157.0</v>
      </c>
      <c r="E217" s="19">
        <v>157.899994</v>
      </c>
      <c r="F217" s="19">
        <v>152.271683</v>
      </c>
      <c r="G217" s="41">
        <v>-0.002137</v>
      </c>
      <c r="H217" s="39">
        <v>2.07813774</v>
      </c>
    </row>
    <row r="218" ht="14.25" customHeight="1">
      <c r="A218" s="17">
        <v>44497.0</v>
      </c>
      <c r="B218" s="19">
        <v>150.0</v>
      </c>
      <c r="C218" s="19">
        <v>156.850006</v>
      </c>
      <c r="D218" s="19">
        <v>148.699997</v>
      </c>
      <c r="E218" s="19">
        <v>150.199997</v>
      </c>
      <c r="F218" s="19">
        <v>144.846146</v>
      </c>
      <c r="G218" s="41">
        <v>-0.042134</v>
      </c>
      <c r="H218" s="39">
        <v>1.741735467</v>
      </c>
    </row>
    <row r="219" ht="14.25" customHeight="1">
      <c r="A219" s="17">
        <v>44498.0</v>
      </c>
      <c r="B219" s="19">
        <v>149.899994</v>
      </c>
      <c r="C219" s="19">
        <v>151.850006</v>
      </c>
      <c r="D219" s="19">
        <v>146.0</v>
      </c>
      <c r="E219" s="19">
        <v>149.050003</v>
      </c>
      <c r="F219" s="19">
        <v>143.737137</v>
      </c>
      <c r="G219" s="41">
        <v>-0.032397</v>
      </c>
      <c r="H219" s="39">
        <v>1.492548598</v>
      </c>
    </row>
    <row r="220" ht="14.25" customHeight="1">
      <c r="A220" s="17">
        <v>44501.0</v>
      </c>
      <c r="B220" s="19">
        <v>150.0</v>
      </c>
      <c r="C220" s="19">
        <v>153.600006</v>
      </c>
      <c r="D220" s="19">
        <v>148.399994</v>
      </c>
      <c r="E220" s="19">
        <v>153.149994</v>
      </c>
      <c r="F220" s="19">
        <v>147.690994</v>
      </c>
      <c r="G220" s="41">
        <v>0.011459</v>
      </c>
      <c r="H220" s="39">
        <v>1.579764002</v>
      </c>
    </row>
    <row r="221" ht="14.25" customHeight="1">
      <c r="A221" s="17">
        <v>44502.0</v>
      </c>
      <c r="B221" s="19">
        <v>153.949997</v>
      </c>
      <c r="C221" s="19">
        <v>154.800003</v>
      </c>
      <c r="D221" s="19">
        <v>151.350006</v>
      </c>
      <c r="E221" s="19">
        <v>152.949997</v>
      </c>
      <c r="F221" s="19">
        <v>147.498123</v>
      </c>
      <c r="G221" s="41">
        <v>0.007782</v>
      </c>
      <c r="H221" s="39">
        <v>1.639568701</v>
      </c>
    </row>
    <row r="222" ht="14.25" customHeight="1">
      <c r="A222" s="17">
        <v>44503.0</v>
      </c>
      <c r="B222" s="19">
        <v>151.199997</v>
      </c>
      <c r="C222" s="19">
        <v>154.199997</v>
      </c>
      <c r="D222" s="19">
        <v>149.800003</v>
      </c>
      <c r="E222" s="19">
        <v>152.0</v>
      </c>
      <c r="F222" s="19">
        <v>146.581985</v>
      </c>
      <c r="G222" s="41">
        <v>-0.003884</v>
      </c>
      <c r="H222" s="39">
        <v>1.609665978</v>
      </c>
    </row>
    <row r="223" ht="14.25" customHeight="1">
      <c r="A223" s="17">
        <v>44504.0</v>
      </c>
      <c r="B223" s="19">
        <v>152.0</v>
      </c>
      <c r="C223" s="19">
        <v>152.850006</v>
      </c>
      <c r="D223" s="19">
        <v>151.25</v>
      </c>
      <c r="E223" s="19">
        <v>152.050003</v>
      </c>
      <c r="F223" s="19">
        <v>146.630203</v>
      </c>
      <c r="G223" s="41">
        <v>-0.008793</v>
      </c>
      <c r="H223" s="39">
        <v>1.542385971</v>
      </c>
    </row>
    <row r="224" ht="14.25" customHeight="1">
      <c r="A224" s="17">
        <v>44508.0</v>
      </c>
      <c r="B224" s="19">
        <v>152.949997</v>
      </c>
      <c r="C224" s="19">
        <v>155.550003</v>
      </c>
      <c r="D224" s="19">
        <v>151.699997</v>
      </c>
      <c r="E224" s="19">
        <v>154.899994</v>
      </c>
      <c r="F224" s="19">
        <v>149.378616</v>
      </c>
      <c r="G224" s="41">
        <v>0.01751</v>
      </c>
      <c r="H224" s="39">
        <v>1.676946731</v>
      </c>
    </row>
    <row r="225" ht="14.25" customHeight="1">
      <c r="A225" s="17">
        <v>44509.0</v>
      </c>
      <c r="B225" s="19">
        <v>156.5</v>
      </c>
      <c r="C225" s="19">
        <v>158.149994</v>
      </c>
      <c r="D225" s="19">
        <v>155.0</v>
      </c>
      <c r="E225" s="19">
        <v>156.649994</v>
      </c>
      <c r="F225" s="19">
        <v>151.066238</v>
      </c>
      <c r="G225" s="41">
        <v>0.016577</v>
      </c>
      <c r="H225" s="39">
        <v>1.806523455</v>
      </c>
    </row>
    <row r="226" ht="14.25" customHeight="1">
      <c r="A226" s="17">
        <v>44510.0</v>
      </c>
      <c r="B226" s="19">
        <v>156.699997</v>
      </c>
      <c r="C226" s="19">
        <v>158.699997</v>
      </c>
      <c r="D226" s="19">
        <v>156.449997</v>
      </c>
      <c r="E226" s="19">
        <v>157.699997</v>
      </c>
      <c r="F226" s="19">
        <v>152.078812</v>
      </c>
      <c r="G226" s="41">
        <v>0.003472</v>
      </c>
      <c r="H226" s="39">
        <v>1.83393416</v>
      </c>
    </row>
    <row r="227" ht="14.25" customHeight="1">
      <c r="A227" s="17">
        <v>44511.0</v>
      </c>
      <c r="B227" s="19">
        <v>156.600006</v>
      </c>
      <c r="C227" s="19">
        <v>156.850006</v>
      </c>
      <c r="D227" s="19">
        <v>153.050003</v>
      </c>
      <c r="E227" s="19">
        <v>153.5</v>
      </c>
      <c r="F227" s="19">
        <v>148.028519</v>
      </c>
      <c r="G227" s="41">
        <v>-0.011726</v>
      </c>
      <c r="H227" s="39">
        <v>1.741735467</v>
      </c>
    </row>
    <row r="228" ht="14.25" customHeight="1">
      <c r="A228" s="17">
        <v>44512.0</v>
      </c>
      <c r="B228" s="19">
        <v>154.0</v>
      </c>
      <c r="C228" s="19">
        <v>155.600006</v>
      </c>
      <c r="D228" s="19">
        <v>153.300003</v>
      </c>
      <c r="E228" s="19">
        <v>154.649994</v>
      </c>
      <c r="F228" s="19">
        <v>149.137527</v>
      </c>
      <c r="G228" s="41">
        <v>-0.008001</v>
      </c>
      <c r="H228" s="39">
        <v>1.679438749</v>
      </c>
    </row>
    <row r="229" ht="14.25" customHeight="1">
      <c r="A229" s="17">
        <v>44515.0</v>
      </c>
      <c r="B229" s="19">
        <v>156.449997</v>
      </c>
      <c r="C229" s="19">
        <v>162.25</v>
      </c>
      <c r="D229" s="19">
        <v>156.0</v>
      </c>
      <c r="E229" s="19">
        <v>157.800003</v>
      </c>
      <c r="F229" s="19">
        <v>152.175247</v>
      </c>
      <c r="G229" s="41">
        <v>0.04185</v>
      </c>
      <c r="H229" s="39">
        <v>2.010856986</v>
      </c>
    </row>
    <row r="230" ht="14.25" customHeight="1">
      <c r="A230" s="17">
        <v>44516.0</v>
      </c>
      <c r="B230" s="19">
        <v>159.399994</v>
      </c>
      <c r="C230" s="19">
        <v>159.699997</v>
      </c>
      <c r="D230" s="19">
        <v>156.800003</v>
      </c>
      <c r="E230" s="19">
        <v>157.149994</v>
      </c>
      <c r="F230" s="19">
        <v>151.548416</v>
      </c>
      <c r="G230" s="41">
        <v>-0.015841</v>
      </c>
      <c r="H230" s="39">
        <v>1.883771534</v>
      </c>
    </row>
    <row r="231" ht="14.25" customHeight="1">
      <c r="A231" s="17">
        <v>44517.0</v>
      </c>
      <c r="B231" s="19">
        <v>157.0</v>
      </c>
      <c r="C231" s="19">
        <v>159.25</v>
      </c>
      <c r="D231" s="19">
        <v>156.600006</v>
      </c>
      <c r="E231" s="19">
        <v>157.399994</v>
      </c>
      <c r="F231" s="19">
        <v>151.789505</v>
      </c>
      <c r="G231" s="41">
        <v>-0.002822</v>
      </c>
      <c r="H231" s="39">
        <v>1.861344865</v>
      </c>
    </row>
    <row r="232" ht="14.25" customHeight="1">
      <c r="A232" s="17">
        <v>44518.0</v>
      </c>
      <c r="B232" s="19">
        <v>157.0</v>
      </c>
      <c r="C232" s="19">
        <v>157.0</v>
      </c>
      <c r="D232" s="19">
        <v>153.699997</v>
      </c>
      <c r="E232" s="19">
        <v>154.300003</v>
      </c>
      <c r="F232" s="19">
        <v>148.800003</v>
      </c>
      <c r="G232" s="41">
        <v>-0.014229</v>
      </c>
      <c r="H232" s="39">
        <v>1.749210774</v>
      </c>
    </row>
    <row r="233" ht="14.25" customHeight="1">
      <c r="A233" s="17">
        <v>44522.0</v>
      </c>
      <c r="B233" s="19">
        <v>151.25</v>
      </c>
      <c r="C233" s="19">
        <v>153.699997</v>
      </c>
      <c r="D233" s="19">
        <v>146.0</v>
      </c>
      <c r="E233" s="19">
        <v>146.550003</v>
      </c>
      <c r="F233" s="19">
        <v>146.550003</v>
      </c>
      <c r="G233" s="41">
        <v>-0.021243</v>
      </c>
      <c r="H233" s="39">
        <v>1.584747291</v>
      </c>
    </row>
    <row r="234" ht="14.25" customHeight="1">
      <c r="A234" s="17">
        <v>44523.0</v>
      </c>
      <c r="B234" s="19">
        <v>145.800003</v>
      </c>
      <c r="C234" s="19">
        <v>147.699997</v>
      </c>
      <c r="D234" s="19">
        <v>143.399994</v>
      </c>
      <c r="E234" s="19">
        <v>146.699997</v>
      </c>
      <c r="F234" s="19">
        <v>146.699997</v>
      </c>
      <c r="G234" s="41">
        <v>-0.039819</v>
      </c>
      <c r="H234" s="39">
        <v>1.285723048</v>
      </c>
    </row>
    <row r="235" ht="14.25" customHeight="1">
      <c r="A235" s="17">
        <v>44524.0</v>
      </c>
      <c r="B235" s="19">
        <v>149.0</v>
      </c>
      <c r="C235" s="19">
        <v>155.850006</v>
      </c>
      <c r="D235" s="19">
        <v>149.0</v>
      </c>
      <c r="E235" s="19">
        <v>153.449997</v>
      </c>
      <c r="F235" s="19">
        <v>153.449997</v>
      </c>
      <c r="G235" s="41">
        <v>0.053711</v>
      </c>
      <c r="H235" s="39">
        <v>1.691898093</v>
      </c>
    </row>
    <row r="236" ht="14.25" customHeight="1">
      <c r="A236" s="17">
        <v>44525.0</v>
      </c>
      <c r="B236" s="19">
        <v>154.0</v>
      </c>
      <c r="C236" s="19">
        <v>156.0</v>
      </c>
      <c r="D236" s="19">
        <v>152.550003</v>
      </c>
      <c r="E236" s="19">
        <v>155.100006</v>
      </c>
      <c r="F236" s="19">
        <v>155.100006</v>
      </c>
      <c r="G236" s="41">
        <v>9.62E-4</v>
      </c>
      <c r="H236" s="39">
        <v>1.6993734</v>
      </c>
    </row>
    <row r="237" ht="14.25" customHeight="1">
      <c r="A237" s="17">
        <v>44526.0</v>
      </c>
      <c r="B237" s="19">
        <v>152.25</v>
      </c>
      <c r="C237" s="19">
        <v>152.25</v>
      </c>
      <c r="D237" s="19">
        <v>146.25</v>
      </c>
      <c r="E237" s="19">
        <v>147.100006</v>
      </c>
      <c r="F237" s="19">
        <v>147.100006</v>
      </c>
      <c r="G237" s="41">
        <v>-0.024332</v>
      </c>
      <c r="H237" s="39">
        <v>1.512483248</v>
      </c>
    </row>
    <row r="238" ht="14.25" customHeight="1">
      <c r="A238" s="17">
        <v>44529.0</v>
      </c>
      <c r="B238" s="19">
        <v>145.0</v>
      </c>
      <c r="C238" s="19">
        <v>146.050003</v>
      </c>
      <c r="D238" s="19">
        <v>141.899994</v>
      </c>
      <c r="E238" s="19">
        <v>144.100006</v>
      </c>
      <c r="F238" s="19">
        <v>144.100006</v>
      </c>
      <c r="G238" s="41">
        <v>-0.041575</v>
      </c>
      <c r="H238" s="39">
        <v>1.20349168</v>
      </c>
    </row>
    <row r="239" ht="14.25" customHeight="1">
      <c r="A239" s="17">
        <v>44530.0</v>
      </c>
      <c r="B239" s="19">
        <v>143.350006</v>
      </c>
      <c r="C239" s="19">
        <v>147.75</v>
      </c>
      <c r="D239" s="19">
        <v>141.100006</v>
      </c>
      <c r="E239" s="19">
        <v>142.100006</v>
      </c>
      <c r="F239" s="19">
        <v>142.100006</v>
      </c>
      <c r="G239" s="41">
        <v>0.011573</v>
      </c>
      <c r="H239" s="39">
        <v>1.288215066</v>
      </c>
    </row>
    <row r="240" ht="14.25" customHeight="1">
      <c r="A240" s="17">
        <v>44531.0</v>
      </c>
      <c r="B240" s="19">
        <v>142.399994</v>
      </c>
      <c r="C240" s="19">
        <v>143.649994</v>
      </c>
      <c r="D240" s="19">
        <v>139.649994</v>
      </c>
      <c r="E240" s="19">
        <v>142.25</v>
      </c>
      <c r="F240" s="19">
        <v>142.25</v>
      </c>
      <c r="G240" s="41">
        <v>-0.028142</v>
      </c>
      <c r="H240" s="39">
        <v>1.083881534</v>
      </c>
    </row>
    <row r="241" ht="14.25" customHeight="1">
      <c r="A241" s="17">
        <v>44532.0</v>
      </c>
      <c r="B241" s="19">
        <v>140.5</v>
      </c>
      <c r="C241" s="19">
        <v>144.649994</v>
      </c>
      <c r="D241" s="19">
        <v>140.399994</v>
      </c>
      <c r="E241" s="19">
        <v>144.0</v>
      </c>
      <c r="F241" s="19">
        <v>144.0</v>
      </c>
      <c r="G241" s="41">
        <v>0.006937</v>
      </c>
      <c r="H241" s="39">
        <v>1.133718908</v>
      </c>
    </row>
    <row r="242" ht="14.25" customHeight="1">
      <c r="A242" s="17">
        <v>44533.0</v>
      </c>
      <c r="B242" s="19">
        <v>144.0</v>
      </c>
      <c r="C242" s="19">
        <v>146.850006</v>
      </c>
      <c r="D242" s="19">
        <v>143.149994</v>
      </c>
      <c r="E242" s="19">
        <v>145.899994</v>
      </c>
      <c r="F242" s="19">
        <v>145.899994</v>
      </c>
      <c r="G242" s="41">
        <v>0.015095</v>
      </c>
      <c r="H242" s="39">
        <v>1.243361729</v>
      </c>
    </row>
    <row r="243" ht="14.25" customHeight="1">
      <c r="A243" s="17">
        <v>44536.0</v>
      </c>
      <c r="B243" s="19">
        <v>145.800003</v>
      </c>
      <c r="C243" s="19">
        <v>145.850006</v>
      </c>
      <c r="D243" s="19">
        <v>142.75</v>
      </c>
      <c r="E243" s="19">
        <v>143.350006</v>
      </c>
      <c r="F243" s="19">
        <v>143.350006</v>
      </c>
      <c r="G243" s="41">
        <v>-0.006833</v>
      </c>
      <c r="H243" s="39">
        <v>1.193524355</v>
      </c>
    </row>
    <row r="244" ht="14.25" customHeight="1">
      <c r="A244" s="17">
        <v>44537.0</v>
      </c>
      <c r="B244" s="19">
        <v>145.0</v>
      </c>
      <c r="C244" s="19">
        <v>146.25</v>
      </c>
      <c r="D244" s="19">
        <v>144.5</v>
      </c>
      <c r="E244" s="19">
        <v>145.899994</v>
      </c>
      <c r="F244" s="19">
        <v>145.899994</v>
      </c>
      <c r="G244" s="41">
        <v>0.002739</v>
      </c>
      <c r="H244" s="39">
        <v>1.213459005</v>
      </c>
    </row>
    <row r="245" ht="14.25" customHeight="1">
      <c r="A245" s="17">
        <v>44538.0</v>
      </c>
      <c r="B245" s="19">
        <v>147.0</v>
      </c>
      <c r="C245" s="19">
        <v>150.350006</v>
      </c>
      <c r="D245" s="19">
        <v>146.800003</v>
      </c>
      <c r="E245" s="19">
        <v>148.399994</v>
      </c>
      <c r="F245" s="19">
        <v>148.399994</v>
      </c>
      <c r="G245" s="41">
        <v>0.027648</v>
      </c>
      <c r="H245" s="39">
        <v>1.417792537</v>
      </c>
    </row>
    <row r="246" ht="14.25" customHeight="1">
      <c r="A246" s="17">
        <v>44539.0</v>
      </c>
      <c r="B246" s="19">
        <v>149.5</v>
      </c>
      <c r="C246" s="19">
        <v>149.899994</v>
      </c>
      <c r="D246" s="19">
        <v>146.350006</v>
      </c>
      <c r="E246" s="19">
        <v>147.350006</v>
      </c>
      <c r="F246" s="19">
        <v>147.350006</v>
      </c>
      <c r="G246" s="41">
        <v>-0.002998</v>
      </c>
      <c r="H246" s="39">
        <v>1.395365121</v>
      </c>
    </row>
    <row r="247" ht="14.25" customHeight="1">
      <c r="A247" s="17">
        <v>44540.0</v>
      </c>
      <c r="B247" s="19">
        <v>146.25</v>
      </c>
      <c r="C247" s="19">
        <v>148.0</v>
      </c>
      <c r="D247" s="19">
        <v>145.550003</v>
      </c>
      <c r="E247" s="19">
        <v>147.550003</v>
      </c>
      <c r="F247" s="19">
        <v>147.550003</v>
      </c>
      <c r="G247" s="41">
        <v>-0.012756</v>
      </c>
      <c r="H247" s="39">
        <v>1.300674409</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38"/>
    <col customWidth="1" min="2" max="2" width="11.25"/>
    <col customWidth="1" min="3" max="6" width="9.5"/>
    <col customWidth="1" min="7" max="7" width="31.25"/>
    <col customWidth="1" min="8" max="8" width="19.38"/>
    <col customWidth="1" min="9" max="9" width="22.88"/>
    <col customWidth="1" min="10" max="10" width="27.88"/>
    <col customWidth="1" min="11" max="26" width="7.63"/>
  </cols>
  <sheetData>
    <row r="1" ht="14.25" customHeight="1">
      <c r="A1" s="14" t="s">
        <v>10</v>
      </c>
      <c r="B1" s="14" t="s">
        <v>11</v>
      </c>
      <c r="C1" s="14" t="s">
        <v>12</v>
      </c>
      <c r="D1" s="14" t="s">
        <v>13</v>
      </c>
      <c r="E1" s="14" t="s">
        <v>14</v>
      </c>
      <c r="F1" s="14" t="s">
        <v>15</v>
      </c>
      <c r="G1" s="15"/>
      <c r="H1" s="59" t="s">
        <v>49</v>
      </c>
      <c r="I1" s="59" t="s">
        <v>50</v>
      </c>
      <c r="J1" s="60"/>
    </row>
    <row r="2" ht="14.25" customHeight="1">
      <c r="A2" s="17">
        <v>44179.0</v>
      </c>
      <c r="B2" s="18">
        <v>107.449997</v>
      </c>
      <c r="C2" s="19">
        <v>107.900002</v>
      </c>
      <c r="D2" s="19">
        <v>102.0</v>
      </c>
      <c r="E2" s="19">
        <v>102.550003</v>
      </c>
      <c r="F2" s="19">
        <v>102.550003</v>
      </c>
      <c r="H2" s="19">
        <f t="shared" ref="H2:H246" si="1">LN(B3/B2)</f>
        <v>-0.03600573699</v>
      </c>
      <c r="I2" s="19">
        <f t="shared" ref="I2:I247" si="2">STANDARDIZE(C2,H$249,H$250^0.5)</f>
        <v>3.101680543</v>
      </c>
      <c r="J2" s="61"/>
    </row>
    <row r="3" ht="14.25" customHeight="1">
      <c r="A3" s="17">
        <v>44180.0</v>
      </c>
      <c r="B3" s="19">
        <v>103.650002</v>
      </c>
      <c r="C3" s="19">
        <v>105.25</v>
      </c>
      <c r="D3" s="19">
        <v>102.199997</v>
      </c>
      <c r="E3" s="19">
        <v>103.099998</v>
      </c>
      <c r="F3" s="19">
        <v>103.099998</v>
      </c>
      <c r="H3" s="19">
        <f t="shared" si="1"/>
        <v>-0.002414876761</v>
      </c>
      <c r="I3" s="19">
        <f t="shared" si="2"/>
        <v>2.813216756</v>
      </c>
    </row>
    <row r="4" ht="14.25" customHeight="1">
      <c r="A4" s="17">
        <v>44181.0</v>
      </c>
      <c r="B4" s="19">
        <v>103.400002</v>
      </c>
      <c r="C4" s="19">
        <v>107.300003</v>
      </c>
      <c r="D4" s="19">
        <v>102.0</v>
      </c>
      <c r="E4" s="19">
        <v>105.300003</v>
      </c>
      <c r="F4" s="19">
        <v>105.300003</v>
      </c>
      <c r="H4" s="19">
        <f t="shared" si="1"/>
        <v>0.004823935938</v>
      </c>
      <c r="I4" s="19">
        <f t="shared" si="2"/>
        <v>3.036368146</v>
      </c>
    </row>
    <row r="5" ht="14.25" customHeight="1">
      <c r="A5" s="17">
        <v>44182.0</v>
      </c>
      <c r="B5" s="19">
        <v>103.900002</v>
      </c>
      <c r="C5" s="19">
        <v>106.25</v>
      </c>
      <c r="D5" s="19">
        <v>100.0</v>
      </c>
      <c r="E5" s="19">
        <v>101.599998</v>
      </c>
      <c r="F5" s="19">
        <v>101.599998</v>
      </c>
      <c r="H5" s="19">
        <f t="shared" si="1"/>
        <v>-0.005791512187</v>
      </c>
      <c r="I5" s="19">
        <f t="shared" si="2"/>
        <v>2.922070934</v>
      </c>
    </row>
    <row r="6" ht="14.25" customHeight="1">
      <c r="A6" s="17">
        <v>44183.0</v>
      </c>
      <c r="B6" s="19">
        <v>103.300003</v>
      </c>
      <c r="C6" s="19">
        <v>105.0</v>
      </c>
      <c r="D6" s="19">
        <v>101.099998</v>
      </c>
      <c r="E6" s="19">
        <v>101.650002</v>
      </c>
      <c r="F6" s="19">
        <v>101.650002</v>
      </c>
      <c r="H6" s="19">
        <f t="shared" si="1"/>
        <v>-0.02499520434</v>
      </c>
      <c r="I6" s="19">
        <f t="shared" si="2"/>
        <v>2.786003212</v>
      </c>
    </row>
    <row r="7" ht="14.25" customHeight="1">
      <c r="A7" s="17">
        <v>44186.0</v>
      </c>
      <c r="B7" s="19">
        <v>100.75</v>
      </c>
      <c r="C7" s="19">
        <v>100.75</v>
      </c>
      <c r="D7" s="19">
        <v>91.5</v>
      </c>
      <c r="E7" s="19">
        <v>91.5</v>
      </c>
      <c r="F7" s="19">
        <v>91.5</v>
      </c>
      <c r="H7" s="19">
        <f t="shared" si="1"/>
        <v>-0.1699909443</v>
      </c>
      <c r="I7" s="19">
        <f t="shared" si="2"/>
        <v>2.32337296</v>
      </c>
    </row>
    <row r="8" ht="14.25" customHeight="1">
      <c r="A8" s="17">
        <v>44187.0</v>
      </c>
      <c r="B8" s="19">
        <v>85.0</v>
      </c>
      <c r="C8" s="19">
        <v>90.199997</v>
      </c>
      <c r="D8" s="19">
        <v>82.349998</v>
      </c>
      <c r="E8" s="19">
        <v>88.900002</v>
      </c>
      <c r="F8" s="19">
        <v>88.900002</v>
      </c>
      <c r="H8" s="19">
        <f t="shared" si="1"/>
        <v>0.04990996273</v>
      </c>
      <c r="I8" s="19">
        <f t="shared" si="2"/>
        <v>1.174961065</v>
      </c>
    </row>
    <row r="9" ht="14.25" customHeight="1">
      <c r="A9" s="17">
        <v>44188.0</v>
      </c>
      <c r="B9" s="19">
        <v>89.349998</v>
      </c>
      <c r="C9" s="19">
        <v>97.75</v>
      </c>
      <c r="D9" s="19">
        <v>89.050003</v>
      </c>
      <c r="E9" s="19">
        <v>97.75</v>
      </c>
      <c r="F9" s="19">
        <v>97.75</v>
      </c>
      <c r="H9" s="19">
        <f t="shared" si="1"/>
        <v>0.1025586309</v>
      </c>
      <c r="I9" s="19">
        <f t="shared" si="2"/>
        <v>1.996810428</v>
      </c>
    </row>
    <row r="10" ht="14.25" customHeight="1">
      <c r="A10" s="17">
        <v>44189.0</v>
      </c>
      <c r="B10" s="19">
        <v>99.0</v>
      </c>
      <c r="C10" s="19">
        <v>99.449997</v>
      </c>
      <c r="D10" s="19">
        <v>94.650002</v>
      </c>
      <c r="E10" s="19">
        <v>95.25</v>
      </c>
      <c r="F10" s="19">
        <v>95.25</v>
      </c>
      <c r="H10" s="19">
        <f t="shared" si="1"/>
        <v>-0.02817087697</v>
      </c>
      <c r="I10" s="19">
        <f t="shared" si="2"/>
        <v>2.181862203</v>
      </c>
    </row>
    <row r="11" ht="14.25" customHeight="1">
      <c r="A11" s="17">
        <v>44193.0</v>
      </c>
      <c r="B11" s="19">
        <v>96.25</v>
      </c>
      <c r="C11" s="19">
        <v>97.5</v>
      </c>
      <c r="D11" s="19">
        <v>94.0</v>
      </c>
      <c r="E11" s="19">
        <v>95.849998</v>
      </c>
      <c r="F11" s="19">
        <v>95.849998</v>
      </c>
      <c r="H11" s="19">
        <f t="shared" si="1"/>
        <v>0.002594035177</v>
      </c>
      <c r="I11" s="19">
        <f t="shared" si="2"/>
        <v>1.969596884</v>
      </c>
    </row>
    <row r="12" ht="14.25" customHeight="1">
      <c r="A12" s="17">
        <v>44194.0</v>
      </c>
      <c r="B12" s="19">
        <v>96.5</v>
      </c>
      <c r="C12" s="19">
        <v>97.400002</v>
      </c>
      <c r="D12" s="19">
        <v>94.199997</v>
      </c>
      <c r="E12" s="19">
        <v>94.849998</v>
      </c>
      <c r="F12" s="19">
        <v>94.849998</v>
      </c>
      <c r="H12" s="19">
        <f t="shared" si="1"/>
        <v>-0.01671928165</v>
      </c>
      <c r="I12" s="19">
        <f t="shared" si="2"/>
        <v>1.958711684</v>
      </c>
    </row>
    <row r="13" ht="14.25" customHeight="1">
      <c r="A13" s="17">
        <v>44195.0</v>
      </c>
      <c r="B13" s="19">
        <v>94.900002</v>
      </c>
      <c r="C13" s="19">
        <v>97.449997</v>
      </c>
      <c r="D13" s="19">
        <v>91.0</v>
      </c>
      <c r="E13" s="19">
        <v>95.150002</v>
      </c>
      <c r="F13" s="19">
        <v>95.150002</v>
      </c>
      <c r="H13" s="19">
        <f t="shared" si="1"/>
        <v>-0.004223892191</v>
      </c>
      <c r="I13" s="19">
        <f t="shared" si="2"/>
        <v>1.964153849</v>
      </c>
    </row>
    <row r="14" ht="14.25" customHeight="1">
      <c r="A14" s="17">
        <v>44196.0</v>
      </c>
      <c r="B14" s="19">
        <v>94.5</v>
      </c>
      <c r="C14" s="19">
        <v>96.199997</v>
      </c>
      <c r="D14" s="19">
        <v>93.25</v>
      </c>
      <c r="E14" s="19">
        <v>94.949997</v>
      </c>
      <c r="F14" s="19">
        <v>94.949997</v>
      </c>
      <c r="H14" s="19">
        <f t="shared" si="1"/>
        <v>0.004750571163</v>
      </c>
      <c r="I14" s="19">
        <f t="shared" si="2"/>
        <v>1.828086127</v>
      </c>
    </row>
    <row r="15" ht="14.25" customHeight="1">
      <c r="A15" s="17">
        <v>44197.0</v>
      </c>
      <c r="B15" s="19">
        <v>94.949997</v>
      </c>
      <c r="C15" s="19">
        <v>95.699997</v>
      </c>
      <c r="D15" s="19">
        <v>94.25</v>
      </c>
      <c r="E15" s="19">
        <v>94.599998</v>
      </c>
      <c r="F15" s="19">
        <v>94.599998</v>
      </c>
      <c r="H15" s="19">
        <f t="shared" si="1"/>
        <v>0.02136057284</v>
      </c>
      <c r="I15" s="19">
        <f t="shared" si="2"/>
        <v>1.773659039</v>
      </c>
    </row>
    <row r="16" ht="14.25" customHeight="1">
      <c r="A16" s="17">
        <v>44200.0</v>
      </c>
      <c r="B16" s="19">
        <v>97.0</v>
      </c>
      <c r="C16" s="19">
        <v>97.199997</v>
      </c>
      <c r="D16" s="19">
        <v>94.349998</v>
      </c>
      <c r="E16" s="19">
        <v>95.25</v>
      </c>
      <c r="F16" s="19">
        <v>95.25</v>
      </c>
      <c r="H16" s="19">
        <f t="shared" si="1"/>
        <v>-0.04211148535</v>
      </c>
      <c r="I16" s="19">
        <f t="shared" si="2"/>
        <v>1.936940304</v>
      </c>
    </row>
    <row r="17" ht="14.25" customHeight="1">
      <c r="A17" s="17">
        <v>44201.0</v>
      </c>
      <c r="B17" s="19">
        <v>93.0</v>
      </c>
      <c r="C17" s="19">
        <v>95.349998</v>
      </c>
      <c r="D17" s="19">
        <v>92.900002</v>
      </c>
      <c r="E17" s="19">
        <v>93.849998</v>
      </c>
      <c r="F17" s="19">
        <v>93.849998</v>
      </c>
      <c r="H17" s="19">
        <f t="shared" si="1"/>
        <v>0.01441175746</v>
      </c>
      <c r="I17" s="19">
        <f t="shared" si="2"/>
        <v>1.735560186</v>
      </c>
    </row>
    <row r="18" ht="14.25" customHeight="1">
      <c r="A18" s="17">
        <v>44202.0</v>
      </c>
      <c r="B18" s="19">
        <v>94.349998</v>
      </c>
      <c r="C18" s="19">
        <v>95.5</v>
      </c>
      <c r="D18" s="19">
        <v>92.5</v>
      </c>
      <c r="E18" s="19">
        <v>93.599998</v>
      </c>
      <c r="F18" s="19">
        <v>93.599998</v>
      </c>
      <c r="H18" s="19">
        <f t="shared" si="1"/>
        <v>0.001059311568</v>
      </c>
      <c r="I18" s="19">
        <f t="shared" si="2"/>
        <v>1.75188853</v>
      </c>
    </row>
    <row r="19" ht="14.25" customHeight="1">
      <c r="A19" s="17">
        <v>44203.0</v>
      </c>
      <c r="B19" s="19">
        <v>94.449997</v>
      </c>
      <c r="C19" s="19">
        <v>95.099998</v>
      </c>
      <c r="D19" s="19">
        <v>92.050003</v>
      </c>
      <c r="E19" s="19">
        <v>93.449997</v>
      </c>
      <c r="F19" s="19">
        <v>93.449997</v>
      </c>
      <c r="H19" s="19">
        <f t="shared" si="1"/>
        <v>-0.0005294678468</v>
      </c>
      <c r="I19" s="19">
        <f t="shared" si="2"/>
        <v>1.708346641</v>
      </c>
    </row>
    <row r="20" ht="14.25" customHeight="1">
      <c r="A20" s="17">
        <v>44204.0</v>
      </c>
      <c r="B20" s="19">
        <v>94.400002</v>
      </c>
      <c r="C20" s="19">
        <v>94.949997</v>
      </c>
      <c r="D20" s="19">
        <v>93.5</v>
      </c>
      <c r="E20" s="19">
        <v>93.849998</v>
      </c>
      <c r="F20" s="19">
        <v>93.849998</v>
      </c>
      <c r="H20" s="19">
        <f t="shared" si="1"/>
        <v>-0.000529843721</v>
      </c>
      <c r="I20" s="19">
        <f t="shared" si="2"/>
        <v>1.692018406</v>
      </c>
    </row>
    <row r="21" ht="14.25" customHeight="1">
      <c r="A21" s="17">
        <v>44207.0</v>
      </c>
      <c r="B21" s="19">
        <v>94.349998</v>
      </c>
      <c r="C21" s="19">
        <v>94.349998</v>
      </c>
      <c r="D21" s="19">
        <v>92.550003</v>
      </c>
      <c r="E21" s="19">
        <v>92.900002</v>
      </c>
      <c r="F21" s="19">
        <v>92.900002</v>
      </c>
      <c r="H21" s="19">
        <f t="shared" si="1"/>
        <v>-0.009049814322</v>
      </c>
      <c r="I21" s="19">
        <f t="shared" si="2"/>
        <v>1.626706009</v>
      </c>
    </row>
    <row r="22" ht="14.25" customHeight="1">
      <c r="A22" s="17">
        <v>44208.0</v>
      </c>
      <c r="B22" s="19">
        <v>93.5</v>
      </c>
      <c r="C22" s="19">
        <v>95.650002</v>
      </c>
      <c r="D22" s="19">
        <v>93.400002</v>
      </c>
      <c r="E22" s="19">
        <v>93.75</v>
      </c>
      <c r="F22" s="19">
        <v>93.75</v>
      </c>
      <c r="H22" s="19">
        <f t="shared" si="1"/>
        <v>0.009579658043</v>
      </c>
      <c r="I22" s="19">
        <f t="shared" si="2"/>
        <v>1.768216874</v>
      </c>
    </row>
    <row r="23" ht="14.25" customHeight="1">
      <c r="A23" s="17">
        <v>44209.0</v>
      </c>
      <c r="B23" s="19">
        <v>94.400002</v>
      </c>
      <c r="C23" s="19">
        <v>94.75</v>
      </c>
      <c r="D23" s="19">
        <v>91.150002</v>
      </c>
      <c r="E23" s="19">
        <v>92.599998</v>
      </c>
      <c r="F23" s="19">
        <v>92.599998</v>
      </c>
      <c r="H23" s="19">
        <f t="shared" si="1"/>
        <v>-0.01871212002</v>
      </c>
      <c r="I23" s="19">
        <f t="shared" si="2"/>
        <v>1.670247897</v>
      </c>
    </row>
    <row r="24" ht="14.25" customHeight="1">
      <c r="A24" s="17">
        <v>44210.0</v>
      </c>
      <c r="B24" s="19">
        <v>92.650002</v>
      </c>
      <c r="C24" s="19">
        <v>92.949997</v>
      </c>
      <c r="D24" s="19">
        <v>91.0</v>
      </c>
      <c r="E24" s="19">
        <v>91.25</v>
      </c>
      <c r="F24" s="19">
        <v>91.25</v>
      </c>
      <c r="H24" s="19">
        <f t="shared" si="1"/>
        <v>-0.008672184431</v>
      </c>
      <c r="I24" s="19">
        <f t="shared" si="2"/>
        <v>1.474310052</v>
      </c>
    </row>
    <row r="25" ht="14.25" customHeight="1">
      <c r="A25" s="17">
        <v>44211.0</v>
      </c>
      <c r="B25" s="19">
        <v>91.849998</v>
      </c>
      <c r="C25" s="19">
        <v>91.900002</v>
      </c>
      <c r="D25" s="19">
        <v>88.25</v>
      </c>
      <c r="E25" s="19">
        <v>89.550003</v>
      </c>
      <c r="F25" s="19">
        <v>89.550003</v>
      </c>
      <c r="H25" s="19">
        <f t="shared" si="1"/>
        <v>-0.01868181805</v>
      </c>
      <c r="I25" s="19">
        <f t="shared" si="2"/>
        <v>1.36001371</v>
      </c>
    </row>
    <row r="26" ht="14.25" customHeight="1">
      <c r="A26" s="17">
        <v>44214.0</v>
      </c>
      <c r="B26" s="19">
        <v>90.150002</v>
      </c>
      <c r="C26" s="19">
        <v>90.5</v>
      </c>
      <c r="D26" s="19">
        <v>86.150002</v>
      </c>
      <c r="E26" s="19">
        <v>87.25</v>
      </c>
      <c r="F26" s="19">
        <v>87.25</v>
      </c>
      <c r="H26" s="19">
        <f t="shared" si="1"/>
        <v>-0.02016879571</v>
      </c>
      <c r="I26" s="19">
        <f t="shared" si="2"/>
        <v>1.207617645</v>
      </c>
    </row>
    <row r="27" ht="14.25" customHeight="1">
      <c r="A27" s="17">
        <v>44215.0</v>
      </c>
      <c r="B27" s="19">
        <v>88.349998</v>
      </c>
      <c r="C27" s="19">
        <v>91.199997</v>
      </c>
      <c r="D27" s="19">
        <v>88.150002</v>
      </c>
      <c r="E27" s="19">
        <v>90.199997</v>
      </c>
      <c r="F27" s="19">
        <v>90.199997</v>
      </c>
      <c r="H27" s="19">
        <f t="shared" si="1"/>
        <v>0.02127742108</v>
      </c>
      <c r="I27" s="19">
        <f t="shared" si="2"/>
        <v>1.283815242</v>
      </c>
    </row>
    <row r="28" ht="14.25" customHeight="1">
      <c r="A28" s="17">
        <v>44216.0</v>
      </c>
      <c r="B28" s="19">
        <v>90.25</v>
      </c>
      <c r="C28" s="19">
        <v>93.699997</v>
      </c>
      <c r="D28" s="19">
        <v>89.0</v>
      </c>
      <c r="E28" s="19">
        <v>90.75</v>
      </c>
      <c r="F28" s="19">
        <v>90.75</v>
      </c>
      <c r="H28" s="19">
        <f t="shared" si="1"/>
        <v>0.01101939525</v>
      </c>
      <c r="I28" s="19">
        <f t="shared" si="2"/>
        <v>1.555950685</v>
      </c>
    </row>
    <row r="29" ht="14.25" customHeight="1">
      <c r="A29" s="17">
        <v>44217.0</v>
      </c>
      <c r="B29" s="19">
        <v>91.25</v>
      </c>
      <c r="C29" s="19">
        <v>93.5</v>
      </c>
      <c r="D29" s="19">
        <v>88.5</v>
      </c>
      <c r="E29" s="19">
        <v>89.150002</v>
      </c>
      <c r="F29" s="19">
        <v>89.150002</v>
      </c>
      <c r="H29" s="19">
        <f t="shared" si="1"/>
        <v>-0.02328262572</v>
      </c>
      <c r="I29" s="19">
        <f t="shared" si="2"/>
        <v>1.534180176</v>
      </c>
    </row>
    <row r="30" ht="14.25" customHeight="1">
      <c r="A30" s="17">
        <v>44218.0</v>
      </c>
      <c r="B30" s="19">
        <v>89.150002</v>
      </c>
      <c r="C30" s="19">
        <v>90.150002</v>
      </c>
      <c r="D30" s="19">
        <v>87.0</v>
      </c>
      <c r="E30" s="19">
        <v>87.949997</v>
      </c>
      <c r="F30" s="19">
        <v>87.949997</v>
      </c>
      <c r="H30" s="19">
        <f t="shared" si="1"/>
        <v>-0.0118478565</v>
      </c>
      <c r="I30" s="19">
        <f t="shared" si="2"/>
        <v>1.1695189</v>
      </c>
    </row>
    <row r="31" ht="14.25" customHeight="1">
      <c r="A31" s="17">
        <v>44221.0</v>
      </c>
      <c r="B31" s="19">
        <v>88.099998</v>
      </c>
      <c r="C31" s="19">
        <v>88.849998</v>
      </c>
      <c r="D31" s="19">
        <v>84.550003</v>
      </c>
      <c r="E31" s="19">
        <v>85.550003</v>
      </c>
      <c r="F31" s="19">
        <v>85.550003</v>
      </c>
      <c r="H31" s="19">
        <f t="shared" si="1"/>
        <v>-0.02761971964</v>
      </c>
      <c r="I31" s="19">
        <f t="shared" si="2"/>
        <v>1.028008035</v>
      </c>
    </row>
    <row r="32" ht="14.25" customHeight="1">
      <c r="A32" s="17">
        <v>44223.0</v>
      </c>
      <c r="B32" s="19">
        <v>85.699997</v>
      </c>
      <c r="C32" s="19">
        <v>85.699997</v>
      </c>
      <c r="D32" s="19">
        <v>83.150002</v>
      </c>
      <c r="E32" s="19">
        <v>84.099998</v>
      </c>
      <c r="F32" s="19">
        <v>84.099998</v>
      </c>
      <c r="H32" s="19">
        <f t="shared" si="1"/>
        <v>-0.04902355314</v>
      </c>
      <c r="I32" s="19">
        <f t="shared" si="2"/>
        <v>0.685117268</v>
      </c>
    </row>
    <row r="33" ht="14.25" customHeight="1">
      <c r="A33" s="17">
        <v>44224.0</v>
      </c>
      <c r="B33" s="19">
        <v>81.599998</v>
      </c>
      <c r="C33" s="19">
        <v>83.800003</v>
      </c>
      <c r="D33" s="19">
        <v>81.0</v>
      </c>
      <c r="E33" s="19">
        <v>81.900002</v>
      </c>
      <c r="F33" s="19">
        <v>81.900002</v>
      </c>
      <c r="H33" s="19">
        <f t="shared" si="1"/>
        <v>0.01278561101</v>
      </c>
      <c r="I33" s="19">
        <f t="shared" si="2"/>
        <v>0.4782949846</v>
      </c>
    </row>
    <row r="34" ht="14.25" customHeight="1">
      <c r="A34" s="17">
        <v>44225.0</v>
      </c>
      <c r="B34" s="19">
        <v>82.650002</v>
      </c>
      <c r="C34" s="19">
        <v>84.5</v>
      </c>
      <c r="D34" s="19">
        <v>82.25</v>
      </c>
      <c r="E34" s="19">
        <v>82.800003</v>
      </c>
      <c r="F34" s="19">
        <v>82.800003</v>
      </c>
      <c r="H34" s="19">
        <f t="shared" si="1"/>
        <v>0.007833736722</v>
      </c>
      <c r="I34" s="19">
        <f t="shared" si="2"/>
        <v>0.554492582</v>
      </c>
    </row>
    <row r="35" ht="14.25" customHeight="1">
      <c r="A35" s="17">
        <v>44228.0</v>
      </c>
      <c r="B35" s="19">
        <v>83.300003</v>
      </c>
      <c r="C35" s="19">
        <v>85.699997</v>
      </c>
      <c r="D35" s="19">
        <v>83.0</v>
      </c>
      <c r="E35" s="19">
        <v>84.699997</v>
      </c>
      <c r="F35" s="19">
        <v>84.699997</v>
      </c>
      <c r="H35" s="19">
        <f t="shared" si="1"/>
        <v>0.02665245022</v>
      </c>
      <c r="I35" s="19">
        <f t="shared" si="2"/>
        <v>0.685117268</v>
      </c>
    </row>
    <row r="36" ht="14.25" customHeight="1">
      <c r="A36" s="17">
        <v>44229.0</v>
      </c>
      <c r="B36" s="19">
        <v>85.550003</v>
      </c>
      <c r="C36" s="19">
        <v>87.099998</v>
      </c>
      <c r="D36" s="19">
        <v>85.099998</v>
      </c>
      <c r="E36" s="19">
        <v>85.400002</v>
      </c>
      <c r="F36" s="19">
        <v>85.400002</v>
      </c>
      <c r="H36" s="19">
        <f t="shared" si="1"/>
        <v>-0.004099636781</v>
      </c>
      <c r="I36" s="19">
        <f t="shared" si="2"/>
        <v>0.8375132247</v>
      </c>
    </row>
    <row r="37" ht="14.25" customHeight="1">
      <c r="A37" s="17">
        <v>44230.0</v>
      </c>
      <c r="B37" s="19">
        <v>85.199997</v>
      </c>
      <c r="C37" s="19">
        <v>86.699997</v>
      </c>
      <c r="D37" s="19">
        <v>84.050003</v>
      </c>
      <c r="E37" s="19">
        <v>85.5</v>
      </c>
      <c r="F37" s="19">
        <v>85.5</v>
      </c>
      <c r="H37" s="19">
        <f t="shared" si="1"/>
        <v>0.008764298301</v>
      </c>
      <c r="I37" s="19">
        <f t="shared" si="2"/>
        <v>0.793971445</v>
      </c>
    </row>
    <row r="38" ht="14.25" customHeight="1">
      <c r="A38" s="17">
        <v>44231.0</v>
      </c>
      <c r="B38" s="19">
        <v>85.949997</v>
      </c>
      <c r="C38" s="19">
        <v>88.199997</v>
      </c>
      <c r="D38" s="19">
        <v>85.5</v>
      </c>
      <c r="E38" s="19">
        <v>86.849998</v>
      </c>
      <c r="F38" s="19">
        <v>86.849998</v>
      </c>
      <c r="H38" s="19">
        <f t="shared" si="1"/>
        <v>0.03487067281</v>
      </c>
      <c r="I38" s="19">
        <f t="shared" si="2"/>
        <v>0.9572527107</v>
      </c>
    </row>
    <row r="39" ht="14.25" customHeight="1">
      <c r="A39" s="17">
        <v>44232.0</v>
      </c>
      <c r="B39" s="19">
        <v>89.0</v>
      </c>
      <c r="C39" s="19">
        <v>92.0</v>
      </c>
      <c r="D39" s="19">
        <v>88.0</v>
      </c>
      <c r="E39" s="19">
        <v>88.349998</v>
      </c>
      <c r="F39" s="19">
        <v>88.349998</v>
      </c>
      <c r="H39" s="19">
        <f t="shared" si="1"/>
        <v>-0.004504534694</v>
      </c>
      <c r="I39" s="19">
        <f t="shared" si="2"/>
        <v>1.37089891</v>
      </c>
    </row>
    <row r="40" ht="14.25" customHeight="1">
      <c r="A40" s="17">
        <v>44235.0</v>
      </c>
      <c r="B40" s="19">
        <v>88.599998</v>
      </c>
      <c r="C40" s="19">
        <v>90.300003</v>
      </c>
      <c r="D40" s="19">
        <v>87.800003</v>
      </c>
      <c r="E40" s="19">
        <v>88.199997</v>
      </c>
      <c r="F40" s="19">
        <v>88.199997</v>
      </c>
      <c r="H40" s="19">
        <f t="shared" si="1"/>
        <v>0.002254848744</v>
      </c>
      <c r="I40" s="19">
        <f t="shared" si="2"/>
        <v>1.185847136</v>
      </c>
    </row>
    <row r="41" ht="14.25" customHeight="1">
      <c r="A41" s="17">
        <v>44236.0</v>
      </c>
      <c r="B41" s="19">
        <v>88.800003</v>
      </c>
      <c r="C41" s="19">
        <v>88.800003</v>
      </c>
      <c r="D41" s="19">
        <v>86.5</v>
      </c>
      <c r="E41" s="19">
        <v>86.800003</v>
      </c>
      <c r="F41" s="19">
        <v>86.800003</v>
      </c>
      <c r="H41" s="19">
        <f t="shared" si="1"/>
        <v>-0.01474789042</v>
      </c>
      <c r="I41" s="19">
        <f t="shared" si="2"/>
        <v>1.02256587</v>
      </c>
    </row>
    <row r="42" ht="14.25" customHeight="1">
      <c r="A42" s="17">
        <v>44237.0</v>
      </c>
      <c r="B42" s="19">
        <v>87.5</v>
      </c>
      <c r="C42" s="19">
        <v>90.400002</v>
      </c>
      <c r="D42" s="19">
        <v>87.050003</v>
      </c>
      <c r="E42" s="19">
        <v>87.900002</v>
      </c>
      <c r="F42" s="19">
        <v>87.900002</v>
      </c>
      <c r="H42" s="19">
        <f t="shared" si="1"/>
        <v>-0.002288296154</v>
      </c>
      <c r="I42" s="19">
        <f t="shared" si="2"/>
        <v>1.196732445</v>
      </c>
    </row>
    <row r="43" ht="14.25" customHeight="1">
      <c r="A43" s="17">
        <v>44238.0</v>
      </c>
      <c r="B43" s="19">
        <v>87.300003</v>
      </c>
      <c r="C43" s="19">
        <v>89.699997</v>
      </c>
      <c r="D43" s="19">
        <v>87.0</v>
      </c>
      <c r="E43" s="19">
        <v>87.75</v>
      </c>
      <c r="F43" s="19">
        <v>87.75</v>
      </c>
      <c r="H43" s="19">
        <f t="shared" si="1"/>
        <v>0.07181439079</v>
      </c>
      <c r="I43" s="19">
        <f t="shared" si="2"/>
        <v>1.120533976</v>
      </c>
    </row>
    <row r="44" ht="14.25" customHeight="1">
      <c r="A44" s="17">
        <v>44239.0</v>
      </c>
      <c r="B44" s="19">
        <v>93.800003</v>
      </c>
      <c r="C44" s="19">
        <v>93.800003</v>
      </c>
      <c r="D44" s="19">
        <v>89.849998</v>
      </c>
      <c r="E44" s="19">
        <v>90.699997</v>
      </c>
      <c r="F44" s="19">
        <v>90.699997</v>
      </c>
      <c r="H44" s="19">
        <f t="shared" si="1"/>
        <v>-0.02591938765</v>
      </c>
      <c r="I44" s="19">
        <f t="shared" si="2"/>
        <v>1.566836755</v>
      </c>
    </row>
    <row r="45" ht="14.25" customHeight="1">
      <c r="A45" s="17">
        <v>44242.0</v>
      </c>
      <c r="B45" s="19">
        <v>91.400002</v>
      </c>
      <c r="C45" s="19">
        <v>91.550003</v>
      </c>
      <c r="D45" s="19">
        <v>89.0</v>
      </c>
      <c r="E45" s="19">
        <v>89.300003</v>
      </c>
      <c r="F45" s="19">
        <v>89.300003</v>
      </c>
      <c r="H45" s="19">
        <f t="shared" si="1"/>
        <v>-0.02717111996</v>
      </c>
      <c r="I45" s="19">
        <f t="shared" si="2"/>
        <v>1.321914857</v>
      </c>
    </row>
    <row r="46" ht="14.25" customHeight="1">
      <c r="A46" s="17">
        <v>44243.0</v>
      </c>
      <c r="B46" s="19">
        <v>88.949997</v>
      </c>
      <c r="C46" s="19">
        <v>89.050003</v>
      </c>
      <c r="D46" s="19">
        <v>87.0</v>
      </c>
      <c r="E46" s="19">
        <v>87.349998</v>
      </c>
      <c r="F46" s="19">
        <v>87.349998</v>
      </c>
      <c r="H46" s="19">
        <f t="shared" si="1"/>
        <v>-0.01872388318</v>
      </c>
      <c r="I46" s="19">
        <f t="shared" si="2"/>
        <v>1.049779414</v>
      </c>
    </row>
    <row r="47" ht="14.25" customHeight="1">
      <c r="A47" s="17">
        <v>44244.0</v>
      </c>
      <c r="B47" s="19">
        <v>87.300003</v>
      </c>
      <c r="C47" s="19">
        <v>90.650002</v>
      </c>
      <c r="D47" s="19">
        <v>86.099998</v>
      </c>
      <c r="E47" s="19">
        <v>88.349998</v>
      </c>
      <c r="F47" s="19">
        <v>88.349998</v>
      </c>
      <c r="H47" s="19">
        <f t="shared" si="1"/>
        <v>0.0142169009</v>
      </c>
      <c r="I47" s="19">
        <f t="shared" si="2"/>
        <v>1.223945989</v>
      </c>
    </row>
    <row r="48" ht="14.25" customHeight="1">
      <c r="A48" s="17">
        <v>44245.0</v>
      </c>
      <c r="B48" s="19">
        <v>88.550003</v>
      </c>
      <c r="C48" s="19">
        <v>89.300003</v>
      </c>
      <c r="D48" s="19">
        <v>87.550003</v>
      </c>
      <c r="E48" s="19">
        <v>88.25</v>
      </c>
      <c r="F48" s="19">
        <v>88.25</v>
      </c>
      <c r="H48" s="19">
        <f t="shared" si="1"/>
        <v>-0.00623058363</v>
      </c>
      <c r="I48" s="19">
        <f t="shared" si="2"/>
        <v>1.076992959</v>
      </c>
    </row>
    <row r="49" ht="14.25" customHeight="1">
      <c r="A49" s="17">
        <v>44246.0</v>
      </c>
      <c r="B49" s="19">
        <v>88.0</v>
      </c>
      <c r="C49" s="19">
        <v>88.5</v>
      </c>
      <c r="D49" s="19">
        <v>85.449997</v>
      </c>
      <c r="E49" s="19">
        <v>86.25</v>
      </c>
      <c r="F49" s="19">
        <v>86.25</v>
      </c>
      <c r="H49" s="19">
        <f t="shared" si="1"/>
        <v>-0.02008675857</v>
      </c>
      <c r="I49" s="19">
        <f t="shared" si="2"/>
        <v>0.9899092903</v>
      </c>
    </row>
    <row r="50" ht="14.25" customHeight="1">
      <c r="A50" s="17">
        <v>44249.0</v>
      </c>
      <c r="B50" s="19">
        <v>86.25</v>
      </c>
      <c r="C50" s="19">
        <v>86.25</v>
      </c>
      <c r="D50" s="19">
        <v>83.0</v>
      </c>
      <c r="E50" s="19">
        <v>83.800003</v>
      </c>
      <c r="F50" s="19">
        <v>83.800003</v>
      </c>
      <c r="H50" s="19">
        <f t="shared" si="1"/>
        <v>-0.02405517029</v>
      </c>
      <c r="I50" s="19">
        <f t="shared" si="2"/>
        <v>0.7449873919</v>
      </c>
    </row>
    <row r="51" ht="14.25" customHeight="1">
      <c r="A51" s="17">
        <v>44250.0</v>
      </c>
      <c r="B51" s="19">
        <v>84.199997</v>
      </c>
      <c r="C51" s="19">
        <v>84.75</v>
      </c>
      <c r="D51" s="19">
        <v>82.550003</v>
      </c>
      <c r="E51" s="19">
        <v>82.949997</v>
      </c>
      <c r="F51" s="19">
        <v>82.949997</v>
      </c>
      <c r="H51" s="19">
        <f t="shared" si="1"/>
        <v>-0.008348253762</v>
      </c>
      <c r="I51" s="19">
        <f t="shared" si="2"/>
        <v>0.5817061263</v>
      </c>
    </row>
    <row r="52" ht="14.25" customHeight="1">
      <c r="A52" s="17">
        <v>44251.0</v>
      </c>
      <c r="B52" s="19">
        <v>83.5</v>
      </c>
      <c r="C52" s="19">
        <v>85.150002</v>
      </c>
      <c r="D52" s="19">
        <v>83.050003</v>
      </c>
      <c r="E52" s="19">
        <v>83.75</v>
      </c>
      <c r="F52" s="19">
        <v>83.75</v>
      </c>
      <c r="H52" s="19">
        <f t="shared" si="1"/>
        <v>0.005970166987</v>
      </c>
      <c r="I52" s="19">
        <f t="shared" si="2"/>
        <v>0.6252480148</v>
      </c>
    </row>
    <row r="53" ht="14.25" customHeight="1">
      <c r="A53" s="17">
        <v>44252.0</v>
      </c>
      <c r="B53" s="19">
        <v>84.0</v>
      </c>
      <c r="C53" s="19">
        <v>86.699997</v>
      </c>
      <c r="D53" s="19">
        <v>84.0</v>
      </c>
      <c r="E53" s="19">
        <v>84.949997</v>
      </c>
      <c r="F53" s="19">
        <v>84.949997</v>
      </c>
      <c r="H53" s="19">
        <f t="shared" si="1"/>
        <v>-0.00357785719</v>
      </c>
      <c r="I53" s="19">
        <f t="shared" si="2"/>
        <v>0.793971445</v>
      </c>
    </row>
    <row r="54" ht="14.25" customHeight="1">
      <c r="A54" s="17">
        <v>44253.0</v>
      </c>
      <c r="B54" s="19">
        <v>83.699997</v>
      </c>
      <c r="C54" s="19">
        <v>84.75</v>
      </c>
      <c r="D54" s="19">
        <v>82.5</v>
      </c>
      <c r="E54" s="19">
        <v>82.650002</v>
      </c>
      <c r="F54" s="19">
        <v>82.650002</v>
      </c>
      <c r="H54" s="19">
        <f t="shared" si="1"/>
        <v>0</v>
      </c>
      <c r="I54" s="19">
        <f t="shared" si="2"/>
        <v>0.5817061263</v>
      </c>
    </row>
    <row r="55" ht="14.25" customHeight="1">
      <c r="A55" s="17">
        <v>44256.0</v>
      </c>
      <c r="B55" s="19">
        <v>83.699997</v>
      </c>
      <c r="C55" s="19">
        <v>84.949997</v>
      </c>
      <c r="D55" s="19">
        <v>82.800003</v>
      </c>
      <c r="E55" s="19">
        <v>83.25</v>
      </c>
      <c r="F55" s="19">
        <v>83.25</v>
      </c>
      <c r="H55" s="19">
        <f t="shared" si="1"/>
        <v>-0.002392309796</v>
      </c>
      <c r="I55" s="19">
        <f t="shared" si="2"/>
        <v>0.6034766351</v>
      </c>
    </row>
    <row r="56" ht="14.25" customHeight="1">
      <c r="A56" s="17">
        <v>44257.0</v>
      </c>
      <c r="B56" s="19">
        <v>83.5</v>
      </c>
      <c r="C56" s="19">
        <v>84.900002</v>
      </c>
      <c r="D56" s="19">
        <v>83.199997</v>
      </c>
      <c r="E56" s="19">
        <v>83.849998</v>
      </c>
      <c r="F56" s="19">
        <v>83.849998</v>
      </c>
      <c r="H56" s="19">
        <f t="shared" si="1"/>
        <v>0.01662748502</v>
      </c>
      <c r="I56" s="19">
        <f t="shared" si="2"/>
        <v>0.5980344706</v>
      </c>
    </row>
    <row r="57" ht="14.25" customHeight="1">
      <c r="A57" s="17">
        <v>44258.0</v>
      </c>
      <c r="B57" s="19">
        <v>84.900002</v>
      </c>
      <c r="C57" s="19">
        <v>89.800003</v>
      </c>
      <c r="D57" s="19">
        <v>83.599998</v>
      </c>
      <c r="E57" s="19">
        <v>88.849998</v>
      </c>
      <c r="F57" s="19">
        <v>88.849998</v>
      </c>
      <c r="H57" s="19">
        <f t="shared" si="1"/>
        <v>0.01867029706</v>
      </c>
      <c r="I57" s="19">
        <f t="shared" si="2"/>
        <v>1.131420047</v>
      </c>
    </row>
    <row r="58" ht="14.25" customHeight="1">
      <c r="A58" s="17">
        <v>44259.0</v>
      </c>
      <c r="B58" s="19">
        <v>86.5</v>
      </c>
      <c r="C58" s="19">
        <v>90.599998</v>
      </c>
      <c r="D58" s="19">
        <v>86.0</v>
      </c>
      <c r="E58" s="19">
        <v>87.550003</v>
      </c>
      <c r="F58" s="19">
        <v>87.550003</v>
      </c>
      <c r="H58" s="19">
        <f t="shared" si="1"/>
        <v>0.01149437943</v>
      </c>
      <c r="I58" s="19">
        <f t="shared" si="2"/>
        <v>1.218502845</v>
      </c>
    </row>
    <row r="59" ht="14.25" customHeight="1">
      <c r="A59" s="17">
        <v>44260.0</v>
      </c>
      <c r="B59" s="19">
        <v>87.5</v>
      </c>
      <c r="C59" s="19">
        <v>87.949997</v>
      </c>
      <c r="D59" s="19">
        <v>84.300003</v>
      </c>
      <c r="E59" s="19">
        <v>84.949997</v>
      </c>
      <c r="F59" s="19">
        <v>84.949997</v>
      </c>
      <c r="H59" s="19">
        <f t="shared" si="1"/>
        <v>-0.03075382525</v>
      </c>
      <c r="I59" s="19">
        <f t="shared" si="2"/>
        <v>0.9300391664</v>
      </c>
    </row>
    <row r="60" ht="14.25" customHeight="1">
      <c r="A60" s="17">
        <v>44263.0</v>
      </c>
      <c r="B60" s="19">
        <v>84.849998</v>
      </c>
      <c r="C60" s="19">
        <v>86.349998</v>
      </c>
      <c r="D60" s="19">
        <v>83.599998</v>
      </c>
      <c r="E60" s="19">
        <v>84.599998</v>
      </c>
      <c r="F60" s="19">
        <v>84.599998</v>
      </c>
      <c r="H60" s="19">
        <f t="shared" si="1"/>
        <v>-0.002950725138</v>
      </c>
      <c r="I60" s="19">
        <f t="shared" si="2"/>
        <v>0.7558725919</v>
      </c>
    </row>
    <row r="61" ht="14.25" customHeight="1">
      <c r="A61" s="17">
        <v>44264.0</v>
      </c>
      <c r="B61" s="19">
        <v>84.599998</v>
      </c>
      <c r="C61" s="19">
        <v>85.400002</v>
      </c>
      <c r="D61" s="19">
        <v>82.800003</v>
      </c>
      <c r="E61" s="19">
        <v>83.5</v>
      </c>
      <c r="F61" s="19">
        <v>83.5</v>
      </c>
      <c r="H61" s="19">
        <f t="shared" si="1"/>
        <v>0.007653873192</v>
      </c>
      <c r="I61" s="19">
        <f t="shared" si="2"/>
        <v>0.6524615591</v>
      </c>
    </row>
    <row r="62" ht="14.25" customHeight="1">
      <c r="A62" s="17">
        <v>44265.0</v>
      </c>
      <c r="B62" s="19">
        <v>85.25</v>
      </c>
      <c r="C62" s="19">
        <v>85.900002</v>
      </c>
      <c r="D62" s="19">
        <v>82.699997</v>
      </c>
      <c r="E62" s="19">
        <v>83.099998</v>
      </c>
      <c r="F62" s="19">
        <v>83.099998</v>
      </c>
      <c r="H62" s="19">
        <f t="shared" si="1"/>
        <v>-0.01536676838</v>
      </c>
      <c r="I62" s="19">
        <f t="shared" si="2"/>
        <v>0.7068886476</v>
      </c>
    </row>
    <row r="63" ht="14.25" customHeight="1">
      <c r="A63" s="17">
        <v>44267.0</v>
      </c>
      <c r="B63" s="19">
        <v>83.949997</v>
      </c>
      <c r="C63" s="19">
        <v>84.199997</v>
      </c>
      <c r="D63" s="19">
        <v>82.0</v>
      </c>
      <c r="E63" s="19">
        <v>82.550003</v>
      </c>
      <c r="F63" s="19">
        <v>82.550003</v>
      </c>
      <c r="H63" s="19">
        <f t="shared" si="1"/>
        <v>-0.008373218927</v>
      </c>
      <c r="I63" s="19">
        <f t="shared" si="2"/>
        <v>0.5218360023</v>
      </c>
    </row>
    <row r="64" ht="14.25" customHeight="1">
      <c r="A64" s="17">
        <v>44270.0</v>
      </c>
      <c r="B64" s="19">
        <v>83.25</v>
      </c>
      <c r="C64" s="19">
        <v>83.25</v>
      </c>
      <c r="D64" s="19">
        <v>79.650002</v>
      </c>
      <c r="E64" s="19">
        <v>80.75</v>
      </c>
      <c r="F64" s="19">
        <v>80.75</v>
      </c>
      <c r="H64" s="19">
        <f t="shared" si="1"/>
        <v>-0.03234950416</v>
      </c>
      <c r="I64" s="19">
        <f t="shared" si="2"/>
        <v>0.4184248607</v>
      </c>
    </row>
    <row r="65" ht="14.25" customHeight="1">
      <c r="A65" s="17">
        <v>44271.0</v>
      </c>
      <c r="B65" s="19">
        <v>80.599998</v>
      </c>
      <c r="C65" s="19">
        <v>80.599998</v>
      </c>
      <c r="D65" s="19">
        <v>78.699997</v>
      </c>
      <c r="E65" s="19">
        <v>79.150002</v>
      </c>
      <c r="F65" s="19">
        <v>79.150002</v>
      </c>
      <c r="H65" s="19">
        <f t="shared" si="1"/>
        <v>-0.02895098339</v>
      </c>
      <c r="I65" s="19">
        <f t="shared" si="2"/>
        <v>0.1299610737</v>
      </c>
    </row>
    <row r="66" ht="14.25" customHeight="1">
      <c r="A66" s="17">
        <v>44272.0</v>
      </c>
      <c r="B66" s="19">
        <v>78.300003</v>
      </c>
      <c r="C66" s="19">
        <v>81.800003</v>
      </c>
      <c r="D66" s="19">
        <v>77.050003</v>
      </c>
      <c r="E66" s="19">
        <v>77.900002</v>
      </c>
      <c r="F66" s="19">
        <v>77.900002</v>
      </c>
      <c r="H66" s="19">
        <f t="shared" si="1"/>
        <v>-0.006406171566</v>
      </c>
      <c r="I66" s="19">
        <f t="shared" si="2"/>
        <v>0.2605866305</v>
      </c>
    </row>
    <row r="67" ht="14.25" customHeight="1">
      <c r="A67" s="17">
        <v>44273.0</v>
      </c>
      <c r="B67" s="19">
        <v>77.800003</v>
      </c>
      <c r="C67" s="19">
        <v>79.0</v>
      </c>
      <c r="D67" s="19">
        <v>74.599998</v>
      </c>
      <c r="E67" s="19">
        <v>75.349998</v>
      </c>
      <c r="F67" s="19">
        <v>75.349998</v>
      </c>
      <c r="H67" s="19">
        <f t="shared" si="1"/>
        <v>-0.0636820286</v>
      </c>
      <c r="I67" s="19">
        <f t="shared" si="2"/>
        <v>-0.04420539192</v>
      </c>
    </row>
    <row r="68" ht="14.25" customHeight="1">
      <c r="A68" s="17">
        <v>44274.0</v>
      </c>
      <c r="B68" s="19">
        <v>73.0</v>
      </c>
      <c r="C68" s="19">
        <v>74.300003</v>
      </c>
      <c r="D68" s="19">
        <v>69.25</v>
      </c>
      <c r="E68" s="19">
        <v>71.800003</v>
      </c>
      <c r="F68" s="19">
        <v>71.800003</v>
      </c>
      <c r="H68" s="19">
        <f t="shared" si="1"/>
        <v>-0.0006852073037</v>
      </c>
      <c r="I68" s="19">
        <f t="shared" si="2"/>
        <v>-0.5558196976</v>
      </c>
    </row>
    <row r="69" ht="14.25" customHeight="1">
      <c r="A69" s="17">
        <v>44277.0</v>
      </c>
      <c r="B69" s="19">
        <v>72.949997</v>
      </c>
      <c r="C69" s="19">
        <v>77.0</v>
      </c>
      <c r="D69" s="19">
        <v>71.849998</v>
      </c>
      <c r="E69" s="19">
        <v>76.400002</v>
      </c>
      <c r="F69" s="19">
        <v>76.400002</v>
      </c>
      <c r="H69" s="19">
        <f t="shared" si="1"/>
        <v>0.05403118801</v>
      </c>
      <c r="I69" s="19">
        <f t="shared" si="2"/>
        <v>-0.2619137461</v>
      </c>
    </row>
    <row r="70" ht="14.25" customHeight="1">
      <c r="A70" s="17">
        <v>44278.0</v>
      </c>
      <c r="B70" s="19">
        <v>77.0</v>
      </c>
      <c r="C70" s="19">
        <v>77.900002</v>
      </c>
      <c r="D70" s="19">
        <v>74.550003</v>
      </c>
      <c r="E70" s="19">
        <v>74.75</v>
      </c>
      <c r="F70" s="19">
        <v>74.75</v>
      </c>
      <c r="H70" s="19">
        <f t="shared" si="1"/>
        <v>-0.06228999642</v>
      </c>
      <c r="I70" s="19">
        <f t="shared" si="2"/>
        <v>-0.163944769</v>
      </c>
    </row>
    <row r="71" ht="14.25" customHeight="1">
      <c r="A71" s="17">
        <v>44279.0</v>
      </c>
      <c r="B71" s="19">
        <v>72.349998</v>
      </c>
      <c r="C71" s="19">
        <v>73.949997</v>
      </c>
      <c r="D71" s="19">
        <v>71.599998</v>
      </c>
      <c r="E71" s="19">
        <v>71.849998</v>
      </c>
      <c r="F71" s="19">
        <v>71.849998</v>
      </c>
      <c r="H71" s="19">
        <f t="shared" si="1"/>
        <v>-0.003461408882</v>
      </c>
      <c r="I71" s="19">
        <f t="shared" si="2"/>
        <v>-0.5939193127</v>
      </c>
    </row>
    <row r="72" ht="14.25" customHeight="1">
      <c r="A72" s="17">
        <v>44280.0</v>
      </c>
      <c r="B72" s="19">
        <v>72.099998</v>
      </c>
      <c r="C72" s="19">
        <v>72.550003</v>
      </c>
      <c r="D72" s="19">
        <v>68.349998</v>
      </c>
      <c r="E72" s="19">
        <v>68.75</v>
      </c>
      <c r="F72" s="19">
        <v>68.75</v>
      </c>
      <c r="H72" s="19">
        <f t="shared" si="1"/>
        <v>-0.04394751195</v>
      </c>
      <c r="I72" s="19">
        <f t="shared" si="2"/>
        <v>-0.7463145075</v>
      </c>
    </row>
    <row r="73" ht="14.25" customHeight="1">
      <c r="A73" s="17">
        <v>44281.0</v>
      </c>
      <c r="B73" s="19">
        <v>69.0</v>
      </c>
      <c r="C73" s="19">
        <v>70.75</v>
      </c>
      <c r="D73" s="19">
        <v>68.900002</v>
      </c>
      <c r="E73" s="19">
        <v>69.25</v>
      </c>
      <c r="F73" s="19">
        <v>69.25</v>
      </c>
      <c r="H73" s="19">
        <f t="shared" si="1"/>
        <v>0.008658034007</v>
      </c>
      <c r="I73" s="19">
        <f t="shared" si="2"/>
        <v>-0.9422523528</v>
      </c>
    </row>
    <row r="74" ht="14.25" customHeight="1">
      <c r="A74" s="17">
        <v>44285.0</v>
      </c>
      <c r="B74" s="19">
        <v>69.599998</v>
      </c>
      <c r="C74" s="19">
        <v>70.099998</v>
      </c>
      <c r="D74" s="19">
        <v>68.0</v>
      </c>
      <c r="E74" s="19">
        <v>68.349998</v>
      </c>
      <c r="F74" s="19">
        <v>68.349998</v>
      </c>
      <c r="H74" s="19">
        <f t="shared" si="1"/>
        <v>-0.01156075006</v>
      </c>
      <c r="I74" s="19">
        <f t="shared" si="2"/>
        <v>-1.013007786</v>
      </c>
    </row>
    <row r="75" ht="14.25" customHeight="1">
      <c r="A75" s="17">
        <v>44286.0</v>
      </c>
      <c r="B75" s="19">
        <v>68.800003</v>
      </c>
      <c r="C75" s="19">
        <v>71.199997</v>
      </c>
      <c r="D75" s="19">
        <v>68.599998</v>
      </c>
      <c r="E75" s="19">
        <v>69.300003</v>
      </c>
      <c r="F75" s="19">
        <v>69.300003</v>
      </c>
      <c r="H75" s="19">
        <f t="shared" si="1"/>
        <v>0.02014447975</v>
      </c>
      <c r="I75" s="19">
        <f t="shared" si="2"/>
        <v>-0.8932682997</v>
      </c>
    </row>
    <row r="76" ht="14.25" customHeight="1">
      <c r="A76" s="17">
        <v>44287.0</v>
      </c>
      <c r="B76" s="19">
        <v>70.199997</v>
      </c>
      <c r="C76" s="19">
        <v>72.599998</v>
      </c>
      <c r="D76" s="19">
        <v>69.699997</v>
      </c>
      <c r="E76" s="19">
        <v>72.150002</v>
      </c>
      <c r="F76" s="19">
        <v>72.150002</v>
      </c>
      <c r="H76" s="19">
        <f t="shared" si="1"/>
        <v>0.01133160874</v>
      </c>
      <c r="I76" s="19">
        <f t="shared" si="2"/>
        <v>-0.7408723429</v>
      </c>
    </row>
    <row r="77" ht="14.25" customHeight="1">
      <c r="A77" s="17">
        <v>44291.0</v>
      </c>
      <c r="B77" s="19">
        <v>71.0</v>
      </c>
      <c r="C77" s="19">
        <v>71.199997</v>
      </c>
      <c r="D77" s="19">
        <v>68.0</v>
      </c>
      <c r="E77" s="19">
        <v>68.75</v>
      </c>
      <c r="F77" s="19">
        <v>68.75</v>
      </c>
      <c r="H77" s="19">
        <f t="shared" si="1"/>
        <v>-0.03220314049</v>
      </c>
      <c r="I77" s="19">
        <f t="shared" si="2"/>
        <v>-0.8932682997</v>
      </c>
    </row>
    <row r="78" ht="14.25" customHeight="1">
      <c r="A78" s="17">
        <v>44292.0</v>
      </c>
      <c r="B78" s="19">
        <v>68.75</v>
      </c>
      <c r="C78" s="19">
        <v>69.800003</v>
      </c>
      <c r="D78" s="19">
        <v>68.099998</v>
      </c>
      <c r="E78" s="19">
        <v>69.400002</v>
      </c>
      <c r="F78" s="19">
        <v>69.400002</v>
      </c>
      <c r="H78" s="19">
        <f t="shared" si="1"/>
        <v>0.003629768051</v>
      </c>
      <c r="I78" s="19">
        <f t="shared" si="2"/>
        <v>-1.045663494</v>
      </c>
    </row>
    <row r="79" ht="14.25" customHeight="1">
      <c r="A79" s="17">
        <v>44293.0</v>
      </c>
      <c r="B79" s="19">
        <v>69.0</v>
      </c>
      <c r="C79" s="19">
        <v>72.400002</v>
      </c>
      <c r="D79" s="19">
        <v>68.75</v>
      </c>
      <c r="E79" s="19">
        <v>71.849998</v>
      </c>
      <c r="F79" s="19">
        <v>71.849998</v>
      </c>
      <c r="H79" s="19">
        <f t="shared" si="1"/>
        <v>0.04047408009</v>
      </c>
      <c r="I79" s="19">
        <f t="shared" si="2"/>
        <v>-0.7626427429</v>
      </c>
    </row>
    <row r="80" ht="14.25" customHeight="1">
      <c r="A80" s="17">
        <v>44294.0</v>
      </c>
      <c r="B80" s="19">
        <v>71.849998</v>
      </c>
      <c r="C80" s="19">
        <v>72.199997</v>
      </c>
      <c r="D80" s="19">
        <v>70.5</v>
      </c>
      <c r="E80" s="19">
        <v>71.449997</v>
      </c>
      <c r="F80" s="19">
        <v>71.449997</v>
      </c>
      <c r="H80" s="19">
        <f t="shared" si="1"/>
        <v>-0.01684244725</v>
      </c>
      <c r="I80" s="19">
        <f t="shared" si="2"/>
        <v>-0.7844141226</v>
      </c>
    </row>
    <row r="81" ht="14.25" customHeight="1">
      <c r="A81" s="17">
        <v>44295.0</v>
      </c>
      <c r="B81" s="19">
        <v>70.650002</v>
      </c>
      <c r="C81" s="19">
        <v>71.449997</v>
      </c>
      <c r="D81" s="19">
        <v>70.150002</v>
      </c>
      <c r="E81" s="19">
        <v>71.050003</v>
      </c>
      <c r="F81" s="19">
        <v>71.050003</v>
      </c>
      <c r="H81" s="19">
        <f t="shared" si="1"/>
        <v>-0.03823043226</v>
      </c>
      <c r="I81" s="19">
        <f t="shared" si="2"/>
        <v>-0.8660547554</v>
      </c>
    </row>
    <row r="82" ht="14.25" customHeight="1">
      <c r="A82" s="17">
        <v>44298.0</v>
      </c>
      <c r="B82" s="19">
        <v>68.0</v>
      </c>
      <c r="C82" s="19">
        <v>69.0</v>
      </c>
      <c r="D82" s="19">
        <v>65.199997</v>
      </c>
      <c r="E82" s="19">
        <v>66.349998</v>
      </c>
      <c r="F82" s="19">
        <v>66.349998</v>
      </c>
      <c r="H82" s="19">
        <f t="shared" si="1"/>
        <v>-0.04204828226</v>
      </c>
      <c r="I82" s="19">
        <f t="shared" si="2"/>
        <v>-1.132747163</v>
      </c>
    </row>
    <row r="83" ht="14.25" customHeight="1">
      <c r="A83" s="17">
        <v>44299.0</v>
      </c>
      <c r="B83" s="19">
        <v>65.199997</v>
      </c>
      <c r="C83" s="19">
        <v>70.449997</v>
      </c>
      <c r="D83" s="19">
        <v>65.199997</v>
      </c>
      <c r="E83" s="19">
        <v>68.199997</v>
      </c>
      <c r="F83" s="19">
        <v>68.199997</v>
      </c>
      <c r="H83" s="19">
        <f t="shared" si="1"/>
        <v>0.04204828226</v>
      </c>
      <c r="I83" s="19">
        <f t="shared" si="2"/>
        <v>-0.9749089325</v>
      </c>
    </row>
    <row r="84" ht="14.25" customHeight="1">
      <c r="A84" s="17">
        <v>44301.0</v>
      </c>
      <c r="B84" s="19">
        <v>68.0</v>
      </c>
      <c r="C84" s="19">
        <v>68.25</v>
      </c>
      <c r="D84" s="19">
        <v>65.5</v>
      </c>
      <c r="E84" s="19">
        <v>66.75</v>
      </c>
      <c r="F84" s="19">
        <v>66.75</v>
      </c>
      <c r="H84" s="19">
        <f t="shared" si="1"/>
        <v>-0.008862657584</v>
      </c>
      <c r="I84" s="19">
        <f t="shared" si="2"/>
        <v>-1.214387796</v>
      </c>
    </row>
    <row r="85" ht="14.25" customHeight="1">
      <c r="A85" s="17">
        <v>44302.0</v>
      </c>
      <c r="B85" s="19">
        <v>67.400002</v>
      </c>
      <c r="C85" s="19">
        <v>68.199997</v>
      </c>
      <c r="D85" s="19">
        <v>65.699997</v>
      </c>
      <c r="E85" s="19">
        <v>65.900002</v>
      </c>
      <c r="F85" s="19">
        <v>65.900002</v>
      </c>
      <c r="H85" s="19">
        <f t="shared" si="1"/>
        <v>-0.0675103212</v>
      </c>
      <c r="I85" s="19">
        <f t="shared" si="2"/>
        <v>-1.219830831</v>
      </c>
    </row>
    <row r="86" ht="14.25" customHeight="1">
      <c r="A86" s="17">
        <v>44305.0</v>
      </c>
      <c r="B86" s="19">
        <v>63.0</v>
      </c>
      <c r="C86" s="19">
        <v>63.0</v>
      </c>
      <c r="D86" s="19">
        <v>61.049999</v>
      </c>
      <c r="E86" s="19">
        <v>61.299999</v>
      </c>
      <c r="F86" s="19">
        <v>61.299999</v>
      </c>
      <c r="H86" s="19">
        <f t="shared" si="1"/>
        <v>-0.01197619105</v>
      </c>
      <c r="I86" s="19">
        <f t="shared" si="2"/>
        <v>-1.785872225</v>
      </c>
    </row>
    <row r="87" ht="14.25" customHeight="1">
      <c r="A87" s="17">
        <v>44306.0</v>
      </c>
      <c r="B87" s="19">
        <v>62.25</v>
      </c>
      <c r="C87" s="19">
        <v>63.400002</v>
      </c>
      <c r="D87" s="19">
        <v>60.549999</v>
      </c>
      <c r="E87" s="19">
        <v>61.450001</v>
      </c>
      <c r="F87" s="19">
        <v>61.450001</v>
      </c>
      <c r="H87" s="19">
        <f t="shared" si="1"/>
        <v>-0.02768908186</v>
      </c>
      <c r="I87" s="19">
        <f t="shared" si="2"/>
        <v>-1.742330337</v>
      </c>
    </row>
    <row r="88" ht="14.25" customHeight="1">
      <c r="A88" s="17">
        <v>44308.0</v>
      </c>
      <c r="B88" s="19">
        <v>60.549999</v>
      </c>
      <c r="C88" s="19">
        <v>60.900002</v>
      </c>
      <c r="D88" s="19">
        <v>59.400002</v>
      </c>
      <c r="E88" s="19">
        <v>60.049999</v>
      </c>
      <c r="F88" s="19">
        <v>60.049999</v>
      </c>
      <c r="H88" s="19">
        <f t="shared" si="1"/>
        <v>-0.009124891262</v>
      </c>
      <c r="I88" s="19">
        <f t="shared" si="2"/>
        <v>-2.014465779</v>
      </c>
    </row>
    <row r="89" ht="14.25" customHeight="1">
      <c r="A89" s="17">
        <v>44309.0</v>
      </c>
      <c r="B89" s="19">
        <v>60.0</v>
      </c>
      <c r="C89" s="19">
        <v>61.299999</v>
      </c>
      <c r="D89" s="19">
        <v>59.549999</v>
      </c>
      <c r="E89" s="19">
        <v>60.799999</v>
      </c>
      <c r="F89" s="19">
        <v>60.799999</v>
      </c>
      <c r="H89" s="19">
        <f t="shared" si="1"/>
        <v>0.031983062</v>
      </c>
      <c r="I89" s="19">
        <f t="shared" si="2"/>
        <v>-1.970924435</v>
      </c>
    </row>
    <row r="90" ht="14.25" customHeight="1">
      <c r="A90" s="17">
        <v>44312.0</v>
      </c>
      <c r="B90" s="19">
        <v>61.950001</v>
      </c>
      <c r="C90" s="19">
        <v>63.650002</v>
      </c>
      <c r="D90" s="19">
        <v>61.200001</v>
      </c>
      <c r="E90" s="19">
        <v>62.0</v>
      </c>
      <c r="F90" s="19">
        <v>62.0</v>
      </c>
      <c r="H90" s="19">
        <f t="shared" si="1"/>
        <v>0.01680710217</v>
      </c>
      <c r="I90" s="19">
        <f t="shared" si="2"/>
        <v>-1.715116792</v>
      </c>
    </row>
    <row r="91" ht="14.25" customHeight="1">
      <c r="A91" s="17">
        <v>44313.0</v>
      </c>
      <c r="B91" s="19">
        <v>63.0</v>
      </c>
      <c r="C91" s="19">
        <v>65.0</v>
      </c>
      <c r="D91" s="19">
        <v>62.599998</v>
      </c>
      <c r="E91" s="19">
        <v>64.75</v>
      </c>
      <c r="F91" s="19">
        <v>64.75</v>
      </c>
      <c r="H91" s="19">
        <f t="shared" si="1"/>
        <v>0.03891541625</v>
      </c>
      <c r="I91" s="19">
        <f t="shared" si="2"/>
        <v>-1.568163871</v>
      </c>
    </row>
    <row r="92" ht="14.25" customHeight="1">
      <c r="A92" s="17">
        <v>44314.0</v>
      </c>
      <c r="B92" s="19">
        <v>65.5</v>
      </c>
      <c r="C92" s="19">
        <v>65.949997</v>
      </c>
      <c r="D92" s="19">
        <v>63.700001</v>
      </c>
      <c r="E92" s="19">
        <v>64.800003</v>
      </c>
      <c r="F92" s="19">
        <v>64.800003</v>
      </c>
      <c r="H92" s="19">
        <f t="shared" si="1"/>
        <v>0.002287488572</v>
      </c>
      <c r="I92" s="19">
        <f t="shared" si="2"/>
        <v>-1.464752729</v>
      </c>
    </row>
    <row r="93" ht="14.25" customHeight="1">
      <c r="A93" s="17">
        <v>44315.0</v>
      </c>
      <c r="B93" s="19">
        <v>65.650002</v>
      </c>
      <c r="C93" s="19">
        <v>66.099998</v>
      </c>
      <c r="D93" s="19">
        <v>63.549999</v>
      </c>
      <c r="E93" s="19">
        <v>63.950001</v>
      </c>
      <c r="F93" s="19">
        <v>63.950001</v>
      </c>
      <c r="H93" s="19">
        <f t="shared" si="1"/>
        <v>-0.04120290482</v>
      </c>
      <c r="I93" s="19">
        <f t="shared" si="2"/>
        <v>-1.448424494</v>
      </c>
    </row>
    <row r="94" ht="14.25" customHeight="1">
      <c r="A94" s="17">
        <v>44316.0</v>
      </c>
      <c r="B94" s="19">
        <v>63.0</v>
      </c>
      <c r="C94" s="19">
        <v>64.0</v>
      </c>
      <c r="D94" s="19">
        <v>62.5</v>
      </c>
      <c r="E94" s="19">
        <v>62.799999</v>
      </c>
      <c r="F94" s="19">
        <v>62.799999</v>
      </c>
      <c r="H94" s="19">
        <f t="shared" si="1"/>
        <v>-0.003179668841</v>
      </c>
      <c r="I94" s="19">
        <f t="shared" si="2"/>
        <v>-1.677018048</v>
      </c>
    </row>
    <row r="95" ht="14.25" customHeight="1">
      <c r="A95" s="17">
        <v>44319.0</v>
      </c>
      <c r="B95" s="19">
        <v>62.799999</v>
      </c>
      <c r="C95" s="19">
        <v>62.799999</v>
      </c>
      <c r="D95" s="19">
        <v>60.700001</v>
      </c>
      <c r="E95" s="19">
        <v>61.400002</v>
      </c>
      <c r="F95" s="19">
        <v>61.400002</v>
      </c>
      <c r="H95" s="19">
        <f t="shared" si="1"/>
        <v>-0.01282067251</v>
      </c>
      <c r="I95" s="19">
        <f t="shared" si="2"/>
        <v>-1.807643169</v>
      </c>
    </row>
    <row r="96" ht="14.25" customHeight="1">
      <c r="A96" s="17">
        <v>44320.0</v>
      </c>
      <c r="B96" s="19">
        <v>62.0</v>
      </c>
      <c r="C96" s="19">
        <v>63.299999</v>
      </c>
      <c r="D96" s="19">
        <v>61.0</v>
      </c>
      <c r="E96" s="19">
        <v>61.650002</v>
      </c>
      <c r="F96" s="19">
        <v>61.650002</v>
      </c>
      <c r="H96" s="19">
        <f t="shared" si="1"/>
        <v>-0.001614173044</v>
      </c>
      <c r="I96" s="19">
        <f t="shared" si="2"/>
        <v>-1.753216081</v>
      </c>
    </row>
    <row r="97" ht="14.25" customHeight="1">
      <c r="A97" s="17">
        <v>44321.0</v>
      </c>
      <c r="B97" s="19">
        <v>61.900002</v>
      </c>
      <c r="C97" s="19">
        <v>63.599998</v>
      </c>
      <c r="D97" s="19">
        <v>61.25</v>
      </c>
      <c r="E97" s="19">
        <v>62.900002</v>
      </c>
      <c r="F97" s="19">
        <v>62.900002</v>
      </c>
      <c r="H97" s="19">
        <f t="shared" si="1"/>
        <v>0.01999266847</v>
      </c>
      <c r="I97" s="19">
        <f t="shared" si="2"/>
        <v>-1.720559937</v>
      </c>
    </row>
    <row r="98" ht="14.25" customHeight="1">
      <c r="A98" s="17">
        <v>44322.0</v>
      </c>
      <c r="B98" s="19">
        <v>63.150002</v>
      </c>
      <c r="C98" s="19">
        <v>63.5</v>
      </c>
      <c r="D98" s="19">
        <v>62.25</v>
      </c>
      <c r="E98" s="19">
        <v>62.75</v>
      </c>
      <c r="F98" s="19">
        <v>62.75</v>
      </c>
      <c r="H98" s="19">
        <f t="shared" si="1"/>
        <v>-0.006354302455</v>
      </c>
      <c r="I98" s="19">
        <f t="shared" si="2"/>
        <v>-1.731445137</v>
      </c>
    </row>
    <row r="99" ht="14.25" customHeight="1">
      <c r="A99" s="17">
        <v>44323.0</v>
      </c>
      <c r="B99" s="19">
        <v>62.75</v>
      </c>
      <c r="C99" s="19">
        <v>63.400002</v>
      </c>
      <c r="D99" s="19">
        <v>62.5</v>
      </c>
      <c r="E99" s="19">
        <v>62.599998</v>
      </c>
      <c r="F99" s="19">
        <v>62.599998</v>
      </c>
      <c r="H99" s="19">
        <f t="shared" si="1"/>
        <v>0.001592325203</v>
      </c>
      <c r="I99" s="19">
        <f t="shared" si="2"/>
        <v>-1.742330337</v>
      </c>
    </row>
    <row r="100" ht="14.25" customHeight="1">
      <c r="A100" s="17">
        <v>44326.0</v>
      </c>
      <c r="B100" s="19">
        <v>62.849998</v>
      </c>
      <c r="C100" s="19">
        <v>63.849998</v>
      </c>
      <c r="D100" s="19">
        <v>62.25</v>
      </c>
      <c r="E100" s="19">
        <v>63.599998</v>
      </c>
      <c r="F100" s="19">
        <v>63.599998</v>
      </c>
      <c r="H100" s="19">
        <f t="shared" si="1"/>
        <v>0.002383823177</v>
      </c>
      <c r="I100" s="19">
        <f t="shared" si="2"/>
        <v>-1.693346392</v>
      </c>
    </row>
    <row r="101" ht="14.25" customHeight="1">
      <c r="A101" s="17">
        <v>44327.0</v>
      </c>
      <c r="B101" s="19">
        <v>63.0</v>
      </c>
      <c r="C101" s="19">
        <v>70.199997</v>
      </c>
      <c r="D101" s="19">
        <v>62.900002</v>
      </c>
      <c r="E101" s="19">
        <v>69.650002</v>
      </c>
      <c r="F101" s="19">
        <v>69.650002</v>
      </c>
      <c r="H101" s="19">
        <f t="shared" si="1"/>
        <v>0.1174302115</v>
      </c>
      <c r="I101" s="19">
        <f t="shared" si="2"/>
        <v>-1.002122477</v>
      </c>
    </row>
    <row r="102" ht="14.25" customHeight="1">
      <c r="A102" s="17">
        <v>44328.0</v>
      </c>
      <c r="B102" s="19">
        <v>70.849998</v>
      </c>
      <c r="C102" s="19">
        <v>73.400002</v>
      </c>
      <c r="D102" s="19">
        <v>70.199997</v>
      </c>
      <c r="E102" s="19">
        <v>71.849998</v>
      </c>
      <c r="F102" s="19">
        <v>71.849998</v>
      </c>
      <c r="H102" s="19">
        <f t="shared" si="1"/>
        <v>0.03126340149</v>
      </c>
      <c r="I102" s="19">
        <f t="shared" si="2"/>
        <v>-0.6537885659</v>
      </c>
    </row>
    <row r="103" ht="14.25" customHeight="1">
      <c r="A103" s="17">
        <v>44330.0</v>
      </c>
      <c r="B103" s="19">
        <v>73.099998</v>
      </c>
      <c r="C103" s="19">
        <v>73.25</v>
      </c>
      <c r="D103" s="19">
        <v>68.300003</v>
      </c>
      <c r="E103" s="19">
        <v>69.849998</v>
      </c>
      <c r="F103" s="19">
        <v>69.849998</v>
      </c>
      <c r="H103" s="19">
        <f t="shared" si="1"/>
        <v>-0.03126340149</v>
      </c>
      <c r="I103" s="19">
        <f t="shared" si="2"/>
        <v>-0.6701169101</v>
      </c>
    </row>
    <row r="104" ht="14.25" customHeight="1">
      <c r="A104" s="17">
        <v>44333.0</v>
      </c>
      <c r="B104" s="19">
        <v>70.849998</v>
      </c>
      <c r="C104" s="19">
        <v>71.400002</v>
      </c>
      <c r="D104" s="19">
        <v>69.699997</v>
      </c>
      <c r="E104" s="19">
        <v>70.300003</v>
      </c>
      <c r="F104" s="19">
        <v>70.300003</v>
      </c>
      <c r="H104" s="19">
        <f t="shared" si="1"/>
        <v>0.01401564678</v>
      </c>
      <c r="I104" s="19">
        <f t="shared" si="2"/>
        <v>-0.87149692</v>
      </c>
    </row>
    <row r="105" ht="14.25" customHeight="1">
      <c r="A105" s="17">
        <v>44334.0</v>
      </c>
      <c r="B105" s="19">
        <v>71.849998</v>
      </c>
      <c r="C105" s="19">
        <v>77.349998</v>
      </c>
      <c r="D105" s="19">
        <v>71.25</v>
      </c>
      <c r="E105" s="19">
        <v>76.449997</v>
      </c>
      <c r="F105" s="19">
        <v>76.449997</v>
      </c>
      <c r="H105" s="19">
        <f t="shared" si="1"/>
        <v>0.05219753612</v>
      </c>
      <c r="I105" s="19">
        <f t="shared" si="2"/>
        <v>-0.2238150018</v>
      </c>
    </row>
    <row r="106" ht="14.25" customHeight="1">
      <c r="A106" s="17">
        <v>44335.0</v>
      </c>
      <c r="B106" s="19">
        <v>75.699997</v>
      </c>
      <c r="C106" s="19">
        <v>78.449997</v>
      </c>
      <c r="D106" s="19">
        <v>74.300003</v>
      </c>
      <c r="E106" s="19">
        <v>75.0</v>
      </c>
      <c r="F106" s="19">
        <v>75.0</v>
      </c>
      <c r="H106" s="19">
        <f t="shared" si="1"/>
        <v>-0.006626929751</v>
      </c>
      <c r="I106" s="19">
        <f t="shared" si="2"/>
        <v>-0.1040755159</v>
      </c>
    </row>
    <row r="107" ht="14.25" customHeight="1">
      <c r="A107" s="17">
        <v>44336.0</v>
      </c>
      <c r="B107" s="19">
        <v>75.199997</v>
      </c>
      <c r="C107" s="19">
        <v>76.550003</v>
      </c>
      <c r="D107" s="19">
        <v>74.300003</v>
      </c>
      <c r="E107" s="19">
        <v>74.849998</v>
      </c>
      <c r="F107" s="19">
        <v>74.849998</v>
      </c>
      <c r="H107" s="19">
        <f t="shared" si="1"/>
        <v>0.006626929751</v>
      </c>
      <c r="I107" s="19">
        <f t="shared" si="2"/>
        <v>-0.3108977992</v>
      </c>
    </row>
    <row r="108" ht="14.25" customHeight="1">
      <c r="A108" s="17">
        <v>44337.0</v>
      </c>
      <c r="B108" s="19">
        <v>75.699997</v>
      </c>
      <c r="C108" s="19">
        <v>77.199997</v>
      </c>
      <c r="D108" s="19">
        <v>75.199997</v>
      </c>
      <c r="E108" s="19">
        <v>76.25</v>
      </c>
      <c r="F108" s="19">
        <v>76.25</v>
      </c>
      <c r="H108" s="19">
        <f t="shared" si="1"/>
        <v>0.04013491412</v>
      </c>
      <c r="I108" s="19">
        <f t="shared" si="2"/>
        <v>-0.2401432372</v>
      </c>
    </row>
    <row r="109" ht="14.25" customHeight="1">
      <c r="A109" s="17">
        <v>44340.0</v>
      </c>
      <c r="B109" s="19">
        <v>78.800003</v>
      </c>
      <c r="C109" s="19">
        <v>82.150002</v>
      </c>
      <c r="D109" s="19">
        <v>77.0</v>
      </c>
      <c r="E109" s="19">
        <v>81.25</v>
      </c>
      <c r="F109" s="19">
        <v>81.25</v>
      </c>
      <c r="H109" s="19">
        <f t="shared" si="1"/>
        <v>0.04467242625</v>
      </c>
      <c r="I109" s="19">
        <f t="shared" si="2"/>
        <v>0.2986854836</v>
      </c>
    </row>
    <row r="110" ht="14.25" customHeight="1">
      <c r="A110" s="17">
        <v>44341.0</v>
      </c>
      <c r="B110" s="19">
        <v>82.400002</v>
      </c>
      <c r="C110" s="19">
        <v>83.900002</v>
      </c>
      <c r="D110" s="19">
        <v>80.099998</v>
      </c>
      <c r="E110" s="19">
        <v>82.25</v>
      </c>
      <c r="F110" s="19">
        <v>82.25</v>
      </c>
      <c r="H110" s="19">
        <f t="shared" si="1"/>
        <v>0.008459216607</v>
      </c>
      <c r="I110" s="19">
        <f t="shared" si="2"/>
        <v>0.4891802935</v>
      </c>
    </row>
    <row r="111" ht="14.25" customHeight="1">
      <c r="A111" s="17">
        <v>44342.0</v>
      </c>
      <c r="B111" s="19">
        <v>83.099998</v>
      </c>
      <c r="C111" s="19">
        <v>83.300003</v>
      </c>
      <c r="D111" s="19">
        <v>80.75</v>
      </c>
      <c r="E111" s="19">
        <v>81.0</v>
      </c>
      <c r="F111" s="19">
        <v>81.0</v>
      </c>
      <c r="H111" s="19">
        <f t="shared" si="1"/>
        <v>-0.02251385658</v>
      </c>
      <c r="I111" s="19">
        <f t="shared" si="2"/>
        <v>0.4238678961</v>
      </c>
    </row>
    <row r="112" ht="14.25" customHeight="1">
      <c r="A112" s="17">
        <v>44343.0</v>
      </c>
      <c r="B112" s="19">
        <v>81.25</v>
      </c>
      <c r="C112" s="19">
        <v>81.900002</v>
      </c>
      <c r="D112" s="19">
        <v>77.5</v>
      </c>
      <c r="E112" s="19">
        <v>78.650002</v>
      </c>
      <c r="F112" s="19">
        <v>78.650002</v>
      </c>
      <c r="H112" s="19">
        <f t="shared" si="1"/>
        <v>-0.03188770391</v>
      </c>
      <c r="I112" s="19">
        <f t="shared" si="2"/>
        <v>0.2714719393</v>
      </c>
    </row>
    <row r="113" ht="14.25" customHeight="1">
      <c r="A113" s="17">
        <v>44344.0</v>
      </c>
      <c r="B113" s="19">
        <v>78.699997</v>
      </c>
      <c r="C113" s="19">
        <v>80.75</v>
      </c>
      <c r="D113" s="19">
        <v>78.5</v>
      </c>
      <c r="E113" s="19">
        <v>79.199997</v>
      </c>
      <c r="F113" s="19">
        <v>79.199997</v>
      </c>
      <c r="H113" s="19">
        <f t="shared" si="1"/>
        <v>0.03434618091</v>
      </c>
      <c r="I113" s="19">
        <f t="shared" si="2"/>
        <v>0.146289418</v>
      </c>
    </row>
    <row r="114" ht="14.25" customHeight="1">
      <c r="A114" s="17">
        <v>44347.0</v>
      </c>
      <c r="B114" s="19">
        <v>81.449997</v>
      </c>
      <c r="C114" s="19">
        <v>81.849998</v>
      </c>
      <c r="D114" s="19">
        <v>78.650002</v>
      </c>
      <c r="E114" s="19">
        <v>79.599998</v>
      </c>
      <c r="F114" s="19">
        <v>79.599998</v>
      </c>
      <c r="H114" s="19">
        <f t="shared" si="1"/>
        <v>-0.02297523049</v>
      </c>
      <c r="I114" s="19">
        <f t="shared" si="2"/>
        <v>0.2660287951</v>
      </c>
    </row>
    <row r="115" ht="14.25" customHeight="1">
      <c r="A115" s="17">
        <v>44348.0</v>
      </c>
      <c r="B115" s="19">
        <v>79.599998</v>
      </c>
      <c r="C115" s="19">
        <v>80.0</v>
      </c>
      <c r="D115" s="19">
        <v>75.800003</v>
      </c>
      <c r="E115" s="19">
        <v>76.199997</v>
      </c>
      <c r="F115" s="19">
        <v>76.199997</v>
      </c>
      <c r="H115" s="19">
        <f t="shared" si="1"/>
        <v>-0.04628072744</v>
      </c>
      <c r="I115" s="19">
        <f t="shared" si="2"/>
        <v>0.06464878516</v>
      </c>
    </row>
    <row r="116" ht="14.25" customHeight="1">
      <c r="A116" s="17">
        <v>44349.0</v>
      </c>
      <c r="B116" s="19">
        <v>76.0</v>
      </c>
      <c r="C116" s="19">
        <v>77.400002</v>
      </c>
      <c r="D116" s="19">
        <v>74.550003</v>
      </c>
      <c r="E116" s="19">
        <v>76.0</v>
      </c>
      <c r="F116" s="19">
        <v>76.0</v>
      </c>
      <c r="H116" s="19">
        <f t="shared" si="1"/>
        <v>0.005903552847</v>
      </c>
      <c r="I116" s="19">
        <f t="shared" si="2"/>
        <v>-0.2183718575</v>
      </c>
    </row>
    <row r="117" ht="14.25" customHeight="1">
      <c r="A117" s="17">
        <v>44350.0</v>
      </c>
      <c r="B117" s="19">
        <v>76.449997</v>
      </c>
      <c r="C117" s="19">
        <v>78.599998</v>
      </c>
      <c r="D117" s="19">
        <v>76.300003</v>
      </c>
      <c r="E117" s="19">
        <v>77.900002</v>
      </c>
      <c r="F117" s="19">
        <v>77.900002</v>
      </c>
      <c r="H117" s="19">
        <f t="shared" si="1"/>
        <v>0.02327193629</v>
      </c>
      <c r="I117" s="19">
        <f t="shared" si="2"/>
        <v>-0.08774728046</v>
      </c>
    </row>
    <row r="118" ht="14.25" customHeight="1">
      <c r="A118" s="17">
        <v>44351.0</v>
      </c>
      <c r="B118" s="19">
        <v>78.25</v>
      </c>
      <c r="C118" s="19">
        <v>81.0</v>
      </c>
      <c r="D118" s="19">
        <v>77.599998</v>
      </c>
      <c r="E118" s="19">
        <v>79.699997</v>
      </c>
      <c r="F118" s="19">
        <v>79.699997</v>
      </c>
      <c r="H118" s="19">
        <f t="shared" si="1"/>
        <v>0.02461464805</v>
      </c>
      <c r="I118" s="19">
        <f t="shared" si="2"/>
        <v>0.1735029622</v>
      </c>
    </row>
    <row r="119" ht="14.25" customHeight="1">
      <c r="A119" s="17">
        <v>44354.0</v>
      </c>
      <c r="B119" s="19">
        <v>80.199997</v>
      </c>
      <c r="C119" s="19">
        <v>81.699997</v>
      </c>
      <c r="D119" s="19">
        <v>79.75</v>
      </c>
      <c r="E119" s="19">
        <v>80.599998</v>
      </c>
      <c r="F119" s="19">
        <v>80.599998</v>
      </c>
      <c r="H119" s="19">
        <f t="shared" si="1"/>
        <v>0.01177584114</v>
      </c>
      <c r="I119" s="19">
        <f t="shared" si="2"/>
        <v>0.2497005596</v>
      </c>
    </row>
    <row r="120" ht="14.25" customHeight="1">
      <c r="A120" s="17">
        <v>44355.0</v>
      </c>
      <c r="B120" s="19">
        <v>81.150002</v>
      </c>
      <c r="C120" s="19">
        <v>81.449997</v>
      </c>
      <c r="D120" s="19">
        <v>79.099998</v>
      </c>
      <c r="E120" s="19">
        <v>79.5</v>
      </c>
      <c r="F120" s="19">
        <v>79.5</v>
      </c>
      <c r="H120" s="19">
        <f t="shared" si="1"/>
        <v>-0.01427268393</v>
      </c>
      <c r="I120" s="19">
        <f t="shared" si="2"/>
        <v>0.2224870154</v>
      </c>
    </row>
    <row r="121" ht="14.25" customHeight="1">
      <c r="A121" s="17">
        <v>44356.0</v>
      </c>
      <c r="B121" s="19">
        <v>80.0</v>
      </c>
      <c r="C121" s="19">
        <v>83.0</v>
      </c>
      <c r="D121" s="19">
        <v>78.550003</v>
      </c>
      <c r="E121" s="19">
        <v>79.650002</v>
      </c>
      <c r="F121" s="19">
        <v>79.650002</v>
      </c>
      <c r="H121" s="19">
        <f t="shared" si="1"/>
        <v>0.008092194696</v>
      </c>
      <c r="I121" s="19">
        <f t="shared" si="2"/>
        <v>0.3912113164</v>
      </c>
    </row>
    <row r="122" ht="14.25" customHeight="1">
      <c r="A122" s="17">
        <v>44357.0</v>
      </c>
      <c r="B122" s="19">
        <v>80.650002</v>
      </c>
      <c r="C122" s="19">
        <v>80.650002</v>
      </c>
      <c r="D122" s="19">
        <v>79.349998</v>
      </c>
      <c r="E122" s="19">
        <v>80.050003</v>
      </c>
      <c r="F122" s="19">
        <v>80.050003</v>
      </c>
      <c r="H122" s="19">
        <f t="shared" si="1"/>
        <v>-0.006843000264</v>
      </c>
      <c r="I122" s="19">
        <f t="shared" si="2"/>
        <v>0.135404218</v>
      </c>
    </row>
    <row r="123" ht="14.25" customHeight="1">
      <c r="A123" s="17">
        <v>44358.0</v>
      </c>
      <c r="B123" s="19">
        <v>80.099998</v>
      </c>
      <c r="C123" s="19">
        <v>81.199997</v>
      </c>
      <c r="D123" s="19">
        <v>79.349998</v>
      </c>
      <c r="E123" s="19">
        <v>79.699997</v>
      </c>
      <c r="F123" s="19">
        <v>79.699997</v>
      </c>
      <c r="H123" s="19">
        <f t="shared" si="1"/>
        <v>0.003738371955</v>
      </c>
      <c r="I123" s="19">
        <f t="shared" si="2"/>
        <v>0.1952734711</v>
      </c>
    </row>
    <row r="124" ht="14.25" customHeight="1">
      <c r="A124" s="17">
        <v>44361.0</v>
      </c>
      <c r="B124" s="19">
        <v>80.400002</v>
      </c>
      <c r="C124" s="19">
        <v>80.400002</v>
      </c>
      <c r="D124" s="19">
        <v>77.050003</v>
      </c>
      <c r="E124" s="19">
        <v>78.550003</v>
      </c>
      <c r="F124" s="19">
        <v>78.550003</v>
      </c>
      <c r="H124" s="19">
        <f t="shared" si="1"/>
        <v>-0.01693359945</v>
      </c>
      <c r="I124" s="19">
        <f t="shared" si="2"/>
        <v>0.1081906737</v>
      </c>
    </row>
    <row r="125" ht="14.25" customHeight="1">
      <c r="A125" s="17">
        <v>44362.0</v>
      </c>
      <c r="B125" s="19">
        <v>79.050003</v>
      </c>
      <c r="C125" s="19">
        <v>79.75</v>
      </c>
      <c r="D125" s="19">
        <v>78.349998</v>
      </c>
      <c r="E125" s="19">
        <v>78.550003</v>
      </c>
      <c r="F125" s="19">
        <v>78.550003</v>
      </c>
      <c r="H125" s="19">
        <f t="shared" si="1"/>
        <v>-0.002533313562</v>
      </c>
      <c r="I125" s="19">
        <f t="shared" si="2"/>
        <v>0.03743524089</v>
      </c>
    </row>
    <row r="126" ht="14.25" customHeight="1">
      <c r="A126" s="17">
        <v>44363.0</v>
      </c>
      <c r="B126" s="19">
        <v>78.849998</v>
      </c>
      <c r="C126" s="19">
        <v>79.150002</v>
      </c>
      <c r="D126" s="19">
        <v>77.5</v>
      </c>
      <c r="E126" s="19">
        <v>77.650002</v>
      </c>
      <c r="F126" s="19">
        <v>77.650002</v>
      </c>
      <c r="H126" s="19">
        <f t="shared" si="1"/>
        <v>-0.02439146675</v>
      </c>
      <c r="I126" s="19">
        <f t="shared" si="2"/>
        <v>-0.02787704765</v>
      </c>
    </row>
    <row r="127" ht="14.25" customHeight="1">
      <c r="A127" s="17">
        <v>44364.0</v>
      </c>
      <c r="B127" s="19">
        <v>76.949997</v>
      </c>
      <c r="C127" s="19">
        <v>78.300003</v>
      </c>
      <c r="D127" s="19">
        <v>76.550003</v>
      </c>
      <c r="E127" s="19">
        <v>76.949997</v>
      </c>
      <c r="F127" s="19">
        <v>76.949997</v>
      </c>
      <c r="H127" s="19">
        <f t="shared" si="1"/>
        <v>0.0006496005552</v>
      </c>
      <c r="I127" s="19">
        <f t="shared" si="2"/>
        <v>-0.1204029893</v>
      </c>
    </row>
    <row r="128" ht="14.25" customHeight="1">
      <c r="A128" s="17">
        <v>44365.0</v>
      </c>
      <c r="B128" s="19">
        <v>77.0</v>
      </c>
      <c r="C128" s="19">
        <v>77.900002</v>
      </c>
      <c r="D128" s="19">
        <v>73.599998</v>
      </c>
      <c r="E128" s="19">
        <v>76.150002</v>
      </c>
      <c r="F128" s="19">
        <v>76.150002</v>
      </c>
      <c r="H128" s="19">
        <f t="shared" si="1"/>
        <v>-0.0143887111</v>
      </c>
      <c r="I128" s="19">
        <f t="shared" si="2"/>
        <v>-0.163944769</v>
      </c>
    </row>
    <row r="129" ht="14.25" customHeight="1">
      <c r="A129" s="17">
        <v>44368.0</v>
      </c>
      <c r="B129" s="19">
        <v>75.900002</v>
      </c>
      <c r="C129" s="19">
        <v>77.550003</v>
      </c>
      <c r="D129" s="19">
        <v>65.0</v>
      </c>
      <c r="E129" s="19">
        <v>76.849998</v>
      </c>
      <c r="F129" s="19">
        <v>76.849998</v>
      </c>
      <c r="H129" s="19">
        <f t="shared" si="1"/>
        <v>0.0143887111</v>
      </c>
      <c r="I129" s="19">
        <f t="shared" si="2"/>
        <v>-0.2020436221</v>
      </c>
    </row>
    <row r="130" ht="14.25" customHeight="1">
      <c r="A130" s="17">
        <v>44369.0</v>
      </c>
      <c r="B130" s="19">
        <v>77.0</v>
      </c>
      <c r="C130" s="19">
        <v>81.900002</v>
      </c>
      <c r="D130" s="19">
        <v>76.949997</v>
      </c>
      <c r="E130" s="19">
        <v>80.5</v>
      </c>
      <c r="F130" s="19">
        <v>80.5</v>
      </c>
      <c r="H130" s="19">
        <f t="shared" si="1"/>
        <v>0.05372539936</v>
      </c>
      <c r="I130" s="19">
        <f t="shared" si="2"/>
        <v>0.2714719393</v>
      </c>
    </row>
    <row r="131" ht="14.25" customHeight="1">
      <c r="A131" s="17">
        <v>44370.0</v>
      </c>
      <c r="B131" s="19">
        <v>81.25</v>
      </c>
      <c r="C131" s="19">
        <v>81.25</v>
      </c>
      <c r="D131" s="19">
        <v>78.099998</v>
      </c>
      <c r="E131" s="19">
        <v>78.599998</v>
      </c>
      <c r="F131" s="19">
        <v>78.599998</v>
      </c>
      <c r="H131" s="19">
        <f t="shared" si="1"/>
        <v>-0.02808296874</v>
      </c>
      <c r="I131" s="19">
        <f t="shared" si="2"/>
        <v>0.2007165065</v>
      </c>
    </row>
    <row r="132" ht="14.25" customHeight="1">
      <c r="A132" s="17">
        <v>44371.0</v>
      </c>
      <c r="B132" s="19">
        <v>79.0</v>
      </c>
      <c r="C132" s="19">
        <v>79.150002</v>
      </c>
      <c r="D132" s="19">
        <v>77.199997</v>
      </c>
      <c r="E132" s="19">
        <v>77.5</v>
      </c>
      <c r="F132" s="19">
        <v>77.5</v>
      </c>
      <c r="H132" s="19">
        <f t="shared" si="1"/>
        <v>-0.01338029545</v>
      </c>
      <c r="I132" s="19">
        <f t="shared" si="2"/>
        <v>-0.02787704765</v>
      </c>
    </row>
    <row r="133" ht="14.25" customHeight="1">
      <c r="A133" s="17">
        <v>44372.0</v>
      </c>
      <c r="B133" s="19">
        <v>77.949997</v>
      </c>
      <c r="C133" s="19">
        <v>79.199997</v>
      </c>
      <c r="D133" s="19">
        <v>77.050003</v>
      </c>
      <c r="E133" s="19">
        <v>78.050003</v>
      </c>
      <c r="F133" s="19">
        <v>78.050003</v>
      </c>
      <c r="H133" s="19">
        <f t="shared" si="1"/>
        <v>0.005756395849</v>
      </c>
      <c r="I133" s="19">
        <f t="shared" si="2"/>
        <v>-0.02243488307</v>
      </c>
    </row>
    <row r="134" ht="14.25" customHeight="1">
      <c r="A134" s="17">
        <v>44375.0</v>
      </c>
      <c r="B134" s="19">
        <v>78.400002</v>
      </c>
      <c r="C134" s="19">
        <v>80.400002</v>
      </c>
      <c r="D134" s="19">
        <v>77.75</v>
      </c>
      <c r="E134" s="19">
        <v>79.800003</v>
      </c>
      <c r="F134" s="19">
        <v>79.800003</v>
      </c>
      <c r="H134" s="19">
        <f t="shared" si="1"/>
        <v>0.0448952944</v>
      </c>
      <c r="I134" s="19">
        <f t="shared" si="2"/>
        <v>0.1081906737</v>
      </c>
    </row>
    <row r="135" ht="14.25" customHeight="1">
      <c r="A135" s="17">
        <v>44376.0</v>
      </c>
      <c r="B135" s="19">
        <v>82.0</v>
      </c>
      <c r="C135" s="19">
        <v>82.699997</v>
      </c>
      <c r="D135" s="19">
        <v>81.0</v>
      </c>
      <c r="E135" s="19">
        <v>82.25</v>
      </c>
      <c r="F135" s="19">
        <v>82.25</v>
      </c>
      <c r="H135" s="19">
        <f t="shared" si="1"/>
        <v>0.01212136053</v>
      </c>
      <c r="I135" s="19">
        <f t="shared" si="2"/>
        <v>0.3585547367</v>
      </c>
    </row>
    <row r="136" ht="14.25" customHeight="1">
      <c r="A136" s="17">
        <v>44377.0</v>
      </c>
      <c r="B136" s="19">
        <v>83.0</v>
      </c>
      <c r="C136" s="19">
        <v>83.699997</v>
      </c>
      <c r="D136" s="19">
        <v>80.099998</v>
      </c>
      <c r="E136" s="19">
        <v>81.0</v>
      </c>
      <c r="F136" s="19">
        <v>81.0</v>
      </c>
      <c r="H136" s="19">
        <f t="shared" si="1"/>
        <v>-0.02439145312</v>
      </c>
      <c r="I136" s="19">
        <f t="shared" si="2"/>
        <v>0.4674089138</v>
      </c>
    </row>
    <row r="137" ht="14.25" customHeight="1">
      <c r="A137" s="17">
        <v>44378.0</v>
      </c>
      <c r="B137" s="19">
        <v>81.0</v>
      </c>
      <c r="C137" s="19">
        <v>81.800003</v>
      </c>
      <c r="D137" s="19">
        <v>79.199997</v>
      </c>
      <c r="E137" s="19">
        <v>80.0</v>
      </c>
      <c r="F137" s="19">
        <v>80.0</v>
      </c>
      <c r="H137" s="19">
        <f t="shared" si="1"/>
        <v>-0.01179767775</v>
      </c>
      <c r="I137" s="19">
        <f t="shared" si="2"/>
        <v>0.2605866305</v>
      </c>
    </row>
    <row r="138" ht="14.25" customHeight="1">
      <c r="A138" s="17">
        <v>44379.0</v>
      </c>
      <c r="B138" s="19">
        <v>80.050003</v>
      </c>
      <c r="C138" s="19">
        <v>80.300003</v>
      </c>
      <c r="D138" s="19">
        <v>77.75</v>
      </c>
      <c r="E138" s="19">
        <v>78.0</v>
      </c>
      <c r="F138" s="19">
        <v>78.0</v>
      </c>
      <c r="H138" s="19">
        <f t="shared" si="1"/>
        <v>-0.0227426475</v>
      </c>
      <c r="I138" s="19">
        <f t="shared" si="2"/>
        <v>0.09730536485</v>
      </c>
    </row>
    <row r="139" ht="14.25" customHeight="1">
      <c r="A139" s="17">
        <v>44382.0</v>
      </c>
      <c r="B139" s="19">
        <v>78.25</v>
      </c>
      <c r="C139" s="19">
        <v>80.199997</v>
      </c>
      <c r="D139" s="19">
        <v>78.0</v>
      </c>
      <c r="E139" s="19">
        <v>79.050003</v>
      </c>
      <c r="F139" s="19">
        <v>79.050003</v>
      </c>
      <c r="H139" s="19">
        <f t="shared" si="1"/>
        <v>0.04069419083</v>
      </c>
      <c r="I139" s="19">
        <f t="shared" si="2"/>
        <v>0.08641929401</v>
      </c>
    </row>
    <row r="140" ht="14.25" customHeight="1">
      <c r="A140" s="17">
        <v>44383.0</v>
      </c>
      <c r="B140" s="19">
        <v>81.5</v>
      </c>
      <c r="C140" s="19">
        <v>81.949997</v>
      </c>
      <c r="D140" s="19">
        <v>79.0</v>
      </c>
      <c r="E140" s="19">
        <v>79.25</v>
      </c>
      <c r="F140" s="19">
        <v>79.25</v>
      </c>
      <c r="H140" s="19">
        <f t="shared" si="1"/>
        <v>-0.03115516778</v>
      </c>
      <c r="I140" s="19">
        <f t="shared" si="2"/>
        <v>0.2769141039</v>
      </c>
    </row>
    <row r="141" ht="14.25" customHeight="1">
      <c r="A141" s="17">
        <v>44384.0</v>
      </c>
      <c r="B141" s="19">
        <v>79.0</v>
      </c>
      <c r="C141" s="19">
        <v>79.599998</v>
      </c>
      <c r="D141" s="19">
        <v>78.150002</v>
      </c>
      <c r="E141" s="19">
        <v>78.349998</v>
      </c>
      <c r="F141" s="19">
        <v>78.349998</v>
      </c>
      <c r="H141" s="19">
        <f t="shared" si="1"/>
        <v>-0.008261909191</v>
      </c>
      <c r="I141" s="19">
        <f t="shared" si="2"/>
        <v>0.02110689662</v>
      </c>
    </row>
    <row r="142" ht="14.25" customHeight="1">
      <c r="A142" s="17">
        <v>44385.0</v>
      </c>
      <c r="B142" s="19">
        <v>78.349998</v>
      </c>
      <c r="C142" s="19">
        <v>82.5</v>
      </c>
      <c r="D142" s="19">
        <v>78.300003</v>
      </c>
      <c r="E142" s="19">
        <v>81.849998</v>
      </c>
      <c r="F142" s="19">
        <v>81.849998</v>
      </c>
      <c r="H142" s="19">
        <f t="shared" si="1"/>
        <v>0.04553330399</v>
      </c>
      <c r="I142" s="19">
        <f t="shared" si="2"/>
        <v>0.3367842279</v>
      </c>
    </row>
    <row r="143" ht="14.25" customHeight="1">
      <c r="A143" s="17">
        <v>44386.0</v>
      </c>
      <c r="B143" s="19">
        <v>82.0</v>
      </c>
      <c r="C143" s="19">
        <v>82.599998</v>
      </c>
      <c r="D143" s="19">
        <v>80.099998</v>
      </c>
      <c r="E143" s="19">
        <v>80.699997</v>
      </c>
      <c r="F143" s="19">
        <v>80.699997</v>
      </c>
      <c r="H143" s="19">
        <f t="shared" si="1"/>
        <v>-0.007958438184</v>
      </c>
      <c r="I143" s="19">
        <f t="shared" si="2"/>
        <v>0.3476694279</v>
      </c>
    </row>
    <row r="144" ht="14.25" customHeight="1">
      <c r="A144" s="17">
        <v>44389.0</v>
      </c>
      <c r="B144" s="19">
        <v>81.349998</v>
      </c>
      <c r="C144" s="19">
        <v>81.800003</v>
      </c>
      <c r="D144" s="19">
        <v>78.800003</v>
      </c>
      <c r="E144" s="19">
        <v>79.449997</v>
      </c>
      <c r="F144" s="19">
        <v>79.449997</v>
      </c>
      <c r="H144" s="19">
        <f t="shared" si="1"/>
        <v>-0.01735940732</v>
      </c>
      <c r="I144" s="19">
        <f t="shared" si="2"/>
        <v>0.2605866305</v>
      </c>
    </row>
    <row r="145" ht="14.25" customHeight="1">
      <c r="A145" s="17">
        <v>44390.0</v>
      </c>
      <c r="B145" s="19">
        <v>79.949997</v>
      </c>
      <c r="C145" s="19">
        <v>80.199997</v>
      </c>
      <c r="D145" s="19">
        <v>78.599998</v>
      </c>
      <c r="E145" s="19">
        <v>78.949997</v>
      </c>
      <c r="F145" s="19">
        <v>78.949997</v>
      </c>
      <c r="H145" s="19">
        <f t="shared" si="1"/>
        <v>-0.01068855227</v>
      </c>
      <c r="I145" s="19">
        <f t="shared" si="2"/>
        <v>0.08641929401</v>
      </c>
    </row>
    <row r="146" ht="14.25" customHeight="1">
      <c r="A146" s="17">
        <v>44391.0</v>
      </c>
      <c r="B146" s="19">
        <v>79.099998</v>
      </c>
      <c r="C146" s="19">
        <v>79.400002</v>
      </c>
      <c r="D146" s="19">
        <v>78.550003</v>
      </c>
      <c r="E146" s="19">
        <v>78.75</v>
      </c>
      <c r="F146" s="19">
        <v>78.75</v>
      </c>
      <c r="H146" s="19">
        <f t="shared" si="1"/>
        <v>-0.004434571783</v>
      </c>
      <c r="I146" s="19">
        <f t="shared" si="2"/>
        <v>-0.000663503379</v>
      </c>
    </row>
    <row r="147" ht="14.25" customHeight="1">
      <c r="A147" s="17">
        <v>44392.0</v>
      </c>
      <c r="B147" s="19">
        <v>78.75</v>
      </c>
      <c r="C147" s="19">
        <v>80.699997</v>
      </c>
      <c r="D147" s="19">
        <v>78.25</v>
      </c>
      <c r="E147" s="19">
        <v>78.949997</v>
      </c>
      <c r="F147" s="19">
        <v>78.949997</v>
      </c>
      <c r="H147" s="19">
        <f t="shared" si="1"/>
        <v>0.003169574761</v>
      </c>
      <c r="I147" s="19">
        <f t="shared" si="2"/>
        <v>0.1408463826</v>
      </c>
    </row>
    <row r="148" ht="14.25" customHeight="1">
      <c r="A148" s="17">
        <v>44393.0</v>
      </c>
      <c r="B148" s="19">
        <v>79.0</v>
      </c>
      <c r="C148" s="19">
        <v>79.5</v>
      </c>
      <c r="D148" s="19">
        <v>78.400002</v>
      </c>
      <c r="E148" s="19">
        <v>78.699997</v>
      </c>
      <c r="F148" s="19">
        <v>78.699997</v>
      </c>
      <c r="H148" s="19">
        <f t="shared" si="1"/>
        <v>-0.006986411529</v>
      </c>
      <c r="I148" s="19">
        <f t="shared" si="2"/>
        <v>0.01022169662</v>
      </c>
    </row>
    <row r="149" ht="14.25" customHeight="1">
      <c r="A149" s="17">
        <v>44396.0</v>
      </c>
      <c r="B149" s="19">
        <v>78.449997</v>
      </c>
      <c r="C149" s="19">
        <v>78.699997</v>
      </c>
      <c r="D149" s="19">
        <v>77.099998</v>
      </c>
      <c r="E149" s="19">
        <v>77.550003</v>
      </c>
      <c r="F149" s="19">
        <v>77.550003</v>
      </c>
      <c r="H149" s="19">
        <f t="shared" si="1"/>
        <v>-0.01218350458</v>
      </c>
      <c r="I149" s="19">
        <f t="shared" si="2"/>
        <v>-0.07686197161</v>
      </c>
    </row>
    <row r="150" ht="14.25" customHeight="1">
      <c r="A150" s="17">
        <v>44397.0</v>
      </c>
      <c r="B150" s="19">
        <v>77.5</v>
      </c>
      <c r="C150" s="19">
        <v>78.449997</v>
      </c>
      <c r="D150" s="19">
        <v>74.349998</v>
      </c>
      <c r="E150" s="19">
        <v>75.699997</v>
      </c>
      <c r="F150" s="19">
        <v>75.699997</v>
      </c>
      <c r="H150" s="19">
        <f t="shared" si="1"/>
        <v>-0.01954459607</v>
      </c>
      <c r="I150" s="19">
        <f t="shared" si="2"/>
        <v>-0.1040755159</v>
      </c>
    </row>
    <row r="151" ht="14.25" customHeight="1">
      <c r="A151" s="17">
        <v>44399.0</v>
      </c>
      <c r="B151" s="19">
        <v>76.0</v>
      </c>
      <c r="C151" s="19">
        <v>80.099998</v>
      </c>
      <c r="D151" s="19">
        <v>75.599998</v>
      </c>
      <c r="E151" s="19">
        <v>78.900002</v>
      </c>
      <c r="F151" s="19">
        <v>78.900002</v>
      </c>
      <c r="H151" s="19">
        <f t="shared" si="1"/>
        <v>0.03109061258</v>
      </c>
      <c r="I151" s="19">
        <f t="shared" si="2"/>
        <v>0.07553398516</v>
      </c>
    </row>
    <row r="152" ht="14.25" customHeight="1">
      <c r="A152" s="17">
        <v>44400.0</v>
      </c>
      <c r="B152" s="19">
        <v>78.400002</v>
      </c>
      <c r="C152" s="19">
        <v>78.800003</v>
      </c>
      <c r="D152" s="19">
        <v>77.050003</v>
      </c>
      <c r="E152" s="19">
        <v>77.650002</v>
      </c>
      <c r="F152" s="19">
        <v>77.650002</v>
      </c>
      <c r="H152" s="19">
        <f t="shared" si="1"/>
        <v>-0.01154601651</v>
      </c>
      <c r="I152" s="19">
        <f t="shared" si="2"/>
        <v>-0.06597590077</v>
      </c>
    </row>
    <row r="153" ht="14.25" customHeight="1">
      <c r="A153" s="17">
        <v>44403.0</v>
      </c>
      <c r="B153" s="19">
        <v>77.5</v>
      </c>
      <c r="C153" s="19">
        <v>78.199997</v>
      </c>
      <c r="D153" s="19">
        <v>76.599998</v>
      </c>
      <c r="E153" s="19">
        <v>76.849998</v>
      </c>
      <c r="F153" s="19">
        <v>76.849998</v>
      </c>
      <c r="H153" s="19">
        <f t="shared" si="1"/>
        <v>-0.006472514506</v>
      </c>
      <c r="I153" s="19">
        <f t="shared" si="2"/>
        <v>-0.1312890601</v>
      </c>
    </row>
    <row r="154" ht="14.25" customHeight="1">
      <c r="A154" s="17">
        <v>44404.0</v>
      </c>
      <c r="B154" s="19">
        <v>77.0</v>
      </c>
      <c r="C154" s="19">
        <v>77.449997</v>
      </c>
      <c r="D154" s="19">
        <v>75.5</v>
      </c>
      <c r="E154" s="19">
        <v>76.099998</v>
      </c>
      <c r="F154" s="19">
        <v>76.099998</v>
      </c>
      <c r="H154" s="19">
        <f t="shared" si="1"/>
        <v>-0.01307208157</v>
      </c>
      <c r="I154" s="19">
        <f t="shared" si="2"/>
        <v>-0.212929693</v>
      </c>
    </row>
    <row r="155" ht="14.25" customHeight="1">
      <c r="A155" s="17">
        <v>44405.0</v>
      </c>
      <c r="B155" s="19">
        <v>76.0</v>
      </c>
      <c r="C155" s="19">
        <v>76.300003</v>
      </c>
      <c r="D155" s="19">
        <v>74.199997</v>
      </c>
      <c r="E155" s="19">
        <v>75.199997</v>
      </c>
      <c r="F155" s="19">
        <v>75.199997</v>
      </c>
      <c r="H155" s="19">
        <f t="shared" si="1"/>
        <v>-0.009917436657</v>
      </c>
      <c r="I155" s="19">
        <f t="shared" si="2"/>
        <v>-0.3381113435</v>
      </c>
    </row>
    <row r="156" ht="14.25" customHeight="1">
      <c r="A156" s="17">
        <v>44406.0</v>
      </c>
      <c r="B156" s="19">
        <v>75.25</v>
      </c>
      <c r="C156" s="19">
        <v>75.949997</v>
      </c>
      <c r="D156" s="19">
        <v>73.449997</v>
      </c>
      <c r="E156" s="19">
        <v>74.199997</v>
      </c>
      <c r="F156" s="19">
        <v>74.199997</v>
      </c>
      <c r="H156" s="19">
        <f t="shared" si="1"/>
        <v>-0.01405179389</v>
      </c>
      <c r="I156" s="19">
        <f t="shared" si="2"/>
        <v>-0.3762109586</v>
      </c>
    </row>
    <row r="157" ht="14.25" customHeight="1">
      <c r="A157" s="17">
        <v>44407.0</v>
      </c>
      <c r="B157" s="19">
        <v>74.199997</v>
      </c>
      <c r="C157" s="19">
        <v>76.199997</v>
      </c>
      <c r="D157" s="19">
        <v>73.650002</v>
      </c>
      <c r="E157" s="19">
        <v>75.050003</v>
      </c>
      <c r="F157" s="19">
        <v>75.050003</v>
      </c>
      <c r="H157" s="19">
        <f t="shared" si="1"/>
        <v>0.0120564224</v>
      </c>
      <c r="I157" s="19">
        <f t="shared" si="2"/>
        <v>-0.3489974143</v>
      </c>
    </row>
    <row r="158" ht="14.25" customHeight="1">
      <c r="A158" s="17">
        <v>44410.0</v>
      </c>
      <c r="B158" s="19">
        <v>75.099998</v>
      </c>
      <c r="C158" s="19">
        <v>75.75</v>
      </c>
      <c r="D158" s="19">
        <v>74.75</v>
      </c>
      <c r="E158" s="19">
        <v>75.0</v>
      </c>
      <c r="F158" s="19">
        <v>75.0</v>
      </c>
      <c r="H158" s="19">
        <f t="shared" si="1"/>
        <v>-0.001332418603</v>
      </c>
      <c r="I158" s="19">
        <f t="shared" si="2"/>
        <v>-0.3979814674</v>
      </c>
    </row>
    <row r="159" ht="14.25" customHeight="1">
      <c r="A159" s="17">
        <v>44411.0</v>
      </c>
      <c r="B159" s="19">
        <v>75.0</v>
      </c>
      <c r="C159" s="19">
        <v>76.449997</v>
      </c>
      <c r="D159" s="19">
        <v>74.099998</v>
      </c>
      <c r="E159" s="19">
        <v>74.400002</v>
      </c>
      <c r="F159" s="19">
        <v>74.400002</v>
      </c>
      <c r="H159" s="19">
        <f t="shared" si="1"/>
        <v>0.0006664845165</v>
      </c>
      <c r="I159" s="19">
        <f t="shared" si="2"/>
        <v>-0.32178387</v>
      </c>
    </row>
    <row r="160" ht="14.25" customHeight="1">
      <c r="A160" s="17">
        <v>44412.0</v>
      </c>
      <c r="B160" s="19">
        <v>75.050003</v>
      </c>
      <c r="C160" s="19">
        <v>75.050003</v>
      </c>
      <c r="D160" s="19">
        <v>73.050003</v>
      </c>
      <c r="E160" s="19">
        <v>73.5</v>
      </c>
      <c r="F160" s="19">
        <v>73.5</v>
      </c>
      <c r="H160" s="19">
        <f t="shared" si="1"/>
        <v>-0.02701041879</v>
      </c>
      <c r="I160" s="19">
        <f t="shared" si="2"/>
        <v>-0.4741790648</v>
      </c>
    </row>
    <row r="161" ht="14.25" customHeight="1">
      <c r="A161" s="17">
        <v>44413.0</v>
      </c>
      <c r="B161" s="19">
        <v>73.050003</v>
      </c>
      <c r="C161" s="19">
        <v>73.599998</v>
      </c>
      <c r="D161" s="19">
        <v>70.300003</v>
      </c>
      <c r="E161" s="19">
        <v>70.800003</v>
      </c>
      <c r="F161" s="19">
        <v>70.800003</v>
      </c>
      <c r="H161" s="19">
        <f t="shared" si="1"/>
        <v>-0.03057924136</v>
      </c>
      <c r="I161" s="19">
        <f t="shared" si="2"/>
        <v>-0.6320181659</v>
      </c>
    </row>
    <row r="162" ht="14.25" customHeight="1">
      <c r="A162" s="17">
        <v>44414.0</v>
      </c>
      <c r="B162" s="19">
        <v>70.849998</v>
      </c>
      <c r="C162" s="19">
        <v>71.099998</v>
      </c>
      <c r="D162" s="19">
        <v>70.25</v>
      </c>
      <c r="E162" s="19">
        <v>70.400002</v>
      </c>
      <c r="F162" s="19">
        <v>70.400002</v>
      </c>
      <c r="H162" s="19">
        <f t="shared" si="1"/>
        <v>-0.002119407438</v>
      </c>
      <c r="I162" s="19">
        <f t="shared" si="2"/>
        <v>-0.9041536086</v>
      </c>
    </row>
    <row r="163" ht="14.25" customHeight="1">
      <c r="A163" s="17">
        <v>44417.0</v>
      </c>
      <c r="B163" s="19">
        <v>70.699997</v>
      </c>
      <c r="C163" s="19">
        <v>70.900002</v>
      </c>
      <c r="D163" s="19">
        <v>67.300003</v>
      </c>
      <c r="E163" s="19">
        <v>68.349998</v>
      </c>
      <c r="F163" s="19">
        <v>68.349998</v>
      </c>
      <c r="H163" s="19">
        <f t="shared" si="1"/>
        <v>-0.03453571997</v>
      </c>
      <c r="I163" s="19">
        <f t="shared" si="2"/>
        <v>-0.9259240086</v>
      </c>
    </row>
    <row r="164" ht="14.25" customHeight="1">
      <c r="A164" s="17">
        <v>44418.0</v>
      </c>
      <c r="B164" s="19">
        <v>68.300003</v>
      </c>
      <c r="C164" s="19">
        <v>70.400002</v>
      </c>
      <c r="D164" s="19">
        <v>67.400002</v>
      </c>
      <c r="E164" s="19">
        <v>68.400002</v>
      </c>
      <c r="F164" s="19">
        <v>68.400002</v>
      </c>
      <c r="H164" s="19">
        <f t="shared" si="1"/>
        <v>0.006566926046</v>
      </c>
      <c r="I164" s="19">
        <f t="shared" si="2"/>
        <v>-0.9803510971</v>
      </c>
    </row>
    <row r="165" ht="14.25" customHeight="1">
      <c r="A165" s="17">
        <v>44419.0</v>
      </c>
      <c r="B165" s="19">
        <v>68.75</v>
      </c>
      <c r="C165" s="19">
        <v>69.0</v>
      </c>
      <c r="D165" s="19">
        <v>65.849998</v>
      </c>
      <c r="E165" s="19">
        <v>67.849998</v>
      </c>
      <c r="F165" s="19">
        <v>67.849998</v>
      </c>
      <c r="H165" s="19">
        <f t="shared" si="1"/>
        <v>-0.00437322864</v>
      </c>
      <c r="I165" s="19">
        <f t="shared" si="2"/>
        <v>-1.132747163</v>
      </c>
    </row>
    <row r="166" ht="14.25" customHeight="1">
      <c r="A166" s="17">
        <v>44420.0</v>
      </c>
      <c r="B166" s="19">
        <v>68.449997</v>
      </c>
      <c r="C166" s="19">
        <v>72.5</v>
      </c>
      <c r="D166" s="19">
        <v>68.050003</v>
      </c>
      <c r="E166" s="19">
        <v>71.300003</v>
      </c>
      <c r="F166" s="19">
        <v>71.300003</v>
      </c>
      <c r="H166" s="19">
        <f t="shared" si="1"/>
        <v>0.05472066275</v>
      </c>
      <c r="I166" s="19">
        <f t="shared" si="2"/>
        <v>-0.7517575429</v>
      </c>
    </row>
    <row r="167" ht="14.25" customHeight="1">
      <c r="A167" s="17">
        <v>44421.0</v>
      </c>
      <c r="B167" s="19">
        <v>72.300003</v>
      </c>
      <c r="C167" s="19">
        <v>73.25</v>
      </c>
      <c r="D167" s="19">
        <v>71.650002</v>
      </c>
      <c r="E167" s="19">
        <v>72.050003</v>
      </c>
      <c r="F167" s="19">
        <v>72.050003</v>
      </c>
      <c r="H167" s="19">
        <f t="shared" si="1"/>
        <v>-0.02167163414</v>
      </c>
      <c r="I167" s="19">
        <f t="shared" si="2"/>
        <v>-0.6701169101</v>
      </c>
    </row>
    <row r="168" ht="14.25" customHeight="1">
      <c r="A168" s="17">
        <v>44424.0</v>
      </c>
      <c r="B168" s="19">
        <v>70.75</v>
      </c>
      <c r="C168" s="19">
        <v>71.0</v>
      </c>
      <c r="D168" s="19">
        <v>60.0</v>
      </c>
      <c r="E168" s="19">
        <v>68.650002</v>
      </c>
      <c r="F168" s="19">
        <v>68.650002</v>
      </c>
      <c r="H168" s="19">
        <f t="shared" si="1"/>
        <v>-0.02577097579</v>
      </c>
      <c r="I168" s="19">
        <f t="shared" si="2"/>
        <v>-0.9150388086</v>
      </c>
    </row>
    <row r="169" ht="14.25" customHeight="1">
      <c r="A169" s="17">
        <v>44425.0</v>
      </c>
      <c r="B169" s="19">
        <v>68.949997</v>
      </c>
      <c r="C169" s="19">
        <v>72.25</v>
      </c>
      <c r="D169" s="19">
        <v>68.300003</v>
      </c>
      <c r="E169" s="19">
        <v>72.0</v>
      </c>
      <c r="F169" s="19">
        <v>72.0</v>
      </c>
      <c r="H169" s="19">
        <f t="shared" si="1"/>
        <v>0.04328455829</v>
      </c>
      <c r="I169" s="19">
        <f t="shared" si="2"/>
        <v>-0.7789710872</v>
      </c>
    </row>
    <row r="170" ht="14.25" customHeight="1">
      <c r="A170" s="17">
        <v>44426.0</v>
      </c>
      <c r="B170" s="19">
        <v>72.0</v>
      </c>
      <c r="C170" s="19">
        <v>72.650002</v>
      </c>
      <c r="D170" s="19">
        <v>68.0</v>
      </c>
      <c r="E170" s="19">
        <v>69.650002</v>
      </c>
      <c r="F170" s="19">
        <v>69.650002</v>
      </c>
      <c r="H170" s="19">
        <f t="shared" si="1"/>
        <v>-0.04400991197</v>
      </c>
      <c r="I170" s="19">
        <f t="shared" si="2"/>
        <v>-0.7354291987</v>
      </c>
    </row>
    <row r="171" ht="14.25" customHeight="1">
      <c r="A171" s="17">
        <v>44428.0</v>
      </c>
      <c r="B171" s="19">
        <v>68.900002</v>
      </c>
      <c r="C171" s="19">
        <v>69.0</v>
      </c>
      <c r="D171" s="19">
        <v>66.349998</v>
      </c>
      <c r="E171" s="19">
        <v>67.0</v>
      </c>
      <c r="F171" s="19">
        <v>67.0</v>
      </c>
      <c r="H171" s="19">
        <f t="shared" si="1"/>
        <v>0</v>
      </c>
      <c r="I171" s="19">
        <f t="shared" si="2"/>
        <v>-1.132747163</v>
      </c>
    </row>
    <row r="172" ht="14.25" customHeight="1">
      <c r="A172" s="17">
        <v>44431.0</v>
      </c>
      <c r="B172" s="19">
        <v>68.900002</v>
      </c>
      <c r="C172" s="19">
        <v>69.25</v>
      </c>
      <c r="D172" s="19">
        <v>65.599998</v>
      </c>
      <c r="E172" s="19">
        <v>66.650002</v>
      </c>
      <c r="F172" s="19">
        <v>66.650002</v>
      </c>
      <c r="H172" s="19">
        <f t="shared" si="1"/>
        <v>-0.03320113041</v>
      </c>
      <c r="I172" s="19">
        <f t="shared" si="2"/>
        <v>-1.105533618</v>
      </c>
    </row>
    <row r="173" ht="14.25" customHeight="1">
      <c r="A173" s="17">
        <v>44432.0</v>
      </c>
      <c r="B173" s="19">
        <v>66.650002</v>
      </c>
      <c r="C173" s="19">
        <v>69.599998</v>
      </c>
      <c r="D173" s="19">
        <v>65.650002</v>
      </c>
      <c r="E173" s="19">
        <v>68.949997</v>
      </c>
      <c r="F173" s="19">
        <v>68.949997</v>
      </c>
      <c r="H173" s="19">
        <f t="shared" si="1"/>
        <v>0.0339264841</v>
      </c>
      <c r="I173" s="19">
        <f t="shared" si="2"/>
        <v>-1.067434874</v>
      </c>
    </row>
    <row r="174" ht="14.25" customHeight="1">
      <c r="A174" s="17">
        <v>44433.0</v>
      </c>
      <c r="B174" s="19">
        <v>68.949997</v>
      </c>
      <c r="C174" s="19">
        <v>72.300003</v>
      </c>
      <c r="D174" s="19">
        <v>68.099998</v>
      </c>
      <c r="E174" s="19">
        <v>71.75</v>
      </c>
      <c r="F174" s="19">
        <v>71.75</v>
      </c>
      <c r="H174" s="19">
        <f t="shared" si="1"/>
        <v>0.04675076626</v>
      </c>
      <c r="I174" s="19">
        <f t="shared" si="2"/>
        <v>-0.7735280518</v>
      </c>
    </row>
    <row r="175" ht="14.25" customHeight="1">
      <c r="A175" s="17">
        <v>44434.0</v>
      </c>
      <c r="B175" s="19">
        <v>72.25</v>
      </c>
      <c r="C175" s="19">
        <v>74.150002</v>
      </c>
      <c r="D175" s="19">
        <v>70.300003</v>
      </c>
      <c r="E175" s="19">
        <v>71.099998</v>
      </c>
      <c r="F175" s="19">
        <v>71.099998</v>
      </c>
      <c r="H175" s="19">
        <f t="shared" si="1"/>
        <v>0.01579163588</v>
      </c>
      <c r="I175" s="19">
        <f t="shared" si="2"/>
        <v>-0.5721479331</v>
      </c>
    </row>
    <row r="176" ht="14.25" customHeight="1">
      <c r="A176" s="17">
        <v>44435.0</v>
      </c>
      <c r="B176" s="19">
        <v>73.400002</v>
      </c>
      <c r="C176" s="19">
        <v>73.900002</v>
      </c>
      <c r="D176" s="19">
        <v>72.050003</v>
      </c>
      <c r="E176" s="19">
        <v>73.0</v>
      </c>
      <c r="F176" s="19">
        <v>73.0</v>
      </c>
      <c r="H176" s="19">
        <f t="shared" si="1"/>
        <v>-0.006835296419</v>
      </c>
      <c r="I176" s="19">
        <f t="shared" si="2"/>
        <v>-0.5993614773</v>
      </c>
    </row>
    <row r="177" ht="14.25" customHeight="1">
      <c r="A177" s="17">
        <v>44438.0</v>
      </c>
      <c r="B177" s="19">
        <v>72.900002</v>
      </c>
      <c r="C177" s="19">
        <v>72.900002</v>
      </c>
      <c r="D177" s="19">
        <v>71.150002</v>
      </c>
      <c r="E177" s="19">
        <v>71.400002</v>
      </c>
      <c r="F177" s="19">
        <v>71.400002</v>
      </c>
      <c r="H177" s="19">
        <f t="shared" si="1"/>
        <v>-0.02500135777</v>
      </c>
      <c r="I177" s="19">
        <f t="shared" si="2"/>
        <v>-0.7082156544</v>
      </c>
    </row>
    <row r="178" ht="14.25" customHeight="1">
      <c r="A178" s="17">
        <v>44439.0</v>
      </c>
      <c r="B178" s="19">
        <v>71.099998</v>
      </c>
      <c r="C178" s="19">
        <v>72.5</v>
      </c>
      <c r="D178" s="19">
        <v>70.5</v>
      </c>
      <c r="E178" s="19">
        <v>71.300003</v>
      </c>
      <c r="F178" s="19">
        <v>71.300003</v>
      </c>
      <c r="H178" s="19">
        <f t="shared" si="1"/>
        <v>0.003510007212</v>
      </c>
      <c r="I178" s="19">
        <f t="shared" si="2"/>
        <v>-0.7517575429</v>
      </c>
    </row>
    <row r="179" ht="14.25" customHeight="1">
      <c r="A179" s="17">
        <v>44440.0</v>
      </c>
      <c r="B179" s="19">
        <v>71.349998</v>
      </c>
      <c r="C179" s="19">
        <v>73.550003</v>
      </c>
      <c r="D179" s="19">
        <v>71.300003</v>
      </c>
      <c r="E179" s="19">
        <v>72.050003</v>
      </c>
      <c r="F179" s="19">
        <v>72.050003</v>
      </c>
      <c r="H179" s="19">
        <f t="shared" si="1"/>
        <v>0.01598924597</v>
      </c>
      <c r="I179" s="19">
        <f t="shared" si="2"/>
        <v>-0.6374603304</v>
      </c>
    </row>
    <row r="180" ht="14.25" customHeight="1">
      <c r="A180" s="17">
        <v>44441.0</v>
      </c>
      <c r="B180" s="19">
        <v>72.5</v>
      </c>
      <c r="C180" s="19">
        <v>73.0</v>
      </c>
      <c r="D180" s="19">
        <v>71.300003</v>
      </c>
      <c r="E180" s="19">
        <v>71.599998</v>
      </c>
      <c r="F180" s="19">
        <v>71.599998</v>
      </c>
      <c r="H180" s="19">
        <f t="shared" si="1"/>
        <v>-0.007615170223</v>
      </c>
      <c r="I180" s="19">
        <f t="shared" si="2"/>
        <v>-0.6973304544</v>
      </c>
    </row>
    <row r="181" ht="14.25" customHeight="1">
      <c r="A181" s="17">
        <v>44442.0</v>
      </c>
      <c r="B181" s="19">
        <v>71.949997</v>
      </c>
      <c r="C181" s="19">
        <v>73.0</v>
      </c>
      <c r="D181" s="19">
        <v>70.5</v>
      </c>
      <c r="E181" s="19">
        <v>71.550003</v>
      </c>
      <c r="F181" s="19">
        <v>71.550003</v>
      </c>
      <c r="H181" s="19">
        <f t="shared" si="1"/>
        <v>-0.006273941938</v>
      </c>
      <c r="I181" s="19">
        <f t="shared" si="2"/>
        <v>-0.6973304544</v>
      </c>
    </row>
    <row r="182" ht="14.25" customHeight="1">
      <c r="A182" s="17">
        <v>44445.0</v>
      </c>
      <c r="B182" s="19">
        <v>71.5</v>
      </c>
      <c r="C182" s="19">
        <v>71.650002</v>
      </c>
      <c r="D182" s="19">
        <v>70.199997</v>
      </c>
      <c r="E182" s="19">
        <v>70.349998</v>
      </c>
      <c r="F182" s="19">
        <v>70.349998</v>
      </c>
      <c r="H182" s="19">
        <f t="shared" si="1"/>
        <v>0</v>
      </c>
      <c r="I182" s="19">
        <f t="shared" si="2"/>
        <v>-0.8442833758</v>
      </c>
    </row>
    <row r="183" ht="14.25" customHeight="1">
      <c r="A183" s="17">
        <v>44446.0</v>
      </c>
      <c r="B183" s="19">
        <v>71.5</v>
      </c>
      <c r="C183" s="19">
        <v>71.900002</v>
      </c>
      <c r="D183" s="19">
        <v>69.400002</v>
      </c>
      <c r="E183" s="19">
        <v>69.900002</v>
      </c>
      <c r="F183" s="19">
        <v>69.900002</v>
      </c>
      <c r="H183" s="19">
        <f t="shared" si="1"/>
        <v>-0.01266733353</v>
      </c>
      <c r="I183" s="19">
        <f t="shared" si="2"/>
        <v>-0.8170698315</v>
      </c>
    </row>
    <row r="184" ht="14.25" customHeight="1">
      <c r="A184" s="17">
        <v>44447.0</v>
      </c>
      <c r="B184" s="19">
        <v>70.599998</v>
      </c>
      <c r="C184" s="19">
        <v>71.0</v>
      </c>
      <c r="D184" s="19">
        <v>69.0</v>
      </c>
      <c r="E184" s="19">
        <v>69.599998</v>
      </c>
      <c r="F184" s="19">
        <v>69.599998</v>
      </c>
      <c r="H184" s="19">
        <f t="shared" si="1"/>
        <v>-0.01426557757</v>
      </c>
      <c r="I184" s="19">
        <f t="shared" si="2"/>
        <v>-0.9150388086</v>
      </c>
    </row>
    <row r="185" ht="14.25" customHeight="1">
      <c r="A185" s="17">
        <v>44448.0</v>
      </c>
      <c r="B185" s="19">
        <v>69.599998</v>
      </c>
      <c r="C185" s="19">
        <v>70.349998</v>
      </c>
      <c r="D185" s="19">
        <v>69.25</v>
      </c>
      <c r="E185" s="19">
        <v>69.599998</v>
      </c>
      <c r="F185" s="19">
        <v>69.599998</v>
      </c>
      <c r="H185" s="19">
        <f t="shared" si="1"/>
        <v>0.00143573612</v>
      </c>
      <c r="I185" s="19">
        <f t="shared" si="2"/>
        <v>-0.9857942414</v>
      </c>
    </row>
    <row r="186" ht="14.25" customHeight="1">
      <c r="A186" s="17">
        <v>44452.0</v>
      </c>
      <c r="B186" s="19">
        <v>69.699997</v>
      </c>
      <c r="C186" s="19">
        <v>71.199997</v>
      </c>
      <c r="D186" s="19">
        <v>69.550003</v>
      </c>
      <c r="E186" s="19">
        <v>69.800003</v>
      </c>
      <c r="F186" s="19">
        <v>69.800003</v>
      </c>
      <c r="H186" s="19">
        <f t="shared" si="1"/>
        <v>0.007147993572</v>
      </c>
      <c r="I186" s="19">
        <f t="shared" si="2"/>
        <v>-0.8932682997</v>
      </c>
    </row>
    <row r="187" ht="14.25" customHeight="1">
      <c r="A187" s="17">
        <v>44453.0</v>
      </c>
      <c r="B187" s="19">
        <v>70.199997</v>
      </c>
      <c r="C187" s="19">
        <v>72.599998</v>
      </c>
      <c r="D187" s="19">
        <v>70.199997</v>
      </c>
      <c r="E187" s="19">
        <v>72.050003</v>
      </c>
      <c r="F187" s="19">
        <v>72.050003</v>
      </c>
      <c r="H187" s="19">
        <f t="shared" si="1"/>
        <v>0.0425299796</v>
      </c>
      <c r="I187" s="19">
        <f t="shared" si="2"/>
        <v>-0.7408723429</v>
      </c>
    </row>
    <row r="188" ht="14.25" customHeight="1">
      <c r="A188" s="17">
        <v>44454.0</v>
      </c>
      <c r="B188" s="19">
        <v>73.25</v>
      </c>
      <c r="C188" s="19">
        <v>77.400002</v>
      </c>
      <c r="D188" s="19">
        <v>72.599998</v>
      </c>
      <c r="E188" s="19">
        <v>76.300003</v>
      </c>
      <c r="F188" s="19">
        <v>76.300003</v>
      </c>
      <c r="H188" s="19">
        <f t="shared" si="1"/>
        <v>0.05316866788</v>
      </c>
      <c r="I188" s="19">
        <f t="shared" si="2"/>
        <v>-0.2183718575</v>
      </c>
    </row>
    <row r="189" ht="14.25" customHeight="1">
      <c r="A189" s="17">
        <v>44455.0</v>
      </c>
      <c r="B189" s="19">
        <v>77.25</v>
      </c>
      <c r="C189" s="19">
        <v>77.349998</v>
      </c>
      <c r="D189" s="19">
        <v>74.949997</v>
      </c>
      <c r="E189" s="19">
        <v>75.949997</v>
      </c>
      <c r="F189" s="19">
        <v>75.949997</v>
      </c>
      <c r="H189" s="19">
        <f t="shared" si="1"/>
        <v>0.001939890658</v>
      </c>
      <c r="I189" s="19">
        <f t="shared" si="2"/>
        <v>-0.2238150018</v>
      </c>
    </row>
    <row r="190" ht="14.25" customHeight="1">
      <c r="A190" s="17">
        <v>44456.0</v>
      </c>
      <c r="B190" s="19">
        <v>77.400002</v>
      </c>
      <c r="C190" s="19">
        <v>81.949997</v>
      </c>
      <c r="D190" s="19">
        <v>76.650002</v>
      </c>
      <c r="E190" s="19">
        <v>78.550003</v>
      </c>
      <c r="F190" s="19">
        <v>78.550003</v>
      </c>
      <c r="H190" s="19">
        <f t="shared" si="1"/>
        <v>0.01474859646</v>
      </c>
      <c r="I190" s="19">
        <f t="shared" si="2"/>
        <v>0.2769141039</v>
      </c>
    </row>
    <row r="191" ht="14.25" customHeight="1">
      <c r="A191" s="17">
        <v>44459.0</v>
      </c>
      <c r="B191" s="19">
        <v>78.550003</v>
      </c>
      <c r="C191" s="19">
        <v>82.650002</v>
      </c>
      <c r="D191" s="19">
        <v>77.599998</v>
      </c>
      <c r="E191" s="19">
        <v>78.5</v>
      </c>
      <c r="F191" s="19">
        <v>78.5</v>
      </c>
      <c r="H191" s="19">
        <f t="shared" si="1"/>
        <v>-0.0006367781055</v>
      </c>
      <c r="I191" s="19">
        <f t="shared" si="2"/>
        <v>0.3531125721</v>
      </c>
    </row>
    <row r="192" ht="14.25" customHeight="1">
      <c r="A192" s="17">
        <v>44460.0</v>
      </c>
      <c r="B192" s="19">
        <v>78.5</v>
      </c>
      <c r="C192" s="19">
        <v>81.0</v>
      </c>
      <c r="D192" s="19">
        <v>77.050003</v>
      </c>
      <c r="E192" s="19">
        <v>79.75</v>
      </c>
      <c r="F192" s="19">
        <v>79.75</v>
      </c>
      <c r="H192" s="19">
        <f t="shared" si="1"/>
        <v>0.02204813722</v>
      </c>
      <c r="I192" s="19">
        <f t="shared" si="2"/>
        <v>0.1735029622</v>
      </c>
    </row>
    <row r="193" ht="14.25" customHeight="1">
      <c r="A193" s="17">
        <v>44461.0</v>
      </c>
      <c r="B193" s="19">
        <v>80.25</v>
      </c>
      <c r="C193" s="19">
        <v>80.449997</v>
      </c>
      <c r="D193" s="19">
        <v>77.699997</v>
      </c>
      <c r="E193" s="19">
        <v>78.199997</v>
      </c>
      <c r="F193" s="19">
        <v>78.199997</v>
      </c>
      <c r="H193" s="19">
        <f t="shared" si="1"/>
        <v>-0.02077508802</v>
      </c>
      <c r="I193" s="19">
        <f t="shared" si="2"/>
        <v>0.1136328383</v>
      </c>
    </row>
    <row r="194" ht="14.25" customHeight="1">
      <c r="A194" s="17">
        <v>44462.0</v>
      </c>
      <c r="B194" s="19">
        <v>78.599998</v>
      </c>
      <c r="C194" s="19">
        <v>79.150002</v>
      </c>
      <c r="D194" s="19">
        <v>77.550003</v>
      </c>
      <c r="E194" s="19">
        <v>77.849998</v>
      </c>
      <c r="F194" s="19">
        <v>77.849998</v>
      </c>
      <c r="H194" s="19">
        <f t="shared" si="1"/>
        <v>-0.0095878014</v>
      </c>
      <c r="I194" s="19">
        <f t="shared" si="2"/>
        <v>-0.02787704765</v>
      </c>
    </row>
    <row r="195" ht="14.25" customHeight="1">
      <c r="A195" s="17">
        <v>44463.0</v>
      </c>
      <c r="B195" s="19">
        <v>77.849998</v>
      </c>
      <c r="C195" s="19">
        <v>78.25</v>
      </c>
      <c r="D195" s="19">
        <v>75.550003</v>
      </c>
      <c r="E195" s="19">
        <v>76.150002</v>
      </c>
      <c r="F195" s="19">
        <v>76.150002</v>
      </c>
      <c r="H195" s="19">
        <f t="shared" si="1"/>
        <v>-0.002572297238</v>
      </c>
      <c r="I195" s="19">
        <f t="shared" si="2"/>
        <v>-0.1258460247</v>
      </c>
    </row>
    <row r="196" ht="14.25" customHeight="1">
      <c r="A196" s="17">
        <v>44466.0</v>
      </c>
      <c r="B196" s="19">
        <v>77.650002</v>
      </c>
      <c r="C196" s="19">
        <v>78.75</v>
      </c>
      <c r="D196" s="19">
        <v>76.599998</v>
      </c>
      <c r="E196" s="19">
        <v>77.300003</v>
      </c>
      <c r="F196" s="19">
        <v>77.300003</v>
      </c>
      <c r="H196" s="19">
        <f t="shared" si="1"/>
        <v>0</v>
      </c>
      <c r="I196" s="19">
        <f t="shared" si="2"/>
        <v>-0.07141893619</v>
      </c>
    </row>
    <row r="197" ht="14.25" customHeight="1">
      <c r="A197" s="17">
        <v>44467.0</v>
      </c>
      <c r="B197" s="19">
        <v>77.650002</v>
      </c>
      <c r="C197" s="19">
        <v>77.699997</v>
      </c>
      <c r="D197" s="19">
        <v>75.699997</v>
      </c>
      <c r="E197" s="19">
        <v>76.050003</v>
      </c>
      <c r="F197" s="19">
        <v>76.050003</v>
      </c>
      <c r="H197" s="19">
        <f t="shared" si="1"/>
        <v>-0.02543345454</v>
      </c>
      <c r="I197" s="19">
        <f t="shared" si="2"/>
        <v>-0.1857161487</v>
      </c>
    </row>
    <row r="198" ht="14.25" customHeight="1">
      <c r="A198" s="17">
        <v>44468.0</v>
      </c>
      <c r="B198" s="19">
        <v>75.699997</v>
      </c>
      <c r="C198" s="19">
        <v>76.75</v>
      </c>
      <c r="D198" s="19">
        <v>75.0</v>
      </c>
      <c r="E198" s="19">
        <v>75.800003</v>
      </c>
      <c r="F198" s="19">
        <v>75.800003</v>
      </c>
      <c r="H198" s="19">
        <f t="shared" si="1"/>
        <v>0.003955219473</v>
      </c>
      <c r="I198" s="19">
        <f t="shared" si="2"/>
        <v>-0.2891272904</v>
      </c>
    </row>
    <row r="199" ht="14.25" customHeight="1">
      <c r="A199" s="17">
        <v>44469.0</v>
      </c>
      <c r="B199" s="19">
        <v>76.0</v>
      </c>
      <c r="C199" s="19">
        <v>76.699997</v>
      </c>
      <c r="D199" s="19">
        <v>74.949997</v>
      </c>
      <c r="E199" s="19">
        <v>75.150002</v>
      </c>
      <c r="F199" s="19">
        <v>75.150002</v>
      </c>
      <c r="H199" s="19">
        <f t="shared" si="1"/>
        <v>-0.02396923054</v>
      </c>
      <c r="I199" s="19">
        <f t="shared" si="2"/>
        <v>-0.2945703258</v>
      </c>
    </row>
    <row r="200" ht="14.25" customHeight="1">
      <c r="A200" s="17">
        <v>44470.0</v>
      </c>
      <c r="B200" s="19">
        <v>74.199997</v>
      </c>
      <c r="C200" s="19">
        <v>76.400002</v>
      </c>
      <c r="D200" s="19">
        <v>74.199997</v>
      </c>
      <c r="E200" s="19">
        <v>75.0</v>
      </c>
      <c r="F200" s="19">
        <v>75.0</v>
      </c>
      <c r="H200" s="19">
        <f t="shared" si="1"/>
        <v>0.01935335693</v>
      </c>
      <c r="I200" s="19">
        <f t="shared" si="2"/>
        <v>-0.3272260346</v>
      </c>
    </row>
    <row r="201" ht="14.25" customHeight="1">
      <c r="A201" s="17">
        <v>44473.0</v>
      </c>
      <c r="B201" s="19">
        <v>75.650002</v>
      </c>
      <c r="C201" s="19">
        <v>76.099998</v>
      </c>
      <c r="D201" s="19">
        <v>74.849998</v>
      </c>
      <c r="E201" s="19">
        <v>75.25</v>
      </c>
      <c r="F201" s="19">
        <v>75.25</v>
      </c>
      <c r="H201" s="19">
        <f t="shared" si="1"/>
        <v>-0.005301563043</v>
      </c>
      <c r="I201" s="19">
        <f t="shared" si="2"/>
        <v>-0.3598827232</v>
      </c>
    </row>
    <row r="202" ht="14.25" customHeight="1">
      <c r="A202" s="17">
        <v>44474.0</v>
      </c>
      <c r="B202" s="19">
        <v>75.25</v>
      </c>
      <c r="C202" s="19">
        <v>76.0</v>
      </c>
      <c r="D202" s="19">
        <v>75.25</v>
      </c>
      <c r="E202" s="19">
        <v>75.400002</v>
      </c>
      <c r="F202" s="19">
        <v>75.400002</v>
      </c>
      <c r="H202" s="19">
        <f t="shared" si="1"/>
        <v>0.009917436657</v>
      </c>
      <c r="I202" s="19">
        <f t="shared" si="2"/>
        <v>-0.3707679232</v>
      </c>
    </row>
    <row r="203" ht="14.25" customHeight="1">
      <c r="A203" s="17">
        <v>44475.0</v>
      </c>
      <c r="B203" s="19">
        <v>76.0</v>
      </c>
      <c r="C203" s="19">
        <v>76.0</v>
      </c>
      <c r="D203" s="19">
        <v>61.099998</v>
      </c>
      <c r="E203" s="19">
        <v>70.849998</v>
      </c>
      <c r="F203" s="19">
        <v>70.849998</v>
      </c>
      <c r="H203" s="19">
        <f t="shared" si="1"/>
        <v>-0.04783671293</v>
      </c>
      <c r="I203" s="19">
        <f t="shared" si="2"/>
        <v>-0.3707679232</v>
      </c>
    </row>
    <row r="204" ht="14.25" customHeight="1">
      <c r="A204" s="17">
        <v>44476.0</v>
      </c>
      <c r="B204" s="19">
        <v>72.449997</v>
      </c>
      <c r="C204" s="19">
        <v>75.599998</v>
      </c>
      <c r="D204" s="19">
        <v>72.449997</v>
      </c>
      <c r="E204" s="19">
        <v>75.099998</v>
      </c>
      <c r="F204" s="19">
        <v>75.099998</v>
      </c>
      <c r="H204" s="19">
        <f t="shared" si="1"/>
        <v>0.03592390478</v>
      </c>
      <c r="I204" s="19">
        <f t="shared" si="2"/>
        <v>-0.4143098117</v>
      </c>
    </row>
    <row r="205" ht="14.25" customHeight="1">
      <c r="A205" s="17">
        <v>44477.0</v>
      </c>
      <c r="B205" s="19">
        <v>75.099998</v>
      </c>
      <c r="C205" s="19">
        <v>75.449997</v>
      </c>
      <c r="D205" s="19">
        <v>74.050003</v>
      </c>
      <c r="E205" s="19">
        <v>74.25</v>
      </c>
      <c r="F205" s="19">
        <v>74.25</v>
      </c>
      <c r="H205" s="19">
        <f t="shared" si="1"/>
        <v>-0.003334447993</v>
      </c>
      <c r="I205" s="19">
        <f t="shared" si="2"/>
        <v>-0.4306380471</v>
      </c>
    </row>
    <row r="206" ht="14.25" customHeight="1">
      <c r="A206" s="17">
        <v>44480.0</v>
      </c>
      <c r="B206" s="19">
        <v>74.849998</v>
      </c>
      <c r="C206" s="19">
        <v>77.650002</v>
      </c>
      <c r="D206" s="19">
        <v>74.349998</v>
      </c>
      <c r="E206" s="19">
        <v>75.650002</v>
      </c>
      <c r="F206" s="19">
        <v>75.650002</v>
      </c>
      <c r="H206" s="19">
        <f t="shared" si="1"/>
        <v>0.01063138253</v>
      </c>
      <c r="I206" s="19">
        <f t="shared" si="2"/>
        <v>-0.1911583133</v>
      </c>
    </row>
    <row r="207" ht="14.25" customHeight="1">
      <c r="A207" s="17">
        <v>44481.0</v>
      </c>
      <c r="B207" s="19">
        <v>75.650002</v>
      </c>
      <c r="C207" s="19">
        <v>75.800003</v>
      </c>
      <c r="D207" s="19">
        <v>74.550003</v>
      </c>
      <c r="E207" s="19">
        <v>75.0</v>
      </c>
      <c r="F207" s="19">
        <v>75.0</v>
      </c>
      <c r="H207" s="19">
        <f t="shared" si="1"/>
        <v>0.03698115812</v>
      </c>
      <c r="I207" s="19">
        <f t="shared" si="2"/>
        <v>-0.392538432</v>
      </c>
    </row>
    <row r="208" ht="14.25" customHeight="1">
      <c r="A208" s="17">
        <v>44482.0</v>
      </c>
      <c r="B208" s="19">
        <v>78.5</v>
      </c>
      <c r="C208" s="19">
        <v>79.449997</v>
      </c>
      <c r="D208" s="19">
        <v>77.099998</v>
      </c>
      <c r="E208" s="19">
        <v>77.550003</v>
      </c>
      <c r="F208" s="19">
        <v>77.550003</v>
      </c>
      <c r="H208" s="19">
        <f t="shared" si="1"/>
        <v>-0.0038290156</v>
      </c>
      <c r="I208" s="19">
        <f t="shared" si="2"/>
        <v>0.004778661204</v>
      </c>
    </row>
    <row r="209" ht="14.25" customHeight="1">
      <c r="A209" s="17">
        <v>44483.0</v>
      </c>
      <c r="B209" s="19">
        <v>78.199997</v>
      </c>
      <c r="C209" s="19">
        <v>78.199997</v>
      </c>
      <c r="D209" s="19">
        <v>76.050003</v>
      </c>
      <c r="E209" s="19">
        <v>76.550003</v>
      </c>
      <c r="F209" s="19">
        <v>76.550003</v>
      </c>
      <c r="H209" s="19">
        <f t="shared" si="1"/>
        <v>-0.03712571066</v>
      </c>
      <c r="I209" s="19">
        <f t="shared" si="2"/>
        <v>-0.1312890601</v>
      </c>
    </row>
    <row r="210" ht="14.25" customHeight="1">
      <c r="A210" s="17">
        <v>44487.0</v>
      </c>
      <c r="B210" s="19">
        <v>75.349998</v>
      </c>
      <c r="C210" s="19">
        <v>77.25</v>
      </c>
      <c r="D210" s="19">
        <v>75.349998</v>
      </c>
      <c r="E210" s="19">
        <v>75.800003</v>
      </c>
      <c r="F210" s="19">
        <v>75.800003</v>
      </c>
      <c r="H210" s="19">
        <f t="shared" si="1"/>
        <v>0.02036200399</v>
      </c>
      <c r="I210" s="19">
        <f t="shared" si="2"/>
        <v>-0.2347002018</v>
      </c>
    </row>
    <row r="211" ht="14.25" customHeight="1">
      <c r="A211" s="17">
        <v>44488.0</v>
      </c>
      <c r="B211" s="19">
        <v>76.900002</v>
      </c>
      <c r="C211" s="19">
        <v>77.0</v>
      </c>
      <c r="D211" s="19">
        <v>73.849998</v>
      </c>
      <c r="E211" s="19">
        <v>74.349998</v>
      </c>
      <c r="F211" s="19">
        <v>74.349998</v>
      </c>
      <c r="H211" s="19">
        <f t="shared" si="1"/>
        <v>-0.03170677713</v>
      </c>
      <c r="I211" s="19">
        <f t="shared" si="2"/>
        <v>-0.2619137461</v>
      </c>
    </row>
    <row r="212" ht="14.25" customHeight="1">
      <c r="A212" s="17">
        <v>44489.0</v>
      </c>
      <c r="B212" s="19">
        <v>74.5</v>
      </c>
      <c r="C212" s="19">
        <v>75.099998</v>
      </c>
      <c r="D212" s="19">
        <v>72.800003</v>
      </c>
      <c r="E212" s="19">
        <v>73.599998</v>
      </c>
      <c r="F212" s="19">
        <v>73.599998</v>
      </c>
      <c r="H212" s="19">
        <f t="shared" si="1"/>
        <v>-0.006734032181</v>
      </c>
      <c r="I212" s="19">
        <f t="shared" si="2"/>
        <v>-0.4687369002</v>
      </c>
    </row>
    <row r="213" ht="14.25" customHeight="1">
      <c r="A213" s="17">
        <v>44490.0</v>
      </c>
      <c r="B213" s="19">
        <v>74.0</v>
      </c>
      <c r="C213" s="19">
        <v>74.650002</v>
      </c>
      <c r="D213" s="19">
        <v>73.25</v>
      </c>
      <c r="E213" s="19">
        <v>73.800003</v>
      </c>
      <c r="F213" s="19">
        <v>73.800003</v>
      </c>
      <c r="H213" s="19">
        <f t="shared" si="1"/>
        <v>0.02666824708</v>
      </c>
      <c r="I213" s="19">
        <f t="shared" si="2"/>
        <v>-0.5177208445</v>
      </c>
    </row>
    <row r="214" ht="14.25" customHeight="1">
      <c r="A214" s="17">
        <v>44491.0</v>
      </c>
      <c r="B214" s="19">
        <v>76.0</v>
      </c>
      <c r="C214" s="19">
        <v>76.0</v>
      </c>
      <c r="D214" s="19">
        <v>72.650002</v>
      </c>
      <c r="E214" s="19">
        <v>73.25</v>
      </c>
      <c r="F214" s="19">
        <v>73.25</v>
      </c>
      <c r="H214" s="19">
        <f t="shared" si="1"/>
        <v>-0.02666824708</v>
      </c>
      <c r="I214" s="19">
        <f t="shared" si="2"/>
        <v>-0.3707679232</v>
      </c>
    </row>
    <row r="215" ht="14.25" customHeight="1">
      <c r="A215" s="17">
        <v>44494.0</v>
      </c>
      <c r="B215" s="19">
        <v>74.0</v>
      </c>
      <c r="C215" s="19">
        <v>74.0</v>
      </c>
      <c r="D215" s="19">
        <v>71.5</v>
      </c>
      <c r="E215" s="19">
        <v>72.599998</v>
      </c>
      <c r="F215" s="19">
        <v>72.599998</v>
      </c>
      <c r="H215" s="19">
        <f t="shared" si="1"/>
        <v>-0.01360565206</v>
      </c>
      <c r="I215" s="19">
        <f t="shared" si="2"/>
        <v>-0.5884762773</v>
      </c>
    </row>
    <row r="216" ht="14.25" customHeight="1">
      <c r="A216" s="17">
        <v>44495.0</v>
      </c>
      <c r="B216" s="19">
        <v>73.0</v>
      </c>
      <c r="C216" s="19">
        <v>73.349998</v>
      </c>
      <c r="D216" s="19">
        <v>72.300003</v>
      </c>
      <c r="E216" s="19">
        <v>72.5</v>
      </c>
      <c r="F216" s="19">
        <v>72.5</v>
      </c>
      <c r="H216" s="19">
        <f t="shared" si="1"/>
        <v>-0.006872879288</v>
      </c>
      <c r="I216" s="19">
        <f t="shared" si="2"/>
        <v>-0.6592317101</v>
      </c>
    </row>
    <row r="217" ht="14.25" customHeight="1">
      <c r="A217" s="17">
        <v>44496.0</v>
      </c>
      <c r="B217" s="19">
        <v>72.5</v>
      </c>
      <c r="C217" s="19">
        <v>73.449997</v>
      </c>
      <c r="D217" s="19">
        <v>72.199997</v>
      </c>
      <c r="E217" s="19">
        <v>72.5</v>
      </c>
      <c r="F217" s="19">
        <v>72.5</v>
      </c>
      <c r="H217" s="19">
        <f t="shared" si="1"/>
        <v>0.01097408796</v>
      </c>
      <c r="I217" s="19">
        <f t="shared" si="2"/>
        <v>-0.6483464013</v>
      </c>
    </row>
    <row r="218" ht="14.25" customHeight="1">
      <c r="A218" s="17">
        <v>44497.0</v>
      </c>
      <c r="B218" s="19">
        <v>73.300003</v>
      </c>
      <c r="C218" s="19">
        <v>73.300003</v>
      </c>
      <c r="D218" s="19">
        <v>70.650002</v>
      </c>
      <c r="E218" s="19">
        <v>71.099998</v>
      </c>
      <c r="F218" s="19">
        <v>71.099998</v>
      </c>
      <c r="H218" s="19">
        <f t="shared" si="1"/>
        <v>-0.02276746763</v>
      </c>
      <c r="I218" s="19">
        <f t="shared" si="2"/>
        <v>-0.6646738747</v>
      </c>
    </row>
    <row r="219" ht="14.25" customHeight="1">
      <c r="A219" s="17">
        <v>44498.0</v>
      </c>
      <c r="B219" s="19">
        <v>71.650002</v>
      </c>
      <c r="C219" s="19">
        <v>71.949997</v>
      </c>
      <c r="D219" s="19">
        <v>69.550003</v>
      </c>
      <c r="E219" s="19">
        <v>70.800003</v>
      </c>
      <c r="F219" s="19">
        <v>70.800003</v>
      </c>
      <c r="H219" s="19">
        <f t="shared" si="1"/>
        <v>-0.009113305146</v>
      </c>
      <c r="I219" s="19">
        <f t="shared" si="2"/>
        <v>-0.8116276669</v>
      </c>
    </row>
    <row r="220" ht="14.25" customHeight="1">
      <c r="A220" s="17">
        <v>44501.0</v>
      </c>
      <c r="B220" s="19">
        <v>71.0</v>
      </c>
      <c r="C220" s="19">
        <v>71.599998</v>
      </c>
      <c r="D220" s="19">
        <v>70.599998</v>
      </c>
      <c r="E220" s="19">
        <v>70.849998</v>
      </c>
      <c r="F220" s="19">
        <v>70.849998</v>
      </c>
      <c r="H220" s="19">
        <f t="shared" si="1"/>
        <v>0.002812899242</v>
      </c>
      <c r="I220" s="19">
        <f t="shared" si="2"/>
        <v>-0.84972652</v>
      </c>
    </row>
    <row r="221" ht="14.25" customHeight="1">
      <c r="A221" s="17">
        <v>44502.0</v>
      </c>
      <c r="B221" s="19">
        <v>71.199997</v>
      </c>
      <c r="C221" s="19">
        <v>71.550003</v>
      </c>
      <c r="D221" s="19">
        <v>70.5</v>
      </c>
      <c r="E221" s="19">
        <v>70.900002</v>
      </c>
      <c r="F221" s="19">
        <v>70.900002</v>
      </c>
      <c r="H221" s="19">
        <f t="shared" si="1"/>
        <v>-0.004222314536</v>
      </c>
      <c r="I221" s="19">
        <f t="shared" si="2"/>
        <v>-0.8551686846</v>
      </c>
    </row>
    <row r="222" ht="14.25" customHeight="1">
      <c r="A222" s="17">
        <v>44503.0</v>
      </c>
      <c r="B222" s="19">
        <v>70.900002</v>
      </c>
      <c r="C222" s="19">
        <v>71.25</v>
      </c>
      <c r="D222" s="19">
        <v>69.25</v>
      </c>
      <c r="E222" s="19">
        <v>69.699997</v>
      </c>
      <c r="F222" s="19">
        <v>69.699997</v>
      </c>
      <c r="H222" s="19">
        <f t="shared" si="1"/>
        <v>-0.01850592314</v>
      </c>
      <c r="I222" s="19">
        <f t="shared" si="2"/>
        <v>-0.8878252643</v>
      </c>
    </row>
    <row r="223" ht="14.25" customHeight="1">
      <c r="A223" s="17">
        <v>44504.0</v>
      </c>
      <c r="B223" s="19">
        <v>69.599998</v>
      </c>
      <c r="C223" s="19">
        <v>70.900002</v>
      </c>
      <c r="D223" s="19">
        <v>69.599998</v>
      </c>
      <c r="E223" s="19">
        <v>70.550003</v>
      </c>
      <c r="F223" s="19">
        <v>70.550003</v>
      </c>
      <c r="H223" s="19">
        <f t="shared" si="1"/>
        <v>0.01709450447</v>
      </c>
      <c r="I223" s="19">
        <f t="shared" si="2"/>
        <v>-0.9259240086</v>
      </c>
    </row>
    <row r="224" ht="14.25" customHeight="1">
      <c r="A224" s="17">
        <v>44508.0</v>
      </c>
      <c r="B224" s="19">
        <v>70.800003</v>
      </c>
      <c r="C224" s="19">
        <v>73.199997</v>
      </c>
      <c r="D224" s="19">
        <v>70.550003</v>
      </c>
      <c r="E224" s="19">
        <v>72.5</v>
      </c>
      <c r="F224" s="19">
        <v>72.5</v>
      </c>
      <c r="H224" s="19">
        <f t="shared" si="1"/>
        <v>0.02716986298</v>
      </c>
      <c r="I224" s="19">
        <f t="shared" si="2"/>
        <v>-0.6755599455</v>
      </c>
    </row>
    <row r="225" ht="14.25" customHeight="1">
      <c r="A225" s="17">
        <v>44509.0</v>
      </c>
      <c r="B225" s="19">
        <v>72.75</v>
      </c>
      <c r="C225" s="19">
        <v>75.5</v>
      </c>
      <c r="D225" s="19">
        <v>72.349998</v>
      </c>
      <c r="E225" s="19">
        <v>74.349998</v>
      </c>
      <c r="F225" s="19">
        <v>74.349998</v>
      </c>
      <c r="H225" s="19">
        <f t="shared" si="1"/>
        <v>0.02242706267</v>
      </c>
      <c r="I225" s="19">
        <f t="shared" si="2"/>
        <v>-0.4251950117</v>
      </c>
    </row>
    <row r="226" ht="14.25" customHeight="1">
      <c r="A226" s="17">
        <v>44510.0</v>
      </c>
      <c r="B226" s="19">
        <v>74.400002</v>
      </c>
      <c r="C226" s="19">
        <v>75.699997</v>
      </c>
      <c r="D226" s="19">
        <v>73.300003</v>
      </c>
      <c r="E226" s="19">
        <v>73.5</v>
      </c>
      <c r="F226" s="19">
        <v>73.5</v>
      </c>
      <c r="H226" s="19">
        <f t="shared" si="1"/>
        <v>-0.008097196464</v>
      </c>
      <c r="I226" s="19">
        <f t="shared" si="2"/>
        <v>-0.4034245028</v>
      </c>
    </row>
    <row r="227" ht="14.25" customHeight="1">
      <c r="A227" s="17">
        <v>44511.0</v>
      </c>
      <c r="B227" s="19">
        <v>73.800003</v>
      </c>
      <c r="C227" s="19">
        <v>74.300003</v>
      </c>
      <c r="D227" s="19">
        <v>72.300003</v>
      </c>
      <c r="E227" s="19">
        <v>73.199997</v>
      </c>
      <c r="F227" s="19">
        <v>73.199997</v>
      </c>
      <c r="H227" s="19">
        <f t="shared" si="1"/>
        <v>-0.00748052436</v>
      </c>
      <c r="I227" s="19">
        <f t="shared" si="2"/>
        <v>-0.5558196976</v>
      </c>
    </row>
    <row r="228" ht="14.25" customHeight="1">
      <c r="A228" s="17">
        <v>44512.0</v>
      </c>
      <c r="B228" s="19">
        <v>73.25</v>
      </c>
      <c r="C228" s="19">
        <v>76.0</v>
      </c>
      <c r="D228" s="19">
        <v>72.599998</v>
      </c>
      <c r="E228" s="19">
        <v>74.0</v>
      </c>
      <c r="F228" s="19">
        <v>74.0</v>
      </c>
      <c r="H228" s="19">
        <f t="shared" si="1"/>
        <v>-0.003418806749</v>
      </c>
      <c r="I228" s="19">
        <f t="shared" si="2"/>
        <v>-0.3707679232</v>
      </c>
    </row>
    <row r="229" ht="14.25" customHeight="1">
      <c r="A229" s="17">
        <v>44515.0</v>
      </c>
      <c r="B229" s="19">
        <v>73.0</v>
      </c>
      <c r="C229" s="19">
        <v>74.349998</v>
      </c>
      <c r="D229" s="19">
        <v>70.699997</v>
      </c>
      <c r="E229" s="19">
        <v>71.25</v>
      </c>
      <c r="F229" s="19">
        <v>71.25</v>
      </c>
      <c r="H229" s="19">
        <f t="shared" si="1"/>
        <v>-0.006872879288</v>
      </c>
      <c r="I229" s="19">
        <f t="shared" si="2"/>
        <v>-0.5503775331</v>
      </c>
    </row>
    <row r="230" ht="14.25" customHeight="1">
      <c r="A230" s="17">
        <v>44516.0</v>
      </c>
      <c r="B230" s="19">
        <v>72.5</v>
      </c>
      <c r="C230" s="19">
        <v>79.400002</v>
      </c>
      <c r="D230" s="19">
        <v>71.5</v>
      </c>
      <c r="E230" s="19">
        <v>78.150002</v>
      </c>
      <c r="F230" s="19">
        <v>78.150002</v>
      </c>
      <c r="H230" s="19">
        <f t="shared" si="1"/>
        <v>0.08459469134</v>
      </c>
      <c r="I230" s="19">
        <f t="shared" si="2"/>
        <v>-0.000663503379</v>
      </c>
    </row>
    <row r="231" ht="14.25" customHeight="1">
      <c r="A231" s="17">
        <v>44517.0</v>
      </c>
      <c r="B231" s="19">
        <v>78.900002</v>
      </c>
      <c r="C231" s="19">
        <v>79.349998</v>
      </c>
      <c r="D231" s="19">
        <v>76.099998</v>
      </c>
      <c r="E231" s="19">
        <v>78.099998</v>
      </c>
      <c r="F231" s="19">
        <v>78.099998</v>
      </c>
      <c r="H231" s="19">
        <f t="shared" si="1"/>
        <v>-0.01211369618</v>
      </c>
      <c r="I231" s="19">
        <f t="shared" si="2"/>
        <v>-0.00610664765</v>
      </c>
    </row>
    <row r="232" ht="14.25" customHeight="1">
      <c r="A232" s="17">
        <v>44518.0</v>
      </c>
      <c r="B232" s="19">
        <v>77.949997</v>
      </c>
      <c r="C232" s="19">
        <v>78.599998</v>
      </c>
      <c r="D232" s="19">
        <v>74.5</v>
      </c>
      <c r="E232" s="19">
        <v>77.400002</v>
      </c>
      <c r="F232" s="19">
        <v>77.400002</v>
      </c>
      <c r="H232" s="19">
        <f t="shared" si="1"/>
        <v>-0.002569005958</v>
      </c>
      <c r="I232" s="19">
        <f t="shared" si="2"/>
        <v>-0.08774728046</v>
      </c>
    </row>
    <row r="233" ht="14.25" customHeight="1">
      <c r="A233" s="17">
        <v>44522.0</v>
      </c>
      <c r="B233" s="19">
        <v>77.75</v>
      </c>
      <c r="C233" s="19">
        <v>80.099998</v>
      </c>
      <c r="D233" s="19">
        <v>75.599998</v>
      </c>
      <c r="E233" s="19">
        <v>78.5</v>
      </c>
      <c r="F233" s="19">
        <v>78.5</v>
      </c>
      <c r="H233" s="19">
        <f t="shared" si="1"/>
        <v>0.02727732674</v>
      </c>
      <c r="I233" s="19">
        <f t="shared" si="2"/>
        <v>0.07553398516</v>
      </c>
    </row>
    <row r="234" ht="14.25" customHeight="1">
      <c r="A234" s="17">
        <v>44523.0</v>
      </c>
      <c r="B234" s="19">
        <v>79.900002</v>
      </c>
      <c r="C234" s="19">
        <v>85.150002</v>
      </c>
      <c r="D234" s="19">
        <v>77.699997</v>
      </c>
      <c r="E234" s="19">
        <v>84.449997</v>
      </c>
      <c r="F234" s="19">
        <v>84.449997</v>
      </c>
      <c r="H234" s="19">
        <f t="shared" si="1"/>
        <v>0.06363855279</v>
      </c>
      <c r="I234" s="19">
        <f t="shared" si="2"/>
        <v>0.6252480148</v>
      </c>
    </row>
    <row r="235" ht="14.25" customHeight="1">
      <c r="A235" s="17">
        <v>44524.0</v>
      </c>
      <c r="B235" s="19">
        <v>85.150002</v>
      </c>
      <c r="C235" s="19">
        <v>87.300003</v>
      </c>
      <c r="D235" s="19">
        <v>81.550003</v>
      </c>
      <c r="E235" s="19">
        <v>82.849998</v>
      </c>
      <c r="F235" s="19">
        <v>82.849998</v>
      </c>
      <c r="H235" s="19">
        <f t="shared" si="1"/>
        <v>-0.03161613726</v>
      </c>
      <c r="I235" s="19">
        <f t="shared" si="2"/>
        <v>0.8592846044</v>
      </c>
    </row>
    <row r="236" ht="14.25" customHeight="1">
      <c r="A236" s="17">
        <v>44525.0</v>
      </c>
      <c r="B236" s="19">
        <v>82.5</v>
      </c>
      <c r="C236" s="19">
        <v>83.400002</v>
      </c>
      <c r="D236" s="19">
        <v>80.300003</v>
      </c>
      <c r="E236" s="19">
        <v>80.900002</v>
      </c>
      <c r="F236" s="19">
        <v>80.900002</v>
      </c>
      <c r="H236" s="19">
        <f t="shared" si="1"/>
        <v>-0.05288946392</v>
      </c>
      <c r="I236" s="19">
        <f t="shared" si="2"/>
        <v>0.4347532049</v>
      </c>
    </row>
    <row r="237" ht="14.25" customHeight="1">
      <c r="A237" s="17">
        <v>44526.0</v>
      </c>
      <c r="B237" s="19">
        <v>78.25</v>
      </c>
      <c r="C237" s="19">
        <v>79.400002</v>
      </c>
      <c r="D237" s="19">
        <v>74.25</v>
      </c>
      <c r="E237" s="19">
        <v>75.449997</v>
      </c>
      <c r="F237" s="19">
        <v>75.449997</v>
      </c>
      <c r="H237" s="19">
        <f t="shared" si="1"/>
        <v>-0.08185481287</v>
      </c>
      <c r="I237" s="19">
        <f t="shared" si="2"/>
        <v>-0.000663503379</v>
      </c>
    </row>
    <row r="238" ht="14.25" customHeight="1">
      <c r="A238" s="17">
        <v>44529.0</v>
      </c>
      <c r="B238" s="19">
        <v>72.099998</v>
      </c>
      <c r="C238" s="19">
        <v>73.0</v>
      </c>
      <c r="D238" s="19">
        <v>69.5</v>
      </c>
      <c r="E238" s="19">
        <v>70.75</v>
      </c>
      <c r="F238" s="19">
        <v>70.75</v>
      </c>
      <c r="H238" s="19">
        <f t="shared" si="1"/>
        <v>-0.02813125104</v>
      </c>
      <c r="I238" s="19">
        <f t="shared" si="2"/>
        <v>-0.6973304544</v>
      </c>
    </row>
    <row r="239" ht="14.25" customHeight="1">
      <c r="A239" s="17">
        <v>44530.0</v>
      </c>
      <c r="B239" s="19">
        <v>70.099998</v>
      </c>
      <c r="C239" s="19">
        <v>73.25</v>
      </c>
      <c r="D239" s="19">
        <v>69.050003</v>
      </c>
      <c r="E239" s="19">
        <v>70.099998</v>
      </c>
      <c r="F239" s="19">
        <v>70.099998</v>
      </c>
      <c r="H239" s="19">
        <f t="shared" si="1"/>
        <v>0.01205259581</v>
      </c>
      <c r="I239" s="19">
        <f t="shared" si="2"/>
        <v>-0.6701169101</v>
      </c>
    </row>
    <row r="240" ht="14.25" customHeight="1">
      <c r="A240" s="17">
        <v>44531.0</v>
      </c>
      <c r="B240" s="19">
        <v>70.949997</v>
      </c>
      <c r="C240" s="19">
        <v>72.150002</v>
      </c>
      <c r="D240" s="19">
        <v>69.25</v>
      </c>
      <c r="E240" s="19">
        <v>71.150002</v>
      </c>
      <c r="F240" s="19">
        <v>71.150002</v>
      </c>
      <c r="H240" s="19">
        <f t="shared" si="1"/>
        <v>0.00351741496</v>
      </c>
      <c r="I240" s="19">
        <f t="shared" si="2"/>
        <v>-0.7898562872</v>
      </c>
    </row>
    <row r="241" ht="14.25" customHeight="1">
      <c r="A241" s="17">
        <v>44532.0</v>
      </c>
      <c r="B241" s="19">
        <v>71.199997</v>
      </c>
      <c r="C241" s="19">
        <v>72.400002</v>
      </c>
      <c r="D241" s="19">
        <v>70.199997</v>
      </c>
      <c r="E241" s="19">
        <v>71.400002</v>
      </c>
      <c r="F241" s="19">
        <v>71.400002</v>
      </c>
      <c r="H241" s="19">
        <f t="shared" si="1"/>
        <v>0.002805121074</v>
      </c>
      <c r="I241" s="19">
        <f t="shared" si="2"/>
        <v>-0.7626427429</v>
      </c>
    </row>
    <row r="242" ht="14.25" customHeight="1">
      <c r="A242" s="17">
        <v>44533.0</v>
      </c>
      <c r="B242" s="19">
        <v>71.400002</v>
      </c>
      <c r="C242" s="19">
        <v>72.25</v>
      </c>
      <c r="D242" s="19">
        <v>70.199997</v>
      </c>
      <c r="E242" s="19">
        <v>71.300003</v>
      </c>
      <c r="F242" s="19">
        <v>71.300003</v>
      </c>
      <c r="H242" s="19">
        <f t="shared" si="1"/>
        <v>-0.007732959449</v>
      </c>
      <c r="I242" s="19">
        <f t="shared" si="2"/>
        <v>-0.7789710872</v>
      </c>
    </row>
    <row r="243" ht="14.25" customHeight="1">
      <c r="A243" s="17">
        <v>44536.0</v>
      </c>
      <c r="B243" s="19">
        <v>70.849998</v>
      </c>
      <c r="C243" s="19">
        <v>71.699997</v>
      </c>
      <c r="D243" s="19">
        <v>68.099998</v>
      </c>
      <c r="E243" s="19">
        <v>68.849998</v>
      </c>
      <c r="F243" s="19">
        <v>68.849998</v>
      </c>
      <c r="H243" s="19">
        <f t="shared" si="1"/>
        <v>-0.02067804158</v>
      </c>
      <c r="I243" s="19">
        <f t="shared" si="2"/>
        <v>-0.8388412112</v>
      </c>
    </row>
    <row r="244" ht="14.25" customHeight="1">
      <c r="A244" s="17">
        <v>44537.0</v>
      </c>
      <c r="B244" s="19">
        <v>69.400002</v>
      </c>
      <c r="C244" s="19">
        <v>70.349998</v>
      </c>
      <c r="D244" s="19">
        <v>67.849998</v>
      </c>
      <c r="E244" s="19">
        <v>68.449997</v>
      </c>
      <c r="F244" s="19">
        <v>68.449997</v>
      </c>
      <c r="H244" s="19">
        <f t="shared" si="1"/>
        <v>-0.04796197554</v>
      </c>
      <c r="I244" s="19">
        <f t="shared" si="2"/>
        <v>-0.9857942414</v>
      </c>
    </row>
    <row r="245" ht="14.25" customHeight="1">
      <c r="A245" s="17">
        <v>44538.0</v>
      </c>
      <c r="B245" s="19">
        <v>66.150002</v>
      </c>
      <c r="C245" s="19">
        <v>69.300003</v>
      </c>
      <c r="D245" s="19">
        <v>66.150002</v>
      </c>
      <c r="E245" s="19">
        <v>67.75</v>
      </c>
      <c r="F245" s="19">
        <v>67.75</v>
      </c>
      <c r="H245" s="19">
        <f t="shared" si="1"/>
        <v>0.02758278438</v>
      </c>
      <c r="I245" s="19">
        <f t="shared" si="2"/>
        <v>-1.100090583</v>
      </c>
    </row>
    <row r="246" ht="14.25" customHeight="1">
      <c r="A246" s="17">
        <v>44539.0</v>
      </c>
      <c r="B246" s="19">
        <v>68.0</v>
      </c>
      <c r="C246" s="19">
        <v>71.650002</v>
      </c>
      <c r="D246" s="19">
        <v>68.0</v>
      </c>
      <c r="E246" s="19">
        <v>70.449997</v>
      </c>
      <c r="F246" s="19">
        <v>70.449997</v>
      </c>
      <c r="H246" s="19">
        <f t="shared" si="1"/>
        <v>0.02684235189</v>
      </c>
      <c r="I246" s="19">
        <f t="shared" si="2"/>
        <v>-0.8442833758</v>
      </c>
    </row>
    <row r="247" ht="14.25" customHeight="1">
      <c r="A247" s="17">
        <v>44540.0</v>
      </c>
      <c r="B247" s="19">
        <v>69.849998</v>
      </c>
      <c r="C247" s="19">
        <v>70.75</v>
      </c>
      <c r="D247" s="19">
        <v>69.099998</v>
      </c>
      <c r="E247" s="19">
        <v>70.349998</v>
      </c>
      <c r="F247" s="19">
        <v>70.349998</v>
      </c>
      <c r="H247" s="62">
        <v>0.0</v>
      </c>
      <c r="I247" s="19">
        <f t="shared" si="2"/>
        <v>-0.9422523528</v>
      </c>
    </row>
    <row r="248" ht="14.25" customHeight="1"/>
    <row r="249" ht="14.25" customHeight="1">
      <c r="G249" s="63" t="s">
        <v>18</v>
      </c>
      <c r="H249" s="64">
        <f>AVERAGE(C:C)</f>
        <v>79.40609734</v>
      </c>
    </row>
    <row r="250" ht="14.25" customHeight="1">
      <c r="G250" s="63" t="s">
        <v>51</v>
      </c>
      <c r="H250" s="64">
        <f>_xlfn.VAR.S(C:C)</f>
        <v>84.39365616</v>
      </c>
    </row>
    <row r="251" ht="14.25" customHeight="1">
      <c r="G251" s="63" t="s">
        <v>20</v>
      </c>
      <c r="H251" s="64">
        <f>AVERAGE(H1:H247)</f>
        <v>-0.00175071357</v>
      </c>
    </row>
    <row r="252" ht="14.25" customHeight="1">
      <c r="G252" s="63" t="s">
        <v>52</v>
      </c>
      <c r="H252" s="64">
        <f>_xlfn.VAR.S(H1:H247)</f>
        <v>0.0008572419569</v>
      </c>
    </row>
    <row r="253" ht="14.25" customHeight="1">
      <c r="G253" s="63" t="s">
        <v>53</v>
      </c>
      <c r="H253" s="64">
        <f>SKEW(C:C)</f>
        <v>0.6727445028</v>
      </c>
    </row>
    <row r="254" ht="14.25" customHeight="1">
      <c r="G254" s="63" t="s">
        <v>28</v>
      </c>
      <c r="H254" s="64">
        <f>KURT(C:C)</f>
        <v>0.4108501151</v>
      </c>
    </row>
    <row r="255" ht="14.25" customHeight="1">
      <c r="G255" s="63" t="s">
        <v>54</v>
      </c>
      <c r="H255" s="64">
        <f>AVERAGE(I1:I246)</f>
        <v>0.003845927971</v>
      </c>
    </row>
    <row r="256" ht="14.25" customHeight="1">
      <c r="G256" s="63" t="s">
        <v>55</v>
      </c>
      <c r="H256" s="65">
        <f>_xlfn.VAR.S(I1:I246)</f>
        <v>1.000444822</v>
      </c>
    </row>
    <row r="257" ht="14.25" customHeight="1"/>
    <row r="258" ht="14.25" customHeight="1"/>
    <row r="259" ht="14.25" customHeight="1">
      <c r="F259" s="66" t="s">
        <v>56</v>
      </c>
      <c r="G259" s="67"/>
      <c r="H259" s="67"/>
    </row>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63"/>
    <col customWidth="1" min="2" max="2" width="14.5"/>
    <col customWidth="1" min="3" max="26" width="7.63"/>
  </cols>
  <sheetData>
    <row r="1" ht="14.25" customHeight="1">
      <c r="A1" s="68" t="s">
        <v>57</v>
      </c>
      <c r="B1" s="69">
        <v>0.05</v>
      </c>
      <c r="D1" s="70" t="s">
        <v>58</v>
      </c>
      <c r="E1" s="71"/>
      <c r="F1" s="71"/>
      <c r="G1" s="71"/>
      <c r="H1" s="71"/>
      <c r="I1" s="71"/>
      <c r="J1" s="71"/>
    </row>
    <row r="2" ht="14.25" customHeight="1">
      <c r="A2" s="15"/>
    </row>
    <row r="3" ht="14.25" customHeight="1">
      <c r="A3" s="72" t="s">
        <v>59</v>
      </c>
    </row>
    <row r="4" ht="14.25" customHeight="1">
      <c r="A4" s="15"/>
      <c r="F4" s="73" t="s">
        <v>60</v>
      </c>
      <c r="G4" s="74"/>
      <c r="H4" s="74"/>
      <c r="I4" s="74"/>
      <c r="J4" s="74"/>
      <c r="K4" s="74"/>
      <c r="L4" s="74"/>
      <c r="M4" s="74"/>
      <c r="N4" s="74"/>
      <c r="O4" s="74"/>
      <c r="P4" s="74"/>
      <c r="Q4" s="74"/>
    </row>
    <row r="5" ht="14.25" customHeight="1">
      <c r="A5" s="75" t="s">
        <v>20</v>
      </c>
      <c r="B5" s="76">
        <v>3.91E-4</v>
      </c>
      <c r="F5" s="77" t="s">
        <v>61</v>
      </c>
      <c r="Q5" s="78"/>
    </row>
    <row r="6" ht="14.25" customHeight="1">
      <c r="A6" s="75" t="s">
        <v>62</v>
      </c>
      <c r="B6" s="79">
        <v>0.013962762</v>
      </c>
      <c r="Q6" s="78"/>
    </row>
    <row r="7" ht="14.25" customHeight="1">
      <c r="A7" s="75" t="s">
        <v>63</v>
      </c>
      <c r="B7" s="80">
        <v>-3.552976601</v>
      </c>
      <c r="Q7" s="78"/>
    </row>
    <row r="8" ht="14.25" customHeight="1">
      <c r="A8" s="15"/>
      <c r="B8" s="81"/>
      <c r="Q8" s="78"/>
    </row>
    <row r="9" ht="14.25" customHeight="1">
      <c r="A9" s="72" t="s">
        <v>64</v>
      </c>
      <c r="B9" s="81"/>
      <c r="Q9" s="78"/>
    </row>
    <row r="10" ht="14.25" customHeight="1">
      <c r="A10" s="15"/>
      <c r="B10" s="82"/>
      <c r="Q10" s="78"/>
    </row>
    <row r="11" ht="14.25" customHeight="1">
      <c r="A11" s="75" t="s">
        <v>20</v>
      </c>
      <c r="B11" s="83">
        <v>0.001491</v>
      </c>
      <c r="Q11" s="78"/>
    </row>
    <row r="12" ht="14.25" customHeight="1">
      <c r="A12" s="75" t="s">
        <v>62</v>
      </c>
      <c r="B12" s="84">
        <v>0.022879446</v>
      </c>
      <c r="Q12" s="78"/>
    </row>
    <row r="13" ht="14.25" customHeight="1">
      <c r="A13" s="75" t="s">
        <v>63</v>
      </c>
      <c r="B13" s="84">
        <v>-2.120186521</v>
      </c>
      <c r="Q13" s="78"/>
    </row>
    <row r="14" ht="14.25" customHeight="1">
      <c r="A14" s="15"/>
      <c r="B14" s="81"/>
      <c r="Q14" s="78"/>
    </row>
    <row r="15" ht="14.25" customHeight="1">
      <c r="A15" s="72" t="s">
        <v>65</v>
      </c>
      <c r="B15" s="81"/>
      <c r="Q15" s="78"/>
    </row>
    <row r="16" ht="14.25" customHeight="1">
      <c r="A16" s="15"/>
      <c r="B16" s="81"/>
      <c r="Q16" s="78"/>
    </row>
    <row r="17" ht="14.25" customHeight="1">
      <c r="A17" s="75" t="s">
        <v>20</v>
      </c>
      <c r="B17" s="85">
        <v>-0.001716</v>
      </c>
      <c r="Q17" s="78"/>
    </row>
    <row r="18" ht="14.25" customHeight="1">
      <c r="A18" s="75" t="s">
        <v>62</v>
      </c>
      <c r="B18" s="86">
        <v>0.022879446</v>
      </c>
      <c r="Q18" s="78"/>
    </row>
    <row r="19" ht="14.25" customHeight="1">
      <c r="A19" s="75" t="s">
        <v>63</v>
      </c>
      <c r="B19" s="84">
        <v>-2.187083305</v>
      </c>
      <c r="Q19" s="78"/>
    </row>
    <row r="20" ht="14.25" customHeight="1">
      <c r="Q20" s="78"/>
    </row>
    <row r="21" ht="14.25" customHeight="1">
      <c r="F21" s="87"/>
      <c r="G21" s="87"/>
      <c r="H21" s="87"/>
      <c r="I21" s="87"/>
      <c r="J21" s="87"/>
      <c r="K21" s="87"/>
      <c r="L21" s="87"/>
      <c r="M21" s="87"/>
      <c r="N21" s="87"/>
      <c r="O21" s="87"/>
      <c r="P21" s="87"/>
      <c r="Q21" s="88"/>
    </row>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F5:Q2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7.63"/>
    <col customWidth="1" min="4" max="4" width="20.13"/>
    <col customWidth="1" min="5" max="5" width="15.0"/>
    <col customWidth="1" min="6" max="6" width="20.63"/>
    <col customWidth="1" min="7" max="7" width="16.13"/>
    <col customWidth="1" min="8" max="8" width="17.75"/>
    <col customWidth="1" min="9" max="9" width="7.63"/>
    <col customWidth="1" min="10" max="10" width="17.38"/>
    <col customWidth="1" min="11" max="11" width="19.13"/>
    <col customWidth="1" min="12" max="23" width="7.63"/>
  </cols>
  <sheetData>
    <row r="1" ht="14.25" customHeight="1">
      <c r="A1" s="14" t="s">
        <v>66</v>
      </c>
      <c r="B1" s="14" t="s">
        <v>67</v>
      </c>
      <c r="D1" s="89" t="s">
        <v>68</v>
      </c>
      <c r="E1" s="90" t="s">
        <v>69</v>
      </c>
      <c r="F1" s="89" t="s">
        <v>70</v>
      </c>
      <c r="G1" s="90" t="s">
        <v>71</v>
      </c>
      <c r="H1" s="90" t="s">
        <v>72</v>
      </c>
    </row>
    <row r="2" ht="14.25" customHeight="1">
      <c r="A2" s="19">
        <v>1388.0</v>
      </c>
      <c r="B2" s="19">
        <v>102.550003</v>
      </c>
      <c r="D2" s="91">
        <v>0.0</v>
      </c>
      <c r="E2" s="92">
        <v>0.0</v>
      </c>
      <c r="F2" s="92">
        <v>0.0</v>
      </c>
      <c r="G2" s="92">
        <v>0.0</v>
      </c>
      <c r="H2" s="92">
        <v>0.0</v>
      </c>
    </row>
    <row r="3" ht="14.25" customHeight="1">
      <c r="A3" s="19">
        <v>1394.949951</v>
      </c>
      <c r="B3" s="19">
        <v>102.5</v>
      </c>
      <c r="D3" s="93">
        <f t="shared" ref="D3:D247" si="1">LN(A3/A2)</f>
        <v>0.004994675126</v>
      </c>
      <c r="E3" s="94">
        <f t="shared" ref="E3:E247" si="2">0.5*D3</f>
        <v>0.002497337563</v>
      </c>
      <c r="F3" s="94">
        <f t="shared" ref="F3:F247" si="3">LN(B3/B2)</f>
        <v>-0.0004877151939</v>
      </c>
      <c r="G3" s="94">
        <f t="shared" ref="G3:G247" si="4">0.5*F3</f>
        <v>-0.000243857597</v>
      </c>
      <c r="H3" s="94">
        <f t="shared" ref="H3:H247" si="5">E3+G3</f>
        <v>0.002253479966</v>
      </c>
      <c r="J3" s="95" t="s">
        <v>73</v>
      </c>
      <c r="L3" s="96"/>
      <c r="M3" s="96"/>
      <c r="N3" s="96"/>
      <c r="O3" s="96"/>
    </row>
    <row r="4" ht="14.25" customHeight="1">
      <c r="A4" s="19">
        <v>1416.800049</v>
      </c>
      <c r="B4" s="19">
        <v>103.599998</v>
      </c>
      <c r="D4" s="93">
        <f t="shared" si="1"/>
        <v>0.01554230486</v>
      </c>
      <c r="E4" s="94">
        <f t="shared" si="2"/>
        <v>0.007771152431</v>
      </c>
      <c r="F4" s="94">
        <f t="shared" si="3"/>
        <v>0.01067451194</v>
      </c>
      <c r="G4" s="94">
        <f t="shared" si="4"/>
        <v>0.005337255971</v>
      </c>
      <c r="H4" s="94">
        <f t="shared" si="5"/>
        <v>0.0131084084</v>
      </c>
    </row>
    <row r="5" ht="14.25" customHeight="1">
      <c r="A5" s="19">
        <v>1445.0</v>
      </c>
      <c r="B5" s="19">
        <v>105.599998</v>
      </c>
      <c r="D5" s="93">
        <f t="shared" si="1"/>
        <v>0.01970847949</v>
      </c>
      <c r="E5" s="94">
        <f t="shared" si="2"/>
        <v>0.009854239746</v>
      </c>
      <c r="F5" s="94">
        <f t="shared" si="3"/>
        <v>0.01912104181</v>
      </c>
      <c r="G5" s="94">
        <f t="shared" si="4"/>
        <v>0.009560520906</v>
      </c>
      <c r="H5" s="94">
        <f t="shared" si="5"/>
        <v>0.01941476065</v>
      </c>
    </row>
    <row r="6" ht="14.25" customHeight="1">
      <c r="A6" s="19">
        <v>1439.699951</v>
      </c>
      <c r="B6" s="19">
        <v>102.300003</v>
      </c>
      <c r="D6" s="93">
        <f t="shared" si="1"/>
        <v>-0.003674597049</v>
      </c>
      <c r="E6" s="94">
        <f t="shared" si="2"/>
        <v>-0.001837298525</v>
      </c>
      <c r="F6" s="94">
        <f t="shared" si="3"/>
        <v>-0.03174865005</v>
      </c>
      <c r="G6" s="94">
        <f t="shared" si="4"/>
        <v>-0.01587432502</v>
      </c>
      <c r="H6" s="94">
        <f t="shared" si="5"/>
        <v>-0.01771162355</v>
      </c>
    </row>
    <row r="7" ht="14.25" customHeight="1">
      <c r="A7" s="19">
        <v>1423.849976</v>
      </c>
      <c r="B7" s="19">
        <v>98.949997</v>
      </c>
      <c r="D7" s="93">
        <f t="shared" si="1"/>
        <v>-0.01107027101</v>
      </c>
      <c r="E7" s="94">
        <f t="shared" si="2"/>
        <v>-0.005535135504</v>
      </c>
      <c r="F7" s="94">
        <f t="shared" si="3"/>
        <v>-0.03329506055</v>
      </c>
      <c r="G7" s="94">
        <f t="shared" si="4"/>
        <v>-0.01664753028</v>
      </c>
      <c r="H7" s="94">
        <f t="shared" si="5"/>
        <v>-0.02218266578</v>
      </c>
      <c r="J7" s="97" t="s">
        <v>20</v>
      </c>
      <c r="K7" s="98">
        <f>AVERAGE(H2:H251)</f>
        <v>0.0009409707086</v>
      </c>
      <c r="L7" s="20"/>
    </row>
    <row r="8" ht="14.25" customHeight="1">
      <c r="A8" s="19">
        <v>1384.800049</v>
      </c>
      <c r="B8" s="19">
        <v>92.300003</v>
      </c>
      <c r="D8" s="93">
        <f t="shared" si="1"/>
        <v>-0.02780869324</v>
      </c>
      <c r="E8" s="94">
        <f t="shared" si="2"/>
        <v>-0.01390434662</v>
      </c>
      <c r="F8" s="94">
        <f t="shared" si="3"/>
        <v>-0.06957046772</v>
      </c>
      <c r="G8" s="94">
        <f t="shared" si="4"/>
        <v>-0.03478523386</v>
      </c>
      <c r="H8" s="94">
        <f t="shared" si="5"/>
        <v>-0.04868958048</v>
      </c>
      <c r="J8" s="97" t="s">
        <v>24</v>
      </c>
      <c r="K8" s="98">
        <f>_xlfn.VAR.S(H2:H251)</f>
        <v>0.0002137971431</v>
      </c>
    </row>
    <row r="9" ht="14.25" customHeight="1">
      <c r="A9" s="19">
        <v>1380.949951</v>
      </c>
      <c r="B9" s="19">
        <v>91.300003</v>
      </c>
      <c r="D9" s="93">
        <f t="shared" si="1"/>
        <v>-0.002784127623</v>
      </c>
      <c r="E9" s="94">
        <f t="shared" si="2"/>
        <v>-0.001392063812</v>
      </c>
      <c r="F9" s="94">
        <f t="shared" si="3"/>
        <v>-0.01089335355</v>
      </c>
      <c r="G9" s="94">
        <f t="shared" si="4"/>
        <v>-0.005446676776</v>
      </c>
      <c r="H9" s="94">
        <f t="shared" si="5"/>
        <v>-0.006838740588</v>
      </c>
      <c r="J9" s="99"/>
      <c r="K9" s="98"/>
    </row>
    <row r="10" ht="14.25" customHeight="1">
      <c r="A10" s="19">
        <v>1404.0</v>
      </c>
      <c r="B10" s="19">
        <v>95.5</v>
      </c>
      <c r="D10" s="93">
        <f t="shared" si="1"/>
        <v>0.01655367296</v>
      </c>
      <c r="E10" s="94">
        <f t="shared" si="2"/>
        <v>0.008276836481</v>
      </c>
      <c r="F10" s="94">
        <f t="shared" si="3"/>
        <v>0.04497542703</v>
      </c>
      <c r="G10" s="94">
        <f t="shared" si="4"/>
        <v>0.02248771351</v>
      </c>
      <c r="H10" s="94">
        <f t="shared" si="5"/>
        <v>0.03076454999</v>
      </c>
      <c r="J10" s="97" t="s">
        <v>74</v>
      </c>
      <c r="K10" s="100">
        <f>CORREL(A2:A247,B2:B247 )</f>
        <v>0.6215751719</v>
      </c>
    </row>
    <row r="11" ht="14.25" customHeight="1">
      <c r="A11" s="19">
        <v>1421.0</v>
      </c>
      <c r="B11" s="19">
        <v>95.150002</v>
      </c>
      <c r="D11" s="93">
        <f t="shared" si="1"/>
        <v>0.01203554351</v>
      </c>
      <c r="E11" s="94">
        <f t="shared" si="2"/>
        <v>0.006017771756</v>
      </c>
      <c r="F11" s="94">
        <f t="shared" si="3"/>
        <v>-0.003671632725</v>
      </c>
      <c r="G11" s="94">
        <f t="shared" si="4"/>
        <v>-0.001835816363</v>
      </c>
      <c r="H11" s="94">
        <f t="shared" si="5"/>
        <v>0.004181955393</v>
      </c>
      <c r="J11" s="99"/>
    </row>
    <row r="12" ht="14.25" customHeight="1">
      <c r="A12" s="19">
        <v>1434.75</v>
      </c>
      <c r="B12" s="19">
        <v>94.650002</v>
      </c>
      <c r="D12" s="93">
        <f t="shared" si="1"/>
        <v>0.009629768891</v>
      </c>
      <c r="E12" s="94">
        <f t="shared" si="2"/>
        <v>0.004814884446</v>
      </c>
      <c r="F12" s="94">
        <f t="shared" si="3"/>
        <v>-0.005268715976</v>
      </c>
      <c r="G12" s="94">
        <f t="shared" si="4"/>
        <v>-0.002634357988</v>
      </c>
      <c r="H12" s="94">
        <f t="shared" si="5"/>
        <v>0.002180526458</v>
      </c>
      <c r="J12" s="101"/>
      <c r="K12" s="102"/>
    </row>
    <row r="13" ht="14.25" customHeight="1">
      <c r="A13" s="19">
        <v>1439.900024</v>
      </c>
      <c r="B13" s="19">
        <v>94.5</v>
      </c>
      <c r="D13" s="93">
        <f t="shared" si="1"/>
        <v>0.003583065394</v>
      </c>
      <c r="E13" s="94">
        <f t="shared" si="2"/>
        <v>0.001791532697</v>
      </c>
      <c r="F13" s="94">
        <f t="shared" si="3"/>
        <v>-0.001586064286</v>
      </c>
      <c r="G13" s="94">
        <f t="shared" si="4"/>
        <v>-0.0007930321431</v>
      </c>
      <c r="H13" s="94">
        <f t="shared" si="5"/>
        <v>0.0009985005537</v>
      </c>
    </row>
    <row r="14" ht="14.25" customHeight="1">
      <c r="A14" s="19">
        <v>1444.0</v>
      </c>
      <c r="B14" s="19">
        <v>95.550003</v>
      </c>
      <c r="D14" s="93">
        <f t="shared" si="1"/>
        <v>0.002843357071</v>
      </c>
      <c r="E14" s="94">
        <f t="shared" si="2"/>
        <v>0.001421678535</v>
      </c>
      <c r="F14" s="94">
        <f t="shared" si="3"/>
        <v>0.01104986758</v>
      </c>
      <c r="G14" s="94">
        <f t="shared" si="4"/>
        <v>0.005524933792</v>
      </c>
      <c r="H14" s="94">
        <f t="shared" si="5"/>
        <v>0.006946612327</v>
      </c>
    </row>
    <row r="15" ht="14.25" customHeight="1">
      <c r="A15" s="19">
        <v>1443.0</v>
      </c>
      <c r="B15" s="19">
        <v>94.449997</v>
      </c>
      <c r="D15" s="93">
        <f t="shared" si="1"/>
        <v>-0.0006927606789</v>
      </c>
      <c r="E15" s="94">
        <f t="shared" si="2"/>
        <v>-0.0003463803395</v>
      </c>
      <c r="F15" s="94">
        <f t="shared" si="3"/>
        <v>-0.0115791399</v>
      </c>
      <c r="G15" s="94">
        <f t="shared" si="4"/>
        <v>-0.005789569949</v>
      </c>
      <c r="H15" s="94">
        <f t="shared" si="5"/>
        <v>-0.006135950289</v>
      </c>
    </row>
    <row r="16" ht="14.25" customHeight="1">
      <c r="A16" s="19">
        <v>1438.0</v>
      </c>
      <c r="B16" s="19">
        <v>97.300003</v>
      </c>
      <c r="D16" s="93">
        <f t="shared" si="1"/>
        <v>-0.003471020493</v>
      </c>
      <c r="E16" s="94">
        <f t="shared" si="2"/>
        <v>-0.001735510246</v>
      </c>
      <c r="F16" s="94">
        <f t="shared" si="3"/>
        <v>0.02972845784</v>
      </c>
      <c r="G16" s="94">
        <f t="shared" si="4"/>
        <v>0.01486422892</v>
      </c>
      <c r="H16" s="94">
        <f t="shared" si="5"/>
        <v>0.01312871867</v>
      </c>
    </row>
    <row r="17" ht="14.25" customHeight="1">
      <c r="A17" s="19">
        <v>1430.75</v>
      </c>
      <c r="B17" s="19">
        <v>96.5</v>
      </c>
      <c r="D17" s="93">
        <f t="shared" si="1"/>
        <v>-0.005054476992</v>
      </c>
      <c r="E17" s="94">
        <f t="shared" si="2"/>
        <v>-0.002527238496</v>
      </c>
      <c r="F17" s="94">
        <f t="shared" si="3"/>
        <v>-0.008256011679</v>
      </c>
      <c r="G17" s="94">
        <f t="shared" si="4"/>
        <v>-0.00412800584</v>
      </c>
      <c r="H17" s="94">
        <f t="shared" si="5"/>
        <v>-0.006655244336</v>
      </c>
    </row>
    <row r="18" ht="14.25" customHeight="1">
      <c r="A18" s="19">
        <v>1440.0</v>
      </c>
      <c r="B18" s="19">
        <v>99.300003</v>
      </c>
      <c r="D18" s="93">
        <f t="shared" si="1"/>
        <v>0.006444331281</v>
      </c>
      <c r="E18" s="94">
        <f t="shared" si="2"/>
        <v>0.00322216564</v>
      </c>
      <c r="F18" s="94">
        <f t="shared" si="3"/>
        <v>0.02860259292</v>
      </c>
      <c r="G18" s="94">
        <f t="shared" si="4"/>
        <v>0.01430129646</v>
      </c>
      <c r="H18" s="94">
        <f t="shared" si="5"/>
        <v>0.0175234621</v>
      </c>
    </row>
    <row r="19" ht="14.25" customHeight="1">
      <c r="A19" s="19">
        <v>1432.599976</v>
      </c>
      <c r="B19" s="19">
        <v>99.050003</v>
      </c>
      <c r="D19" s="93">
        <f t="shared" si="1"/>
        <v>-0.005152155142</v>
      </c>
      <c r="E19" s="94">
        <f t="shared" si="2"/>
        <v>-0.002576077571</v>
      </c>
      <c r="F19" s="94">
        <f t="shared" si="3"/>
        <v>-0.00252079783</v>
      </c>
      <c r="G19" s="94">
        <f t="shared" si="4"/>
        <v>-0.001260398915</v>
      </c>
      <c r="H19" s="94">
        <f t="shared" si="5"/>
        <v>-0.003836476486</v>
      </c>
    </row>
    <row r="20" ht="14.25" customHeight="1">
      <c r="A20" s="19">
        <v>1442.0</v>
      </c>
      <c r="B20" s="19">
        <v>101.300003</v>
      </c>
      <c r="D20" s="93">
        <f t="shared" si="1"/>
        <v>0.006540080417</v>
      </c>
      <c r="E20" s="94">
        <f t="shared" si="2"/>
        <v>0.003270040209</v>
      </c>
      <c r="F20" s="94">
        <f t="shared" si="3"/>
        <v>0.02246163744</v>
      </c>
      <c r="G20" s="94">
        <f t="shared" si="4"/>
        <v>0.01123081872</v>
      </c>
      <c r="H20" s="94">
        <f t="shared" si="5"/>
        <v>0.01450085893</v>
      </c>
    </row>
    <row r="21" ht="14.25" customHeight="1">
      <c r="A21" s="19">
        <v>1464.900024</v>
      </c>
      <c r="B21" s="19">
        <v>102.900002</v>
      </c>
      <c r="D21" s="93">
        <f t="shared" si="1"/>
        <v>0.01575595827</v>
      </c>
      <c r="E21" s="94">
        <f t="shared" si="2"/>
        <v>0.007877979137</v>
      </c>
      <c r="F21" s="94">
        <f t="shared" si="3"/>
        <v>0.01567122141</v>
      </c>
      <c r="G21" s="94">
        <f t="shared" si="4"/>
        <v>0.007835610703</v>
      </c>
      <c r="H21" s="94">
        <f t="shared" si="5"/>
        <v>0.01571358984</v>
      </c>
    </row>
    <row r="22" ht="14.25" customHeight="1">
      <c r="A22" s="19">
        <v>1487.699951</v>
      </c>
      <c r="B22" s="19">
        <v>104.5</v>
      </c>
      <c r="D22" s="93">
        <f t="shared" si="1"/>
        <v>0.01544427311</v>
      </c>
      <c r="E22" s="94">
        <f t="shared" si="2"/>
        <v>0.007722136554</v>
      </c>
      <c r="F22" s="94">
        <f t="shared" si="3"/>
        <v>0.01542940913</v>
      </c>
      <c r="G22" s="94">
        <f t="shared" si="4"/>
        <v>0.007714704564</v>
      </c>
      <c r="H22" s="94">
        <f t="shared" si="5"/>
        <v>0.01543684112</v>
      </c>
    </row>
    <row r="23" ht="14.25" customHeight="1">
      <c r="A23" s="19">
        <v>1496.900024</v>
      </c>
      <c r="B23" s="19">
        <v>107.900002</v>
      </c>
      <c r="D23" s="93">
        <f t="shared" si="1"/>
        <v>0.006165048728</v>
      </c>
      <c r="E23" s="94">
        <f t="shared" si="2"/>
        <v>0.003082524364</v>
      </c>
      <c r="F23" s="94">
        <f t="shared" si="3"/>
        <v>0.03201781939</v>
      </c>
      <c r="G23" s="94">
        <f t="shared" si="4"/>
        <v>0.0160089097</v>
      </c>
      <c r="H23" s="94">
        <f t="shared" si="5"/>
        <v>0.01909143406</v>
      </c>
    </row>
    <row r="24" ht="14.25" customHeight="1">
      <c r="A24" s="19">
        <v>1488.0</v>
      </c>
      <c r="B24" s="19">
        <v>107.449997</v>
      </c>
      <c r="D24" s="93">
        <f t="shared" si="1"/>
        <v>-0.005963382561</v>
      </c>
      <c r="E24" s="94">
        <f t="shared" si="2"/>
        <v>-0.002981691281</v>
      </c>
      <c r="F24" s="94">
        <f t="shared" si="3"/>
        <v>-0.004179295631</v>
      </c>
      <c r="G24" s="94">
        <f t="shared" si="4"/>
        <v>-0.002089647816</v>
      </c>
      <c r="H24" s="94">
        <f t="shared" si="5"/>
        <v>-0.005071339096</v>
      </c>
    </row>
    <row r="25" ht="14.25" customHeight="1">
      <c r="A25" s="19">
        <v>1471.650024</v>
      </c>
      <c r="B25" s="19">
        <v>106.099998</v>
      </c>
      <c r="D25" s="93">
        <f t="shared" si="1"/>
        <v>-0.01104869981</v>
      </c>
      <c r="E25" s="94">
        <f t="shared" si="2"/>
        <v>-0.005524349904</v>
      </c>
      <c r="F25" s="94">
        <f t="shared" si="3"/>
        <v>-0.0126435684</v>
      </c>
      <c r="G25" s="94">
        <f t="shared" si="4"/>
        <v>-0.006321784199</v>
      </c>
      <c r="H25" s="94">
        <f t="shared" si="5"/>
        <v>-0.0118461341</v>
      </c>
    </row>
    <row r="26" ht="14.25" customHeight="1">
      <c r="A26" s="19">
        <v>1502.849976</v>
      </c>
      <c r="B26" s="19">
        <v>101.849998</v>
      </c>
      <c r="D26" s="93">
        <f t="shared" si="1"/>
        <v>0.02097905282</v>
      </c>
      <c r="E26" s="94">
        <f t="shared" si="2"/>
        <v>0.01048952641</v>
      </c>
      <c r="F26" s="94">
        <f t="shared" si="3"/>
        <v>-0.04088090373</v>
      </c>
      <c r="G26" s="94">
        <f t="shared" si="4"/>
        <v>-0.02044045187</v>
      </c>
      <c r="H26" s="94">
        <f t="shared" si="5"/>
        <v>-0.009950925458</v>
      </c>
    </row>
    <row r="27" ht="14.25" customHeight="1">
      <c r="A27" s="19">
        <v>1511.650024</v>
      </c>
      <c r="B27" s="19">
        <v>99.0</v>
      </c>
      <c r="D27" s="93">
        <f t="shared" si="1"/>
        <v>0.005838495935</v>
      </c>
      <c r="E27" s="94">
        <f t="shared" si="2"/>
        <v>0.002919247967</v>
      </c>
      <c r="F27" s="94">
        <f t="shared" si="3"/>
        <v>-0.0283812729</v>
      </c>
      <c r="G27" s="94">
        <f t="shared" si="4"/>
        <v>-0.01419063645</v>
      </c>
      <c r="H27" s="94">
        <f t="shared" si="5"/>
        <v>-0.01127138848</v>
      </c>
    </row>
    <row r="28" ht="14.25" customHeight="1">
      <c r="A28" s="19">
        <v>1501.0</v>
      </c>
      <c r="B28" s="19">
        <v>99.800003</v>
      </c>
      <c r="D28" s="93">
        <f t="shared" si="1"/>
        <v>-0.007070232705</v>
      </c>
      <c r="E28" s="94">
        <f t="shared" si="2"/>
        <v>-0.003535116353</v>
      </c>
      <c r="F28" s="94">
        <f t="shared" si="3"/>
        <v>0.008048363243</v>
      </c>
      <c r="G28" s="94">
        <f t="shared" si="4"/>
        <v>0.004024181621</v>
      </c>
      <c r="H28" s="94">
        <f t="shared" si="5"/>
        <v>0.0004890652688</v>
      </c>
    </row>
    <row r="29" ht="14.25" customHeight="1">
      <c r="A29" s="19">
        <v>1494.349976</v>
      </c>
      <c r="B29" s="19">
        <v>100.199997</v>
      </c>
      <c r="D29" s="93">
        <f t="shared" si="1"/>
        <v>-0.004440239023</v>
      </c>
      <c r="E29" s="94">
        <f t="shared" si="2"/>
        <v>-0.002220119512</v>
      </c>
      <c r="F29" s="94">
        <f t="shared" si="3"/>
        <v>0.003999945333</v>
      </c>
      <c r="G29" s="94">
        <f t="shared" si="4"/>
        <v>0.001999972667</v>
      </c>
      <c r="H29" s="94">
        <f t="shared" si="5"/>
        <v>-0.0002201468451</v>
      </c>
    </row>
    <row r="30" ht="14.25" customHeight="1">
      <c r="A30" s="19">
        <v>1467.900024</v>
      </c>
      <c r="B30" s="19">
        <v>95.449997</v>
      </c>
      <c r="D30" s="93">
        <f t="shared" si="1"/>
        <v>-0.0178584893</v>
      </c>
      <c r="E30" s="94">
        <f t="shared" si="2"/>
        <v>-0.008929244649</v>
      </c>
      <c r="F30" s="94">
        <f t="shared" si="3"/>
        <v>-0.04856563997</v>
      </c>
      <c r="G30" s="94">
        <f t="shared" si="4"/>
        <v>-0.02428281998</v>
      </c>
      <c r="H30" s="94">
        <f t="shared" si="5"/>
        <v>-0.03321206463</v>
      </c>
    </row>
    <row r="31" ht="14.25" customHeight="1">
      <c r="A31" s="19">
        <v>1481.0</v>
      </c>
      <c r="B31" s="19">
        <v>93.75</v>
      </c>
      <c r="D31" s="93">
        <f t="shared" si="1"/>
        <v>0.008884710955</v>
      </c>
      <c r="E31" s="94">
        <f t="shared" si="2"/>
        <v>0.004442355477</v>
      </c>
      <c r="F31" s="94">
        <f t="shared" si="3"/>
        <v>-0.01797085389</v>
      </c>
      <c r="G31" s="94">
        <f t="shared" si="4"/>
        <v>-0.008985426946</v>
      </c>
      <c r="H31" s="94">
        <f t="shared" si="5"/>
        <v>-0.004543071468</v>
      </c>
    </row>
    <row r="32" ht="14.25" customHeight="1">
      <c r="A32" s="19">
        <v>1471.900024</v>
      </c>
      <c r="B32" s="19">
        <v>91.75</v>
      </c>
      <c r="D32" s="93">
        <f t="shared" si="1"/>
        <v>-0.006163435764</v>
      </c>
      <c r="E32" s="94">
        <f t="shared" si="2"/>
        <v>-0.003081717882</v>
      </c>
      <c r="F32" s="94">
        <f t="shared" si="3"/>
        <v>-0.02156417792</v>
      </c>
      <c r="G32" s="94">
        <f t="shared" si="4"/>
        <v>-0.01078208896</v>
      </c>
      <c r="H32" s="94">
        <f t="shared" si="5"/>
        <v>-0.01386380684</v>
      </c>
    </row>
    <row r="33" ht="14.25" customHeight="1">
      <c r="A33" s="19">
        <v>1401.300049</v>
      </c>
      <c r="B33" s="19">
        <v>91.400002</v>
      </c>
      <c r="D33" s="93">
        <f t="shared" si="1"/>
        <v>-0.04915368736</v>
      </c>
      <c r="E33" s="94">
        <f t="shared" si="2"/>
        <v>-0.02457684368</v>
      </c>
      <c r="F33" s="94">
        <f t="shared" si="3"/>
        <v>-0.003821986593</v>
      </c>
      <c r="G33" s="94">
        <f t="shared" si="4"/>
        <v>-0.001910993296</v>
      </c>
      <c r="H33" s="94">
        <f t="shared" si="5"/>
        <v>-0.02648783698</v>
      </c>
    </row>
    <row r="34" ht="14.25" customHeight="1">
      <c r="A34" s="19">
        <v>1408.75</v>
      </c>
      <c r="B34" s="19">
        <v>92.949997</v>
      </c>
      <c r="D34" s="93">
        <f t="shared" si="1"/>
        <v>0.00530237421</v>
      </c>
      <c r="E34" s="94">
        <f t="shared" si="2"/>
        <v>0.002651187105</v>
      </c>
      <c r="F34" s="94">
        <f t="shared" si="3"/>
        <v>0.01681618155</v>
      </c>
      <c r="G34" s="94">
        <f t="shared" si="4"/>
        <v>0.008408090775</v>
      </c>
      <c r="H34" s="94">
        <f t="shared" si="5"/>
        <v>0.01105927788</v>
      </c>
    </row>
    <row r="35" ht="14.25" customHeight="1">
      <c r="A35" s="19">
        <v>1482.5</v>
      </c>
      <c r="B35" s="19">
        <v>91.199997</v>
      </c>
      <c r="D35" s="93">
        <f t="shared" si="1"/>
        <v>0.05102706552</v>
      </c>
      <c r="E35" s="94">
        <f t="shared" si="2"/>
        <v>0.02551353276</v>
      </c>
      <c r="F35" s="94">
        <f t="shared" si="3"/>
        <v>-0.01900681771</v>
      </c>
      <c r="G35" s="94">
        <f t="shared" si="4"/>
        <v>-0.009503408853</v>
      </c>
      <c r="H35" s="94">
        <f t="shared" si="5"/>
        <v>0.01601012391</v>
      </c>
    </row>
    <row r="36" ht="14.25" customHeight="1">
      <c r="A36" s="19">
        <v>1578.5</v>
      </c>
      <c r="B36" s="19">
        <v>93.949997</v>
      </c>
      <c r="D36" s="93">
        <f t="shared" si="1"/>
        <v>0.06274517713</v>
      </c>
      <c r="E36" s="94">
        <f t="shared" si="2"/>
        <v>0.03137258856</v>
      </c>
      <c r="F36" s="94">
        <f t="shared" si="3"/>
        <v>0.02970782974</v>
      </c>
      <c r="G36" s="94">
        <f t="shared" si="4"/>
        <v>0.01485391487</v>
      </c>
      <c r="H36" s="94">
        <f t="shared" si="5"/>
        <v>0.04622650343</v>
      </c>
    </row>
    <row r="37" ht="14.25" customHeight="1">
      <c r="A37" s="19">
        <v>1581.699951</v>
      </c>
      <c r="B37" s="19">
        <v>95.300003</v>
      </c>
      <c r="D37" s="93">
        <f t="shared" si="1"/>
        <v>0.002025157992</v>
      </c>
      <c r="E37" s="94">
        <f t="shared" si="2"/>
        <v>0.001012578996</v>
      </c>
      <c r="F37" s="94">
        <f t="shared" si="3"/>
        <v>0.01426714821</v>
      </c>
      <c r="G37" s="94">
        <f t="shared" si="4"/>
        <v>0.007133574106</v>
      </c>
      <c r="H37" s="94">
        <f t="shared" si="5"/>
        <v>0.008146153102</v>
      </c>
    </row>
    <row r="38" ht="14.25" customHeight="1">
      <c r="A38" s="19">
        <v>1588.0</v>
      </c>
      <c r="B38" s="19">
        <v>98.599998</v>
      </c>
      <c r="D38" s="93">
        <f t="shared" si="1"/>
        <v>0.003975175817</v>
      </c>
      <c r="E38" s="94">
        <f t="shared" si="2"/>
        <v>0.001987587908</v>
      </c>
      <c r="F38" s="94">
        <f t="shared" si="3"/>
        <v>0.03404139918</v>
      </c>
      <c r="G38" s="94">
        <f t="shared" si="4"/>
        <v>0.01702069959</v>
      </c>
      <c r="H38" s="94">
        <f t="shared" si="5"/>
        <v>0.0190082875</v>
      </c>
    </row>
    <row r="39" ht="14.25" customHeight="1">
      <c r="A39" s="19">
        <v>1618.25</v>
      </c>
      <c r="B39" s="19">
        <v>99.949997</v>
      </c>
      <c r="D39" s="93">
        <f t="shared" si="1"/>
        <v>0.01886995562</v>
      </c>
      <c r="E39" s="94">
        <f t="shared" si="2"/>
        <v>0.009434977809</v>
      </c>
      <c r="F39" s="94">
        <f t="shared" si="3"/>
        <v>0.01359878961</v>
      </c>
      <c r="G39" s="94">
        <f t="shared" si="4"/>
        <v>0.006799394803</v>
      </c>
      <c r="H39" s="94">
        <f t="shared" si="5"/>
        <v>0.01623437261</v>
      </c>
    </row>
    <row r="40" ht="14.25" customHeight="1">
      <c r="A40" s="19">
        <v>1631.650024</v>
      </c>
      <c r="B40" s="19">
        <v>100.800003</v>
      </c>
      <c r="D40" s="93">
        <f t="shared" si="1"/>
        <v>0.008246469023</v>
      </c>
      <c r="E40" s="94">
        <f t="shared" si="2"/>
        <v>0.004123234512</v>
      </c>
      <c r="F40" s="94">
        <f t="shared" si="3"/>
        <v>0.008468354468</v>
      </c>
      <c r="G40" s="94">
        <f t="shared" si="4"/>
        <v>0.004234177234</v>
      </c>
      <c r="H40" s="94">
        <f t="shared" si="5"/>
        <v>0.008357411745</v>
      </c>
    </row>
    <row r="41" ht="14.25" customHeight="1">
      <c r="A41" s="19">
        <v>1628.0</v>
      </c>
      <c r="B41" s="19">
        <v>103.349998</v>
      </c>
      <c r="D41" s="93">
        <f t="shared" si="1"/>
        <v>-0.002239519886</v>
      </c>
      <c r="E41" s="94">
        <f t="shared" si="2"/>
        <v>-0.001119759943</v>
      </c>
      <c r="F41" s="94">
        <f t="shared" si="3"/>
        <v>0.02498288138</v>
      </c>
      <c r="G41" s="94">
        <f t="shared" si="4"/>
        <v>0.01249144069</v>
      </c>
      <c r="H41" s="94">
        <f t="shared" si="5"/>
        <v>0.01137168075</v>
      </c>
    </row>
    <row r="42" ht="14.25" customHeight="1">
      <c r="A42" s="19">
        <v>1614.849976</v>
      </c>
      <c r="B42" s="19">
        <v>102.5</v>
      </c>
      <c r="D42" s="93">
        <f t="shared" si="1"/>
        <v>-0.008110209338</v>
      </c>
      <c r="E42" s="94">
        <f t="shared" si="2"/>
        <v>-0.004055104669</v>
      </c>
      <c r="F42" s="94">
        <f t="shared" si="3"/>
        <v>-0.008258468198</v>
      </c>
      <c r="G42" s="94">
        <f t="shared" si="4"/>
        <v>-0.004129234099</v>
      </c>
      <c r="H42" s="94">
        <f t="shared" si="5"/>
        <v>-0.008184338768</v>
      </c>
    </row>
    <row r="43" ht="14.25" customHeight="1">
      <c r="A43" s="19">
        <v>1597.800049</v>
      </c>
      <c r="B43" s="19">
        <v>100.349998</v>
      </c>
      <c r="D43" s="93">
        <f t="shared" si="1"/>
        <v>-0.01061434451</v>
      </c>
      <c r="E43" s="94">
        <f t="shared" si="2"/>
        <v>-0.005307172255</v>
      </c>
      <c r="F43" s="94">
        <f t="shared" si="3"/>
        <v>-0.02119874327</v>
      </c>
      <c r="G43" s="94">
        <f t="shared" si="4"/>
        <v>-0.01059937163</v>
      </c>
      <c r="H43" s="94">
        <f t="shared" si="5"/>
        <v>-0.01590654389</v>
      </c>
    </row>
    <row r="44" ht="14.25" customHeight="1">
      <c r="A44" s="19">
        <v>1592.5</v>
      </c>
      <c r="B44" s="19">
        <v>99.400002</v>
      </c>
      <c r="D44" s="93">
        <f t="shared" si="1"/>
        <v>-0.003322605269</v>
      </c>
      <c r="E44" s="94">
        <f t="shared" si="2"/>
        <v>-0.001661302634</v>
      </c>
      <c r="F44" s="94">
        <f t="shared" si="3"/>
        <v>-0.009511921529</v>
      </c>
      <c r="G44" s="94">
        <f t="shared" si="4"/>
        <v>-0.004755960764</v>
      </c>
      <c r="H44" s="94">
        <f t="shared" si="5"/>
        <v>-0.006417263399</v>
      </c>
    </row>
    <row r="45" ht="14.25" customHeight="1">
      <c r="A45" s="19">
        <v>1625.0</v>
      </c>
      <c r="B45" s="19">
        <v>99.25</v>
      </c>
      <c r="D45" s="93">
        <f t="shared" si="1"/>
        <v>0.02020270732</v>
      </c>
      <c r="E45" s="94">
        <f t="shared" si="2"/>
        <v>0.01010135366</v>
      </c>
      <c r="F45" s="94">
        <f t="shared" si="3"/>
        <v>-0.001510214216</v>
      </c>
      <c r="G45" s="94">
        <f t="shared" si="4"/>
        <v>-0.000755107108</v>
      </c>
      <c r="H45" s="94">
        <f t="shared" si="5"/>
        <v>0.009346246551</v>
      </c>
    </row>
    <row r="46" ht="14.25" customHeight="1">
      <c r="A46" s="19">
        <v>1641.0</v>
      </c>
      <c r="B46" s="19">
        <v>104.849998</v>
      </c>
      <c r="D46" s="93">
        <f t="shared" si="1"/>
        <v>0.009797996326</v>
      </c>
      <c r="E46" s="94">
        <f t="shared" si="2"/>
        <v>0.004898998163</v>
      </c>
      <c r="F46" s="94">
        <f t="shared" si="3"/>
        <v>0.05488881871</v>
      </c>
      <c r="G46" s="94">
        <f t="shared" si="4"/>
        <v>0.02744440935</v>
      </c>
      <c r="H46" s="94">
        <f t="shared" si="5"/>
        <v>0.03234340752</v>
      </c>
    </row>
    <row r="47" ht="14.25" customHeight="1">
      <c r="A47" s="19">
        <v>1621.800049</v>
      </c>
      <c r="B47" s="19">
        <v>103.5</v>
      </c>
      <c r="D47" s="93">
        <f t="shared" si="1"/>
        <v>-0.01176913837</v>
      </c>
      <c r="E47" s="94">
        <f t="shared" si="2"/>
        <v>-0.005884569183</v>
      </c>
      <c r="F47" s="94">
        <f t="shared" si="3"/>
        <v>-0.01295912557</v>
      </c>
      <c r="G47" s="94">
        <f t="shared" si="4"/>
        <v>-0.006479562784</v>
      </c>
      <c r="H47" s="94">
        <f t="shared" si="5"/>
        <v>-0.01236413197</v>
      </c>
    </row>
    <row r="48" ht="14.25" customHeight="1">
      <c r="A48" s="19">
        <v>1605.949951</v>
      </c>
      <c r="B48" s="19">
        <v>115.5</v>
      </c>
      <c r="D48" s="93">
        <f t="shared" si="1"/>
        <v>-0.009821222464</v>
      </c>
      <c r="E48" s="94">
        <f t="shared" si="2"/>
        <v>-0.004910611232</v>
      </c>
      <c r="F48" s="94">
        <f t="shared" si="3"/>
        <v>0.1096989173</v>
      </c>
      <c r="G48" s="94">
        <f t="shared" si="4"/>
        <v>0.05484945863</v>
      </c>
      <c r="H48" s="94">
        <f t="shared" si="5"/>
        <v>0.0499388474</v>
      </c>
    </row>
    <row r="49" ht="14.25" customHeight="1">
      <c r="A49" s="19">
        <v>1564.199951</v>
      </c>
      <c r="B49" s="19">
        <v>112.199997</v>
      </c>
      <c r="D49" s="93">
        <f t="shared" si="1"/>
        <v>-0.02634097142</v>
      </c>
      <c r="E49" s="94">
        <f t="shared" si="2"/>
        <v>-0.01317048571</v>
      </c>
      <c r="F49" s="94">
        <f t="shared" si="3"/>
        <v>-0.02898756361</v>
      </c>
      <c r="G49" s="94">
        <f t="shared" si="4"/>
        <v>-0.01449378181</v>
      </c>
      <c r="H49" s="94">
        <f t="shared" si="5"/>
        <v>-0.02766426751</v>
      </c>
    </row>
    <row r="50" ht="14.25" customHeight="1">
      <c r="A50" s="19">
        <v>1573.900024</v>
      </c>
      <c r="B50" s="19">
        <v>108.550003</v>
      </c>
      <c r="D50" s="93">
        <f t="shared" si="1"/>
        <v>0.006182150965</v>
      </c>
      <c r="E50" s="94">
        <f t="shared" si="2"/>
        <v>0.003091075482</v>
      </c>
      <c r="F50" s="94">
        <f t="shared" si="3"/>
        <v>-0.03307204239</v>
      </c>
      <c r="G50" s="94">
        <f t="shared" si="4"/>
        <v>-0.01653602119</v>
      </c>
      <c r="H50" s="94">
        <f t="shared" si="5"/>
        <v>-0.01344494571</v>
      </c>
    </row>
    <row r="51" ht="14.25" customHeight="1">
      <c r="A51" s="19">
        <v>1557.699951</v>
      </c>
      <c r="B51" s="19">
        <v>114.400002</v>
      </c>
      <c r="D51" s="93">
        <f t="shared" si="1"/>
        <v>-0.01034628793</v>
      </c>
      <c r="E51" s="94">
        <f t="shared" si="2"/>
        <v>-0.005173143965</v>
      </c>
      <c r="F51" s="94">
        <f t="shared" si="3"/>
        <v>0.05249017247</v>
      </c>
      <c r="G51" s="94">
        <f t="shared" si="4"/>
        <v>0.02624508623</v>
      </c>
      <c r="H51" s="94">
        <f t="shared" si="5"/>
        <v>0.02107194227</v>
      </c>
    </row>
    <row r="52" ht="14.25" customHeight="1">
      <c r="A52" s="19">
        <v>1613.949951</v>
      </c>
      <c r="B52" s="19">
        <v>115.349998</v>
      </c>
      <c r="D52" s="93">
        <f t="shared" si="1"/>
        <v>0.03547421718</v>
      </c>
      <c r="E52" s="94">
        <f t="shared" si="2"/>
        <v>0.01773710859</v>
      </c>
      <c r="F52" s="94">
        <f t="shared" si="3"/>
        <v>0.008269870853</v>
      </c>
      <c r="G52" s="94">
        <f t="shared" si="4"/>
        <v>0.004134935427</v>
      </c>
      <c r="H52" s="94">
        <f t="shared" si="5"/>
        <v>0.02187204402</v>
      </c>
    </row>
    <row r="53" ht="14.25" customHeight="1">
      <c r="A53" s="19">
        <v>1636.25</v>
      </c>
      <c r="B53" s="19">
        <v>120.5</v>
      </c>
      <c r="D53" s="93">
        <f t="shared" si="1"/>
        <v>0.01372247817</v>
      </c>
      <c r="E53" s="94">
        <f t="shared" si="2"/>
        <v>0.006861239084</v>
      </c>
      <c r="F53" s="94">
        <f t="shared" si="3"/>
        <v>0.04367878565</v>
      </c>
      <c r="G53" s="94">
        <f t="shared" si="4"/>
        <v>0.02183939282</v>
      </c>
      <c r="H53" s="94">
        <f t="shared" si="5"/>
        <v>0.02870063191</v>
      </c>
    </row>
    <row r="54" ht="14.25" customHeight="1">
      <c r="A54" s="19">
        <v>1588.900024</v>
      </c>
      <c r="B54" s="19">
        <v>118.400002</v>
      </c>
      <c r="D54" s="93">
        <f t="shared" si="1"/>
        <v>-0.02936507022</v>
      </c>
      <c r="E54" s="94">
        <f t="shared" si="2"/>
        <v>-0.01468253511</v>
      </c>
      <c r="F54" s="94">
        <f t="shared" si="3"/>
        <v>-0.01758101359</v>
      </c>
      <c r="G54" s="94">
        <f t="shared" si="4"/>
        <v>-0.008790506794</v>
      </c>
      <c r="H54" s="94">
        <f t="shared" si="5"/>
        <v>-0.02347304191</v>
      </c>
    </row>
    <row r="55" ht="14.25" customHeight="1">
      <c r="A55" s="19">
        <v>1572.550049</v>
      </c>
      <c r="B55" s="19">
        <v>117.650002</v>
      </c>
      <c r="D55" s="93">
        <f t="shared" si="1"/>
        <v>-0.01034343127</v>
      </c>
      <c r="E55" s="94">
        <f t="shared" si="2"/>
        <v>-0.005171715634</v>
      </c>
      <c r="F55" s="94">
        <f t="shared" si="3"/>
        <v>-0.006354607169</v>
      </c>
      <c r="G55" s="94">
        <f t="shared" si="4"/>
        <v>-0.003177303584</v>
      </c>
      <c r="H55" s="94">
        <f t="shared" si="5"/>
        <v>-0.008349019218</v>
      </c>
    </row>
    <row r="56" ht="14.25" customHeight="1">
      <c r="A56" s="19">
        <v>1587.5</v>
      </c>
      <c r="B56" s="19">
        <v>116.650002</v>
      </c>
      <c r="D56" s="93">
        <f t="shared" si="1"/>
        <v>0.009461915036</v>
      </c>
      <c r="E56" s="94">
        <f t="shared" si="2"/>
        <v>0.004730957518</v>
      </c>
      <c r="F56" s="94">
        <f t="shared" si="3"/>
        <v>-0.00853611656</v>
      </c>
      <c r="G56" s="94">
        <f t="shared" si="4"/>
        <v>-0.00426805828</v>
      </c>
      <c r="H56" s="94">
        <f t="shared" si="5"/>
        <v>0.0004628992378</v>
      </c>
    </row>
    <row r="57" ht="14.25" customHeight="1">
      <c r="A57" s="19">
        <v>1596.0</v>
      </c>
      <c r="B57" s="19">
        <v>115.800003</v>
      </c>
      <c r="D57" s="93">
        <f t="shared" si="1"/>
        <v>0.005340047243</v>
      </c>
      <c r="E57" s="94">
        <f t="shared" si="2"/>
        <v>0.002670023621</v>
      </c>
      <c r="F57" s="94">
        <f t="shared" si="3"/>
        <v>-0.007313424567</v>
      </c>
      <c r="G57" s="94">
        <f t="shared" si="4"/>
        <v>-0.003656712284</v>
      </c>
      <c r="H57" s="94">
        <f t="shared" si="5"/>
        <v>-0.0009866886621</v>
      </c>
    </row>
    <row r="58" ht="14.25" customHeight="1">
      <c r="A58" s="19">
        <v>1571.0</v>
      </c>
      <c r="B58" s="19">
        <v>117.0</v>
      </c>
      <c r="D58" s="93">
        <f t="shared" si="1"/>
        <v>-0.01578813975</v>
      </c>
      <c r="E58" s="94">
        <f t="shared" si="2"/>
        <v>-0.007894069877</v>
      </c>
      <c r="F58" s="94">
        <f t="shared" si="3"/>
        <v>0.01030934375</v>
      </c>
      <c r="G58" s="94">
        <f t="shared" si="4"/>
        <v>0.005154671876</v>
      </c>
      <c r="H58" s="94">
        <f t="shared" si="5"/>
        <v>-0.002739398001</v>
      </c>
    </row>
    <row r="59" ht="14.25" customHeight="1">
      <c r="A59" s="19">
        <v>1545.599976</v>
      </c>
      <c r="B59" s="19">
        <v>118.25</v>
      </c>
      <c r="D59" s="93">
        <f t="shared" si="1"/>
        <v>-0.01630019033</v>
      </c>
      <c r="E59" s="94">
        <f t="shared" si="2"/>
        <v>-0.008150095163</v>
      </c>
      <c r="F59" s="94">
        <f t="shared" si="3"/>
        <v>0.01062709257</v>
      </c>
      <c r="G59" s="94">
        <f t="shared" si="4"/>
        <v>0.005313546287</v>
      </c>
      <c r="H59" s="94">
        <f t="shared" si="5"/>
        <v>-0.002836548876</v>
      </c>
    </row>
    <row r="60" ht="14.25" customHeight="1">
      <c r="A60" s="19">
        <v>1555.0</v>
      </c>
      <c r="B60" s="19">
        <v>122.349998</v>
      </c>
      <c r="D60" s="93">
        <f t="shared" si="1"/>
        <v>0.006063376683</v>
      </c>
      <c r="E60" s="94">
        <f t="shared" si="2"/>
        <v>0.003031688342</v>
      </c>
      <c r="F60" s="94">
        <f t="shared" si="3"/>
        <v>0.03408474617</v>
      </c>
      <c r="G60" s="94">
        <f t="shared" si="4"/>
        <v>0.01704237309</v>
      </c>
      <c r="H60" s="94">
        <f t="shared" si="5"/>
        <v>0.02007406143</v>
      </c>
    </row>
    <row r="61" ht="14.25" customHeight="1">
      <c r="A61" s="19">
        <v>1565.699951</v>
      </c>
      <c r="B61" s="19">
        <v>119.550003</v>
      </c>
      <c r="D61" s="93">
        <f t="shared" si="1"/>
        <v>0.006857431408</v>
      </c>
      <c r="E61" s="94">
        <f t="shared" si="2"/>
        <v>0.003428715704</v>
      </c>
      <c r="F61" s="94">
        <f t="shared" si="3"/>
        <v>-0.02315105454</v>
      </c>
      <c r="G61" s="94">
        <f t="shared" si="4"/>
        <v>-0.01157552727</v>
      </c>
      <c r="H61" s="94">
        <f t="shared" si="5"/>
        <v>-0.008146811568</v>
      </c>
    </row>
    <row r="62" ht="14.25" customHeight="1">
      <c r="A62" s="19">
        <v>1575.0</v>
      </c>
      <c r="B62" s="19">
        <v>117.0</v>
      </c>
      <c r="D62" s="93">
        <f t="shared" si="1"/>
        <v>0.005922295238</v>
      </c>
      <c r="E62" s="94">
        <f t="shared" si="2"/>
        <v>0.002961147619</v>
      </c>
      <c r="F62" s="94">
        <f t="shared" si="3"/>
        <v>-0.0215607842</v>
      </c>
      <c r="G62" s="94">
        <f t="shared" si="4"/>
        <v>-0.0107803921</v>
      </c>
      <c r="H62" s="94">
        <f t="shared" si="5"/>
        <v>-0.007819244481</v>
      </c>
    </row>
    <row r="63" ht="14.25" customHeight="1">
      <c r="A63" s="19">
        <v>1600.0</v>
      </c>
      <c r="B63" s="19">
        <v>117.400002</v>
      </c>
      <c r="D63" s="93">
        <f t="shared" si="1"/>
        <v>0.01574835697</v>
      </c>
      <c r="E63" s="94">
        <f t="shared" si="2"/>
        <v>0.007874178484</v>
      </c>
      <c r="F63" s="94">
        <f t="shared" si="3"/>
        <v>0.003412989632</v>
      </c>
      <c r="G63" s="94">
        <f t="shared" si="4"/>
        <v>0.001706494816</v>
      </c>
      <c r="H63" s="94">
        <f t="shared" si="5"/>
        <v>0.0095806733</v>
      </c>
    </row>
    <row r="64" ht="14.25" customHeight="1">
      <c r="A64" s="19">
        <v>1548.400024</v>
      </c>
      <c r="B64" s="19">
        <v>116.849998</v>
      </c>
      <c r="D64" s="93">
        <f t="shared" si="1"/>
        <v>-0.03278147402</v>
      </c>
      <c r="E64" s="94">
        <f t="shared" si="2"/>
        <v>-0.01639073701</v>
      </c>
      <c r="F64" s="94">
        <f t="shared" si="3"/>
        <v>-0.004695880561</v>
      </c>
      <c r="G64" s="94">
        <f t="shared" si="4"/>
        <v>-0.00234794028</v>
      </c>
      <c r="H64" s="94">
        <f t="shared" si="5"/>
        <v>-0.01873867729</v>
      </c>
    </row>
    <row r="65" ht="14.25" customHeight="1">
      <c r="A65" s="19">
        <v>1540.400024</v>
      </c>
      <c r="B65" s="19">
        <v>116.300003</v>
      </c>
      <c r="D65" s="93">
        <f t="shared" si="1"/>
        <v>-0.005180016682</v>
      </c>
      <c r="E65" s="94">
        <f t="shared" si="2"/>
        <v>-0.002590008341</v>
      </c>
      <c r="F65" s="94">
        <f t="shared" si="3"/>
        <v>-0.004717958549</v>
      </c>
      <c r="G65" s="94">
        <f t="shared" si="4"/>
        <v>-0.002358979274</v>
      </c>
      <c r="H65" s="94">
        <f t="shared" si="5"/>
        <v>-0.004948987616</v>
      </c>
    </row>
    <row r="66" ht="14.25" customHeight="1">
      <c r="A66" s="19">
        <v>1539.0</v>
      </c>
      <c r="B66" s="19">
        <v>114.849998</v>
      </c>
      <c r="D66" s="93">
        <f t="shared" si="1"/>
        <v>-0.0009092836822</v>
      </c>
      <c r="E66" s="94">
        <f t="shared" si="2"/>
        <v>-0.0004546418411</v>
      </c>
      <c r="F66" s="94">
        <f t="shared" si="3"/>
        <v>-0.0125461736</v>
      </c>
      <c r="G66" s="94">
        <f t="shared" si="4"/>
        <v>-0.006273086799</v>
      </c>
      <c r="H66" s="94">
        <f t="shared" si="5"/>
        <v>-0.006727728641</v>
      </c>
    </row>
    <row r="67" ht="14.25" customHeight="1">
      <c r="A67" s="19">
        <v>1522.050049</v>
      </c>
      <c r="B67" s="19">
        <v>112.199997</v>
      </c>
      <c r="D67" s="93">
        <f t="shared" si="1"/>
        <v>-0.01107471225</v>
      </c>
      <c r="E67" s="94">
        <f t="shared" si="2"/>
        <v>-0.005537356126</v>
      </c>
      <c r="F67" s="94">
        <f t="shared" si="3"/>
        <v>-0.02334394537</v>
      </c>
      <c r="G67" s="94">
        <f t="shared" si="4"/>
        <v>-0.01167197269</v>
      </c>
      <c r="H67" s="94">
        <f t="shared" si="5"/>
        <v>-0.01720932881</v>
      </c>
    </row>
    <row r="68" ht="14.25" customHeight="1">
      <c r="A68" s="19">
        <v>1511.199951</v>
      </c>
      <c r="B68" s="19">
        <v>113.25</v>
      </c>
      <c r="D68" s="93">
        <f t="shared" si="1"/>
        <v>-0.007154137824</v>
      </c>
      <c r="E68" s="94">
        <f t="shared" si="2"/>
        <v>-0.003577068912</v>
      </c>
      <c r="F68" s="94">
        <f t="shared" si="3"/>
        <v>0.009314798013</v>
      </c>
      <c r="G68" s="94">
        <f t="shared" si="4"/>
        <v>0.004657399006</v>
      </c>
      <c r="H68" s="94">
        <f t="shared" si="5"/>
        <v>0.001080330094</v>
      </c>
    </row>
    <row r="69" ht="14.25" customHeight="1">
      <c r="A69" s="19">
        <v>1494.900024</v>
      </c>
      <c r="B69" s="19">
        <v>111.25</v>
      </c>
      <c r="D69" s="93">
        <f t="shared" si="1"/>
        <v>-0.01084467375</v>
      </c>
      <c r="E69" s="94">
        <f t="shared" si="2"/>
        <v>-0.005422336876</v>
      </c>
      <c r="F69" s="94">
        <f t="shared" si="3"/>
        <v>-0.01781784332</v>
      </c>
      <c r="G69" s="94">
        <f t="shared" si="4"/>
        <v>-0.008908921658</v>
      </c>
      <c r="H69" s="94">
        <f t="shared" si="5"/>
        <v>-0.01433125853</v>
      </c>
    </row>
    <row r="70" ht="14.25" customHeight="1">
      <c r="A70" s="19">
        <v>1507.449951</v>
      </c>
      <c r="B70" s="19">
        <v>110.300003</v>
      </c>
      <c r="D70" s="93">
        <f t="shared" si="1"/>
        <v>0.00836011804</v>
      </c>
      <c r="E70" s="94">
        <f t="shared" si="2"/>
        <v>0.00418005902</v>
      </c>
      <c r="F70" s="94">
        <f t="shared" si="3"/>
        <v>-0.008575967588</v>
      </c>
      <c r="G70" s="94">
        <f t="shared" si="4"/>
        <v>-0.004287983794</v>
      </c>
      <c r="H70" s="94">
        <f t="shared" si="5"/>
        <v>-0.0001079247741</v>
      </c>
    </row>
    <row r="71" ht="14.25" customHeight="1">
      <c r="A71" s="19">
        <v>1506.449951</v>
      </c>
      <c r="B71" s="19">
        <v>106.0</v>
      </c>
      <c r="D71" s="93">
        <f t="shared" si="1"/>
        <v>-0.0006635920696</v>
      </c>
      <c r="E71" s="94">
        <f t="shared" si="2"/>
        <v>-0.0003317960348</v>
      </c>
      <c r="F71" s="94">
        <f t="shared" si="3"/>
        <v>-0.03976485935</v>
      </c>
      <c r="G71" s="94">
        <f t="shared" si="4"/>
        <v>-0.01988242967</v>
      </c>
      <c r="H71" s="94">
        <f t="shared" si="5"/>
        <v>-0.02021422571</v>
      </c>
    </row>
    <row r="72" ht="14.25" customHeight="1">
      <c r="A72" s="19">
        <v>1495.550049</v>
      </c>
      <c r="B72" s="19">
        <v>107.699997</v>
      </c>
      <c r="D72" s="93">
        <f t="shared" si="1"/>
        <v>-0.007261792071</v>
      </c>
      <c r="E72" s="94">
        <f t="shared" si="2"/>
        <v>-0.003630896036</v>
      </c>
      <c r="F72" s="94">
        <f t="shared" si="3"/>
        <v>0.0159104622</v>
      </c>
      <c r="G72" s="94">
        <f t="shared" si="4"/>
        <v>0.007955231098</v>
      </c>
      <c r="H72" s="94">
        <f t="shared" si="5"/>
        <v>0.004324335062</v>
      </c>
    </row>
    <row r="73" ht="14.25" customHeight="1">
      <c r="A73" s="19">
        <v>1499.0</v>
      </c>
      <c r="B73" s="19">
        <v>104.0</v>
      </c>
      <c r="D73" s="93">
        <f t="shared" si="1"/>
        <v>0.002304154193</v>
      </c>
      <c r="E73" s="94">
        <f t="shared" si="2"/>
        <v>0.001152077097</v>
      </c>
      <c r="F73" s="94">
        <f t="shared" si="3"/>
        <v>-0.03495865717</v>
      </c>
      <c r="G73" s="94">
        <f t="shared" si="4"/>
        <v>-0.01747932858</v>
      </c>
      <c r="H73" s="94">
        <f t="shared" si="5"/>
        <v>-0.01632725149</v>
      </c>
    </row>
    <row r="74" ht="14.25" customHeight="1">
      <c r="A74" s="19">
        <v>1562.550049</v>
      </c>
      <c r="B74" s="19">
        <v>106.300003</v>
      </c>
      <c r="D74" s="93">
        <f t="shared" si="1"/>
        <v>0.04152091435</v>
      </c>
      <c r="E74" s="94">
        <f t="shared" si="2"/>
        <v>0.02076045718</v>
      </c>
      <c r="F74" s="94">
        <f t="shared" si="3"/>
        <v>0.02187441443</v>
      </c>
      <c r="G74" s="94">
        <f t="shared" si="4"/>
        <v>0.01093720721</v>
      </c>
      <c r="H74" s="94">
        <f t="shared" si="5"/>
        <v>0.03169766439</v>
      </c>
    </row>
    <row r="75" ht="14.25" customHeight="1">
      <c r="A75" s="19">
        <v>1548.0</v>
      </c>
      <c r="B75" s="19">
        <v>104.199997</v>
      </c>
      <c r="D75" s="93">
        <f t="shared" si="1"/>
        <v>-0.009355358308</v>
      </c>
      <c r="E75" s="94">
        <f t="shared" si="2"/>
        <v>-0.004677679154</v>
      </c>
      <c r="F75" s="94">
        <f t="shared" si="3"/>
        <v>-0.01995321304</v>
      </c>
      <c r="G75" s="94">
        <f t="shared" si="4"/>
        <v>-0.009976606521</v>
      </c>
      <c r="H75" s="94">
        <f t="shared" si="5"/>
        <v>-0.01465428567</v>
      </c>
    </row>
    <row r="76" ht="14.25" customHeight="1">
      <c r="A76" s="19">
        <v>1499.400024</v>
      </c>
      <c r="B76" s="19">
        <v>105.25</v>
      </c>
      <c r="D76" s="93">
        <f t="shared" si="1"/>
        <v>-0.03189873107</v>
      </c>
      <c r="E76" s="94">
        <f t="shared" si="2"/>
        <v>-0.01594936554</v>
      </c>
      <c r="F76" s="94">
        <f t="shared" si="3"/>
        <v>0.01002637203</v>
      </c>
      <c r="G76" s="94">
        <f t="shared" si="4"/>
        <v>0.005013186017</v>
      </c>
      <c r="H76" s="94">
        <f t="shared" si="5"/>
        <v>-0.01093617952</v>
      </c>
    </row>
    <row r="77" ht="14.25" customHeight="1">
      <c r="A77" s="19">
        <v>1485.0</v>
      </c>
      <c r="B77" s="19">
        <v>104.5</v>
      </c>
      <c r="D77" s="93">
        <f t="shared" si="1"/>
        <v>-0.009650271839</v>
      </c>
      <c r="E77" s="94">
        <f t="shared" si="2"/>
        <v>-0.004825135919</v>
      </c>
      <c r="F77" s="94">
        <f t="shared" si="3"/>
        <v>-0.007151401158</v>
      </c>
      <c r="G77" s="94">
        <f t="shared" si="4"/>
        <v>-0.003575700579</v>
      </c>
      <c r="H77" s="94">
        <f t="shared" si="5"/>
        <v>-0.008400836498</v>
      </c>
    </row>
    <row r="78" ht="14.25" customHeight="1">
      <c r="A78" s="19">
        <v>1462.650024</v>
      </c>
      <c r="B78" s="19">
        <v>104.400002</v>
      </c>
      <c r="D78" s="93">
        <f t="shared" si="1"/>
        <v>-0.01516489688</v>
      </c>
      <c r="E78" s="94">
        <f t="shared" si="2"/>
        <v>-0.007582448439</v>
      </c>
      <c r="F78" s="94">
        <f t="shared" si="3"/>
        <v>-0.0009573767992</v>
      </c>
      <c r="G78" s="94">
        <f t="shared" si="4"/>
        <v>-0.0004786883996</v>
      </c>
      <c r="H78" s="94">
        <f t="shared" si="5"/>
        <v>-0.008061136839</v>
      </c>
    </row>
    <row r="79" ht="14.25" customHeight="1">
      <c r="A79" s="19">
        <v>1456.699951</v>
      </c>
      <c r="B79" s="19">
        <v>105.349998</v>
      </c>
      <c r="D79" s="93">
        <f t="shared" si="1"/>
        <v>-0.004076305541</v>
      </c>
      <c r="E79" s="94">
        <f t="shared" si="2"/>
        <v>-0.00203815277</v>
      </c>
      <c r="F79" s="94">
        <f t="shared" si="3"/>
        <v>0.00905842666</v>
      </c>
      <c r="G79" s="94">
        <f t="shared" si="4"/>
        <v>0.00452921333</v>
      </c>
      <c r="H79" s="94">
        <f t="shared" si="5"/>
        <v>0.00249106056</v>
      </c>
    </row>
    <row r="80" ht="14.25" customHeight="1">
      <c r="A80" s="19">
        <v>1460.900024</v>
      </c>
      <c r="B80" s="19">
        <v>105.699997</v>
      </c>
      <c r="D80" s="93">
        <f t="shared" si="1"/>
        <v>0.002879130749</v>
      </c>
      <c r="E80" s="94">
        <f t="shared" si="2"/>
        <v>0.001439565375</v>
      </c>
      <c r="F80" s="94">
        <f t="shared" si="3"/>
        <v>0.003316743228</v>
      </c>
      <c r="G80" s="94">
        <f t="shared" si="4"/>
        <v>0.001658371614</v>
      </c>
      <c r="H80" s="94">
        <f t="shared" si="5"/>
        <v>0.003097936989</v>
      </c>
    </row>
    <row r="81" ht="14.25" customHeight="1">
      <c r="A81" s="19">
        <v>1432.800049</v>
      </c>
      <c r="B81" s="19">
        <v>104.900002</v>
      </c>
      <c r="D81" s="93">
        <f t="shared" si="1"/>
        <v>-0.01942209462</v>
      </c>
      <c r="E81" s="94">
        <f t="shared" si="2"/>
        <v>-0.009711047311</v>
      </c>
      <c r="F81" s="94">
        <f t="shared" si="3"/>
        <v>-0.007597330026</v>
      </c>
      <c r="G81" s="94">
        <f t="shared" si="4"/>
        <v>-0.003798665013</v>
      </c>
      <c r="H81" s="94">
        <f t="shared" si="5"/>
        <v>-0.01350971232</v>
      </c>
    </row>
    <row r="82" ht="14.25" customHeight="1">
      <c r="A82" s="19">
        <v>1399.0</v>
      </c>
      <c r="B82" s="19">
        <v>102.25</v>
      </c>
      <c r="D82" s="93">
        <f t="shared" si="1"/>
        <v>-0.02387291028</v>
      </c>
      <c r="E82" s="94">
        <f t="shared" si="2"/>
        <v>-0.01193645514</v>
      </c>
      <c r="F82" s="94">
        <f t="shared" si="3"/>
        <v>-0.02558673955</v>
      </c>
      <c r="G82" s="94">
        <f t="shared" si="4"/>
        <v>-0.01279336977</v>
      </c>
      <c r="H82" s="94">
        <f t="shared" si="5"/>
        <v>-0.02472982491</v>
      </c>
    </row>
    <row r="83" ht="14.25" customHeight="1">
      <c r="A83" s="19">
        <v>1406.449951</v>
      </c>
      <c r="B83" s="19">
        <v>102.5</v>
      </c>
      <c r="D83" s="93">
        <f t="shared" si="1"/>
        <v>0.005311068557</v>
      </c>
      <c r="E83" s="94">
        <f t="shared" si="2"/>
        <v>0.002655534279</v>
      </c>
      <c r="F83" s="94">
        <f t="shared" si="3"/>
        <v>0.002442003656</v>
      </c>
      <c r="G83" s="94">
        <f t="shared" si="4"/>
        <v>0.001221001828</v>
      </c>
      <c r="H83" s="94">
        <f t="shared" si="5"/>
        <v>0.003876536106</v>
      </c>
    </row>
    <row r="84" ht="14.25" customHeight="1">
      <c r="A84" s="19">
        <v>1436.699951</v>
      </c>
      <c r="B84" s="19">
        <v>106.75</v>
      </c>
      <c r="D84" s="93">
        <f t="shared" si="1"/>
        <v>0.02128001869</v>
      </c>
      <c r="E84" s="94">
        <f t="shared" si="2"/>
        <v>0.01064000934</v>
      </c>
      <c r="F84" s="94">
        <f t="shared" si="3"/>
        <v>0.04062685353</v>
      </c>
      <c r="G84" s="94">
        <f t="shared" si="4"/>
        <v>0.02031342677</v>
      </c>
      <c r="H84" s="94">
        <f t="shared" si="5"/>
        <v>0.03095343611</v>
      </c>
    </row>
    <row r="85" ht="14.25" customHeight="1">
      <c r="A85" s="19">
        <v>1445.0</v>
      </c>
      <c r="B85" s="19">
        <v>107.849998</v>
      </c>
      <c r="D85" s="93">
        <f t="shared" si="1"/>
        <v>0.005760538636</v>
      </c>
      <c r="E85" s="94">
        <f t="shared" si="2"/>
        <v>0.002880269318</v>
      </c>
      <c r="F85" s="94">
        <f t="shared" si="3"/>
        <v>0.01025170218</v>
      </c>
      <c r="G85" s="94">
        <f t="shared" si="4"/>
        <v>0.005125851091</v>
      </c>
      <c r="H85" s="94">
        <f t="shared" si="5"/>
        <v>0.008006120409</v>
      </c>
    </row>
    <row r="86" ht="14.25" customHeight="1">
      <c r="A86" s="19">
        <v>1417.699951</v>
      </c>
      <c r="B86" s="19">
        <v>105.949997</v>
      </c>
      <c r="D86" s="93">
        <f t="shared" si="1"/>
        <v>-0.01907351599</v>
      </c>
      <c r="E86" s="94">
        <f t="shared" si="2"/>
        <v>-0.009536757993</v>
      </c>
      <c r="F86" s="94">
        <f t="shared" si="3"/>
        <v>-0.01777409789</v>
      </c>
      <c r="G86" s="94">
        <f t="shared" si="4"/>
        <v>-0.008887048946</v>
      </c>
      <c r="H86" s="94">
        <f t="shared" si="5"/>
        <v>-0.01842380694</v>
      </c>
    </row>
    <row r="87" ht="14.25" customHeight="1">
      <c r="A87" s="19">
        <v>1426.400024</v>
      </c>
      <c r="B87" s="19">
        <v>105.0</v>
      </c>
      <c r="D87" s="93">
        <f t="shared" si="1"/>
        <v>0.006117998814</v>
      </c>
      <c r="E87" s="94">
        <f t="shared" si="2"/>
        <v>0.003058999407</v>
      </c>
      <c r="F87" s="94">
        <f t="shared" si="3"/>
        <v>-0.009006906242</v>
      </c>
      <c r="G87" s="94">
        <f t="shared" si="4"/>
        <v>-0.004503453121</v>
      </c>
      <c r="H87" s="94">
        <f t="shared" si="5"/>
        <v>-0.001444453714</v>
      </c>
    </row>
    <row r="88" ht="14.25" customHeight="1">
      <c r="A88" s="19">
        <v>1426.800049</v>
      </c>
      <c r="B88" s="19">
        <v>104.449997</v>
      </c>
      <c r="D88" s="93">
        <f t="shared" si="1"/>
        <v>0.0002804044528</v>
      </c>
      <c r="E88" s="94">
        <f t="shared" si="2"/>
        <v>0.0001402022264</v>
      </c>
      <c r="F88" s="94">
        <f t="shared" si="3"/>
        <v>-0.005251890877</v>
      </c>
      <c r="G88" s="94">
        <f t="shared" si="4"/>
        <v>-0.002625945438</v>
      </c>
      <c r="H88" s="94">
        <f t="shared" si="5"/>
        <v>-0.002485743212</v>
      </c>
    </row>
    <row r="89" ht="14.25" customHeight="1">
      <c r="A89" s="19">
        <v>1434.599976</v>
      </c>
      <c r="B89" s="19">
        <v>103.650002</v>
      </c>
      <c r="D89" s="93">
        <f t="shared" si="1"/>
        <v>0.005451839136</v>
      </c>
      <c r="E89" s="94">
        <f t="shared" si="2"/>
        <v>0.002725919568</v>
      </c>
      <c r="F89" s="94">
        <f t="shared" si="3"/>
        <v>-0.007688601103</v>
      </c>
      <c r="G89" s="94">
        <f t="shared" si="4"/>
        <v>-0.003844300552</v>
      </c>
      <c r="H89" s="94">
        <f t="shared" si="5"/>
        <v>-0.001118380984</v>
      </c>
    </row>
    <row r="90" ht="14.25" customHeight="1">
      <c r="A90" s="19">
        <v>1429.0</v>
      </c>
      <c r="B90" s="19">
        <v>105.699997</v>
      </c>
      <c r="D90" s="93">
        <f t="shared" si="1"/>
        <v>-0.003911149033</v>
      </c>
      <c r="E90" s="94">
        <f t="shared" si="2"/>
        <v>-0.001955574517</v>
      </c>
      <c r="F90" s="94">
        <f t="shared" si="3"/>
        <v>0.01958500632</v>
      </c>
      <c r="G90" s="94">
        <f t="shared" si="4"/>
        <v>0.009792503158</v>
      </c>
      <c r="H90" s="94">
        <f t="shared" si="5"/>
        <v>0.007836928642</v>
      </c>
    </row>
    <row r="91" ht="14.25" customHeight="1">
      <c r="A91" s="19">
        <v>1442.0</v>
      </c>
      <c r="B91" s="19">
        <v>104.0</v>
      </c>
      <c r="D91" s="93">
        <f t="shared" si="1"/>
        <v>0.009056139915</v>
      </c>
      <c r="E91" s="94">
        <f t="shared" si="2"/>
        <v>0.004528069958</v>
      </c>
      <c r="F91" s="94">
        <f t="shared" si="3"/>
        <v>-0.01621396535</v>
      </c>
      <c r="G91" s="94">
        <f t="shared" si="4"/>
        <v>-0.008106982676</v>
      </c>
      <c r="H91" s="94">
        <f t="shared" si="5"/>
        <v>-0.003578912719</v>
      </c>
    </row>
    <row r="92" ht="14.25" customHeight="1">
      <c r="A92" s="19">
        <v>1479.0</v>
      </c>
      <c r="B92" s="19">
        <v>104.400002</v>
      </c>
      <c r="D92" s="93">
        <f t="shared" si="1"/>
        <v>0.02533514487</v>
      </c>
      <c r="E92" s="94">
        <f t="shared" si="2"/>
        <v>0.01266757243</v>
      </c>
      <c r="F92" s="94">
        <f t="shared" si="3"/>
        <v>0.003838795464</v>
      </c>
      <c r="G92" s="94">
        <f t="shared" si="4"/>
        <v>0.001919397732</v>
      </c>
      <c r="H92" s="94">
        <f t="shared" si="5"/>
        <v>0.01458697017</v>
      </c>
    </row>
    <row r="93" ht="14.25" customHeight="1">
      <c r="A93" s="19">
        <v>1503.650024</v>
      </c>
      <c r="B93" s="19">
        <v>105.900002</v>
      </c>
      <c r="D93" s="93">
        <f t="shared" si="1"/>
        <v>0.01652931791</v>
      </c>
      <c r="E93" s="94">
        <f t="shared" si="2"/>
        <v>0.008264658956</v>
      </c>
      <c r="F93" s="94">
        <f t="shared" si="3"/>
        <v>0.01426557689</v>
      </c>
      <c r="G93" s="94">
        <f t="shared" si="4"/>
        <v>0.007132788444</v>
      </c>
      <c r="H93" s="94">
        <f t="shared" si="5"/>
        <v>0.0153974474</v>
      </c>
    </row>
    <row r="94" ht="14.25" customHeight="1">
      <c r="A94" s="19">
        <v>1453.800049</v>
      </c>
      <c r="B94" s="19">
        <v>112.699997</v>
      </c>
      <c r="D94" s="93">
        <f t="shared" si="1"/>
        <v>-0.03371464987</v>
      </c>
      <c r="E94" s="94">
        <f t="shared" si="2"/>
        <v>-0.01685732493</v>
      </c>
      <c r="F94" s="94">
        <f t="shared" si="3"/>
        <v>0.06223412293</v>
      </c>
      <c r="G94" s="94">
        <f t="shared" si="4"/>
        <v>0.03111706147</v>
      </c>
      <c r="H94" s="94">
        <f t="shared" si="5"/>
        <v>0.01425973653</v>
      </c>
    </row>
    <row r="95" ht="14.25" customHeight="1">
      <c r="A95" s="19">
        <v>1421.900024</v>
      </c>
      <c r="B95" s="19">
        <v>110.699997</v>
      </c>
      <c r="D95" s="93">
        <f t="shared" si="1"/>
        <v>-0.02218682947</v>
      </c>
      <c r="E95" s="94">
        <f t="shared" si="2"/>
        <v>-0.01109341474</v>
      </c>
      <c r="F95" s="94">
        <f t="shared" si="3"/>
        <v>-0.01790558181</v>
      </c>
      <c r="G95" s="94">
        <f t="shared" si="4"/>
        <v>-0.008952790906</v>
      </c>
      <c r="H95" s="94">
        <f t="shared" si="5"/>
        <v>-0.02004620564</v>
      </c>
    </row>
    <row r="96" ht="14.25" customHeight="1">
      <c r="A96" s="19">
        <v>1423.0</v>
      </c>
      <c r="B96" s="19">
        <v>110.300003</v>
      </c>
      <c r="D96" s="93">
        <f t="shared" si="1"/>
        <v>0.0007732968087</v>
      </c>
      <c r="E96" s="94">
        <f t="shared" si="2"/>
        <v>0.0003866484043</v>
      </c>
      <c r="F96" s="94">
        <f t="shared" si="3"/>
        <v>-0.003619859156</v>
      </c>
      <c r="G96" s="94">
        <f t="shared" si="4"/>
        <v>-0.001809929578</v>
      </c>
      <c r="H96" s="94">
        <f t="shared" si="5"/>
        <v>-0.001423281174</v>
      </c>
    </row>
    <row r="97" ht="14.25" customHeight="1">
      <c r="A97" s="19">
        <v>1409.599976</v>
      </c>
      <c r="B97" s="19">
        <v>114.0</v>
      </c>
      <c r="D97" s="93">
        <f t="shared" si="1"/>
        <v>-0.009461359934</v>
      </c>
      <c r="E97" s="94">
        <f t="shared" si="2"/>
        <v>-0.004730679967</v>
      </c>
      <c r="F97" s="94">
        <f t="shared" si="3"/>
        <v>0.03299449494</v>
      </c>
      <c r="G97" s="94">
        <f t="shared" si="4"/>
        <v>0.01649724747</v>
      </c>
      <c r="H97" s="94">
        <f t="shared" si="5"/>
        <v>0.0117665675</v>
      </c>
    </row>
    <row r="98" ht="14.25" customHeight="1">
      <c r="A98" s="19">
        <v>1410.800049</v>
      </c>
      <c r="B98" s="19">
        <v>112.849998</v>
      </c>
      <c r="D98" s="93">
        <f t="shared" si="1"/>
        <v>0.0008509949382</v>
      </c>
      <c r="E98" s="94">
        <f t="shared" si="2"/>
        <v>0.0004254974691</v>
      </c>
      <c r="F98" s="94">
        <f t="shared" si="3"/>
        <v>-0.01013896285</v>
      </c>
      <c r="G98" s="94">
        <f t="shared" si="4"/>
        <v>-0.005069481427</v>
      </c>
      <c r="H98" s="94">
        <f t="shared" si="5"/>
        <v>-0.004643983958</v>
      </c>
    </row>
    <row r="99" ht="14.25" customHeight="1">
      <c r="A99" s="19">
        <v>1424.949951</v>
      </c>
      <c r="B99" s="19">
        <v>112.349998</v>
      </c>
      <c r="D99" s="93">
        <f t="shared" si="1"/>
        <v>0.009979736887</v>
      </c>
      <c r="E99" s="94">
        <f t="shared" si="2"/>
        <v>0.004989868443</v>
      </c>
      <c r="F99" s="94">
        <f t="shared" si="3"/>
        <v>-0.004440504711</v>
      </c>
      <c r="G99" s="94">
        <f t="shared" si="4"/>
        <v>-0.002220252356</v>
      </c>
      <c r="H99" s="94">
        <f t="shared" si="5"/>
        <v>0.002769616088</v>
      </c>
    </row>
    <row r="100" ht="14.25" customHeight="1">
      <c r="A100" s="19">
        <v>1430.0</v>
      </c>
      <c r="B100" s="19">
        <v>114.949997</v>
      </c>
      <c r="D100" s="93">
        <f t="shared" si="1"/>
        <v>0.003537753273</v>
      </c>
      <c r="E100" s="94">
        <f t="shared" si="2"/>
        <v>0.001768876637</v>
      </c>
      <c r="F100" s="94">
        <f t="shared" si="3"/>
        <v>0.02287824428</v>
      </c>
      <c r="G100" s="94">
        <f t="shared" si="4"/>
        <v>0.01143912214</v>
      </c>
      <c r="H100" s="94">
        <f t="shared" si="5"/>
        <v>0.01320799878</v>
      </c>
    </row>
    <row r="101" ht="14.25" customHeight="1">
      <c r="A101" s="19">
        <v>1424.199951</v>
      </c>
      <c r="B101" s="19">
        <v>118.699997</v>
      </c>
      <c r="D101" s="93">
        <f t="shared" si="1"/>
        <v>-0.004064226111</v>
      </c>
      <c r="E101" s="94">
        <f t="shared" si="2"/>
        <v>-0.002032113056</v>
      </c>
      <c r="F101" s="94">
        <f t="shared" si="3"/>
        <v>0.03210205123</v>
      </c>
      <c r="G101" s="94">
        <f t="shared" si="4"/>
        <v>0.01605102562</v>
      </c>
      <c r="H101" s="94">
        <f t="shared" si="5"/>
        <v>0.01401891256</v>
      </c>
    </row>
    <row r="102" ht="14.25" customHeight="1">
      <c r="A102" s="19">
        <v>1408.599976</v>
      </c>
      <c r="B102" s="19">
        <v>121.150002</v>
      </c>
      <c r="D102" s="93">
        <f t="shared" si="1"/>
        <v>-0.01101393187</v>
      </c>
      <c r="E102" s="94">
        <f t="shared" si="2"/>
        <v>-0.005506965935</v>
      </c>
      <c r="F102" s="94">
        <f t="shared" si="3"/>
        <v>0.02043018743</v>
      </c>
      <c r="G102" s="94">
        <f t="shared" si="4"/>
        <v>0.01021509371</v>
      </c>
      <c r="H102" s="94">
        <f t="shared" si="5"/>
        <v>0.00470812778</v>
      </c>
    </row>
    <row r="103" ht="14.25" customHeight="1">
      <c r="A103" s="19">
        <v>1398.900024</v>
      </c>
      <c r="B103" s="19">
        <v>116.0</v>
      </c>
      <c r="D103" s="93">
        <f t="shared" si="1"/>
        <v>-0.006910055634</v>
      </c>
      <c r="E103" s="94">
        <f t="shared" si="2"/>
        <v>-0.003455027817</v>
      </c>
      <c r="F103" s="94">
        <f t="shared" si="3"/>
        <v>-0.04343927266</v>
      </c>
      <c r="G103" s="94">
        <f t="shared" si="4"/>
        <v>-0.02171963633</v>
      </c>
      <c r="H103" s="94">
        <f t="shared" si="5"/>
        <v>-0.02517466415</v>
      </c>
    </row>
    <row r="104" ht="14.25" customHeight="1">
      <c r="A104" s="19">
        <v>1442.599976</v>
      </c>
      <c r="B104" s="19">
        <v>115.400002</v>
      </c>
      <c r="D104" s="93">
        <f t="shared" si="1"/>
        <v>0.03076079379</v>
      </c>
      <c r="E104" s="94">
        <f t="shared" si="2"/>
        <v>0.0153803969</v>
      </c>
      <c r="F104" s="94">
        <f t="shared" si="3"/>
        <v>-0.005185819701</v>
      </c>
      <c r="G104" s="94">
        <f t="shared" si="4"/>
        <v>-0.002592909851</v>
      </c>
      <c r="H104" s="94">
        <f t="shared" si="5"/>
        <v>0.01278748705</v>
      </c>
    </row>
    <row r="105" ht="14.25" customHeight="1">
      <c r="A105" s="19">
        <v>1482.75</v>
      </c>
      <c r="B105" s="19">
        <v>117.5</v>
      </c>
      <c r="D105" s="93">
        <f t="shared" si="1"/>
        <v>0.02745144729</v>
      </c>
      <c r="E105" s="94">
        <f t="shared" si="2"/>
        <v>0.01372572364</v>
      </c>
      <c r="F105" s="94">
        <f t="shared" si="3"/>
        <v>0.01803396218</v>
      </c>
      <c r="G105" s="94">
        <f t="shared" si="4"/>
        <v>0.00901698109</v>
      </c>
      <c r="H105" s="94">
        <f t="shared" si="5"/>
        <v>0.02274270473</v>
      </c>
    </row>
    <row r="106" ht="14.25" customHeight="1">
      <c r="A106" s="19">
        <v>1478.849976</v>
      </c>
      <c r="B106" s="19">
        <v>115.800003</v>
      </c>
      <c r="D106" s="93">
        <f t="shared" si="1"/>
        <v>-0.002633729259</v>
      </c>
      <c r="E106" s="94">
        <f t="shared" si="2"/>
        <v>-0.001316864629</v>
      </c>
      <c r="F106" s="94">
        <f t="shared" si="3"/>
        <v>-0.01457374254</v>
      </c>
      <c r="G106" s="94">
        <f t="shared" si="4"/>
        <v>-0.007286871269</v>
      </c>
      <c r="H106" s="94">
        <f t="shared" si="5"/>
        <v>-0.008603735899</v>
      </c>
    </row>
    <row r="107" ht="14.25" customHeight="1">
      <c r="A107" s="19">
        <v>1465.900024</v>
      </c>
      <c r="B107" s="19">
        <v>114.699997</v>
      </c>
      <c r="D107" s="93">
        <f t="shared" si="1"/>
        <v>-0.008795337792</v>
      </c>
      <c r="E107" s="94">
        <f t="shared" si="2"/>
        <v>-0.004397668896</v>
      </c>
      <c r="F107" s="94">
        <f t="shared" si="3"/>
        <v>-0.009544593065</v>
      </c>
      <c r="G107" s="94">
        <f t="shared" si="4"/>
        <v>-0.004772296533</v>
      </c>
      <c r="H107" s="94">
        <f t="shared" si="5"/>
        <v>-0.009169965429</v>
      </c>
    </row>
    <row r="108" ht="14.25" customHeight="1">
      <c r="A108" s="19">
        <v>1501.900024</v>
      </c>
      <c r="B108" s="19">
        <v>114.050003</v>
      </c>
      <c r="D108" s="93">
        <f t="shared" si="1"/>
        <v>0.02426158452</v>
      </c>
      <c r="E108" s="94">
        <f t="shared" si="2"/>
        <v>0.01213079226</v>
      </c>
      <c r="F108" s="94">
        <f t="shared" si="3"/>
        <v>-0.005683022945</v>
      </c>
      <c r="G108" s="94">
        <f t="shared" si="4"/>
        <v>-0.002841511473</v>
      </c>
      <c r="H108" s="94">
        <f t="shared" si="5"/>
        <v>0.009289280789</v>
      </c>
    </row>
    <row r="109" ht="14.25" customHeight="1">
      <c r="A109" s="19">
        <v>1520.449951</v>
      </c>
      <c r="B109" s="19">
        <v>113.949997</v>
      </c>
      <c r="D109" s="93">
        <f t="shared" si="1"/>
        <v>0.01227532224</v>
      </c>
      <c r="E109" s="94">
        <f t="shared" si="2"/>
        <v>0.006137661119</v>
      </c>
      <c r="F109" s="94">
        <f t="shared" si="3"/>
        <v>-0.0008772456703</v>
      </c>
      <c r="G109" s="94">
        <f t="shared" si="4"/>
        <v>-0.0004386228351</v>
      </c>
      <c r="H109" s="94">
        <f t="shared" si="5"/>
        <v>0.005699038284</v>
      </c>
    </row>
    <row r="110" ht="14.25" customHeight="1">
      <c r="A110" s="19">
        <v>1513.75</v>
      </c>
      <c r="B110" s="19">
        <v>117.099998</v>
      </c>
      <c r="D110" s="93">
        <f t="shared" si="1"/>
        <v>-0.004416295562</v>
      </c>
      <c r="E110" s="94">
        <f t="shared" si="2"/>
        <v>-0.002208147781</v>
      </c>
      <c r="F110" s="94">
        <f t="shared" si="3"/>
        <v>0.02726852416</v>
      </c>
      <c r="G110" s="94">
        <f t="shared" si="4"/>
        <v>0.01363426208</v>
      </c>
      <c r="H110" s="94">
        <f t="shared" si="5"/>
        <v>0.0114261143</v>
      </c>
    </row>
    <row r="111" ht="14.25" customHeight="1">
      <c r="A111" s="19">
        <v>1487.0</v>
      </c>
      <c r="B111" s="19">
        <v>115.400002</v>
      </c>
      <c r="D111" s="93">
        <f t="shared" si="1"/>
        <v>-0.01782934841</v>
      </c>
      <c r="E111" s="94">
        <f t="shared" si="2"/>
        <v>-0.008914674204</v>
      </c>
      <c r="F111" s="94">
        <f t="shared" si="3"/>
        <v>-0.01462388212</v>
      </c>
      <c r="G111" s="94">
        <f t="shared" si="4"/>
        <v>-0.00731194106</v>
      </c>
      <c r="H111" s="94">
        <f t="shared" si="5"/>
        <v>-0.01622661526</v>
      </c>
    </row>
    <row r="112" ht="14.25" customHeight="1">
      <c r="A112" s="19">
        <v>1489.0</v>
      </c>
      <c r="B112" s="19">
        <v>113.650002</v>
      </c>
      <c r="D112" s="93">
        <f t="shared" si="1"/>
        <v>0.001344086224</v>
      </c>
      <c r="E112" s="94">
        <f t="shared" si="2"/>
        <v>0.0006720431119</v>
      </c>
      <c r="F112" s="94">
        <f t="shared" si="3"/>
        <v>-0.01528080351</v>
      </c>
      <c r="G112" s="94">
        <f t="shared" si="4"/>
        <v>-0.007640401754</v>
      </c>
      <c r="H112" s="94">
        <f t="shared" si="5"/>
        <v>-0.006968358642</v>
      </c>
    </row>
    <row r="113" ht="14.25" customHeight="1">
      <c r="A113" s="19">
        <v>1513.0</v>
      </c>
      <c r="B113" s="19">
        <v>115.550003</v>
      </c>
      <c r="D113" s="93">
        <f t="shared" si="1"/>
        <v>0.0159896811</v>
      </c>
      <c r="E113" s="94">
        <f t="shared" si="2"/>
        <v>0.007994840552</v>
      </c>
      <c r="F113" s="94">
        <f t="shared" si="3"/>
        <v>0.01657979479</v>
      </c>
      <c r="G113" s="94">
        <f t="shared" si="4"/>
        <v>0.008289897393</v>
      </c>
      <c r="H113" s="94">
        <f t="shared" si="5"/>
        <v>0.01628473795</v>
      </c>
    </row>
    <row r="114" ht="14.25" customHeight="1">
      <c r="A114" s="19">
        <v>1519.5</v>
      </c>
      <c r="B114" s="19">
        <v>114.349998</v>
      </c>
      <c r="D114" s="93">
        <f t="shared" si="1"/>
        <v>0.004286898568</v>
      </c>
      <c r="E114" s="94">
        <f t="shared" si="2"/>
        <v>0.002143449284</v>
      </c>
      <c r="F114" s="94">
        <f t="shared" si="3"/>
        <v>-0.0104394597</v>
      </c>
      <c r="G114" s="94">
        <f t="shared" si="4"/>
        <v>-0.005219729852</v>
      </c>
      <c r="H114" s="94">
        <f t="shared" si="5"/>
        <v>-0.003076280568</v>
      </c>
    </row>
    <row r="115" ht="14.25" customHeight="1">
      <c r="A115" s="19">
        <v>1527.0</v>
      </c>
      <c r="B115" s="19">
        <v>118.449997</v>
      </c>
      <c r="D115" s="93">
        <f t="shared" si="1"/>
        <v>0.004923692862</v>
      </c>
      <c r="E115" s="94">
        <f t="shared" si="2"/>
        <v>0.002461846431</v>
      </c>
      <c r="F115" s="94">
        <f t="shared" si="3"/>
        <v>0.0352270023</v>
      </c>
      <c r="G115" s="94">
        <f t="shared" si="4"/>
        <v>0.01761350115</v>
      </c>
      <c r="H115" s="94">
        <f t="shared" si="5"/>
        <v>0.02007534758</v>
      </c>
    </row>
    <row r="116" ht="14.25" customHeight="1">
      <c r="A116" s="19">
        <v>1510.199951</v>
      </c>
      <c r="B116" s="19">
        <v>119.400002</v>
      </c>
      <c r="D116" s="93">
        <f t="shared" si="1"/>
        <v>-0.0110629663</v>
      </c>
      <c r="E116" s="94">
        <f t="shared" si="2"/>
        <v>-0.005531483148</v>
      </c>
      <c r="F116" s="94">
        <f t="shared" si="3"/>
        <v>0.007988312431</v>
      </c>
      <c r="G116" s="94">
        <f t="shared" si="4"/>
        <v>0.003994156216</v>
      </c>
      <c r="H116" s="94">
        <f t="shared" si="5"/>
        <v>-0.001537326932</v>
      </c>
    </row>
    <row r="117" ht="14.25" customHeight="1">
      <c r="A117" s="19">
        <v>1524.949951</v>
      </c>
      <c r="B117" s="19">
        <v>123.800003</v>
      </c>
      <c r="D117" s="93">
        <f t="shared" si="1"/>
        <v>0.009719530563</v>
      </c>
      <c r="E117" s="94">
        <f t="shared" si="2"/>
        <v>0.004859765282</v>
      </c>
      <c r="F117" s="94">
        <f t="shared" si="3"/>
        <v>0.03618816677</v>
      </c>
      <c r="G117" s="94">
        <f t="shared" si="4"/>
        <v>0.01809408339</v>
      </c>
      <c r="H117" s="94">
        <f t="shared" si="5"/>
        <v>0.02295384867</v>
      </c>
    </row>
    <row r="118" ht="14.25" customHeight="1">
      <c r="A118" s="19">
        <v>1520.650024</v>
      </c>
      <c r="B118" s="19">
        <v>126.699997</v>
      </c>
      <c r="D118" s="93">
        <f t="shared" si="1"/>
        <v>-0.002823699693</v>
      </c>
      <c r="E118" s="94">
        <f t="shared" si="2"/>
        <v>-0.001411849846</v>
      </c>
      <c r="F118" s="94">
        <f t="shared" si="3"/>
        <v>0.02315467917</v>
      </c>
      <c r="G118" s="94">
        <f t="shared" si="4"/>
        <v>0.01157733958</v>
      </c>
      <c r="H118" s="94">
        <f t="shared" si="5"/>
        <v>0.01016548974</v>
      </c>
    </row>
    <row r="119" ht="14.25" customHeight="1">
      <c r="A119" s="19">
        <v>1514.0</v>
      </c>
      <c r="B119" s="19">
        <v>127.5</v>
      </c>
      <c r="D119" s="93">
        <f t="shared" si="1"/>
        <v>-0.004382735796</v>
      </c>
      <c r="E119" s="94">
        <f t="shared" si="2"/>
        <v>-0.002191367898</v>
      </c>
      <c r="F119" s="94">
        <f t="shared" si="3"/>
        <v>0.006294300949</v>
      </c>
      <c r="G119" s="94">
        <f t="shared" si="4"/>
        <v>0.003147150475</v>
      </c>
      <c r="H119" s="94">
        <f t="shared" si="5"/>
        <v>0.0009557825765</v>
      </c>
    </row>
    <row r="120" ht="14.25" customHeight="1">
      <c r="A120" s="19">
        <v>1501.300049</v>
      </c>
      <c r="B120" s="19">
        <v>125.900002</v>
      </c>
      <c r="D120" s="93">
        <f t="shared" si="1"/>
        <v>-0.008423722941</v>
      </c>
      <c r="E120" s="94">
        <f t="shared" si="2"/>
        <v>-0.00421186147</v>
      </c>
      <c r="F120" s="94">
        <f t="shared" si="3"/>
        <v>-0.01262840766</v>
      </c>
      <c r="G120" s="94">
        <f t="shared" si="4"/>
        <v>-0.006314203831</v>
      </c>
      <c r="H120" s="94">
        <f t="shared" si="5"/>
        <v>-0.0105260653</v>
      </c>
    </row>
    <row r="121" ht="14.25" customHeight="1">
      <c r="A121" s="19">
        <v>1502.0</v>
      </c>
      <c r="B121" s="19">
        <v>128.0</v>
      </c>
      <c r="D121" s="93">
        <f t="shared" si="1"/>
        <v>0.0004661212674</v>
      </c>
      <c r="E121" s="94">
        <f t="shared" si="2"/>
        <v>0.0002330606337</v>
      </c>
      <c r="F121" s="94">
        <f t="shared" si="3"/>
        <v>0.01654230698</v>
      </c>
      <c r="G121" s="94">
        <f t="shared" si="4"/>
        <v>0.008271153492</v>
      </c>
      <c r="H121" s="94">
        <f t="shared" si="5"/>
        <v>0.008504214126</v>
      </c>
    </row>
    <row r="122" ht="14.25" customHeight="1">
      <c r="A122" s="19">
        <v>1489.0</v>
      </c>
      <c r="B122" s="19">
        <v>124.800003</v>
      </c>
      <c r="D122" s="93">
        <f t="shared" si="1"/>
        <v>-0.00869279964</v>
      </c>
      <c r="E122" s="94">
        <f t="shared" si="2"/>
        <v>-0.00434639982</v>
      </c>
      <c r="F122" s="94">
        <f t="shared" si="3"/>
        <v>-0.02531778395</v>
      </c>
      <c r="G122" s="94">
        <f t="shared" si="4"/>
        <v>-0.01265889197</v>
      </c>
      <c r="H122" s="94">
        <f t="shared" si="5"/>
        <v>-0.01700529179</v>
      </c>
    </row>
    <row r="123" ht="14.25" customHeight="1">
      <c r="A123" s="19">
        <v>1496.550049</v>
      </c>
      <c r="B123" s="19">
        <v>126.599998</v>
      </c>
      <c r="D123" s="93">
        <f t="shared" si="1"/>
        <v>0.005057738086</v>
      </c>
      <c r="E123" s="94">
        <f t="shared" si="2"/>
        <v>0.002528869043</v>
      </c>
      <c r="F123" s="94">
        <f t="shared" si="3"/>
        <v>0.01432001394</v>
      </c>
      <c r="G123" s="94">
        <f t="shared" si="4"/>
        <v>0.007160006969</v>
      </c>
      <c r="H123" s="94">
        <f t="shared" si="5"/>
        <v>0.009688876012</v>
      </c>
    </row>
    <row r="124" ht="14.25" customHeight="1">
      <c r="A124" s="19">
        <v>1486.0</v>
      </c>
      <c r="B124" s="19">
        <v>125.800003</v>
      </c>
      <c r="D124" s="93">
        <f t="shared" si="1"/>
        <v>-0.007074545492</v>
      </c>
      <c r="E124" s="94">
        <f t="shared" si="2"/>
        <v>-0.003537272746</v>
      </c>
      <c r="F124" s="94">
        <f t="shared" si="3"/>
        <v>-0.006339125799</v>
      </c>
      <c r="G124" s="94">
        <f t="shared" si="4"/>
        <v>-0.003169562899</v>
      </c>
      <c r="H124" s="94">
        <f t="shared" si="5"/>
        <v>-0.006706835645</v>
      </c>
    </row>
    <row r="125" ht="14.25" customHeight="1">
      <c r="A125" s="19">
        <v>1496.0</v>
      </c>
      <c r="B125" s="19">
        <v>128.5</v>
      </c>
      <c r="D125" s="93">
        <f t="shared" si="1"/>
        <v>0.006706933257</v>
      </c>
      <c r="E125" s="94">
        <f t="shared" si="2"/>
        <v>0.003353466628</v>
      </c>
      <c r="F125" s="94">
        <f t="shared" si="3"/>
        <v>0.02123553622</v>
      </c>
      <c r="G125" s="94">
        <f t="shared" si="4"/>
        <v>0.01061776811</v>
      </c>
      <c r="H125" s="94">
        <f t="shared" si="5"/>
        <v>0.01397123474</v>
      </c>
    </row>
    <row r="126" ht="14.25" customHeight="1">
      <c r="A126" s="19">
        <v>1494.0</v>
      </c>
      <c r="B126" s="19">
        <v>128.25</v>
      </c>
      <c r="D126" s="93">
        <f t="shared" si="1"/>
        <v>-0.001337792842</v>
      </c>
      <c r="E126" s="94">
        <f t="shared" si="2"/>
        <v>-0.0006688964208</v>
      </c>
      <c r="F126" s="94">
        <f t="shared" si="3"/>
        <v>-0.001947420284</v>
      </c>
      <c r="G126" s="94">
        <f t="shared" si="4"/>
        <v>-0.0009737101422</v>
      </c>
      <c r="H126" s="94">
        <f t="shared" si="5"/>
        <v>-0.001642606563</v>
      </c>
    </row>
    <row r="127" ht="14.25" customHeight="1">
      <c r="A127" s="19">
        <v>1478.75</v>
      </c>
      <c r="B127" s="19">
        <v>127.0</v>
      </c>
      <c r="D127" s="93">
        <f t="shared" si="1"/>
        <v>-0.0102599504</v>
      </c>
      <c r="E127" s="94">
        <f t="shared" si="2"/>
        <v>-0.0051299752</v>
      </c>
      <c r="F127" s="94">
        <f t="shared" si="3"/>
        <v>-0.009794397592</v>
      </c>
      <c r="G127" s="94">
        <f t="shared" si="4"/>
        <v>-0.004897198796</v>
      </c>
      <c r="H127" s="94">
        <f t="shared" si="5"/>
        <v>-0.010027174</v>
      </c>
    </row>
    <row r="128" ht="14.25" customHeight="1">
      <c r="A128" s="19">
        <v>1490.0</v>
      </c>
      <c r="B128" s="19">
        <v>124.550003</v>
      </c>
      <c r="D128" s="93">
        <f t="shared" si="1"/>
        <v>0.007578983647</v>
      </c>
      <c r="E128" s="94">
        <f t="shared" si="2"/>
        <v>0.003789491823</v>
      </c>
      <c r="F128" s="94">
        <f t="shared" si="3"/>
        <v>-0.01947982066</v>
      </c>
      <c r="G128" s="94">
        <f t="shared" si="4"/>
        <v>-0.009739910332</v>
      </c>
      <c r="H128" s="94">
        <f t="shared" si="5"/>
        <v>-0.005950418508</v>
      </c>
    </row>
    <row r="129" ht="14.25" customHeight="1">
      <c r="A129" s="19">
        <v>1491.800049</v>
      </c>
      <c r="B129" s="19">
        <v>122.0</v>
      </c>
      <c r="D129" s="93">
        <f t="shared" si="1"/>
        <v>0.001207357428</v>
      </c>
      <c r="E129" s="94">
        <f t="shared" si="2"/>
        <v>0.0006036787139</v>
      </c>
      <c r="F129" s="94">
        <f t="shared" si="3"/>
        <v>-0.02068622106</v>
      </c>
      <c r="G129" s="94">
        <f t="shared" si="4"/>
        <v>-0.01034311053</v>
      </c>
      <c r="H129" s="94">
        <f t="shared" si="5"/>
        <v>-0.009739431817</v>
      </c>
    </row>
    <row r="130" ht="14.25" customHeight="1">
      <c r="A130" s="19">
        <v>1508.0</v>
      </c>
      <c r="B130" s="19">
        <v>124.199997</v>
      </c>
      <c r="D130" s="93">
        <f t="shared" si="1"/>
        <v>0.0108007922</v>
      </c>
      <c r="E130" s="94">
        <f t="shared" si="2"/>
        <v>0.0054003961</v>
      </c>
      <c r="F130" s="94">
        <f t="shared" si="3"/>
        <v>0.01787210061</v>
      </c>
      <c r="G130" s="94">
        <f t="shared" si="4"/>
        <v>0.008936050306</v>
      </c>
      <c r="H130" s="94">
        <f t="shared" si="5"/>
        <v>0.01433644641</v>
      </c>
    </row>
    <row r="131" ht="14.25" customHeight="1">
      <c r="A131" s="19">
        <v>1497.800049</v>
      </c>
      <c r="B131" s="19">
        <v>124.400002</v>
      </c>
      <c r="D131" s="93">
        <f t="shared" si="1"/>
        <v>-0.006786872038</v>
      </c>
      <c r="E131" s="94">
        <f t="shared" si="2"/>
        <v>-0.003393436019</v>
      </c>
      <c r="F131" s="94">
        <f t="shared" si="3"/>
        <v>0.001609051037</v>
      </c>
      <c r="G131" s="94">
        <f t="shared" si="4"/>
        <v>0.0008045255187</v>
      </c>
      <c r="H131" s="94">
        <f t="shared" si="5"/>
        <v>-0.0025889105</v>
      </c>
    </row>
    <row r="132" ht="14.25" customHeight="1">
      <c r="A132" s="19">
        <v>1513.449951</v>
      </c>
      <c r="B132" s="19">
        <v>124.449997</v>
      </c>
      <c r="D132" s="93">
        <f t="shared" si="1"/>
        <v>0.010394383</v>
      </c>
      <c r="E132" s="94">
        <f t="shared" si="2"/>
        <v>0.0051971915</v>
      </c>
      <c r="F132" s="94">
        <f t="shared" si="3"/>
        <v>0.0004018083253</v>
      </c>
      <c r="G132" s="94">
        <f t="shared" si="4"/>
        <v>0.0002009041626</v>
      </c>
      <c r="H132" s="94">
        <f t="shared" si="5"/>
        <v>0.005398095663</v>
      </c>
    </row>
    <row r="133" ht="14.25" customHeight="1">
      <c r="A133" s="19">
        <v>1522.0</v>
      </c>
      <c r="B133" s="19">
        <v>124.949997</v>
      </c>
      <c r="D133" s="93">
        <f t="shared" si="1"/>
        <v>0.005633478891</v>
      </c>
      <c r="E133" s="94">
        <f t="shared" si="2"/>
        <v>0.002816739446</v>
      </c>
      <c r="F133" s="94">
        <f t="shared" si="3"/>
        <v>0.004009628564</v>
      </c>
      <c r="G133" s="94">
        <f t="shared" si="4"/>
        <v>0.002004814282</v>
      </c>
      <c r="H133" s="94">
        <f t="shared" si="5"/>
        <v>0.004821553727</v>
      </c>
    </row>
    <row r="134" ht="14.25" customHeight="1">
      <c r="A134" s="19">
        <v>1523.0</v>
      </c>
      <c r="B134" s="19">
        <v>124.5</v>
      </c>
      <c r="D134" s="93">
        <f t="shared" si="1"/>
        <v>0.0006568144735</v>
      </c>
      <c r="E134" s="94">
        <f t="shared" si="2"/>
        <v>0.0003284072368</v>
      </c>
      <c r="F134" s="94">
        <f t="shared" si="3"/>
        <v>-0.003607917367</v>
      </c>
      <c r="G134" s="94">
        <f t="shared" si="4"/>
        <v>-0.001803958683</v>
      </c>
      <c r="H134" s="94">
        <f t="shared" si="5"/>
        <v>-0.001475551447</v>
      </c>
    </row>
    <row r="135" ht="14.25" customHeight="1">
      <c r="A135" s="19">
        <v>1508.199951</v>
      </c>
      <c r="B135" s="19">
        <v>122.449997</v>
      </c>
      <c r="D135" s="93">
        <f t="shared" si="1"/>
        <v>-0.009765219616</v>
      </c>
      <c r="E135" s="94">
        <f t="shared" si="2"/>
        <v>-0.004882609808</v>
      </c>
      <c r="F135" s="94">
        <f t="shared" si="3"/>
        <v>-0.01660295701</v>
      </c>
      <c r="G135" s="94">
        <f t="shared" si="4"/>
        <v>-0.008301478503</v>
      </c>
      <c r="H135" s="94">
        <f t="shared" si="5"/>
        <v>-0.01318408831</v>
      </c>
    </row>
    <row r="136" ht="14.25" customHeight="1">
      <c r="A136" s="19">
        <v>1509.0</v>
      </c>
      <c r="B136" s="19">
        <v>120.949997</v>
      </c>
      <c r="D136" s="93">
        <f t="shared" si="1"/>
        <v>0.0005303254884</v>
      </c>
      <c r="E136" s="94">
        <f t="shared" si="2"/>
        <v>0.0002651627442</v>
      </c>
      <c r="F136" s="94">
        <f t="shared" si="3"/>
        <v>-0.01232554665</v>
      </c>
      <c r="G136" s="94">
        <f t="shared" si="4"/>
        <v>-0.006162773323</v>
      </c>
      <c r="H136" s="94">
        <f t="shared" si="5"/>
        <v>-0.005897610579</v>
      </c>
    </row>
    <row r="137" ht="14.25" customHeight="1">
      <c r="A137" s="19">
        <v>1502.0</v>
      </c>
      <c r="B137" s="19">
        <v>119.75</v>
      </c>
      <c r="D137" s="93">
        <f t="shared" si="1"/>
        <v>-0.004649626444</v>
      </c>
      <c r="E137" s="94">
        <f t="shared" si="2"/>
        <v>-0.002324813222</v>
      </c>
      <c r="F137" s="94">
        <f t="shared" si="3"/>
        <v>-0.009970975961</v>
      </c>
      <c r="G137" s="94">
        <f t="shared" si="4"/>
        <v>-0.004985487981</v>
      </c>
      <c r="H137" s="94">
        <f t="shared" si="5"/>
        <v>-0.007310301203</v>
      </c>
    </row>
    <row r="138" ht="14.25" customHeight="1">
      <c r="A138" s="19">
        <v>1489.25</v>
      </c>
      <c r="B138" s="19">
        <v>120.849998</v>
      </c>
      <c r="D138" s="93">
        <f t="shared" si="1"/>
        <v>-0.008524915815</v>
      </c>
      <c r="E138" s="94">
        <f t="shared" si="2"/>
        <v>-0.004262457908</v>
      </c>
      <c r="F138" s="94">
        <f t="shared" si="3"/>
        <v>0.009143854309</v>
      </c>
      <c r="G138" s="94">
        <f t="shared" si="4"/>
        <v>0.004571927155</v>
      </c>
      <c r="H138" s="94">
        <f t="shared" si="5"/>
        <v>0.0003094692469</v>
      </c>
    </row>
    <row r="139" ht="14.25" customHeight="1">
      <c r="A139" s="19">
        <v>1504.5</v>
      </c>
      <c r="B139" s="19">
        <v>121.449997</v>
      </c>
      <c r="D139" s="93">
        <f t="shared" si="1"/>
        <v>0.01018797956</v>
      </c>
      <c r="E139" s="94">
        <f t="shared" si="2"/>
        <v>0.005093989781</v>
      </c>
      <c r="F139" s="94">
        <f t="shared" si="3"/>
        <v>0.004952540147</v>
      </c>
      <c r="G139" s="94">
        <f t="shared" si="4"/>
        <v>0.002476270073</v>
      </c>
      <c r="H139" s="94">
        <f t="shared" si="5"/>
        <v>0.007570259854</v>
      </c>
    </row>
    <row r="140" ht="14.25" customHeight="1">
      <c r="A140" s="19">
        <v>1540.0</v>
      </c>
      <c r="B140" s="19">
        <v>125.0</v>
      </c>
      <c r="D140" s="93">
        <f t="shared" si="1"/>
        <v>0.02332179934</v>
      </c>
      <c r="E140" s="94">
        <f t="shared" si="2"/>
        <v>0.01166089967</v>
      </c>
      <c r="F140" s="94">
        <f t="shared" si="3"/>
        <v>0.02881110656</v>
      </c>
      <c r="G140" s="94">
        <f t="shared" si="4"/>
        <v>0.01440555328</v>
      </c>
      <c r="H140" s="94">
        <f t="shared" si="5"/>
        <v>0.02606645295</v>
      </c>
    </row>
    <row r="141" ht="14.25" customHeight="1">
      <c r="A141" s="19">
        <v>1545.349976</v>
      </c>
      <c r="B141" s="19">
        <v>120.400002</v>
      </c>
      <c r="D141" s="93">
        <f t="shared" si="1"/>
        <v>0.003467989955</v>
      </c>
      <c r="E141" s="94">
        <f t="shared" si="2"/>
        <v>0.001733994977</v>
      </c>
      <c r="F141" s="94">
        <f t="shared" si="3"/>
        <v>-0.03749418782</v>
      </c>
      <c r="G141" s="94">
        <f t="shared" si="4"/>
        <v>-0.01874709391</v>
      </c>
      <c r="H141" s="94">
        <f t="shared" si="5"/>
        <v>-0.01701309893</v>
      </c>
    </row>
    <row r="142" ht="14.25" customHeight="1">
      <c r="A142" s="19">
        <v>1537.699951</v>
      </c>
      <c r="B142" s="19">
        <v>119.400002</v>
      </c>
      <c r="D142" s="93">
        <f t="shared" si="1"/>
        <v>-0.004962644707</v>
      </c>
      <c r="E142" s="94">
        <f t="shared" si="2"/>
        <v>-0.002481322353</v>
      </c>
      <c r="F142" s="94">
        <f t="shared" si="3"/>
        <v>-0.008340331777</v>
      </c>
      <c r="G142" s="94">
        <f t="shared" si="4"/>
        <v>-0.004170165889</v>
      </c>
      <c r="H142" s="94">
        <f t="shared" si="5"/>
        <v>-0.006651488242</v>
      </c>
    </row>
    <row r="143" ht="14.25" customHeight="1">
      <c r="A143" s="19">
        <v>1516.0</v>
      </c>
      <c r="B143" s="19">
        <v>118.650002</v>
      </c>
      <c r="D143" s="93">
        <f t="shared" si="1"/>
        <v>-0.01421247445</v>
      </c>
      <c r="E143" s="94">
        <f t="shared" si="2"/>
        <v>-0.007106237227</v>
      </c>
      <c r="F143" s="94">
        <f t="shared" si="3"/>
        <v>-0.006301217971</v>
      </c>
      <c r="G143" s="94">
        <f t="shared" si="4"/>
        <v>-0.003150608985</v>
      </c>
      <c r="H143" s="94">
        <f t="shared" si="5"/>
        <v>-0.01025684621</v>
      </c>
    </row>
    <row r="144" ht="14.25" customHeight="1">
      <c r="A144" s="19">
        <v>1502.0</v>
      </c>
      <c r="B144" s="19">
        <v>119.349998</v>
      </c>
      <c r="D144" s="93">
        <f t="shared" si="1"/>
        <v>-0.009277733878</v>
      </c>
      <c r="E144" s="94">
        <f t="shared" si="2"/>
        <v>-0.004638866939</v>
      </c>
      <c r="F144" s="94">
        <f t="shared" si="3"/>
        <v>0.005882336289</v>
      </c>
      <c r="G144" s="94">
        <f t="shared" si="4"/>
        <v>0.002941168145</v>
      </c>
      <c r="H144" s="94">
        <f t="shared" si="5"/>
        <v>-0.001697698794</v>
      </c>
    </row>
    <row r="145" ht="14.25" customHeight="1">
      <c r="A145" s="19">
        <v>1506.099976</v>
      </c>
      <c r="B145" s="19">
        <v>120.800003</v>
      </c>
      <c r="D145" s="93">
        <f t="shared" si="1"/>
        <v>0.002725958959</v>
      </c>
      <c r="E145" s="94">
        <f t="shared" si="2"/>
        <v>0.001362979479</v>
      </c>
      <c r="F145" s="94">
        <f t="shared" si="3"/>
        <v>0.01207597431</v>
      </c>
      <c r="G145" s="94">
        <f t="shared" si="4"/>
        <v>0.006037987154</v>
      </c>
      <c r="H145" s="94">
        <f t="shared" si="5"/>
        <v>0.007400966633</v>
      </c>
    </row>
    <row r="146" ht="14.25" customHeight="1">
      <c r="A146" s="19">
        <v>1507.349976</v>
      </c>
      <c r="B146" s="19">
        <v>121.75</v>
      </c>
      <c r="D146" s="93">
        <f t="shared" si="1"/>
        <v>0.0008296139585</v>
      </c>
      <c r="E146" s="94">
        <f t="shared" si="2"/>
        <v>0.0004148069792</v>
      </c>
      <c r="F146" s="94">
        <f t="shared" si="3"/>
        <v>0.007833451628</v>
      </c>
      <c r="G146" s="94">
        <f t="shared" si="4"/>
        <v>0.003916725814</v>
      </c>
      <c r="H146" s="94">
        <f t="shared" si="5"/>
        <v>0.004331532793</v>
      </c>
    </row>
    <row r="147" ht="14.25" customHeight="1">
      <c r="A147" s="19">
        <v>1526.75</v>
      </c>
      <c r="B147" s="19">
        <v>119.400002</v>
      </c>
      <c r="D147" s="93">
        <f t="shared" si="1"/>
        <v>0.01278816686</v>
      </c>
      <c r="E147" s="94">
        <f t="shared" si="2"/>
        <v>0.006394083431</v>
      </c>
      <c r="F147" s="94">
        <f t="shared" si="3"/>
        <v>-0.01949054425</v>
      </c>
      <c r="G147" s="94">
        <f t="shared" si="4"/>
        <v>-0.009745272127</v>
      </c>
      <c r="H147" s="94">
        <f t="shared" si="5"/>
        <v>-0.003351188696</v>
      </c>
    </row>
    <row r="148" ht="14.25" customHeight="1">
      <c r="A148" s="19">
        <v>1529.949951</v>
      </c>
      <c r="B148" s="19">
        <v>117.400002</v>
      </c>
      <c r="D148" s="93">
        <f t="shared" si="1"/>
        <v>0.002093729983</v>
      </c>
      <c r="E148" s="94">
        <f t="shared" si="2"/>
        <v>0.001046864992</v>
      </c>
      <c r="F148" s="94">
        <f t="shared" si="3"/>
        <v>-0.01689229328</v>
      </c>
      <c r="G148" s="94">
        <f t="shared" si="4"/>
        <v>-0.00844614664</v>
      </c>
      <c r="H148" s="94">
        <f t="shared" si="5"/>
        <v>-0.007399281648</v>
      </c>
    </row>
    <row r="149" ht="14.25" customHeight="1">
      <c r="A149" s="19">
        <v>1488.849976</v>
      </c>
      <c r="B149" s="19">
        <v>116.550003</v>
      </c>
      <c r="D149" s="93">
        <f t="shared" si="1"/>
        <v>-0.02723102935</v>
      </c>
      <c r="E149" s="94">
        <f t="shared" si="2"/>
        <v>-0.01361551467</v>
      </c>
      <c r="F149" s="94">
        <f t="shared" si="3"/>
        <v>-0.007266533208</v>
      </c>
      <c r="G149" s="94">
        <f t="shared" si="4"/>
        <v>-0.003633266604</v>
      </c>
      <c r="H149" s="94">
        <f t="shared" si="5"/>
        <v>-0.01724878128</v>
      </c>
    </row>
    <row r="150" ht="14.25" customHeight="1">
      <c r="A150" s="19">
        <v>1454.0</v>
      </c>
      <c r="B150" s="19">
        <v>113.25</v>
      </c>
      <c r="D150" s="93">
        <f t="shared" si="1"/>
        <v>-0.02368561465</v>
      </c>
      <c r="E150" s="94">
        <f t="shared" si="2"/>
        <v>-0.01184280732</v>
      </c>
      <c r="F150" s="94">
        <f t="shared" si="3"/>
        <v>-0.02872262686</v>
      </c>
      <c r="G150" s="94">
        <f t="shared" si="4"/>
        <v>-0.01436131343</v>
      </c>
      <c r="H150" s="94">
        <f t="shared" si="5"/>
        <v>-0.02620412075</v>
      </c>
    </row>
    <row r="151" ht="14.25" customHeight="1">
      <c r="A151" s="19">
        <v>1468.5</v>
      </c>
      <c r="B151" s="19">
        <v>115.800003</v>
      </c>
      <c r="D151" s="93">
        <f t="shared" si="1"/>
        <v>0.009923092545</v>
      </c>
      <c r="E151" s="94">
        <f t="shared" si="2"/>
        <v>0.004961546273</v>
      </c>
      <c r="F151" s="94">
        <f t="shared" si="3"/>
        <v>0.02226682668</v>
      </c>
      <c r="G151" s="94">
        <f t="shared" si="4"/>
        <v>0.01113341334</v>
      </c>
      <c r="H151" s="94">
        <f t="shared" si="5"/>
        <v>0.01609495961</v>
      </c>
    </row>
    <row r="152" ht="14.25" customHeight="1">
      <c r="A152" s="19">
        <v>1457.449951</v>
      </c>
      <c r="B152" s="19">
        <v>116.75</v>
      </c>
      <c r="D152" s="93">
        <f t="shared" si="1"/>
        <v>-0.00755317194</v>
      </c>
      <c r="E152" s="94">
        <f t="shared" si="2"/>
        <v>-0.00377658597</v>
      </c>
      <c r="F152" s="94">
        <f t="shared" si="3"/>
        <v>0.008170305503</v>
      </c>
      <c r="G152" s="94">
        <f t="shared" si="4"/>
        <v>0.004085152752</v>
      </c>
      <c r="H152" s="94">
        <f t="shared" si="5"/>
        <v>0.0003085667816</v>
      </c>
    </row>
    <row r="153" ht="14.25" customHeight="1">
      <c r="A153" s="19">
        <v>1444.0</v>
      </c>
      <c r="B153" s="19">
        <v>115.599998</v>
      </c>
      <c r="D153" s="93">
        <f t="shared" si="1"/>
        <v>-0.009271259246</v>
      </c>
      <c r="E153" s="94">
        <f t="shared" si="2"/>
        <v>-0.004635629623</v>
      </c>
      <c r="F153" s="94">
        <f t="shared" si="3"/>
        <v>-0.009898957612</v>
      </c>
      <c r="G153" s="94">
        <f t="shared" si="4"/>
        <v>-0.004949478806</v>
      </c>
      <c r="H153" s="94">
        <f t="shared" si="5"/>
        <v>-0.009585108429</v>
      </c>
    </row>
    <row r="154" ht="14.25" customHeight="1">
      <c r="A154" s="19">
        <v>1449.900024</v>
      </c>
      <c r="B154" s="19">
        <v>115.900002</v>
      </c>
      <c r="D154" s="93">
        <f t="shared" si="1"/>
        <v>0.004077564619</v>
      </c>
      <c r="E154" s="94">
        <f t="shared" si="2"/>
        <v>0.00203878231</v>
      </c>
      <c r="F154" s="94">
        <f t="shared" si="3"/>
        <v>0.002591828665</v>
      </c>
      <c r="G154" s="94">
        <f t="shared" si="4"/>
        <v>0.001295914332</v>
      </c>
      <c r="H154" s="94">
        <f t="shared" si="5"/>
        <v>0.003334696642</v>
      </c>
    </row>
    <row r="155" ht="14.25" customHeight="1">
      <c r="A155" s="19">
        <v>1438.699951</v>
      </c>
      <c r="B155" s="19">
        <v>115.199997</v>
      </c>
      <c r="D155" s="93">
        <f t="shared" si="1"/>
        <v>-0.007754711088</v>
      </c>
      <c r="E155" s="94">
        <f t="shared" si="2"/>
        <v>-0.003877355544</v>
      </c>
      <c r="F155" s="94">
        <f t="shared" si="3"/>
        <v>-0.006058045382</v>
      </c>
      <c r="G155" s="94">
        <f t="shared" si="4"/>
        <v>-0.003029022691</v>
      </c>
      <c r="H155" s="94">
        <f t="shared" si="5"/>
        <v>-0.006906378235</v>
      </c>
    </row>
    <row r="156" ht="14.25" customHeight="1">
      <c r="A156" s="19">
        <v>1429.949951</v>
      </c>
      <c r="B156" s="19">
        <v>115.800003</v>
      </c>
      <c r="D156" s="93">
        <f t="shared" si="1"/>
        <v>-0.006100449644</v>
      </c>
      <c r="E156" s="94">
        <f t="shared" si="2"/>
        <v>-0.003050224822</v>
      </c>
      <c r="F156" s="94">
        <f t="shared" si="3"/>
        <v>0.005194868826</v>
      </c>
      <c r="G156" s="94">
        <f t="shared" si="4"/>
        <v>0.002597434413</v>
      </c>
      <c r="H156" s="94">
        <f t="shared" si="5"/>
        <v>-0.0004527904091</v>
      </c>
    </row>
    <row r="157" ht="14.25" customHeight="1">
      <c r="A157" s="19">
        <v>1431.75</v>
      </c>
      <c r="B157" s="19">
        <v>116.75</v>
      </c>
      <c r="D157" s="93">
        <f t="shared" si="1"/>
        <v>0.001258027933</v>
      </c>
      <c r="E157" s="94">
        <f t="shared" si="2"/>
        <v>0.0006290139666</v>
      </c>
      <c r="F157" s="94">
        <f t="shared" si="3"/>
        <v>0.008170305503</v>
      </c>
      <c r="G157" s="94">
        <f t="shared" si="4"/>
        <v>0.004085152752</v>
      </c>
      <c r="H157" s="94">
        <f t="shared" si="5"/>
        <v>0.004714166718</v>
      </c>
    </row>
    <row r="158" ht="14.25" customHeight="1">
      <c r="A158" s="19">
        <v>1435.0</v>
      </c>
      <c r="B158" s="19">
        <v>117.5</v>
      </c>
      <c r="D158" s="93">
        <f t="shared" si="1"/>
        <v>0.00226737692</v>
      </c>
      <c r="E158" s="94">
        <f t="shared" si="2"/>
        <v>0.00113368846</v>
      </c>
      <c r="F158" s="94">
        <f t="shared" si="3"/>
        <v>0.006403437035</v>
      </c>
      <c r="G158" s="94">
        <f t="shared" si="4"/>
        <v>0.003201718518</v>
      </c>
      <c r="H158" s="94">
        <f t="shared" si="5"/>
        <v>0.004335406977</v>
      </c>
    </row>
    <row r="159" ht="14.25" customHeight="1">
      <c r="A159" s="19">
        <v>1439.900024</v>
      </c>
      <c r="B159" s="19">
        <v>118.199997</v>
      </c>
      <c r="D159" s="93">
        <f t="shared" si="1"/>
        <v>0.003408834188</v>
      </c>
      <c r="E159" s="94">
        <f t="shared" si="2"/>
        <v>0.001704417094</v>
      </c>
      <c r="F159" s="94">
        <f t="shared" si="3"/>
        <v>0.005939746007</v>
      </c>
      <c r="G159" s="94">
        <f t="shared" si="4"/>
        <v>0.002969873004</v>
      </c>
      <c r="H159" s="94">
        <f t="shared" si="5"/>
        <v>0.004674290098</v>
      </c>
    </row>
    <row r="160" ht="14.25" customHeight="1">
      <c r="A160" s="19">
        <v>1474.5</v>
      </c>
      <c r="B160" s="19">
        <v>118.5</v>
      </c>
      <c r="D160" s="93">
        <f t="shared" si="1"/>
        <v>0.02374526587</v>
      </c>
      <c r="E160" s="94">
        <f t="shared" si="2"/>
        <v>0.01187263294</v>
      </c>
      <c r="F160" s="94">
        <f t="shared" si="3"/>
        <v>0.002534880984</v>
      </c>
      <c r="G160" s="94">
        <f t="shared" si="4"/>
        <v>0.001267440492</v>
      </c>
      <c r="H160" s="94">
        <f t="shared" si="5"/>
        <v>0.01314007343</v>
      </c>
    </row>
    <row r="161" ht="14.25" customHeight="1">
      <c r="A161" s="19">
        <v>1507.050049</v>
      </c>
      <c r="B161" s="19">
        <v>117.25</v>
      </c>
      <c r="D161" s="93">
        <f t="shared" si="1"/>
        <v>0.02183518083</v>
      </c>
      <c r="E161" s="94">
        <f t="shared" si="2"/>
        <v>0.01091759042</v>
      </c>
      <c r="F161" s="94">
        <f t="shared" si="3"/>
        <v>-0.01060455325</v>
      </c>
      <c r="G161" s="94">
        <f t="shared" si="4"/>
        <v>-0.005302276624</v>
      </c>
      <c r="H161" s="94">
        <f t="shared" si="5"/>
        <v>0.005615313793</v>
      </c>
    </row>
    <row r="162" ht="14.25" customHeight="1">
      <c r="A162" s="19">
        <v>1500.0</v>
      </c>
      <c r="B162" s="19">
        <v>118.199997</v>
      </c>
      <c r="D162" s="93">
        <f t="shared" si="1"/>
        <v>-0.004689022</v>
      </c>
      <c r="E162" s="94">
        <f t="shared" si="2"/>
        <v>-0.002344511</v>
      </c>
      <c r="F162" s="94">
        <f t="shared" si="3"/>
        <v>0.008069672265</v>
      </c>
      <c r="G162" s="94">
        <f t="shared" si="4"/>
        <v>0.004034836132</v>
      </c>
      <c r="H162" s="94">
        <f t="shared" si="5"/>
        <v>0.001690325132</v>
      </c>
    </row>
    <row r="163" ht="14.25" customHeight="1">
      <c r="A163" s="19">
        <v>1507.349976</v>
      </c>
      <c r="B163" s="19">
        <v>117.0</v>
      </c>
      <c r="D163" s="93">
        <f t="shared" si="1"/>
        <v>0.004888018151</v>
      </c>
      <c r="E163" s="94">
        <f t="shared" si="2"/>
        <v>0.002444009075</v>
      </c>
      <c r="F163" s="94">
        <f t="shared" si="3"/>
        <v>-0.01020414479</v>
      </c>
      <c r="G163" s="94">
        <f t="shared" si="4"/>
        <v>-0.005102072397</v>
      </c>
      <c r="H163" s="94">
        <f t="shared" si="5"/>
        <v>-0.002658063321</v>
      </c>
    </row>
    <row r="164" ht="14.25" customHeight="1">
      <c r="A164" s="19">
        <v>1519.75</v>
      </c>
      <c r="B164" s="19">
        <v>115.699997</v>
      </c>
      <c r="D164" s="93">
        <f t="shared" si="1"/>
        <v>0.008192721388</v>
      </c>
      <c r="E164" s="94">
        <f t="shared" si="2"/>
        <v>0.004096360694</v>
      </c>
      <c r="F164" s="94">
        <f t="shared" si="3"/>
        <v>-0.01117332653</v>
      </c>
      <c r="G164" s="94">
        <f t="shared" si="4"/>
        <v>-0.005586663264</v>
      </c>
      <c r="H164" s="94">
        <f t="shared" si="5"/>
        <v>-0.00149030257</v>
      </c>
    </row>
    <row r="165" ht="14.25" customHeight="1">
      <c r="A165" s="19">
        <v>1518.849976</v>
      </c>
      <c r="B165" s="19">
        <v>117.300003</v>
      </c>
      <c r="D165" s="93">
        <f t="shared" si="1"/>
        <v>-0.0005923938876</v>
      </c>
      <c r="E165" s="94">
        <f t="shared" si="2"/>
        <v>-0.0002961969438</v>
      </c>
      <c r="F165" s="94">
        <f t="shared" si="3"/>
        <v>0.01373417296</v>
      </c>
      <c r="G165" s="94">
        <f t="shared" si="4"/>
        <v>0.006867086482</v>
      </c>
      <c r="H165" s="94">
        <f t="shared" si="5"/>
        <v>0.006570889538</v>
      </c>
    </row>
    <row r="166" ht="14.25" customHeight="1">
      <c r="A166" s="19">
        <v>1507.599976</v>
      </c>
      <c r="B166" s="19">
        <v>117.900002</v>
      </c>
      <c r="D166" s="93">
        <f t="shared" si="1"/>
        <v>-0.007434487268</v>
      </c>
      <c r="E166" s="94">
        <f t="shared" si="2"/>
        <v>-0.003717243634</v>
      </c>
      <c r="F166" s="94">
        <f t="shared" si="3"/>
        <v>0.005102043272</v>
      </c>
      <c r="G166" s="94">
        <f t="shared" si="4"/>
        <v>0.002551021636</v>
      </c>
      <c r="H166" s="94">
        <f t="shared" si="5"/>
        <v>-0.001166221998</v>
      </c>
    </row>
    <row r="167" ht="14.25" customHeight="1">
      <c r="A167" s="19">
        <v>1531.0</v>
      </c>
      <c r="B167" s="19">
        <v>116.949997</v>
      </c>
      <c r="D167" s="93">
        <f t="shared" si="1"/>
        <v>0.01540215018</v>
      </c>
      <c r="E167" s="94">
        <f t="shared" si="2"/>
        <v>0.007701075092</v>
      </c>
      <c r="F167" s="94">
        <f t="shared" si="3"/>
        <v>-0.008090357129</v>
      </c>
      <c r="G167" s="94">
        <f t="shared" si="4"/>
        <v>-0.004045178564</v>
      </c>
      <c r="H167" s="94">
        <f t="shared" si="5"/>
        <v>0.003655896528</v>
      </c>
    </row>
    <row r="168" ht="14.25" customHeight="1">
      <c r="A168" s="19">
        <v>1535.0</v>
      </c>
      <c r="B168" s="19">
        <v>118.349998</v>
      </c>
      <c r="D168" s="93">
        <f t="shared" si="1"/>
        <v>0.002609264364</v>
      </c>
      <c r="E168" s="94">
        <f t="shared" si="2"/>
        <v>0.001304632182</v>
      </c>
      <c r="F168" s="94">
        <f t="shared" si="3"/>
        <v>0.01189985168</v>
      </c>
      <c r="G168" s="94">
        <f t="shared" si="4"/>
        <v>0.005949925841</v>
      </c>
      <c r="H168" s="94">
        <f t="shared" si="5"/>
        <v>0.007254558023</v>
      </c>
    </row>
    <row r="169" ht="14.25" customHeight="1">
      <c r="A169" s="19">
        <v>1524.0</v>
      </c>
      <c r="B169" s="19">
        <v>116.0</v>
      </c>
      <c r="D169" s="93">
        <f t="shared" si="1"/>
        <v>-0.007191923775</v>
      </c>
      <c r="E169" s="94">
        <f t="shared" si="2"/>
        <v>-0.003595961887</v>
      </c>
      <c r="F169" s="94">
        <f t="shared" si="3"/>
        <v>-0.02005612795</v>
      </c>
      <c r="G169" s="94">
        <f t="shared" si="4"/>
        <v>-0.01002806398</v>
      </c>
      <c r="H169" s="94">
        <f t="shared" si="5"/>
        <v>-0.01362402586</v>
      </c>
    </row>
    <row r="170" ht="14.25" customHeight="1">
      <c r="A170" s="19">
        <v>1565.349976</v>
      </c>
      <c r="B170" s="19">
        <v>115.25</v>
      </c>
      <c r="D170" s="93">
        <f t="shared" si="1"/>
        <v>0.02677096856</v>
      </c>
      <c r="E170" s="94">
        <f t="shared" si="2"/>
        <v>0.01338548428</v>
      </c>
      <c r="F170" s="94">
        <f t="shared" si="3"/>
        <v>-0.00648650923</v>
      </c>
      <c r="G170" s="94">
        <f t="shared" si="4"/>
        <v>-0.003243254615</v>
      </c>
      <c r="H170" s="94">
        <f t="shared" si="5"/>
        <v>0.01014222967</v>
      </c>
    </row>
    <row r="171" ht="14.25" customHeight="1">
      <c r="A171" s="19">
        <v>1519.800049</v>
      </c>
      <c r="B171" s="19">
        <v>111.75</v>
      </c>
      <c r="D171" s="93">
        <f t="shared" si="1"/>
        <v>-0.02953064633</v>
      </c>
      <c r="E171" s="94">
        <f t="shared" si="2"/>
        <v>-0.01476532317</v>
      </c>
      <c r="F171" s="94">
        <f t="shared" si="3"/>
        <v>-0.03083944838</v>
      </c>
      <c r="G171" s="94">
        <f t="shared" si="4"/>
        <v>-0.01541972419</v>
      </c>
      <c r="H171" s="94">
        <f t="shared" si="5"/>
        <v>-0.03018504736</v>
      </c>
    </row>
    <row r="172" ht="14.25" customHeight="1">
      <c r="A172" s="19">
        <v>1533.150024</v>
      </c>
      <c r="B172" s="19">
        <v>112.0</v>
      </c>
      <c r="D172" s="93">
        <f t="shared" si="1"/>
        <v>0.00874567862</v>
      </c>
      <c r="E172" s="94">
        <f t="shared" si="2"/>
        <v>0.00437283931</v>
      </c>
      <c r="F172" s="94">
        <f t="shared" si="3"/>
        <v>0.002234637801</v>
      </c>
      <c r="G172" s="94">
        <f t="shared" si="4"/>
        <v>0.001117318901</v>
      </c>
      <c r="H172" s="94">
        <f t="shared" si="5"/>
        <v>0.005490158211</v>
      </c>
    </row>
    <row r="173" ht="14.25" customHeight="1">
      <c r="A173" s="19">
        <v>1564.5</v>
      </c>
      <c r="B173" s="19">
        <v>115.199997</v>
      </c>
      <c r="D173" s="93">
        <f t="shared" si="1"/>
        <v>0.02024182601</v>
      </c>
      <c r="E173" s="94">
        <f t="shared" si="2"/>
        <v>0.01012091301</v>
      </c>
      <c r="F173" s="94">
        <f t="shared" si="3"/>
        <v>0.02817085093</v>
      </c>
      <c r="G173" s="94">
        <f t="shared" si="4"/>
        <v>0.01408542546</v>
      </c>
      <c r="H173" s="94">
        <f t="shared" si="5"/>
        <v>0.02420633847</v>
      </c>
    </row>
    <row r="174" ht="14.25" customHeight="1">
      <c r="A174" s="19">
        <v>1564.800049</v>
      </c>
      <c r="B174" s="19">
        <v>117.199997</v>
      </c>
      <c r="D174" s="93">
        <f t="shared" si="1"/>
        <v>0.0001917674855</v>
      </c>
      <c r="E174" s="94">
        <f t="shared" si="2"/>
        <v>0.00009588374276</v>
      </c>
      <c r="F174" s="94">
        <f t="shared" si="3"/>
        <v>0.01721212933</v>
      </c>
      <c r="G174" s="94">
        <f t="shared" si="4"/>
        <v>0.008606064663</v>
      </c>
      <c r="H174" s="94">
        <f t="shared" si="5"/>
        <v>0.008701948406</v>
      </c>
    </row>
    <row r="175" ht="14.25" customHeight="1">
      <c r="A175" s="19">
        <v>1571.0</v>
      </c>
      <c r="B175" s="19">
        <v>116.25</v>
      </c>
      <c r="D175" s="93">
        <f t="shared" si="1"/>
        <v>0.003954307661</v>
      </c>
      <c r="E175" s="94">
        <f t="shared" si="2"/>
        <v>0.001977153831</v>
      </c>
      <c r="F175" s="94">
        <f t="shared" si="3"/>
        <v>-0.008138807078</v>
      </c>
      <c r="G175" s="94">
        <f t="shared" si="4"/>
        <v>-0.004069403539</v>
      </c>
      <c r="H175" s="94">
        <f t="shared" si="5"/>
        <v>-0.002092249709</v>
      </c>
    </row>
    <row r="176" ht="14.25" customHeight="1">
      <c r="A176" s="19">
        <v>1558.650024</v>
      </c>
      <c r="B176" s="19">
        <v>117.0</v>
      </c>
      <c r="D176" s="93">
        <f t="shared" si="1"/>
        <v>-0.007892281891</v>
      </c>
      <c r="E176" s="94">
        <f t="shared" si="2"/>
        <v>-0.003946140945</v>
      </c>
      <c r="F176" s="94">
        <f t="shared" si="3"/>
        <v>0.00643089033</v>
      </c>
      <c r="G176" s="94">
        <f t="shared" si="4"/>
        <v>0.003215445165</v>
      </c>
      <c r="H176" s="94">
        <f t="shared" si="5"/>
        <v>-0.0007306957803</v>
      </c>
    </row>
    <row r="177" ht="14.25" customHeight="1">
      <c r="A177" s="19">
        <v>1570.0</v>
      </c>
      <c r="B177" s="19">
        <v>120.400002</v>
      </c>
      <c r="D177" s="93">
        <f t="shared" si="1"/>
        <v>0.007255541978</v>
      </c>
      <c r="E177" s="94">
        <f t="shared" si="2"/>
        <v>0.003627770989</v>
      </c>
      <c r="F177" s="94">
        <f t="shared" si="3"/>
        <v>0.02864561469</v>
      </c>
      <c r="G177" s="94">
        <f t="shared" si="4"/>
        <v>0.01432280734</v>
      </c>
      <c r="H177" s="94">
        <f t="shared" si="5"/>
        <v>0.01795057833</v>
      </c>
    </row>
    <row r="178" ht="14.25" customHeight="1">
      <c r="A178" s="19">
        <v>1583.349976</v>
      </c>
      <c r="B178" s="19">
        <v>121.0</v>
      </c>
      <c r="D178" s="93">
        <f t="shared" si="1"/>
        <v>0.008467221121</v>
      </c>
      <c r="E178" s="94">
        <f t="shared" si="2"/>
        <v>0.00423361056</v>
      </c>
      <c r="F178" s="94">
        <f t="shared" si="3"/>
        <v>0.004970996111</v>
      </c>
      <c r="G178" s="94">
        <f t="shared" si="4"/>
        <v>0.002485498055</v>
      </c>
      <c r="H178" s="94">
        <f t="shared" si="5"/>
        <v>0.006719108616</v>
      </c>
    </row>
    <row r="179" ht="14.25" customHeight="1">
      <c r="A179" s="19">
        <v>1598.0</v>
      </c>
      <c r="B179" s="19">
        <v>122.25</v>
      </c>
      <c r="D179" s="93">
        <f t="shared" si="1"/>
        <v>0.009210006863</v>
      </c>
      <c r="E179" s="94">
        <f t="shared" si="2"/>
        <v>0.004605003431</v>
      </c>
      <c r="F179" s="94">
        <f t="shared" si="3"/>
        <v>0.01027758276</v>
      </c>
      <c r="G179" s="94">
        <f t="shared" si="4"/>
        <v>0.005138791379</v>
      </c>
      <c r="H179" s="94">
        <f t="shared" si="5"/>
        <v>0.009743794811</v>
      </c>
    </row>
    <row r="180" ht="14.25" customHeight="1">
      <c r="A180" s="19">
        <v>1592.0</v>
      </c>
      <c r="B180" s="19">
        <v>120.150002</v>
      </c>
      <c r="D180" s="93">
        <f t="shared" si="1"/>
        <v>-0.003761759922</v>
      </c>
      <c r="E180" s="94">
        <f t="shared" si="2"/>
        <v>-0.001880879961</v>
      </c>
      <c r="F180" s="94">
        <f t="shared" si="3"/>
        <v>-0.01732714953</v>
      </c>
      <c r="G180" s="94">
        <f t="shared" si="4"/>
        <v>-0.008663574763</v>
      </c>
      <c r="H180" s="94">
        <f t="shared" si="5"/>
        <v>-0.01054445472</v>
      </c>
    </row>
    <row r="181" ht="14.25" customHeight="1">
      <c r="A181" s="19">
        <v>1598.0</v>
      </c>
      <c r="B181" s="19">
        <v>123.5</v>
      </c>
      <c r="D181" s="93">
        <f t="shared" si="1"/>
        <v>0.003761759922</v>
      </c>
      <c r="E181" s="94">
        <f t="shared" si="2"/>
        <v>0.001880879961</v>
      </c>
      <c r="F181" s="94">
        <f t="shared" si="3"/>
        <v>0.02750017724</v>
      </c>
      <c r="G181" s="94">
        <f t="shared" si="4"/>
        <v>0.01375008862</v>
      </c>
      <c r="H181" s="94">
        <f t="shared" si="5"/>
        <v>0.01563096858</v>
      </c>
    </row>
    <row r="182" ht="14.25" customHeight="1">
      <c r="A182" s="19">
        <v>1580.949951</v>
      </c>
      <c r="B182" s="19">
        <v>124.349998</v>
      </c>
      <c r="D182" s="93">
        <f t="shared" si="1"/>
        <v>-0.01072694616</v>
      </c>
      <c r="E182" s="94">
        <f t="shared" si="2"/>
        <v>-0.005363473082</v>
      </c>
      <c r="F182" s="94">
        <f t="shared" si="3"/>
        <v>0.006858998098</v>
      </c>
      <c r="G182" s="94">
        <f t="shared" si="4"/>
        <v>0.003429499049</v>
      </c>
      <c r="H182" s="94">
        <f t="shared" si="5"/>
        <v>-0.001933974033</v>
      </c>
    </row>
    <row r="183" ht="14.25" customHeight="1">
      <c r="A183" s="19">
        <v>1582.0</v>
      </c>
      <c r="B183" s="19">
        <v>122.75</v>
      </c>
      <c r="D183" s="93">
        <f t="shared" si="1"/>
        <v>0.0006639681657</v>
      </c>
      <c r="E183" s="94">
        <f t="shared" si="2"/>
        <v>0.0003319840828</v>
      </c>
      <c r="F183" s="94">
        <f t="shared" si="3"/>
        <v>-0.01295038749</v>
      </c>
      <c r="G183" s="94">
        <f t="shared" si="4"/>
        <v>-0.006475193746</v>
      </c>
      <c r="H183" s="94">
        <f t="shared" si="5"/>
        <v>-0.006143209663</v>
      </c>
    </row>
    <row r="184" ht="14.25" customHeight="1">
      <c r="A184" s="19">
        <v>1580.5</v>
      </c>
      <c r="B184" s="19">
        <v>119.5</v>
      </c>
      <c r="D184" s="93">
        <f t="shared" si="1"/>
        <v>-0.0009486166719</v>
      </c>
      <c r="E184" s="94">
        <f t="shared" si="2"/>
        <v>-0.000474308336</v>
      </c>
      <c r="F184" s="94">
        <f t="shared" si="3"/>
        <v>-0.0268333953</v>
      </c>
      <c r="G184" s="94">
        <f t="shared" si="4"/>
        <v>-0.01341669765</v>
      </c>
      <c r="H184" s="94">
        <f t="shared" si="5"/>
        <v>-0.01389100599</v>
      </c>
    </row>
    <row r="185" ht="14.25" customHeight="1">
      <c r="A185" s="19">
        <v>1579.449951</v>
      </c>
      <c r="B185" s="19">
        <v>123.800003</v>
      </c>
      <c r="D185" s="93">
        <f t="shared" si="1"/>
        <v>-0.0006645985253</v>
      </c>
      <c r="E185" s="94">
        <f t="shared" si="2"/>
        <v>-0.0003322992626</v>
      </c>
      <c r="F185" s="94">
        <f t="shared" si="3"/>
        <v>0.03535101311</v>
      </c>
      <c r="G185" s="94">
        <f t="shared" si="4"/>
        <v>0.01767550656</v>
      </c>
      <c r="H185" s="94">
        <f t="shared" si="5"/>
        <v>0.01734320729</v>
      </c>
    </row>
    <row r="186" ht="14.25" customHeight="1">
      <c r="A186" s="19">
        <v>1584.0</v>
      </c>
      <c r="B186" s="19">
        <v>123.400002</v>
      </c>
      <c r="D186" s="93">
        <f t="shared" si="1"/>
        <v>0.002876639244</v>
      </c>
      <c r="E186" s="94">
        <f t="shared" si="2"/>
        <v>0.001438319622</v>
      </c>
      <c r="F186" s="94">
        <f t="shared" si="3"/>
        <v>-0.003236256804</v>
      </c>
      <c r="G186" s="94">
        <f t="shared" si="4"/>
        <v>-0.001618128402</v>
      </c>
      <c r="H186" s="94">
        <f t="shared" si="5"/>
        <v>-0.0001798087802</v>
      </c>
    </row>
    <row r="187" ht="14.25" customHeight="1">
      <c r="A187" s="19">
        <v>1564.5</v>
      </c>
      <c r="B187" s="19">
        <v>125.400002</v>
      </c>
      <c r="D187" s="93">
        <f t="shared" si="1"/>
        <v>-0.01238700927</v>
      </c>
      <c r="E187" s="94">
        <f t="shared" si="2"/>
        <v>-0.006193504633</v>
      </c>
      <c r="F187" s="94">
        <f t="shared" si="3"/>
        <v>0.01607751647</v>
      </c>
      <c r="G187" s="94">
        <f t="shared" si="4"/>
        <v>0.008038758235</v>
      </c>
      <c r="H187" s="94">
        <f t="shared" si="5"/>
        <v>0.001845253602</v>
      </c>
    </row>
    <row r="188" ht="14.25" customHeight="1">
      <c r="A188" s="19">
        <v>1554.800049</v>
      </c>
      <c r="B188" s="19">
        <v>130.699997</v>
      </c>
      <c r="D188" s="93">
        <f t="shared" si="1"/>
        <v>-0.006219332616</v>
      </c>
      <c r="E188" s="94">
        <f t="shared" si="2"/>
        <v>-0.003109666308</v>
      </c>
      <c r="F188" s="94">
        <f t="shared" si="3"/>
        <v>0.04139595353</v>
      </c>
      <c r="G188" s="94">
        <f t="shared" si="4"/>
        <v>0.02069797676</v>
      </c>
      <c r="H188" s="94">
        <f t="shared" si="5"/>
        <v>0.01758831046</v>
      </c>
    </row>
    <row r="189" ht="14.25" customHeight="1">
      <c r="A189" s="19">
        <v>1564.300049</v>
      </c>
      <c r="B189" s="19">
        <v>131.25</v>
      </c>
      <c r="D189" s="93">
        <f t="shared" si="1"/>
        <v>0.006091519398</v>
      </c>
      <c r="E189" s="94">
        <f t="shared" si="2"/>
        <v>0.003045759699</v>
      </c>
      <c r="F189" s="94">
        <f t="shared" si="3"/>
        <v>0.004199303795</v>
      </c>
      <c r="G189" s="94">
        <f t="shared" si="4"/>
        <v>0.002099651897</v>
      </c>
      <c r="H189" s="94">
        <f t="shared" si="5"/>
        <v>0.005145411597</v>
      </c>
    </row>
    <row r="190" ht="14.25" customHeight="1">
      <c r="A190" s="19">
        <v>1589.0</v>
      </c>
      <c r="B190" s="19">
        <v>129.699997</v>
      </c>
      <c r="D190" s="93">
        <f t="shared" si="1"/>
        <v>0.01566641665</v>
      </c>
      <c r="E190" s="94">
        <f t="shared" si="2"/>
        <v>0.007833208323</v>
      </c>
      <c r="F190" s="94">
        <f t="shared" si="3"/>
        <v>-0.01187983328</v>
      </c>
      <c r="G190" s="94">
        <f t="shared" si="4"/>
        <v>-0.00593991664</v>
      </c>
      <c r="H190" s="94">
        <f t="shared" si="5"/>
        <v>0.001893291683</v>
      </c>
    </row>
    <row r="191" ht="14.25" customHeight="1">
      <c r="A191" s="19">
        <v>1581.699951</v>
      </c>
      <c r="B191" s="19">
        <v>129.399994</v>
      </c>
      <c r="D191" s="93">
        <f t="shared" si="1"/>
        <v>-0.004604700547</v>
      </c>
      <c r="E191" s="94">
        <f t="shared" si="2"/>
        <v>-0.002302350273</v>
      </c>
      <c r="F191" s="94">
        <f t="shared" si="3"/>
        <v>-0.002315732493</v>
      </c>
      <c r="G191" s="94">
        <f t="shared" si="4"/>
        <v>-0.001157866247</v>
      </c>
      <c r="H191" s="94">
        <f t="shared" si="5"/>
        <v>-0.00346021652</v>
      </c>
    </row>
    <row r="192" ht="14.25" customHeight="1">
      <c r="A192" s="19">
        <v>1568.650024</v>
      </c>
      <c r="B192" s="19">
        <v>136.0</v>
      </c>
      <c r="D192" s="93">
        <f t="shared" si="1"/>
        <v>-0.008284794862</v>
      </c>
      <c r="E192" s="94">
        <f t="shared" si="2"/>
        <v>-0.004142397431</v>
      </c>
      <c r="F192" s="94">
        <f t="shared" si="3"/>
        <v>0.04974655004</v>
      </c>
      <c r="G192" s="94">
        <f t="shared" si="4"/>
        <v>0.02487327502</v>
      </c>
      <c r="H192" s="94">
        <f t="shared" si="5"/>
        <v>0.02073087759</v>
      </c>
    </row>
    <row r="193" ht="14.25" customHeight="1">
      <c r="A193" s="19">
        <v>1550.150024</v>
      </c>
      <c r="B193" s="19">
        <v>135.25</v>
      </c>
      <c r="D193" s="93">
        <f t="shared" si="1"/>
        <v>-0.01186367622</v>
      </c>
      <c r="E193" s="94">
        <f t="shared" si="2"/>
        <v>-0.005931838111</v>
      </c>
      <c r="F193" s="94">
        <f t="shared" si="3"/>
        <v>-0.005529968009</v>
      </c>
      <c r="G193" s="94">
        <f t="shared" si="4"/>
        <v>-0.002764984005</v>
      </c>
      <c r="H193" s="94">
        <f t="shared" si="5"/>
        <v>-0.008696822115</v>
      </c>
    </row>
    <row r="194" ht="14.25" customHeight="1">
      <c r="A194" s="19">
        <v>1572.0</v>
      </c>
      <c r="B194" s="19">
        <v>138.350006</v>
      </c>
      <c r="D194" s="93">
        <f t="shared" si="1"/>
        <v>0.01399697808</v>
      </c>
      <c r="E194" s="94">
        <f t="shared" si="2"/>
        <v>0.006998489041</v>
      </c>
      <c r="F194" s="94">
        <f t="shared" si="3"/>
        <v>0.02266183187</v>
      </c>
      <c r="G194" s="94">
        <f t="shared" si="4"/>
        <v>0.01133091594</v>
      </c>
      <c r="H194" s="94">
        <f t="shared" si="5"/>
        <v>0.01832940498</v>
      </c>
    </row>
    <row r="195" ht="14.25" customHeight="1">
      <c r="A195" s="19">
        <v>1607.949951</v>
      </c>
      <c r="B195" s="19">
        <v>139.899994</v>
      </c>
      <c r="D195" s="93">
        <f t="shared" si="1"/>
        <v>0.02261135127</v>
      </c>
      <c r="E195" s="94">
        <f t="shared" si="2"/>
        <v>0.01130567563</v>
      </c>
      <c r="F195" s="94">
        <f t="shared" si="3"/>
        <v>0.01114108918</v>
      </c>
      <c r="G195" s="94">
        <f t="shared" si="4"/>
        <v>0.005570544591</v>
      </c>
      <c r="H195" s="94">
        <f t="shared" si="5"/>
        <v>0.01687622022</v>
      </c>
    </row>
    <row r="196" ht="14.25" customHeight="1">
      <c r="A196" s="19">
        <v>1635.5</v>
      </c>
      <c r="B196" s="19">
        <v>140.75</v>
      </c>
      <c r="D196" s="93">
        <f t="shared" si="1"/>
        <v>0.01698852272</v>
      </c>
      <c r="E196" s="94">
        <f t="shared" si="2"/>
        <v>0.008494261362</v>
      </c>
      <c r="F196" s="94">
        <f t="shared" si="3"/>
        <v>0.006057428236</v>
      </c>
      <c r="G196" s="94">
        <f t="shared" si="4"/>
        <v>0.003028714118</v>
      </c>
      <c r="H196" s="94">
        <f t="shared" si="5"/>
        <v>0.01152297548</v>
      </c>
    </row>
    <row r="197" ht="14.25" customHeight="1">
      <c r="A197" s="19">
        <v>1632.0</v>
      </c>
      <c r="B197" s="19">
        <v>143.600006</v>
      </c>
      <c r="D197" s="93">
        <f t="shared" si="1"/>
        <v>-0.002142311454</v>
      </c>
      <c r="E197" s="94">
        <f t="shared" si="2"/>
        <v>-0.001071155727</v>
      </c>
      <c r="F197" s="94">
        <f t="shared" si="3"/>
        <v>0.02004643138</v>
      </c>
      <c r="G197" s="94">
        <f t="shared" si="4"/>
        <v>0.01002321569</v>
      </c>
      <c r="H197" s="94">
        <f t="shared" si="5"/>
        <v>0.008952059961</v>
      </c>
    </row>
    <row r="198" ht="14.25" customHeight="1">
      <c r="A198" s="19">
        <v>1606.599976</v>
      </c>
      <c r="B198" s="19">
        <v>148.800003</v>
      </c>
      <c r="D198" s="93">
        <f t="shared" si="1"/>
        <v>-0.01568612672</v>
      </c>
      <c r="E198" s="94">
        <f t="shared" si="2"/>
        <v>-0.007843063361</v>
      </c>
      <c r="F198" s="94">
        <f t="shared" si="3"/>
        <v>0.03557144416</v>
      </c>
      <c r="G198" s="94">
        <f t="shared" si="4"/>
        <v>0.01778572208</v>
      </c>
      <c r="H198" s="94">
        <f t="shared" si="5"/>
        <v>0.00994265872</v>
      </c>
    </row>
    <row r="199" ht="14.25" customHeight="1">
      <c r="A199" s="19">
        <v>1606.349976</v>
      </c>
      <c r="B199" s="19">
        <v>146.050003</v>
      </c>
      <c r="D199" s="93">
        <f t="shared" si="1"/>
        <v>-0.000155620227</v>
      </c>
      <c r="E199" s="94">
        <f t="shared" si="2"/>
        <v>-0.00007781011352</v>
      </c>
      <c r="F199" s="94">
        <f t="shared" si="3"/>
        <v>-0.01865409319</v>
      </c>
      <c r="G199" s="94">
        <f t="shared" si="4"/>
        <v>-0.009327046593</v>
      </c>
      <c r="H199" s="94">
        <f t="shared" si="5"/>
        <v>-0.009404856706</v>
      </c>
    </row>
    <row r="200" ht="14.25" customHeight="1">
      <c r="A200" s="19">
        <v>1589.0</v>
      </c>
      <c r="B200" s="19">
        <v>149.649994</v>
      </c>
      <c r="D200" s="93">
        <f t="shared" si="1"/>
        <v>-0.01085962204</v>
      </c>
      <c r="E200" s="94">
        <f t="shared" si="2"/>
        <v>-0.005429811019</v>
      </c>
      <c r="F200" s="94">
        <f t="shared" si="3"/>
        <v>0.02435014483</v>
      </c>
      <c r="G200" s="94">
        <f t="shared" si="4"/>
        <v>0.01217507242</v>
      </c>
      <c r="H200" s="94">
        <f t="shared" si="5"/>
        <v>0.006745261396</v>
      </c>
    </row>
    <row r="201" ht="14.25" customHeight="1">
      <c r="A201" s="19">
        <v>1601.349976</v>
      </c>
      <c r="B201" s="19">
        <v>148.5</v>
      </c>
      <c r="D201" s="93">
        <f t="shared" si="1"/>
        <v>0.007742120947</v>
      </c>
      <c r="E201" s="94">
        <f t="shared" si="2"/>
        <v>0.003871060473</v>
      </c>
      <c r="F201" s="94">
        <f t="shared" si="3"/>
        <v>-0.007714235962</v>
      </c>
      <c r="G201" s="94">
        <f t="shared" si="4"/>
        <v>-0.003857117981</v>
      </c>
      <c r="H201" s="94">
        <f t="shared" si="5"/>
        <v>0.00001394249223</v>
      </c>
    </row>
    <row r="202" ht="14.25" customHeight="1">
      <c r="A202" s="19">
        <v>1597.5</v>
      </c>
      <c r="B202" s="19">
        <v>164.600006</v>
      </c>
      <c r="D202" s="93">
        <f t="shared" si="1"/>
        <v>-0.002407101232</v>
      </c>
      <c r="E202" s="94">
        <f t="shared" si="2"/>
        <v>-0.001203550616</v>
      </c>
      <c r="F202" s="94">
        <f t="shared" si="3"/>
        <v>0.1029333665</v>
      </c>
      <c r="G202" s="94">
        <f t="shared" si="4"/>
        <v>0.05146668323</v>
      </c>
      <c r="H202" s="94">
        <f t="shared" si="5"/>
        <v>0.05026313261</v>
      </c>
    </row>
    <row r="203" ht="14.25" customHeight="1">
      <c r="A203" s="19">
        <v>1626.849976</v>
      </c>
      <c r="B203" s="19">
        <v>172.75</v>
      </c>
      <c r="D203" s="93">
        <f t="shared" si="1"/>
        <v>0.01820570774</v>
      </c>
      <c r="E203" s="94">
        <f t="shared" si="2"/>
        <v>0.009102853871</v>
      </c>
      <c r="F203" s="94">
        <f t="shared" si="3"/>
        <v>0.04832713795</v>
      </c>
      <c r="G203" s="94">
        <f t="shared" si="4"/>
        <v>0.02416356898</v>
      </c>
      <c r="H203" s="94">
        <f t="shared" si="5"/>
        <v>0.03326642285</v>
      </c>
    </row>
    <row r="204" ht="14.25" customHeight="1">
      <c r="A204" s="19">
        <v>1627.699951</v>
      </c>
      <c r="B204" s="19">
        <v>170.149994</v>
      </c>
      <c r="D204" s="93">
        <f t="shared" si="1"/>
        <v>0.0005223302997</v>
      </c>
      <c r="E204" s="94">
        <f t="shared" si="2"/>
        <v>0.0002611651498</v>
      </c>
      <c r="F204" s="94">
        <f t="shared" si="3"/>
        <v>-0.01516509696</v>
      </c>
      <c r="G204" s="94">
        <f t="shared" si="4"/>
        <v>-0.007582548482</v>
      </c>
      <c r="H204" s="94">
        <f t="shared" si="5"/>
        <v>-0.007321383332</v>
      </c>
    </row>
    <row r="205" ht="14.25" customHeight="1">
      <c r="A205" s="19">
        <v>1622.0</v>
      </c>
      <c r="B205" s="19">
        <v>166.600006</v>
      </c>
      <c r="D205" s="93">
        <f t="shared" si="1"/>
        <v>-0.003507989618</v>
      </c>
      <c r="E205" s="94">
        <f t="shared" si="2"/>
        <v>-0.001753994809</v>
      </c>
      <c r="F205" s="94">
        <f t="shared" si="3"/>
        <v>-0.02108459994</v>
      </c>
      <c r="G205" s="94">
        <f t="shared" si="4"/>
        <v>-0.01054229997</v>
      </c>
      <c r="H205" s="94">
        <f t="shared" si="5"/>
        <v>-0.01229629478</v>
      </c>
    </row>
    <row r="206" ht="14.25" customHeight="1">
      <c r="A206" s="19">
        <v>1645.0</v>
      </c>
      <c r="B206" s="19">
        <v>166.199997</v>
      </c>
      <c r="D206" s="93">
        <f t="shared" si="1"/>
        <v>0.01408042852</v>
      </c>
      <c r="E206" s="94">
        <f t="shared" si="2"/>
        <v>0.007040214262</v>
      </c>
      <c r="F206" s="94">
        <f t="shared" si="3"/>
        <v>-0.002403901376</v>
      </c>
      <c r="G206" s="94">
        <f t="shared" si="4"/>
        <v>-0.001201950688</v>
      </c>
      <c r="H206" s="94">
        <f t="shared" si="5"/>
        <v>0.005838263574</v>
      </c>
    </row>
    <row r="207" ht="14.25" customHeight="1">
      <c r="A207" s="19">
        <v>1641.550049</v>
      </c>
      <c r="B207" s="19">
        <v>165.850006</v>
      </c>
      <c r="D207" s="93">
        <f t="shared" si="1"/>
        <v>-0.002099436927</v>
      </c>
      <c r="E207" s="94">
        <f t="shared" si="2"/>
        <v>-0.001049718463</v>
      </c>
      <c r="F207" s="94">
        <f t="shared" si="3"/>
        <v>-0.0021080628</v>
      </c>
      <c r="G207" s="94">
        <f t="shared" si="4"/>
        <v>-0.0010540314</v>
      </c>
      <c r="H207" s="94">
        <f t="shared" si="5"/>
        <v>-0.002103749864</v>
      </c>
    </row>
    <row r="208" ht="14.25" customHeight="1">
      <c r="A208" s="19">
        <v>1648.0</v>
      </c>
      <c r="B208" s="19">
        <v>163.800003</v>
      </c>
      <c r="D208" s="93">
        <f t="shared" si="1"/>
        <v>0.003921484197</v>
      </c>
      <c r="E208" s="94">
        <f t="shared" si="2"/>
        <v>0.001960742098</v>
      </c>
      <c r="F208" s="94">
        <f t="shared" si="3"/>
        <v>-0.01243761184</v>
      </c>
      <c r="G208" s="94">
        <f t="shared" si="4"/>
        <v>-0.006218805918</v>
      </c>
      <c r="H208" s="94">
        <f t="shared" si="5"/>
        <v>-0.00425806382</v>
      </c>
    </row>
    <row r="209" ht="14.25" customHeight="1">
      <c r="A209" s="19">
        <v>1690.0</v>
      </c>
      <c r="B209" s="19">
        <v>161.75</v>
      </c>
      <c r="D209" s="93">
        <f t="shared" si="1"/>
        <v>0.02516609745</v>
      </c>
      <c r="E209" s="94">
        <f t="shared" si="2"/>
        <v>0.01258304872</v>
      </c>
      <c r="F209" s="94">
        <f t="shared" si="3"/>
        <v>-0.01259425635</v>
      </c>
      <c r="G209" s="94">
        <f t="shared" si="4"/>
        <v>-0.006297128176</v>
      </c>
      <c r="H209" s="94">
        <f t="shared" si="5"/>
        <v>0.006285920547</v>
      </c>
    </row>
    <row r="210" ht="14.25" customHeight="1">
      <c r="A210" s="19">
        <v>1725.0</v>
      </c>
      <c r="B210" s="19">
        <v>165.5</v>
      </c>
      <c r="D210" s="93">
        <f t="shared" si="1"/>
        <v>0.02049852155</v>
      </c>
      <c r="E210" s="94">
        <f t="shared" si="2"/>
        <v>0.01024926077</v>
      </c>
      <c r="F210" s="94">
        <f t="shared" si="3"/>
        <v>0.02291926144</v>
      </c>
      <c r="G210" s="94">
        <f t="shared" si="4"/>
        <v>0.01145963072</v>
      </c>
      <c r="H210" s="94">
        <f t="shared" si="5"/>
        <v>0.02170889149</v>
      </c>
    </row>
    <row r="211" ht="14.25" customHeight="1">
      <c r="A211" s="19">
        <v>1692.449951</v>
      </c>
      <c r="B211" s="19">
        <v>163.5</v>
      </c>
      <c r="D211" s="93">
        <f t="shared" si="1"/>
        <v>-0.01904989617</v>
      </c>
      <c r="E211" s="94">
        <f t="shared" si="2"/>
        <v>-0.009524948083</v>
      </c>
      <c r="F211" s="94">
        <f t="shared" si="3"/>
        <v>-0.01215820448</v>
      </c>
      <c r="G211" s="94">
        <f t="shared" si="4"/>
        <v>-0.00607910224</v>
      </c>
      <c r="H211" s="94">
        <f t="shared" si="5"/>
        <v>-0.01560405032</v>
      </c>
    </row>
    <row r="212" ht="14.25" customHeight="1">
      <c r="A212" s="19">
        <v>1698.75</v>
      </c>
      <c r="B212" s="19">
        <v>159.350006</v>
      </c>
      <c r="D212" s="93">
        <f t="shared" si="1"/>
        <v>0.003715532165</v>
      </c>
      <c r="E212" s="94">
        <f t="shared" si="2"/>
        <v>0.001857766082</v>
      </c>
      <c r="F212" s="94">
        <f t="shared" si="3"/>
        <v>-0.02570991182</v>
      </c>
      <c r="G212" s="94">
        <f t="shared" si="4"/>
        <v>-0.01285495591</v>
      </c>
      <c r="H212" s="94">
        <f t="shared" si="5"/>
        <v>-0.01099718983</v>
      </c>
    </row>
    <row r="213" ht="14.25" customHeight="1">
      <c r="A213" s="19">
        <v>1681.949951</v>
      </c>
      <c r="B213" s="19">
        <v>160.300003</v>
      </c>
      <c r="D213" s="93">
        <f t="shared" si="1"/>
        <v>-0.009938881023</v>
      </c>
      <c r="E213" s="94">
        <f t="shared" si="2"/>
        <v>-0.004969440512</v>
      </c>
      <c r="F213" s="94">
        <f t="shared" si="3"/>
        <v>0.005943999814</v>
      </c>
      <c r="G213" s="94">
        <f t="shared" si="4"/>
        <v>0.002971999907</v>
      </c>
      <c r="H213" s="94">
        <f t="shared" si="5"/>
        <v>-0.001997440605</v>
      </c>
    </row>
    <row r="214" ht="14.25" customHeight="1">
      <c r="A214" s="19">
        <v>1708.0</v>
      </c>
      <c r="B214" s="19">
        <v>158.350006</v>
      </c>
      <c r="D214" s="93">
        <f t="shared" si="1"/>
        <v>0.01536928991</v>
      </c>
      <c r="E214" s="94">
        <f t="shared" si="2"/>
        <v>0.007684644953</v>
      </c>
      <c r="F214" s="94">
        <f t="shared" si="3"/>
        <v>-0.01223926746</v>
      </c>
      <c r="G214" s="94">
        <f t="shared" si="4"/>
        <v>-0.006119633728</v>
      </c>
      <c r="H214" s="94">
        <f t="shared" si="5"/>
        <v>0.001565011226</v>
      </c>
    </row>
    <row r="215" ht="14.25" customHeight="1">
      <c r="A215" s="19">
        <v>1690.0</v>
      </c>
      <c r="B215" s="19">
        <v>162.949997</v>
      </c>
      <c r="D215" s="93">
        <f t="shared" si="1"/>
        <v>-0.01059456643</v>
      </c>
      <c r="E215" s="94">
        <f t="shared" si="2"/>
        <v>-0.005297283216</v>
      </c>
      <c r="F215" s="94">
        <f t="shared" si="3"/>
        <v>0.028635576</v>
      </c>
      <c r="G215" s="94">
        <f t="shared" si="4"/>
        <v>0.014317788</v>
      </c>
      <c r="H215" s="94">
        <f t="shared" si="5"/>
        <v>0.009020504783</v>
      </c>
    </row>
    <row r="216" ht="14.25" customHeight="1">
      <c r="A216" s="19">
        <v>1673.849976</v>
      </c>
      <c r="B216" s="19">
        <v>163.949997</v>
      </c>
      <c r="D216" s="93">
        <f t="shared" si="1"/>
        <v>-0.009602180956</v>
      </c>
      <c r="E216" s="94">
        <f t="shared" si="2"/>
        <v>-0.004801090478</v>
      </c>
      <c r="F216" s="94">
        <f t="shared" si="3"/>
        <v>0.006118098119</v>
      </c>
      <c r="G216" s="94">
        <f t="shared" si="4"/>
        <v>0.00305904906</v>
      </c>
      <c r="H216" s="94">
        <f t="shared" si="5"/>
        <v>-0.001742041418</v>
      </c>
    </row>
    <row r="217" ht="14.25" customHeight="1">
      <c r="A217" s="19">
        <v>1665.050049</v>
      </c>
      <c r="B217" s="19">
        <v>163.600006</v>
      </c>
      <c r="D217" s="93">
        <f t="shared" si="1"/>
        <v>-0.005271165539</v>
      </c>
      <c r="E217" s="94">
        <f t="shared" si="2"/>
        <v>-0.00263558277</v>
      </c>
      <c r="F217" s="94">
        <f t="shared" si="3"/>
        <v>-0.002137024149</v>
      </c>
      <c r="G217" s="94">
        <f t="shared" si="4"/>
        <v>-0.001068512074</v>
      </c>
      <c r="H217" s="94">
        <f t="shared" si="5"/>
        <v>-0.003704094844</v>
      </c>
    </row>
    <row r="218" ht="14.25" customHeight="1">
      <c r="A218" s="19">
        <v>1650.0</v>
      </c>
      <c r="B218" s="19">
        <v>156.850006</v>
      </c>
      <c r="D218" s="93">
        <f t="shared" si="1"/>
        <v>-0.009079894528</v>
      </c>
      <c r="E218" s="94">
        <f t="shared" si="2"/>
        <v>-0.004539947264</v>
      </c>
      <c r="F218" s="94">
        <f t="shared" si="3"/>
        <v>-0.04213448795</v>
      </c>
      <c r="G218" s="94">
        <f t="shared" si="4"/>
        <v>-0.02106724398</v>
      </c>
      <c r="H218" s="94">
        <f t="shared" si="5"/>
        <v>-0.02560719124</v>
      </c>
    </row>
    <row r="219" ht="14.25" customHeight="1">
      <c r="A219" s="19">
        <v>1602.0</v>
      </c>
      <c r="B219" s="19">
        <v>151.850006</v>
      </c>
      <c r="D219" s="93">
        <f t="shared" si="1"/>
        <v>-0.02952243927</v>
      </c>
      <c r="E219" s="94">
        <f t="shared" si="2"/>
        <v>-0.01476121963</v>
      </c>
      <c r="F219" s="94">
        <f t="shared" si="3"/>
        <v>-0.03239674189</v>
      </c>
      <c r="G219" s="94">
        <f t="shared" si="4"/>
        <v>-0.01619837094</v>
      </c>
      <c r="H219" s="94">
        <f t="shared" si="5"/>
        <v>-0.03095959058</v>
      </c>
    </row>
    <row r="220" ht="14.25" customHeight="1">
      <c r="A220" s="19">
        <v>1611.0</v>
      </c>
      <c r="B220" s="19">
        <v>153.600006</v>
      </c>
      <c r="D220" s="93">
        <f t="shared" si="1"/>
        <v>0.005602255549</v>
      </c>
      <c r="E220" s="94">
        <f t="shared" si="2"/>
        <v>0.002801127774</v>
      </c>
      <c r="F220" s="94">
        <f t="shared" si="3"/>
        <v>0.01145862877</v>
      </c>
      <c r="G220" s="94">
        <f t="shared" si="4"/>
        <v>0.005729314386</v>
      </c>
      <c r="H220" s="94">
        <f t="shared" si="5"/>
        <v>0.00853044216</v>
      </c>
    </row>
    <row r="221" ht="14.25" customHeight="1">
      <c r="A221" s="19">
        <v>1622.0</v>
      </c>
      <c r="B221" s="19">
        <v>154.800003</v>
      </c>
      <c r="D221" s="93">
        <f t="shared" si="1"/>
        <v>0.006804851498</v>
      </c>
      <c r="E221" s="94">
        <f t="shared" si="2"/>
        <v>0.003402425749</v>
      </c>
      <c r="F221" s="94">
        <f t="shared" si="3"/>
        <v>0.007782120759</v>
      </c>
      <c r="G221" s="94">
        <f t="shared" si="4"/>
        <v>0.00389106038</v>
      </c>
      <c r="H221" s="94">
        <f t="shared" si="5"/>
        <v>0.007293486129</v>
      </c>
    </row>
    <row r="222" ht="14.25" customHeight="1">
      <c r="A222" s="19">
        <v>1609.900024</v>
      </c>
      <c r="B222" s="19">
        <v>154.199997</v>
      </c>
      <c r="D222" s="93">
        <f t="shared" si="1"/>
        <v>-0.007487875519</v>
      </c>
      <c r="E222" s="94">
        <f t="shared" si="2"/>
        <v>-0.00374393776</v>
      </c>
      <c r="F222" s="94">
        <f t="shared" si="3"/>
        <v>-0.003883538861</v>
      </c>
      <c r="G222" s="94">
        <f t="shared" si="4"/>
        <v>-0.001941769431</v>
      </c>
      <c r="H222" s="94">
        <f t="shared" si="5"/>
        <v>-0.00568570719</v>
      </c>
    </row>
    <row r="223" ht="14.25" customHeight="1">
      <c r="A223" s="19">
        <v>1597.849976</v>
      </c>
      <c r="B223" s="19">
        <v>152.850006</v>
      </c>
      <c r="D223" s="93">
        <f t="shared" si="1"/>
        <v>-0.00751311959</v>
      </c>
      <c r="E223" s="94">
        <f t="shared" si="2"/>
        <v>-0.003756559795</v>
      </c>
      <c r="F223" s="94">
        <f t="shared" si="3"/>
        <v>-0.008793354083</v>
      </c>
      <c r="G223" s="94">
        <f t="shared" si="4"/>
        <v>-0.004396677041</v>
      </c>
      <c r="H223" s="94">
        <f t="shared" si="5"/>
        <v>-0.008153236836</v>
      </c>
    </row>
    <row r="224" ht="14.25" customHeight="1">
      <c r="A224" s="19">
        <v>1604.699951</v>
      </c>
      <c r="B224" s="19">
        <v>155.550003</v>
      </c>
      <c r="D224" s="93">
        <f t="shared" si="1"/>
        <v>0.004277832104</v>
      </c>
      <c r="E224" s="94">
        <f t="shared" si="2"/>
        <v>0.002138916052</v>
      </c>
      <c r="F224" s="94">
        <f t="shared" si="3"/>
        <v>0.01751015504</v>
      </c>
      <c r="G224" s="94">
        <f t="shared" si="4"/>
        <v>0.00875507752</v>
      </c>
      <c r="H224" s="94">
        <f t="shared" si="5"/>
        <v>0.01089399357</v>
      </c>
    </row>
    <row r="225" ht="14.25" customHeight="1">
      <c r="A225" s="19">
        <v>1594.599976</v>
      </c>
      <c r="B225" s="19">
        <v>158.149994</v>
      </c>
      <c r="D225" s="93">
        <f t="shared" si="1"/>
        <v>-0.006313886652</v>
      </c>
      <c r="E225" s="94">
        <f t="shared" si="2"/>
        <v>-0.003156943326</v>
      </c>
      <c r="F225" s="94">
        <f t="shared" si="3"/>
        <v>0.01657666918</v>
      </c>
      <c r="G225" s="94">
        <f t="shared" si="4"/>
        <v>0.008288334591</v>
      </c>
      <c r="H225" s="94">
        <f t="shared" si="5"/>
        <v>0.005131391265</v>
      </c>
    </row>
    <row r="226" ht="14.25" customHeight="1">
      <c r="A226" s="19">
        <v>1569.0</v>
      </c>
      <c r="B226" s="19">
        <v>158.699997</v>
      </c>
      <c r="D226" s="93">
        <f t="shared" si="1"/>
        <v>-0.01618443228</v>
      </c>
      <c r="E226" s="94">
        <f t="shared" si="2"/>
        <v>-0.008092216142</v>
      </c>
      <c r="F226" s="94">
        <f t="shared" si="3"/>
        <v>0.003471696816</v>
      </c>
      <c r="G226" s="94">
        <f t="shared" si="4"/>
        <v>0.001735848408</v>
      </c>
      <c r="H226" s="94">
        <f t="shared" si="5"/>
        <v>-0.006356367734</v>
      </c>
    </row>
    <row r="227" ht="14.25" customHeight="1">
      <c r="A227" s="19">
        <v>1554.900024</v>
      </c>
      <c r="B227" s="19">
        <v>156.850006</v>
      </c>
      <c r="D227" s="93">
        <f t="shared" si="1"/>
        <v>-0.009027223434</v>
      </c>
      <c r="E227" s="94">
        <f t="shared" si="2"/>
        <v>-0.004513611717</v>
      </c>
      <c r="F227" s="94">
        <f t="shared" si="3"/>
        <v>-0.01172563574</v>
      </c>
      <c r="G227" s="94">
        <f t="shared" si="4"/>
        <v>-0.005862817869</v>
      </c>
      <c r="H227" s="94">
        <f t="shared" si="5"/>
        <v>-0.01037642959</v>
      </c>
    </row>
    <row r="228" ht="14.25" customHeight="1">
      <c r="A228" s="19">
        <v>1559.050049</v>
      </c>
      <c r="B228" s="19">
        <v>155.600006</v>
      </c>
      <c r="D228" s="93">
        <f t="shared" si="1"/>
        <v>0.002665442515</v>
      </c>
      <c r="E228" s="94">
        <f t="shared" si="2"/>
        <v>0.001332721257</v>
      </c>
      <c r="F228" s="94">
        <f t="shared" si="3"/>
        <v>-0.008001322585</v>
      </c>
      <c r="G228" s="94">
        <f t="shared" si="4"/>
        <v>-0.004000661293</v>
      </c>
      <c r="H228" s="94">
        <f t="shared" si="5"/>
        <v>-0.002667940035</v>
      </c>
    </row>
    <row r="229" ht="14.25" customHeight="1">
      <c r="A229" s="19">
        <v>1571.849976</v>
      </c>
      <c r="B229" s="19">
        <v>162.25</v>
      </c>
      <c r="D229" s="93">
        <f t="shared" si="1"/>
        <v>0.008176561507</v>
      </c>
      <c r="E229" s="94">
        <f t="shared" si="2"/>
        <v>0.004088280753</v>
      </c>
      <c r="F229" s="94">
        <f t="shared" si="3"/>
        <v>0.04184970528</v>
      </c>
      <c r="G229" s="94">
        <f t="shared" si="4"/>
        <v>0.02092485264</v>
      </c>
      <c r="H229" s="94">
        <f t="shared" si="5"/>
        <v>0.02501313339</v>
      </c>
    </row>
    <row r="230" ht="14.25" customHeight="1">
      <c r="A230" s="19">
        <v>1557.199951</v>
      </c>
      <c r="B230" s="19">
        <v>159.699997</v>
      </c>
      <c r="D230" s="93">
        <f t="shared" si="1"/>
        <v>-0.009363949051</v>
      </c>
      <c r="E230" s="94">
        <f t="shared" si="2"/>
        <v>-0.004681974525</v>
      </c>
      <c r="F230" s="94">
        <f t="shared" si="3"/>
        <v>-0.01584131915</v>
      </c>
      <c r="G230" s="94">
        <f t="shared" si="4"/>
        <v>-0.007920659574</v>
      </c>
      <c r="H230" s="94">
        <f t="shared" si="5"/>
        <v>-0.0126026341</v>
      </c>
    </row>
    <row r="231" ht="14.25" customHeight="1">
      <c r="A231" s="19">
        <v>1544.0</v>
      </c>
      <c r="B231" s="19">
        <v>159.25</v>
      </c>
      <c r="D231" s="93">
        <f t="shared" si="1"/>
        <v>-0.008512853685</v>
      </c>
      <c r="E231" s="94">
        <f t="shared" si="2"/>
        <v>-0.004256426842</v>
      </c>
      <c r="F231" s="94">
        <f t="shared" si="3"/>
        <v>-0.002821741983</v>
      </c>
      <c r="G231" s="94">
        <f t="shared" si="4"/>
        <v>-0.001410870992</v>
      </c>
      <c r="H231" s="94">
        <f t="shared" si="5"/>
        <v>-0.005667297834</v>
      </c>
    </row>
    <row r="232" ht="14.25" customHeight="1">
      <c r="A232" s="19">
        <v>1543.5</v>
      </c>
      <c r="B232" s="19">
        <v>157.0</v>
      </c>
      <c r="D232" s="93">
        <f t="shared" si="1"/>
        <v>-0.0003238866425</v>
      </c>
      <c r="E232" s="94">
        <f t="shared" si="2"/>
        <v>-0.0001619433213</v>
      </c>
      <c r="F232" s="94">
        <f t="shared" si="3"/>
        <v>-0.0142294891</v>
      </c>
      <c r="G232" s="94">
        <f t="shared" si="4"/>
        <v>-0.007114744552</v>
      </c>
      <c r="H232" s="94">
        <f t="shared" si="5"/>
        <v>-0.007276687873</v>
      </c>
    </row>
    <row r="233" ht="14.25" customHeight="1">
      <c r="A233" s="19">
        <v>1552.699951</v>
      </c>
      <c r="B233" s="19">
        <v>153.699997</v>
      </c>
      <c r="D233" s="93">
        <f t="shared" si="1"/>
        <v>0.005942754487</v>
      </c>
      <c r="E233" s="94">
        <f t="shared" si="2"/>
        <v>0.002971377243</v>
      </c>
      <c r="F233" s="94">
        <f t="shared" si="3"/>
        <v>-0.02124317432</v>
      </c>
      <c r="G233" s="94">
        <f t="shared" si="4"/>
        <v>-0.01062158716</v>
      </c>
      <c r="H233" s="94">
        <f t="shared" si="5"/>
        <v>-0.007650209918</v>
      </c>
    </row>
    <row r="234" ht="14.25" customHeight="1">
      <c r="A234" s="19">
        <v>1527.800049</v>
      </c>
      <c r="B234" s="19">
        <v>147.699997</v>
      </c>
      <c r="D234" s="93">
        <f t="shared" si="1"/>
        <v>-0.01616649525</v>
      </c>
      <c r="E234" s="94">
        <f t="shared" si="2"/>
        <v>-0.008083247625</v>
      </c>
      <c r="F234" s="94">
        <f t="shared" si="3"/>
        <v>-0.0398194618</v>
      </c>
      <c r="G234" s="94">
        <f t="shared" si="4"/>
        <v>-0.0199097309</v>
      </c>
      <c r="H234" s="94">
        <f t="shared" si="5"/>
        <v>-0.02799297852</v>
      </c>
    </row>
    <row r="235" ht="14.25" customHeight="1">
      <c r="A235" s="19">
        <v>1536.349976</v>
      </c>
      <c r="B235" s="19">
        <v>155.850006</v>
      </c>
      <c r="D235" s="93">
        <f t="shared" si="1"/>
        <v>0.005580633533</v>
      </c>
      <c r="E235" s="94">
        <f t="shared" si="2"/>
        <v>0.002790316766</v>
      </c>
      <c r="F235" s="94">
        <f t="shared" si="3"/>
        <v>0.05371087549</v>
      </c>
      <c r="G235" s="94">
        <f t="shared" si="4"/>
        <v>0.02685543774</v>
      </c>
      <c r="H235" s="94">
        <f t="shared" si="5"/>
        <v>0.02964575451</v>
      </c>
    </row>
    <row r="236" ht="14.25" customHeight="1">
      <c r="A236" s="19">
        <v>1533.300049</v>
      </c>
      <c r="B236" s="19">
        <v>156.0</v>
      </c>
      <c r="D236" s="93">
        <f t="shared" si="1"/>
        <v>-0.001987150313</v>
      </c>
      <c r="E236" s="94">
        <f t="shared" si="2"/>
        <v>-0.0009935751564</v>
      </c>
      <c r="F236" s="94">
        <f t="shared" si="3"/>
        <v>0.0009619625376</v>
      </c>
      <c r="G236" s="94">
        <f t="shared" si="4"/>
        <v>0.0004809812688</v>
      </c>
      <c r="H236" s="94">
        <f t="shared" si="5"/>
        <v>-0.0005125938876</v>
      </c>
    </row>
    <row r="237" ht="14.25" customHeight="1">
      <c r="A237" s="19">
        <v>1506.699951</v>
      </c>
      <c r="B237" s="19">
        <v>152.25</v>
      </c>
      <c r="D237" s="93">
        <f t="shared" si="1"/>
        <v>-0.01750051111</v>
      </c>
      <c r="E237" s="94">
        <f t="shared" si="2"/>
        <v>-0.008750255557</v>
      </c>
      <c r="F237" s="94">
        <f t="shared" si="3"/>
        <v>-0.02433210066</v>
      </c>
      <c r="G237" s="94">
        <f t="shared" si="4"/>
        <v>-0.01216605033</v>
      </c>
      <c r="H237" s="94">
        <f t="shared" si="5"/>
        <v>-0.02091630589</v>
      </c>
    </row>
    <row r="238" ht="14.25" customHeight="1">
      <c r="A238" s="19">
        <v>1507.650024</v>
      </c>
      <c r="B238" s="19">
        <v>146.050003</v>
      </c>
      <c r="D238" s="93">
        <f t="shared" si="1"/>
        <v>0.0006303667718</v>
      </c>
      <c r="E238" s="94">
        <f t="shared" si="2"/>
        <v>0.0003151833859</v>
      </c>
      <c r="F238" s="94">
        <f t="shared" si="3"/>
        <v>-0.04157485722</v>
      </c>
      <c r="G238" s="94">
        <f t="shared" si="4"/>
        <v>-0.02078742861</v>
      </c>
      <c r="H238" s="94">
        <f t="shared" si="5"/>
        <v>-0.02047224522</v>
      </c>
    </row>
    <row r="239" ht="14.25" customHeight="1">
      <c r="A239" s="19">
        <v>1529.0</v>
      </c>
      <c r="B239" s="19">
        <v>147.75</v>
      </c>
      <c r="D239" s="93">
        <f t="shared" si="1"/>
        <v>0.01406176387</v>
      </c>
      <c r="E239" s="94">
        <f t="shared" si="2"/>
        <v>0.007030881936</v>
      </c>
      <c r="F239" s="94">
        <f t="shared" si="3"/>
        <v>0.01157260691</v>
      </c>
      <c r="G239" s="94">
        <f t="shared" si="4"/>
        <v>0.005786303456</v>
      </c>
      <c r="H239" s="94">
        <f t="shared" si="5"/>
        <v>0.01281718539</v>
      </c>
    </row>
    <row r="240" ht="14.25" customHeight="1">
      <c r="A240" s="19">
        <v>1507.050049</v>
      </c>
      <c r="B240" s="19">
        <v>143.649994</v>
      </c>
      <c r="D240" s="93">
        <f t="shared" si="1"/>
        <v>-0.01445979684</v>
      </c>
      <c r="E240" s="94">
        <f t="shared" si="2"/>
        <v>-0.007229898419</v>
      </c>
      <c r="F240" s="94">
        <f t="shared" si="3"/>
        <v>-0.02814191263</v>
      </c>
      <c r="G240" s="94">
        <f t="shared" si="4"/>
        <v>-0.01407095631</v>
      </c>
      <c r="H240" s="94">
        <f t="shared" si="5"/>
        <v>-0.02130085473</v>
      </c>
    </row>
    <row r="241" ht="14.25" customHeight="1">
      <c r="A241" s="19">
        <v>1528.800049</v>
      </c>
      <c r="B241" s="19">
        <v>144.649994</v>
      </c>
      <c r="D241" s="93">
        <f t="shared" si="1"/>
        <v>0.01432901589</v>
      </c>
      <c r="E241" s="94">
        <f t="shared" si="2"/>
        <v>0.007164507944</v>
      </c>
      <c r="F241" s="94">
        <f t="shared" si="3"/>
        <v>0.006937246286</v>
      </c>
      <c r="G241" s="94">
        <f t="shared" si="4"/>
        <v>0.003468623143</v>
      </c>
      <c r="H241" s="94">
        <f t="shared" si="5"/>
        <v>0.01063313109</v>
      </c>
    </row>
    <row r="242" ht="14.25" customHeight="1">
      <c r="A242" s="19">
        <v>1535.949951</v>
      </c>
      <c r="B242" s="19">
        <v>146.850006</v>
      </c>
      <c r="D242" s="93">
        <f t="shared" si="1"/>
        <v>0.004665904215</v>
      </c>
      <c r="E242" s="94">
        <f t="shared" si="2"/>
        <v>0.002332952108</v>
      </c>
      <c r="F242" s="94">
        <f t="shared" si="3"/>
        <v>0.01509470856</v>
      </c>
      <c r="G242" s="94">
        <f t="shared" si="4"/>
        <v>0.00754735428</v>
      </c>
      <c r="H242" s="94">
        <f t="shared" si="5"/>
        <v>0.009880306387</v>
      </c>
    </row>
    <row r="243" ht="14.25" customHeight="1">
      <c r="A243" s="19">
        <v>1518.800049</v>
      </c>
      <c r="B243" s="19">
        <v>145.850006</v>
      </c>
      <c r="D243" s="93">
        <f t="shared" si="1"/>
        <v>-0.01122846857</v>
      </c>
      <c r="E243" s="94">
        <f t="shared" si="2"/>
        <v>-0.005614234286</v>
      </c>
      <c r="F243" s="94">
        <f t="shared" si="3"/>
        <v>-0.006832961051</v>
      </c>
      <c r="G243" s="94">
        <f t="shared" si="4"/>
        <v>-0.003416480525</v>
      </c>
      <c r="H243" s="94">
        <f t="shared" si="5"/>
        <v>-0.009030714812</v>
      </c>
    </row>
    <row r="244" ht="14.25" customHeight="1">
      <c r="A244" s="19">
        <v>1532.0</v>
      </c>
      <c r="B244" s="19">
        <v>146.25</v>
      </c>
      <c r="D244" s="93">
        <f t="shared" si="1"/>
        <v>0.008653489681</v>
      </c>
      <c r="E244" s="94">
        <f t="shared" si="2"/>
        <v>0.00432674484</v>
      </c>
      <c r="F244" s="94">
        <f t="shared" si="3"/>
        <v>0.00273874866</v>
      </c>
      <c r="G244" s="94">
        <f t="shared" si="4"/>
        <v>0.00136937433</v>
      </c>
      <c r="H244" s="94">
        <f t="shared" si="5"/>
        <v>0.00569611917</v>
      </c>
    </row>
    <row r="245" ht="14.25" customHeight="1">
      <c r="A245" s="19">
        <v>1555.050049</v>
      </c>
      <c r="B245" s="19">
        <v>150.350006</v>
      </c>
      <c r="D245" s="93">
        <f t="shared" si="1"/>
        <v>0.01493365965</v>
      </c>
      <c r="E245" s="94">
        <f t="shared" si="2"/>
        <v>0.007466829823</v>
      </c>
      <c r="F245" s="94">
        <f t="shared" si="3"/>
        <v>0.02764846323</v>
      </c>
      <c r="G245" s="94">
        <f t="shared" si="4"/>
        <v>0.01382423161</v>
      </c>
      <c r="H245" s="94">
        <f t="shared" si="5"/>
        <v>0.02129106144</v>
      </c>
    </row>
    <row r="246" ht="14.25" customHeight="1">
      <c r="A246" s="19">
        <v>1554.699951</v>
      </c>
      <c r="B246" s="19">
        <v>149.899994</v>
      </c>
      <c r="D246" s="93">
        <f t="shared" si="1"/>
        <v>-0.0002251615091</v>
      </c>
      <c r="E246" s="94">
        <f t="shared" si="2"/>
        <v>-0.0001125807546</v>
      </c>
      <c r="F246" s="94">
        <f t="shared" si="3"/>
        <v>-0.00299758426</v>
      </c>
      <c r="G246" s="94">
        <f t="shared" si="4"/>
        <v>-0.00149879213</v>
      </c>
      <c r="H246" s="94">
        <f t="shared" si="5"/>
        <v>-0.001611372884</v>
      </c>
    </row>
    <row r="247" ht="14.25" customHeight="1">
      <c r="A247" s="19">
        <v>1528.0</v>
      </c>
      <c r="B247" s="19">
        <v>148.0</v>
      </c>
      <c r="D247" s="93">
        <f t="shared" si="1"/>
        <v>-0.01732287871</v>
      </c>
      <c r="E247" s="94">
        <f t="shared" si="2"/>
        <v>-0.008661439356</v>
      </c>
      <c r="F247" s="94">
        <f t="shared" si="3"/>
        <v>-0.01275609132</v>
      </c>
      <c r="G247" s="94">
        <f t="shared" si="4"/>
        <v>-0.006378045659</v>
      </c>
      <c r="H247" s="94">
        <f t="shared" si="5"/>
        <v>-0.01503948501</v>
      </c>
    </row>
    <row r="248" ht="14.25" customHeight="1">
      <c r="D248" s="91"/>
      <c r="E248" s="94"/>
      <c r="F248" s="94"/>
      <c r="G248" s="94"/>
      <c r="H248" s="94"/>
    </row>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J3:K4"/>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7.63"/>
    <col customWidth="1" min="4" max="4" width="20.63"/>
    <col customWidth="1" min="5" max="5" width="17.5"/>
    <col customWidth="1" min="6" max="6" width="22.88"/>
    <col customWidth="1" min="7" max="7" width="15.13"/>
    <col customWidth="1" min="8" max="8" width="19.0"/>
    <col customWidth="1" min="9" max="9" width="7.63"/>
    <col customWidth="1" min="10" max="10" width="17.5"/>
    <col customWidth="1" min="11" max="11" width="18.75"/>
    <col customWidth="1" min="12" max="24" width="7.63"/>
  </cols>
  <sheetData>
    <row r="1" ht="14.25" customHeight="1">
      <c r="A1" s="14" t="s">
        <v>67</v>
      </c>
      <c r="B1" s="14" t="s">
        <v>75</v>
      </c>
      <c r="D1" s="89" t="s">
        <v>76</v>
      </c>
      <c r="E1" s="90" t="s">
        <v>77</v>
      </c>
      <c r="F1" s="89" t="s">
        <v>78</v>
      </c>
      <c r="G1" s="90" t="s">
        <v>71</v>
      </c>
      <c r="H1" s="90" t="s">
        <v>72</v>
      </c>
      <c r="I1" s="99"/>
      <c r="J1" s="99"/>
      <c r="K1" s="99"/>
      <c r="L1" s="99"/>
    </row>
    <row r="2" ht="14.25" customHeight="1">
      <c r="A2" s="19">
        <v>102.550003</v>
      </c>
      <c r="B2" s="19">
        <v>107.900002</v>
      </c>
      <c r="D2" s="103">
        <f t="shared" ref="D2:D246" si="1">LN(A3/A2)</f>
        <v>-0.0004877151939</v>
      </c>
      <c r="E2" s="102">
        <f t="shared" ref="E2:E247" si="2"> 0.5*D2</f>
        <v>-0.000243857597</v>
      </c>
      <c r="F2" s="102">
        <f t="shared" ref="F2:F246" si="3">LN(B3/B2)</f>
        <v>-0.02486641824</v>
      </c>
      <c r="G2" s="102">
        <f t="shared" ref="G2:G247" si="4">0.5*F2</f>
        <v>-0.01243320912</v>
      </c>
      <c r="H2" s="102">
        <f t="shared" ref="H2:H247" si="5">E2+G2</f>
        <v>-0.01267706672</v>
      </c>
      <c r="I2" s="99"/>
      <c r="J2" s="99"/>
      <c r="K2" s="99"/>
      <c r="L2" s="99"/>
    </row>
    <row r="3" ht="14.25" customHeight="1">
      <c r="A3" s="19">
        <v>102.5</v>
      </c>
      <c r="B3" s="19">
        <v>105.25</v>
      </c>
      <c r="D3" s="103">
        <f t="shared" si="1"/>
        <v>0.01067451194</v>
      </c>
      <c r="E3" s="102">
        <f t="shared" si="2"/>
        <v>0.005337255971</v>
      </c>
      <c r="F3" s="102">
        <f t="shared" si="3"/>
        <v>0.01929020503</v>
      </c>
      <c r="G3" s="102">
        <f t="shared" si="4"/>
        <v>0.009645102517</v>
      </c>
      <c r="H3" s="102">
        <f t="shared" si="5"/>
        <v>0.01498235849</v>
      </c>
      <c r="I3" s="99"/>
      <c r="J3" s="97" t="s">
        <v>20</v>
      </c>
      <c r="K3" s="104">
        <f>AVERAGE(H2:H247)</f>
        <v>-0.0001121760046</v>
      </c>
      <c r="L3" s="99"/>
    </row>
    <row r="4" ht="14.25" customHeight="1">
      <c r="A4" s="19">
        <v>103.599998</v>
      </c>
      <c r="B4" s="19">
        <v>107.300003</v>
      </c>
      <c r="D4" s="103">
        <f t="shared" si="1"/>
        <v>0.01912104181</v>
      </c>
      <c r="E4" s="102">
        <f t="shared" si="2"/>
        <v>0.009560520906</v>
      </c>
      <c r="F4" s="102">
        <f t="shared" si="3"/>
        <v>-0.009833869791</v>
      </c>
      <c r="G4" s="102">
        <f t="shared" si="4"/>
        <v>-0.004916934896</v>
      </c>
      <c r="H4" s="102">
        <f t="shared" si="5"/>
        <v>0.004643586011</v>
      </c>
      <c r="I4" s="99"/>
      <c r="J4" s="97" t="s">
        <v>24</v>
      </c>
      <c r="K4" s="104">
        <f>_xlfn.VAR.S(H2:H247)</f>
        <v>0.0003531917522</v>
      </c>
      <c r="L4" s="99"/>
    </row>
    <row r="5" ht="14.25" customHeight="1">
      <c r="A5" s="19">
        <v>105.599998</v>
      </c>
      <c r="B5" s="19">
        <v>106.25</v>
      </c>
      <c r="D5" s="103">
        <f t="shared" si="1"/>
        <v>-0.03174865005</v>
      </c>
      <c r="E5" s="102">
        <f t="shared" si="2"/>
        <v>-0.01587432502</v>
      </c>
      <c r="F5" s="102">
        <f t="shared" si="3"/>
        <v>-0.01183445765</v>
      </c>
      <c r="G5" s="102">
        <f t="shared" si="4"/>
        <v>-0.005917228824</v>
      </c>
      <c r="H5" s="102">
        <f t="shared" si="5"/>
        <v>-0.02179155385</v>
      </c>
      <c r="I5" s="99"/>
      <c r="J5" s="99"/>
      <c r="K5" s="99"/>
      <c r="L5" s="99"/>
    </row>
    <row r="6" ht="14.25" customHeight="1">
      <c r="A6" s="19">
        <v>102.300003</v>
      </c>
      <c r="B6" s="19">
        <v>105.0</v>
      </c>
      <c r="D6" s="103">
        <f t="shared" si="1"/>
        <v>-0.03329506055</v>
      </c>
      <c r="E6" s="102">
        <f t="shared" si="2"/>
        <v>-0.01664753028</v>
      </c>
      <c r="F6" s="102">
        <f t="shared" si="3"/>
        <v>-0.04131814933</v>
      </c>
      <c r="G6" s="102">
        <f t="shared" si="4"/>
        <v>-0.02065907467</v>
      </c>
      <c r="H6" s="102">
        <f t="shared" si="5"/>
        <v>-0.03730660494</v>
      </c>
      <c r="I6" s="99"/>
      <c r="J6" s="97" t="s">
        <v>74</v>
      </c>
      <c r="K6" s="102">
        <f>CORREL(E2:E247,G2:G247)</f>
        <v>0.1867066476</v>
      </c>
      <c r="L6" s="99"/>
    </row>
    <row r="7" ht="14.25" customHeight="1">
      <c r="A7" s="19">
        <v>98.949997</v>
      </c>
      <c r="B7" s="19">
        <v>100.75</v>
      </c>
      <c r="D7" s="103">
        <f t="shared" si="1"/>
        <v>-0.06957046772</v>
      </c>
      <c r="E7" s="102">
        <f t="shared" si="2"/>
        <v>-0.03478523386</v>
      </c>
      <c r="F7" s="102">
        <f t="shared" si="3"/>
        <v>-0.110612807</v>
      </c>
      <c r="G7" s="102">
        <f t="shared" si="4"/>
        <v>-0.05530640351</v>
      </c>
      <c r="H7" s="102">
        <f t="shared" si="5"/>
        <v>-0.09009163737</v>
      </c>
      <c r="I7" s="99"/>
      <c r="J7" s="99"/>
      <c r="K7" s="99"/>
      <c r="L7" s="99"/>
    </row>
    <row r="8" ht="14.25" customHeight="1">
      <c r="A8" s="19">
        <v>92.300003</v>
      </c>
      <c r="B8" s="19">
        <v>90.199997</v>
      </c>
      <c r="D8" s="103">
        <f t="shared" si="1"/>
        <v>-0.01089335355</v>
      </c>
      <c r="E8" s="102">
        <f t="shared" si="2"/>
        <v>-0.005446676776</v>
      </c>
      <c r="F8" s="102">
        <f t="shared" si="3"/>
        <v>0.08038380506</v>
      </c>
      <c r="G8" s="102">
        <f t="shared" si="4"/>
        <v>0.04019190253</v>
      </c>
      <c r="H8" s="102">
        <f t="shared" si="5"/>
        <v>0.03474522575</v>
      </c>
      <c r="I8" s="99"/>
      <c r="J8" s="105" t="s">
        <v>79</v>
      </c>
      <c r="L8" s="99"/>
    </row>
    <row r="9" ht="14.25" customHeight="1">
      <c r="A9" s="19">
        <v>91.300003</v>
      </c>
      <c r="B9" s="19">
        <v>97.75</v>
      </c>
      <c r="D9" s="103">
        <f t="shared" si="1"/>
        <v>0.04497542703</v>
      </c>
      <c r="E9" s="102">
        <f t="shared" si="2"/>
        <v>0.02248771351</v>
      </c>
      <c r="F9" s="102">
        <f t="shared" si="3"/>
        <v>0.01724177627</v>
      </c>
      <c r="G9" s="102">
        <f t="shared" si="4"/>
        <v>0.008620888134</v>
      </c>
      <c r="H9" s="102">
        <f t="shared" si="5"/>
        <v>0.03110860165</v>
      </c>
      <c r="I9" s="99"/>
      <c r="L9" s="99"/>
    </row>
    <row r="10" ht="14.25" customHeight="1">
      <c r="A10" s="19">
        <v>95.5</v>
      </c>
      <c r="B10" s="19">
        <v>99.449997</v>
      </c>
      <c r="D10" s="103">
        <f t="shared" si="1"/>
        <v>-0.003671632725</v>
      </c>
      <c r="E10" s="102">
        <f t="shared" si="2"/>
        <v>-0.001835816363</v>
      </c>
      <c r="F10" s="102">
        <f t="shared" si="3"/>
        <v>-0.01980259713</v>
      </c>
      <c r="G10" s="102">
        <f t="shared" si="4"/>
        <v>-0.009901298565</v>
      </c>
      <c r="H10" s="102">
        <f t="shared" si="5"/>
        <v>-0.01173711493</v>
      </c>
      <c r="I10" s="99"/>
      <c r="J10" s="99"/>
      <c r="K10" s="99"/>
      <c r="L10" s="99"/>
    </row>
    <row r="11" ht="14.25" customHeight="1">
      <c r="A11" s="19">
        <v>95.150002</v>
      </c>
      <c r="B11" s="19">
        <v>97.5</v>
      </c>
      <c r="D11" s="103">
        <f t="shared" si="1"/>
        <v>-0.005268715976</v>
      </c>
      <c r="E11" s="102">
        <f t="shared" si="2"/>
        <v>-0.002634357988</v>
      </c>
      <c r="F11" s="102">
        <f t="shared" si="3"/>
        <v>-0.001026146821</v>
      </c>
      <c r="G11" s="102">
        <f t="shared" si="4"/>
        <v>-0.0005130734107</v>
      </c>
      <c r="H11" s="102">
        <f t="shared" si="5"/>
        <v>-0.003147431399</v>
      </c>
      <c r="I11" s="99"/>
      <c r="J11" s="99"/>
      <c r="K11" s="99"/>
      <c r="L11" s="99"/>
    </row>
    <row r="12" ht="14.25" customHeight="1">
      <c r="A12" s="19">
        <v>94.650002</v>
      </c>
      <c r="B12" s="19">
        <v>97.400002</v>
      </c>
      <c r="D12" s="103">
        <f t="shared" si="1"/>
        <v>-0.001586064286</v>
      </c>
      <c r="E12" s="102">
        <f t="shared" si="2"/>
        <v>-0.0007930321431</v>
      </c>
      <c r="F12" s="102">
        <f t="shared" si="3"/>
        <v>0.0005131639862</v>
      </c>
      <c r="G12" s="102">
        <f t="shared" si="4"/>
        <v>0.0002565819931</v>
      </c>
      <c r="H12" s="102">
        <f t="shared" si="5"/>
        <v>-0.00053645015</v>
      </c>
      <c r="I12" s="99"/>
      <c r="J12" s="99"/>
      <c r="K12" s="99"/>
      <c r="L12" s="99"/>
    </row>
    <row r="13" ht="14.25" customHeight="1">
      <c r="A13" s="19">
        <v>94.5</v>
      </c>
      <c r="B13" s="19">
        <v>97.449997</v>
      </c>
      <c r="D13" s="103">
        <f t="shared" si="1"/>
        <v>0.01104986758</v>
      </c>
      <c r="E13" s="102">
        <f t="shared" si="2"/>
        <v>0.005524933792</v>
      </c>
      <c r="F13" s="102">
        <f t="shared" si="3"/>
        <v>-0.01291006868</v>
      </c>
      <c r="G13" s="102">
        <f t="shared" si="4"/>
        <v>-0.006455034341</v>
      </c>
      <c r="H13" s="102">
        <f t="shared" si="5"/>
        <v>-0.0009301005491</v>
      </c>
      <c r="I13" s="99"/>
      <c r="J13" s="99"/>
      <c r="K13" s="99"/>
      <c r="L13" s="99"/>
    </row>
    <row r="14" ht="14.25" customHeight="1">
      <c r="A14" s="19">
        <v>95.550003</v>
      </c>
      <c r="B14" s="19">
        <v>96.199997</v>
      </c>
      <c r="D14" s="103">
        <f t="shared" si="1"/>
        <v>-0.0115791399</v>
      </c>
      <c r="E14" s="102">
        <f t="shared" si="2"/>
        <v>-0.005789569949</v>
      </c>
      <c r="F14" s="102">
        <f t="shared" si="3"/>
        <v>-0.005211059376</v>
      </c>
      <c r="G14" s="102">
        <f t="shared" si="4"/>
        <v>-0.002605529688</v>
      </c>
      <c r="H14" s="102">
        <f t="shared" si="5"/>
        <v>-0.008395099637</v>
      </c>
      <c r="I14" s="99"/>
      <c r="J14" s="99"/>
      <c r="K14" s="99"/>
      <c r="L14" s="99"/>
    </row>
    <row r="15" ht="14.25" customHeight="1">
      <c r="A15" s="19">
        <v>94.449997</v>
      </c>
      <c r="B15" s="19">
        <v>95.699997</v>
      </c>
      <c r="D15" s="103">
        <f t="shared" si="1"/>
        <v>0.02972845784</v>
      </c>
      <c r="E15" s="102">
        <f t="shared" si="2"/>
        <v>0.01486422892</v>
      </c>
      <c r="F15" s="102">
        <f t="shared" si="3"/>
        <v>0.01555241349</v>
      </c>
      <c r="G15" s="102">
        <f t="shared" si="4"/>
        <v>0.007776206746</v>
      </c>
      <c r="H15" s="102">
        <f t="shared" si="5"/>
        <v>0.02264043567</v>
      </c>
      <c r="I15" s="99"/>
      <c r="J15" s="99"/>
      <c r="K15" s="99"/>
      <c r="L15" s="99"/>
    </row>
    <row r="16" ht="14.25" customHeight="1">
      <c r="A16" s="19">
        <v>97.300003</v>
      </c>
      <c r="B16" s="19">
        <v>97.199997</v>
      </c>
      <c r="D16" s="103">
        <f t="shared" si="1"/>
        <v>-0.008256011679</v>
      </c>
      <c r="E16" s="102">
        <f t="shared" si="2"/>
        <v>-0.00412800584</v>
      </c>
      <c r="F16" s="102">
        <f t="shared" si="3"/>
        <v>-0.01921636953</v>
      </c>
      <c r="G16" s="102">
        <f t="shared" si="4"/>
        <v>-0.009608184766</v>
      </c>
      <c r="H16" s="102">
        <f t="shared" si="5"/>
        <v>-0.01373619061</v>
      </c>
      <c r="I16" s="99"/>
      <c r="J16" s="99"/>
      <c r="K16" s="99"/>
      <c r="L16" s="99"/>
    </row>
    <row r="17" ht="14.25" customHeight="1">
      <c r="A17" s="19">
        <v>96.5</v>
      </c>
      <c r="B17" s="19">
        <v>95.349998</v>
      </c>
      <c r="D17" s="103">
        <f t="shared" si="1"/>
        <v>0.02860259292</v>
      </c>
      <c r="E17" s="102">
        <f t="shared" si="2"/>
        <v>0.01430129646</v>
      </c>
      <c r="F17" s="102">
        <f t="shared" si="3"/>
        <v>0.001571936416</v>
      </c>
      <c r="G17" s="102">
        <f t="shared" si="4"/>
        <v>0.0007859682078</v>
      </c>
      <c r="H17" s="102">
        <f t="shared" si="5"/>
        <v>0.01508726467</v>
      </c>
      <c r="I17" s="99"/>
      <c r="J17" s="99"/>
      <c r="K17" s="99"/>
      <c r="L17" s="99"/>
    </row>
    <row r="18" ht="14.25" customHeight="1">
      <c r="A18" s="19">
        <v>99.300003</v>
      </c>
      <c r="B18" s="19">
        <v>95.5</v>
      </c>
      <c r="D18" s="103">
        <f t="shared" si="1"/>
        <v>-0.00252079783</v>
      </c>
      <c r="E18" s="102">
        <f t="shared" si="2"/>
        <v>-0.001260398915</v>
      </c>
      <c r="F18" s="102">
        <f t="shared" si="3"/>
        <v>-0.004197298966</v>
      </c>
      <c r="G18" s="102">
        <f t="shared" si="4"/>
        <v>-0.002098649483</v>
      </c>
      <c r="H18" s="102">
        <f t="shared" si="5"/>
        <v>-0.003359048398</v>
      </c>
      <c r="I18" s="99"/>
      <c r="J18" s="99"/>
      <c r="K18" s="99"/>
      <c r="L18" s="99"/>
    </row>
    <row r="19" ht="14.25" customHeight="1">
      <c r="A19" s="19">
        <v>99.050003</v>
      </c>
      <c r="B19" s="19">
        <v>95.099998</v>
      </c>
      <c r="D19" s="103">
        <f t="shared" si="1"/>
        <v>0.02246163744</v>
      </c>
      <c r="E19" s="102">
        <f t="shared" si="2"/>
        <v>0.01123081872</v>
      </c>
      <c r="F19" s="102">
        <f t="shared" si="3"/>
        <v>-0.001578542858</v>
      </c>
      <c r="G19" s="102">
        <f t="shared" si="4"/>
        <v>-0.0007892714291</v>
      </c>
      <c r="H19" s="102">
        <f t="shared" si="5"/>
        <v>0.01044154729</v>
      </c>
      <c r="I19" s="99"/>
      <c r="J19" s="99"/>
      <c r="K19" s="99"/>
      <c r="L19" s="99"/>
    </row>
    <row r="20" ht="14.25" customHeight="1">
      <c r="A20" s="19">
        <v>101.300003</v>
      </c>
      <c r="B20" s="19">
        <v>94.949997</v>
      </c>
      <c r="D20" s="103">
        <f t="shared" si="1"/>
        <v>0.01567122141</v>
      </c>
      <c r="E20" s="102">
        <f t="shared" si="2"/>
        <v>0.007835610703</v>
      </c>
      <c r="F20" s="102">
        <f t="shared" si="3"/>
        <v>-0.006339155046</v>
      </c>
      <c r="G20" s="102">
        <f t="shared" si="4"/>
        <v>-0.003169577523</v>
      </c>
      <c r="H20" s="102">
        <f t="shared" si="5"/>
        <v>0.00466603318</v>
      </c>
      <c r="I20" s="99"/>
      <c r="J20" s="99"/>
      <c r="K20" s="99"/>
      <c r="L20" s="99"/>
    </row>
    <row r="21" ht="14.25" customHeight="1">
      <c r="A21" s="19">
        <v>102.900002</v>
      </c>
      <c r="B21" s="19">
        <v>94.349998</v>
      </c>
      <c r="D21" s="103">
        <f t="shared" si="1"/>
        <v>0.01542940913</v>
      </c>
      <c r="E21" s="102">
        <f t="shared" si="2"/>
        <v>0.007714704564</v>
      </c>
      <c r="F21" s="102">
        <f t="shared" si="3"/>
        <v>0.01368446618</v>
      </c>
      <c r="G21" s="102">
        <f t="shared" si="4"/>
        <v>0.006842233089</v>
      </c>
      <c r="H21" s="102">
        <f t="shared" si="5"/>
        <v>0.01455693765</v>
      </c>
      <c r="I21" s="99"/>
      <c r="J21" s="99"/>
      <c r="K21" s="99"/>
      <c r="L21" s="99"/>
    </row>
    <row r="22" ht="14.25" customHeight="1">
      <c r="A22" s="19">
        <v>104.5</v>
      </c>
      <c r="B22" s="19">
        <v>95.650002</v>
      </c>
      <c r="D22" s="103">
        <f t="shared" si="1"/>
        <v>0.03201781939</v>
      </c>
      <c r="E22" s="102">
        <f t="shared" si="2"/>
        <v>0.0160089097</v>
      </c>
      <c r="F22" s="102">
        <f t="shared" si="3"/>
        <v>-0.009453872833</v>
      </c>
      <c r="G22" s="102">
        <f t="shared" si="4"/>
        <v>-0.004726936417</v>
      </c>
      <c r="H22" s="102">
        <f t="shared" si="5"/>
        <v>0.01128197328</v>
      </c>
      <c r="I22" s="99"/>
      <c r="J22" s="99"/>
      <c r="K22" s="99"/>
      <c r="L22" s="99"/>
    </row>
    <row r="23" ht="14.25" customHeight="1">
      <c r="A23" s="19">
        <v>107.900002</v>
      </c>
      <c r="B23" s="19">
        <v>94.75</v>
      </c>
      <c r="D23" s="103">
        <f t="shared" si="1"/>
        <v>-0.004179295631</v>
      </c>
      <c r="E23" s="102">
        <f t="shared" si="2"/>
        <v>-0.002089647816</v>
      </c>
      <c r="F23" s="102">
        <f t="shared" si="3"/>
        <v>-0.01918016207</v>
      </c>
      <c r="G23" s="102">
        <f t="shared" si="4"/>
        <v>-0.009590081035</v>
      </c>
      <c r="H23" s="102">
        <f t="shared" si="5"/>
        <v>-0.01167972885</v>
      </c>
      <c r="I23" s="99"/>
      <c r="J23" s="99"/>
      <c r="K23" s="99"/>
      <c r="L23" s="99"/>
    </row>
    <row r="24" ht="14.25" customHeight="1">
      <c r="A24" s="19">
        <v>107.449997</v>
      </c>
      <c r="B24" s="19">
        <v>92.949997</v>
      </c>
      <c r="D24" s="103">
        <f t="shared" si="1"/>
        <v>-0.0126435684</v>
      </c>
      <c r="E24" s="102">
        <f t="shared" si="2"/>
        <v>-0.006321784199</v>
      </c>
      <c r="F24" s="102">
        <f t="shared" si="3"/>
        <v>-0.01136063077</v>
      </c>
      <c r="G24" s="102">
        <f t="shared" si="4"/>
        <v>-0.005680315384</v>
      </c>
      <c r="H24" s="102">
        <f t="shared" si="5"/>
        <v>-0.01200209958</v>
      </c>
      <c r="I24" s="99"/>
      <c r="J24" s="99"/>
      <c r="K24" s="99"/>
      <c r="L24" s="99"/>
    </row>
    <row r="25" ht="14.25" customHeight="1">
      <c r="A25" s="19">
        <v>106.099998</v>
      </c>
      <c r="B25" s="19">
        <v>91.900002</v>
      </c>
      <c r="D25" s="103">
        <f t="shared" si="1"/>
        <v>-0.04088090373</v>
      </c>
      <c r="E25" s="102">
        <f t="shared" si="2"/>
        <v>-0.02044045187</v>
      </c>
      <c r="F25" s="102">
        <f t="shared" si="3"/>
        <v>-0.01535120042</v>
      </c>
      <c r="G25" s="102">
        <f t="shared" si="4"/>
        <v>-0.007675600209</v>
      </c>
      <c r="H25" s="102">
        <f t="shared" si="5"/>
        <v>-0.02811605208</v>
      </c>
      <c r="I25" s="99"/>
      <c r="J25" s="99"/>
      <c r="K25" s="99"/>
      <c r="L25" s="99"/>
    </row>
    <row r="26" ht="14.25" customHeight="1">
      <c r="A26" s="19">
        <v>101.849998</v>
      </c>
      <c r="B26" s="19">
        <v>90.5</v>
      </c>
      <c r="D26" s="103">
        <f t="shared" si="1"/>
        <v>-0.0283812729</v>
      </c>
      <c r="E26" s="102">
        <f t="shared" si="2"/>
        <v>-0.01419063645</v>
      </c>
      <c r="F26" s="102">
        <f t="shared" si="3"/>
        <v>0.00770501348</v>
      </c>
      <c r="G26" s="102">
        <f t="shared" si="4"/>
        <v>0.00385250674</v>
      </c>
      <c r="H26" s="102">
        <f t="shared" si="5"/>
        <v>-0.01033812971</v>
      </c>
      <c r="I26" s="99"/>
      <c r="J26" s="99"/>
      <c r="K26" s="99"/>
      <c r="L26" s="99"/>
    </row>
    <row r="27" ht="14.25" customHeight="1">
      <c r="A27" s="19">
        <v>99.0</v>
      </c>
      <c r="B27" s="19">
        <v>91.199997</v>
      </c>
      <c r="D27" s="103">
        <f t="shared" si="1"/>
        <v>0.008048363243</v>
      </c>
      <c r="E27" s="102">
        <f t="shared" si="2"/>
        <v>0.004024181621</v>
      </c>
      <c r="F27" s="102">
        <f t="shared" si="3"/>
        <v>0.02704329304</v>
      </c>
      <c r="G27" s="102">
        <f t="shared" si="4"/>
        <v>0.01352164652</v>
      </c>
      <c r="H27" s="102">
        <f t="shared" si="5"/>
        <v>0.01754582814</v>
      </c>
      <c r="I27" s="99"/>
      <c r="J27" s="99"/>
      <c r="K27" s="99"/>
      <c r="L27" s="99"/>
    </row>
    <row r="28" ht="14.25" customHeight="1">
      <c r="A28" s="19">
        <v>99.800003</v>
      </c>
      <c r="B28" s="19">
        <v>93.699997</v>
      </c>
      <c r="D28" s="103">
        <f t="shared" si="1"/>
        <v>0.003999945333</v>
      </c>
      <c r="E28" s="102">
        <f t="shared" si="2"/>
        <v>0.001999972667</v>
      </c>
      <c r="F28" s="102">
        <f t="shared" si="3"/>
        <v>-0.002136720933</v>
      </c>
      <c r="G28" s="102">
        <f t="shared" si="4"/>
        <v>-0.001068360466</v>
      </c>
      <c r="H28" s="102">
        <f t="shared" si="5"/>
        <v>0.0009316122002</v>
      </c>
      <c r="I28" s="99"/>
      <c r="J28" s="99"/>
      <c r="K28" s="99"/>
      <c r="L28" s="99"/>
    </row>
    <row r="29" ht="14.25" customHeight="1">
      <c r="A29" s="19">
        <v>100.199997</v>
      </c>
      <c r="B29" s="19">
        <v>93.5</v>
      </c>
      <c r="D29" s="103">
        <f t="shared" si="1"/>
        <v>-0.04856563997</v>
      </c>
      <c r="E29" s="102">
        <f t="shared" si="2"/>
        <v>-0.02428281998</v>
      </c>
      <c r="F29" s="102">
        <f t="shared" si="3"/>
        <v>-0.03648646446</v>
      </c>
      <c r="G29" s="102">
        <f t="shared" si="4"/>
        <v>-0.01824323223</v>
      </c>
      <c r="H29" s="102">
        <f t="shared" si="5"/>
        <v>-0.04252605221</v>
      </c>
      <c r="I29" s="99"/>
      <c r="J29" s="99"/>
      <c r="K29" s="99"/>
      <c r="L29" s="99"/>
    </row>
    <row r="30" ht="14.25" customHeight="1">
      <c r="A30" s="19">
        <v>95.449997</v>
      </c>
      <c r="B30" s="19">
        <v>90.150002</v>
      </c>
      <c r="D30" s="103">
        <f t="shared" si="1"/>
        <v>-0.01797085389</v>
      </c>
      <c r="E30" s="102">
        <f t="shared" si="2"/>
        <v>-0.008985426946</v>
      </c>
      <c r="F30" s="102">
        <f t="shared" si="3"/>
        <v>-0.01452543974</v>
      </c>
      <c r="G30" s="102">
        <f t="shared" si="4"/>
        <v>-0.007262719872</v>
      </c>
      <c r="H30" s="102">
        <f t="shared" si="5"/>
        <v>-0.01624814682</v>
      </c>
      <c r="I30" s="99"/>
      <c r="J30" s="99"/>
      <c r="K30" s="99"/>
      <c r="L30" s="99"/>
    </row>
    <row r="31" ht="14.25" customHeight="1">
      <c r="A31" s="19">
        <v>93.75</v>
      </c>
      <c r="B31" s="19">
        <v>88.849998</v>
      </c>
      <c r="D31" s="103">
        <f t="shared" si="1"/>
        <v>-0.02156417792</v>
      </c>
      <c r="E31" s="102">
        <f t="shared" si="2"/>
        <v>-0.01078208896</v>
      </c>
      <c r="F31" s="102">
        <f t="shared" si="3"/>
        <v>-0.03609674149</v>
      </c>
      <c r="G31" s="102">
        <f t="shared" si="4"/>
        <v>-0.01804837075</v>
      </c>
      <c r="H31" s="102">
        <f t="shared" si="5"/>
        <v>-0.0288304597</v>
      </c>
      <c r="I31" s="99"/>
      <c r="J31" s="99"/>
      <c r="K31" s="99"/>
      <c r="L31" s="99"/>
    </row>
    <row r="32" ht="14.25" customHeight="1">
      <c r="A32" s="19">
        <v>91.75</v>
      </c>
      <c r="B32" s="19">
        <v>85.699997</v>
      </c>
      <c r="D32" s="103">
        <f t="shared" si="1"/>
        <v>-0.003821986593</v>
      </c>
      <c r="E32" s="102">
        <f t="shared" si="2"/>
        <v>-0.001910993296</v>
      </c>
      <c r="F32" s="102">
        <f t="shared" si="3"/>
        <v>-0.02241974731</v>
      </c>
      <c r="G32" s="102">
        <f t="shared" si="4"/>
        <v>-0.01120987366</v>
      </c>
      <c r="H32" s="102">
        <f t="shared" si="5"/>
        <v>-0.01312086695</v>
      </c>
      <c r="I32" s="99"/>
      <c r="J32" s="99"/>
      <c r="K32" s="99"/>
      <c r="L32" s="99"/>
    </row>
    <row r="33" ht="14.25" customHeight="1">
      <c r="A33" s="19">
        <v>91.400002</v>
      </c>
      <c r="B33" s="19">
        <v>83.800003</v>
      </c>
      <c r="D33" s="103">
        <f t="shared" si="1"/>
        <v>0.01681618155</v>
      </c>
      <c r="E33" s="102">
        <f t="shared" si="2"/>
        <v>0.008408090775</v>
      </c>
      <c r="F33" s="102">
        <f t="shared" si="3"/>
        <v>0.008318491076</v>
      </c>
      <c r="G33" s="102">
        <f t="shared" si="4"/>
        <v>0.004159245538</v>
      </c>
      <c r="H33" s="102">
        <f t="shared" si="5"/>
        <v>0.01256733631</v>
      </c>
      <c r="I33" s="99"/>
      <c r="J33" s="99"/>
      <c r="K33" s="99"/>
      <c r="L33" s="99"/>
    </row>
    <row r="34" ht="14.25" customHeight="1">
      <c r="A34" s="19">
        <v>92.949997</v>
      </c>
      <c r="B34" s="19">
        <v>84.5</v>
      </c>
      <c r="D34" s="103">
        <f t="shared" si="1"/>
        <v>-0.01900681771</v>
      </c>
      <c r="E34" s="102">
        <f t="shared" si="2"/>
        <v>-0.009503408853</v>
      </c>
      <c r="F34" s="102">
        <f t="shared" si="3"/>
        <v>0.01410125623</v>
      </c>
      <c r="G34" s="102">
        <f t="shared" si="4"/>
        <v>0.007050628117</v>
      </c>
      <c r="H34" s="102">
        <f t="shared" si="5"/>
        <v>-0.002452780736</v>
      </c>
      <c r="I34" s="99"/>
      <c r="J34" s="99"/>
      <c r="K34" s="99"/>
      <c r="L34" s="99"/>
    </row>
    <row r="35" ht="14.25" customHeight="1">
      <c r="A35" s="19">
        <v>91.199997</v>
      </c>
      <c r="B35" s="19">
        <v>85.699997</v>
      </c>
      <c r="D35" s="103">
        <f t="shared" si="1"/>
        <v>0.02970782974</v>
      </c>
      <c r="E35" s="102">
        <f t="shared" si="2"/>
        <v>0.01485391487</v>
      </c>
      <c r="F35" s="102">
        <f t="shared" si="3"/>
        <v>0.0162040703</v>
      </c>
      <c r="G35" s="102">
        <f t="shared" si="4"/>
        <v>0.008102035149</v>
      </c>
      <c r="H35" s="102">
        <f t="shared" si="5"/>
        <v>0.02295595002</v>
      </c>
      <c r="I35" s="99"/>
      <c r="J35" s="99"/>
      <c r="K35" s="99"/>
      <c r="L35" s="99"/>
    </row>
    <row r="36" ht="14.25" customHeight="1">
      <c r="A36" s="19">
        <v>93.949997</v>
      </c>
      <c r="B36" s="19">
        <v>87.099998</v>
      </c>
      <c r="D36" s="103">
        <f t="shared" si="1"/>
        <v>0.01426714821</v>
      </c>
      <c r="E36" s="102">
        <f t="shared" si="2"/>
        <v>0.007133574106</v>
      </c>
      <c r="F36" s="102">
        <f t="shared" si="3"/>
        <v>-0.004603011712</v>
      </c>
      <c r="G36" s="102">
        <f t="shared" si="4"/>
        <v>-0.002301505856</v>
      </c>
      <c r="H36" s="102">
        <f t="shared" si="5"/>
        <v>0.00483206825</v>
      </c>
      <c r="I36" s="99"/>
      <c r="J36" s="99"/>
      <c r="K36" s="99"/>
      <c r="L36" s="99"/>
    </row>
    <row r="37" ht="14.25" customHeight="1">
      <c r="A37" s="19">
        <v>95.300003</v>
      </c>
      <c r="B37" s="19">
        <v>86.699997</v>
      </c>
      <c r="D37" s="103">
        <f t="shared" si="1"/>
        <v>0.03404139918</v>
      </c>
      <c r="E37" s="102">
        <f t="shared" si="2"/>
        <v>0.01702069959</v>
      </c>
      <c r="F37" s="102">
        <f t="shared" si="3"/>
        <v>0.01715307981</v>
      </c>
      <c r="G37" s="102">
        <f t="shared" si="4"/>
        <v>0.008576539907</v>
      </c>
      <c r="H37" s="102">
        <f t="shared" si="5"/>
        <v>0.0255972395</v>
      </c>
      <c r="I37" s="99"/>
      <c r="J37" s="99"/>
      <c r="K37" s="99"/>
      <c r="L37" s="99"/>
    </row>
    <row r="38" ht="14.25" customHeight="1">
      <c r="A38" s="19">
        <v>98.599998</v>
      </c>
      <c r="B38" s="19">
        <v>88.199997</v>
      </c>
      <c r="D38" s="103">
        <f t="shared" si="1"/>
        <v>0.01359878961</v>
      </c>
      <c r="E38" s="102">
        <f t="shared" si="2"/>
        <v>0.006799394803</v>
      </c>
      <c r="F38" s="102">
        <f t="shared" si="3"/>
        <v>0.04218164805</v>
      </c>
      <c r="G38" s="102">
        <f t="shared" si="4"/>
        <v>0.02109082402</v>
      </c>
      <c r="H38" s="102">
        <f t="shared" si="5"/>
        <v>0.02789021883</v>
      </c>
      <c r="I38" s="99"/>
      <c r="J38" s="99"/>
      <c r="K38" s="99"/>
      <c r="L38" s="99"/>
    </row>
    <row r="39" ht="14.25" customHeight="1">
      <c r="A39" s="19">
        <v>99.949997</v>
      </c>
      <c r="B39" s="19">
        <v>92.0</v>
      </c>
      <c r="D39" s="103">
        <f t="shared" si="1"/>
        <v>0.008468354468</v>
      </c>
      <c r="E39" s="102">
        <f t="shared" si="2"/>
        <v>0.004234177234</v>
      </c>
      <c r="F39" s="102">
        <f t="shared" si="3"/>
        <v>-0.0186510834</v>
      </c>
      <c r="G39" s="102">
        <f t="shared" si="4"/>
        <v>-0.009325541702</v>
      </c>
      <c r="H39" s="102">
        <f t="shared" si="5"/>
        <v>-0.005091364468</v>
      </c>
      <c r="I39" s="99"/>
      <c r="J39" s="99"/>
      <c r="K39" s="99"/>
      <c r="L39" s="99"/>
    </row>
    <row r="40" ht="14.25" customHeight="1">
      <c r="A40" s="19">
        <v>100.800003</v>
      </c>
      <c r="B40" s="19">
        <v>90.300003</v>
      </c>
      <c r="D40" s="103">
        <f t="shared" si="1"/>
        <v>0.02498288138</v>
      </c>
      <c r="E40" s="102">
        <f t="shared" si="2"/>
        <v>0.01249144069</v>
      </c>
      <c r="F40" s="102">
        <f t="shared" si="3"/>
        <v>-0.01675080986</v>
      </c>
      <c r="G40" s="102">
        <f t="shared" si="4"/>
        <v>-0.008375404932</v>
      </c>
      <c r="H40" s="102">
        <f t="shared" si="5"/>
        <v>0.004116035757</v>
      </c>
      <c r="I40" s="99"/>
      <c r="J40" s="99"/>
      <c r="K40" s="99"/>
      <c r="L40" s="99"/>
    </row>
    <row r="41" ht="14.25" customHeight="1">
      <c r="A41" s="19">
        <v>103.349998</v>
      </c>
      <c r="B41" s="19">
        <v>88.800003</v>
      </c>
      <c r="D41" s="103">
        <f t="shared" si="1"/>
        <v>-0.008258468198</v>
      </c>
      <c r="E41" s="102">
        <f t="shared" si="2"/>
        <v>-0.004129234099</v>
      </c>
      <c r="F41" s="102">
        <f t="shared" si="3"/>
        <v>0.01785760574</v>
      </c>
      <c r="G41" s="102">
        <f t="shared" si="4"/>
        <v>0.00892880287</v>
      </c>
      <c r="H41" s="102">
        <f t="shared" si="5"/>
        <v>0.004799568771</v>
      </c>
      <c r="I41" s="99"/>
      <c r="J41" s="99"/>
      <c r="K41" s="99"/>
      <c r="L41" s="99"/>
    </row>
    <row r="42" ht="14.25" customHeight="1">
      <c r="A42" s="19">
        <v>102.5</v>
      </c>
      <c r="B42" s="19">
        <v>90.400002</v>
      </c>
      <c r="D42" s="103">
        <f t="shared" si="1"/>
        <v>-0.02119874327</v>
      </c>
      <c r="E42" s="102">
        <f t="shared" si="2"/>
        <v>-0.01059937163</v>
      </c>
      <c r="F42" s="102">
        <f t="shared" si="3"/>
        <v>-0.007773553902</v>
      </c>
      <c r="G42" s="102">
        <f t="shared" si="4"/>
        <v>-0.003886776951</v>
      </c>
      <c r="H42" s="102">
        <f t="shared" si="5"/>
        <v>-0.01448614858</v>
      </c>
      <c r="I42" s="99"/>
      <c r="J42" s="99"/>
      <c r="K42" s="99"/>
      <c r="L42" s="99"/>
    </row>
    <row r="43" ht="14.25" customHeight="1">
      <c r="A43" s="19">
        <v>100.349998</v>
      </c>
      <c r="B43" s="19">
        <v>89.699997</v>
      </c>
      <c r="D43" s="103">
        <f t="shared" si="1"/>
        <v>-0.009511921529</v>
      </c>
      <c r="E43" s="102">
        <f t="shared" si="2"/>
        <v>-0.004755960764</v>
      </c>
      <c r="F43" s="102">
        <f t="shared" si="3"/>
        <v>0.04469415238</v>
      </c>
      <c r="G43" s="102">
        <f t="shared" si="4"/>
        <v>0.02234707619</v>
      </c>
      <c r="H43" s="102">
        <f t="shared" si="5"/>
        <v>0.01759111542</v>
      </c>
      <c r="I43" s="99"/>
      <c r="J43" s="99"/>
      <c r="K43" s="99"/>
      <c r="L43" s="99"/>
    </row>
    <row r="44" ht="14.25" customHeight="1">
      <c r="A44" s="19">
        <v>99.400002</v>
      </c>
      <c r="B44" s="19">
        <v>93.800003</v>
      </c>
      <c r="D44" s="103">
        <f t="shared" si="1"/>
        <v>-0.001510214216</v>
      </c>
      <c r="E44" s="102">
        <f t="shared" si="2"/>
        <v>-0.000755107108</v>
      </c>
      <c r="F44" s="102">
        <f t="shared" si="3"/>
        <v>-0.02427958411</v>
      </c>
      <c r="G44" s="102">
        <f t="shared" si="4"/>
        <v>-0.01213979205</v>
      </c>
      <c r="H44" s="102">
        <f t="shared" si="5"/>
        <v>-0.01289489916</v>
      </c>
      <c r="I44" s="99"/>
      <c r="J44" s="99"/>
      <c r="K44" s="99"/>
      <c r="L44" s="99"/>
    </row>
    <row r="45" ht="14.25" customHeight="1">
      <c r="A45" s="19">
        <v>99.25</v>
      </c>
      <c r="B45" s="19">
        <v>91.550003</v>
      </c>
      <c r="D45" s="103">
        <f t="shared" si="1"/>
        <v>0.05488881871</v>
      </c>
      <c r="E45" s="102">
        <f t="shared" si="2"/>
        <v>0.02744440935</v>
      </c>
      <c r="F45" s="102">
        <f t="shared" si="3"/>
        <v>-0.02768726046</v>
      </c>
      <c r="G45" s="102">
        <f t="shared" si="4"/>
        <v>-0.01384363023</v>
      </c>
      <c r="H45" s="102">
        <f t="shared" si="5"/>
        <v>0.01360077912</v>
      </c>
      <c r="I45" s="99"/>
      <c r="J45" s="99"/>
      <c r="K45" s="99"/>
      <c r="L45" s="99"/>
    </row>
    <row r="46" ht="14.25" customHeight="1">
      <c r="A46" s="19">
        <v>104.849998</v>
      </c>
      <c r="B46" s="19">
        <v>89.050003</v>
      </c>
      <c r="D46" s="103">
        <f t="shared" si="1"/>
        <v>-0.01295912557</v>
      </c>
      <c r="E46" s="102">
        <f t="shared" si="2"/>
        <v>-0.006479562784</v>
      </c>
      <c r="F46" s="102">
        <f t="shared" si="3"/>
        <v>0.01780791584</v>
      </c>
      <c r="G46" s="102">
        <f t="shared" si="4"/>
        <v>0.00890395792</v>
      </c>
      <c r="H46" s="102">
        <f t="shared" si="5"/>
        <v>0.002424395136</v>
      </c>
      <c r="I46" s="99"/>
      <c r="J46" s="99"/>
      <c r="K46" s="99"/>
      <c r="L46" s="99"/>
    </row>
    <row r="47" ht="14.25" customHeight="1">
      <c r="A47" s="19">
        <v>103.5</v>
      </c>
      <c r="B47" s="19">
        <v>90.650002</v>
      </c>
      <c r="D47" s="103">
        <f t="shared" si="1"/>
        <v>0.1096989173</v>
      </c>
      <c r="E47" s="102">
        <f t="shared" si="2"/>
        <v>0.05484945863</v>
      </c>
      <c r="F47" s="102">
        <f t="shared" si="3"/>
        <v>-0.01500443779</v>
      </c>
      <c r="G47" s="102">
        <f t="shared" si="4"/>
        <v>-0.007502218893</v>
      </c>
      <c r="H47" s="102">
        <f t="shared" si="5"/>
        <v>0.04734723973</v>
      </c>
      <c r="I47" s="99"/>
      <c r="J47" s="99"/>
      <c r="K47" s="99"/>
      <c r="L47" s="99"/>
    </row>
    <row r="48" ht="14.25" customHeight="1">
      <c r="A48" s="19">
        <v>115.5</v>
      </c>
      <c r="B48" s="19">
        <v>89.300003</v>
      </c>
      <c r="D48" s="103">
        <f t="shared" si="1"/>
        <v>-0.02898756361</v>
      </c>
      <c r="E48" s="102">
        <f t="shared" si="2"/>
        <v>-0.01449378181</v>
      </c>
      <c r="F48" s="102">
        <f t="shared" si="3"/>
        <v>-0.008998969463</v>
      </c>
      <c r="G48" s="102">
        <f t="shared" si="4"/>
        <v>-0.004499484732</v>
      </c>
      <c r="H48" s="102">
        <f t="shared" si="5"/>
        <v>-0.01899326654</v>
      </c>
      <c r="I48" s="99"/>
      <c r="J48" s="99"/>
      <c r="K48" s="99"/>
      <c r="L48" s="99"/>
    </row>
    <row r="49" ht="14.25" customHeight="1">
      <c r="A49" s="19">
        <v>112.199997</v>
      </c>
      <c r="B49" s="19">
        <v>88.5</v>
      </c>
      <c r="D49" s="103">
        <f t="shared" si="1"/>
        <v>-0.03307204239</v>
      </c>
      <c r="E49" s="102">
        <f t="shared" si="2"/>
        <v>-0.01653602119</v>
      </c>
      <c r="F49" s="102">
        <f t="shared" si="3"/>
        <v>-0.0257524961</v>
      </c>
      <c r="G49" s="102">
        <f t="shared" si="4"/>
        <v>-0.01287624805</v>
      </c>
      <c r="H49" s="102">
        <f t="shared" si="5"/>
        <v>-0.02941226925</v>
      </c>
      <c r="I49" s="99"/>
      <c r="J49" s="99"/>
      <c r="K49" s="99"/>
      <c r="L49" s="99"/>
    </row>
    <row r="50" ht="14.25" customHeight="1">
      <c r="A50" s="19">
        <v>108.550003</v>
      </c>
      <c r="B50" s="19">
        <v>86.25</v>
      </c>
      <c r="D50" s="103">
        <f t="shared" si="1"/>
        <v>0.05249017247</v>
      </c>
      <c r="E50" s="102">
        <f t="shared" si="2"/>
        <v>0.02624508623</v>
      </c>
      <c r="F50" s="102">
        <f t="shared" si="3"/>
        <v>-0.01754430965</v>
      </c>
      <c r="G50" s="102">
        <f t="shared" si="4"/>
        <v>-0.008772154825</v>
      </c>
      <c r="H50" s="102">
        <f t="shared" si="5"/>
        <v>0.01747293141</v>
      </c>
      <c r="I50" s="99"/>
      <c r="J50" s="99"/>
      <c r="K50" s="99"/>
      <c r="L50" s="99"/>
    </row>
    <row r="51" ht="14.25" customHeight="1">
      <c r="A51" s="19">
        <v>114.400002</v>
      </c>
      <c r="B51" s="19">
        <v>84.75</v>
      </c>
      <c r="D51" s="103">
        <f t="shared" si="1"/>
        <v>0.008269870853</v>
      </c>
      <c r="E51" s="102">
        <f t="shared" si="2"/>
        <v>0.004134935427</v>
      </c>
      <c r="F51" s="102">
        <f t="shared" si="3"/>
        <v>0.004708684336</v>
      </c>
      <c r="G51" s="102">
        <f t="shared" si="4"/>
        <v>0.002354342168</v>
      </c>
      <c r="H51" s="102">
        <f t="shared" si="5"/>
        <v>0.006489277595</v>
      </c>
      <c r="I51" s="99"/>
      <c r="J51" s="99"/>
      <c r="K51" s="99"/>
      <c r="L51" s="99"/>
    </row>
    <row r="52" ht="14.25" customHeight="1">
      <c r="A52" s="19">
        <v>115.349998</v>
      </c>
      <c r="B52" s="19">
        <v>85.150002</v>
      </c>
      <c r="D52" s="103">
        <f t="shared" si="1"/>
        <v>0.04367878565</v>
      </c>
      <c r="E52" s="102">
        <f t="shared" si="2"/>
        <v>0.02183939282</v>
      </c>
      <c r="F52" s="102">
        <f t="shared" si="3"/>
        <v>0.01803941859</v>
      </c>
      <c r="G52" s="102">
        <f t="shared" si="4"/>
        <v>0.009019709294</v>
      </c>
      <c r="H52" s="102">
        <f t="shared" si="5"/>
        <v>0.03085910212</v>
      </c>
      <c r="I52" s="99"/>
      <c r="J52" s="99"/>
      <c r="K52" s="99"/>
      <c r="L52" s="99"/>
    </row>
    <row r="53" ht="14.25" customHeight="1">
      <c r="A53" s="19">
        <v>120.5</v>
      </c>
      <c r="B53" s="19">
        <v>86.699997</v>
      </c>
      <c r="D53" s="103">
        <f t="shared" si="1"/>
        <v>-0.01758101359</v>
      </c>
      <c r="E53" s="102">
        <f t="shared" si="2"/>
        <v>-0.008790506794</v>
      </c>
      <c r="F53" s="102">
        <f t="shared" si="3"/>
        <v>-0.02274810292</v>
      </c>
      <c r="G53" s="102">
        <f t="shared" si="4"/>
        <v>-0.01137405146</v>
      </c>
      <c r="H53" s="102">
        <f t="shared" si="5"/>
        <v>-0.02016455826</v>
      </c>
      <c r="I53" s="99"/>
      <c r="J53" s="99"/>
      <c r="K53" s="99"/>
      <c r="L53" s="99"/>
    </row>
    <row r="54" ht="14.25" customHeight="1">
      <c r="A54" s="19">
        <v>118.400002</v>
      </c>
      <c r="B54" s="19">
        <v>84.75</v>
      </c>
      <c r="D54" s="103">
        <f t="shared" si="1"/>
        <v>-0.006354607169</v>
      </c>
      <c r="E54" s="102">
        <f t="shared" si="2"/>
        <v>-0.003177303584</v>
      </c>
      <c r="F54" s="102">
        <f t="shared" si="3"/>
        <v>0.002357066542</v>
      </c>
      <c r="G54" s="102">
        <f t="shared" si="4"/>
        <v>0.001178533271</v>
      </c>
      <c r="H54" s="102">
        <f t="shared" si="5"/>
        <v>-0.001998770313</v>
      </c>
      <c r="I54" s="99"/>
      <c r="J54" s="99"/>
      <c r="K54" s="99"/>
      <c r="L54" s="99"/>
    </row>
    <row r="55" ht="14.25" customHeight="1">
      <c r="A55" s="19">
        <v>117.650002</v>
      </c>
      <c r="B55" s="19">
        <v>84.949997</v>
      </c>
      <c r="D55" s="103">
        <f t="shared" si="1"/>
        <v>-0.00853611656</v>
      </c>
      <c r="E55" s="102">
        <f t="shared" si="2"/>
        <v>-0.00426805828</v>
      </c>
      <c r="F55" s="102">
        <f t="shared" si="3"/>
        <v>-0.0005886959286</v>
      </c>
      <c r="G55" s="102">
        <f t="shared" si="4"/>
        <v>-0.0002943479643</v>
      </c>
      <c r="H55" s="102">
        <f t="shared" si="5"/>
        <v>-0.004562406244</v>
      </c>
      <c r="I55" s="99"/>
      <c r="J55" s="99"/>
      <c r="K55" s="99"/>
      <c r="L55" s="99"/>
    </row>
    <row r="56" ht="14.25" customHeight="1">
      <c r="A56" s="19">
        <v>116.650002</v>
      </c>
      <c r="B56" s="19">
        <v>84.900002</v>
      </c>
      <c r="D56" s="103">
        <f t="shared" si="1"/>
        <v>-0.007313424567</v>
      </c>
      <c r="E56" s="102">
        <f t="shared" si="2"/>
        <v>-0.003656712284</v>
      </c>
      <c r="F56" s="102">
        <f t="shared" si="3"/>
        <v>0.05611089184</v>
      </c>
      <c r="G56" s="102">
        <f t="shared" si="4"/>
        <v>0.02805544592</v>
      </c>
      <c r="H56" s="102">
        <f t="shared" si="5"/>
        <v>0.02439873364</v>
      </c>
      <c r="I56" s="99"/>
      <c r="J56" s="99"/>
      <c r="K56" s="99"/>
      <c r="L56" s="99"/>
    </row>
    <row r="57" ht="14.25" customHeight="1">
      <c r="A57" s="19">
        <v>115.800003</v>
      </c>
      <c r="B57" s="19">
        <v>89.800003</v>
      </c>
      <c r="D57" s="103">
        <f t="shared" si="1"/>
        <v>0.01030934375</v>
      </c>
      <c r="E57" s="102">
        <f t="shared" si="2"/>
        <v>0.005154671876</v>
      </c>
      <c r="F57" s="102">
        <f t="shared" si="3"/>
        <v>0.008869182258</v>
      </c>
      <c r="G57" s="102">
        <f t="shared" si="4"/>
        <v>0.004434591129</v>
      </c>
      <c r="H57" s="102">
        <f t="shared" si="5"/>
        <v>0.009589263005</v>
      </c>
      <c r="I57" s="99"/>
      <c r="J57" s="99"/>
      <c r="K57" s="99"/>
      <c r="L57" s="99"/>
    </row>
    <row r="58" ht="14.25" customHeight="1">
      <c r="A58" s="19">
        <v>117.0</v>
      </c>
      <c r="B58" s="19">
        <v>90.599998</v>
      </c>
      <c r="D58" s="103">
        <f t="shared" si="1"/>
        <v>0.01062709257</v>
      </c>
      <c r="E58" s="102">
        <f t="shared" si="2"/>
        <v>0.005313546287</v>
      </c>
      <c r="F58" s="102">
        <f t="shared" si="3"/>
        <v>-0.0296857539</v>
      </c>
      <c r="G58" s="102">
        <f t="shared" si="4"/>
        <v>-0.01484287695</v>
      </c>
      <c r="H58" s="102">
        <f t="shared" si="5"/>
        <v>-0.009529330663</v>
      </c>
      <c r="I58" s="99"/>
      <c r="J58" s="99"/>
      <c r="K58" s="99"/>
      <c r="L58" s="99"/>
    </row>
    <row r="59" ht="14.25" customHeight="1">
      <c r="A59" s="19">
        <v>118.25</v>
      </c>
      <c r="B59" s="19">
        <v>87.949997</v>
      </c>
      <c r="D59" s="103">
        <f t="shared" si="1"/>
        <v>0.03408474617</v>
      </c>
      <c r="E59" s="102">
        <f t="shared" si="2"/>
        <v>0.01704237309</v>
      </c>
      <c r="F59" s="102">
        <f t="shared" si="3"/>
        <v>-0.01835965564</v>
      </c>
      <c r="G59" s="102">
        <f t="shared" si="4"/>
        <v>-0.009179827821</v>
      </c>
      <c r="H59" s="102">
        <f t="shared" si="5"/>
        <v>0.007862545264</v>
      </c>
      <c r="I59" s="99"/>
      <c r="J59" s="99"/>
      <c r="K59" s="99"/>
      <c r="L59" s="99"/>
    </row>
    <row r="60" ht="14.25" customHeight="1">
      <c r="A60" s="19">
        <v>122.349998</v>
      </c>
      <c r="B60" s="19">
        <v>86.349998</v>
      </c>
      <c r="D60" s="103">
        <f t="shared" si="1"/>
        <v>-0.02315105454</v>
      </c>
      <c r="E60" s="102">
        <f t="shared" si="2"/>
        <v>-0.01157552727</v>
      </c>
      <c r="F60" s="102">
        <f t="shared" si="3"/>
        <v>-0.01106265722</v>
      </c>
      <c r="G60" s="102">
        <f t="shared" si="4"/>
        <v>-0.005531328609</v>
      </c>
      <c r="H60" s="102">
        <f t="shared" si="5"/>
        <v>-0.01710685588</v>
      </c>
      <c r="I60" s="99"/>
      <c r="J60" s="99"/>
      <c r="K60" s="99"/>
      <c r="L60" s="99"/>
    </row>
    <row r="61" ht="14.25" customHeight="1">
      <c r="A61" s="19">
        <v>119.550003</v>
      </c>
      <c r="B61" s="19">
        <v>85.400002</v>
      </c>
      <c r="D61" s="103">
        <f t="shared" si="1"/>
        <v>-0.0215607842</v>
      </c>
      <c r="E61" s="102">
        <f t="shared" si="2"/>
        <v>-0.0107803921</v>
      </c>
      <c r="F61" s="102">
        <f t="shared" si="3"/>
        <v>0.005837728059</v>
      </c>
      <c r="G61" s="102">
        <f t="shared" si="4"/>
        <v>0.00291886403</v>
      </c>
      <c r="H61" s="102">
        <f t="shared" si="5"/>
        <v>-0.007861528071</v>
      </c>
      <c r="I61" s="99"/>
      <c r="J61" s="99"/>
      <c r="K61" s="99"/>
      <c r="L61" s="99"/>
    </row>
    <row r="62" ht="14.25" customHeight="1">
      <c r="A62" s="19">
        <v>117.0</v>
      </c>
      <c r="B62" s="19">
        <v>85.900002</v>
      </c>
      <c r="D62" s="103">
        <f t="shared" si="1"/>
        <v>0.003412989632</v>
      </c>
      <c r="E62" s="102">
        <f t="shared" si="2"/>
        <v>0.001706494816</v>
      </c>
      <c r="F62" s="102">
        <f t="shared" si="3"/>
        <v>-0.01998896665</v>
      </c>
      <c r="G62" s="102">
        <f t="shared" si="4"/>
        <v>-0.009994483327</v>
      </c>
      <c r="H62" s="102">
        <f t="shared" si="5"/>
        <v>-0.008287988511</v>
      </c>
      <c r="I62" s="99"/>
      <c r="J62" s="99"/>
      <c r="K62" s="99"/>
      <c r="L62" s="99"/>
    </row>
    <row r="63" ht="14.25" customHeight="1">
      <c r="A63" s="19">
        <v>117.400002</v>
      </c>
      <c r="B63" s="19">
        <v>84.199997</v>
      </c>
      <c r="D63" s="103">
        <f t="shared" si="1"/>
        <v>-0.004695880561</v>
      </c>
      <c r="E63" s="102">
        <f t="shared" si="2"/>
        <v>-0.00234794028</v>
      </c>
      <c r="F63" s="102">
        <f t="shared" si="3"/>
        <v>-0.01134675676</v>
      </c>
      <c r="G63" s="102">
        <f t="shared" si="4"/>
        <v>-0.005673378379</v>
      </c>
      <c r="H63" s="102">
        <f t="shared" si="5"/>
        <v>-0.00802131866</v>
      </c>
      <c r="I63" s="99"/>
      <c r="J63" s="99"/>
      <c r="K63" s="99"/>
      <c r="L63" s="99"/>
    </row>
    <row r="64" ht="14.25" customHeight="1">
      <c r="A64" s="19">
        <v>116.849998</v>
      </c>
      <c r="B64" s="19">
        <v>83.25</v>
      </c>
      <c r="D64" s="103">
        <f t="shared" si="1"/>
        <v>-0.004717958549</v>
      </c>
      <c r="E64" s="102">
        <f t="shared" si="2"/>
        <v>-0.002358979274</v>
      </c>
      <c r="F64" s="102">
        <f t="shared" si="3"/>
        <v>-0.03234950416</v>
      </c>
      <c r="G64" s="102">
        <f t="shared" si="4"/>
        <v>-0.01617475208</v>
      </c>
      <c r="H64" s="102">
        <f t="shared" si="5"/>
        <v>-0.01853373136</v>
      </c>
      <c r="I64" s="99"/>
      <c r="J64" s="99"/>
      <c r="K64" s="99"/>
      <c r="L64" s="99"/>
    </row>
    <row r="65" ht="14.25" customHeight="1">
      <c r="A65" s="19">
        <v>116.300003</v>
      </c>
      <c r="B65" s="19">
        <v>80.599998</v>
      </c>
      <c r="D65" s="103">
        <f t="shared" si="1"/>
        <v>-0.0125461736</v>
      </c>
      <c r="E65" s="102">
        <f t="shared" si="2"/>
        <v>-0.006273086799</v>
      </c>
      <c r="F65" s="102">
        <f t="shared" si="3"/>
        <v>0.01477865558</v>
      </c>
      <c r="G65" s="102">
        <f t="shared" si="4"/>
        <v>0.007389327792</v>
      </c>
      <c r="H65" s="102">
        <f t="shared" si="5"/>
        <v>0.001116240993</v>
      </c>
      <c r="I65" s="99"/>
      <c r="J65" s="99"/>
      <c r="K65" s="99"/>
      <c r="L65" s="99"/>
    </row>
    <row r="66" ht="14.25" customHeight="1">
      <c r="A66" s="19">
        <v>114.849998</v>
      </c>
      <c r="B66" s="19">
        <v>81.800003</v>
      </c>
      <c r="D66" s="103">
        <f t="shared" si="1"/>
        <v>-0.02334394537</v>
      </c>
      <c r="E66" s="102">
        <f t="shared" si="2"/>
        <v>-0.01167197269</v>
      </c>
      <c r="F66" s="102">
        <f t="shared" si="3"/>
        <v>-0.03482942782</v>
      </c>
      <c r="G66" s="102">
        <f t="shared" si="4"/>
        <v>-0.01741471391</v>
      </c>
      <c r="H66" s="102">
        <f t="shared" si="5"/>
        <v>-0.02908668659</v>
      </c>
      <c r="I66" s="99"/>
      <c r="J66" s="99"/>
      <c r="K66" s="99"/>
      <c r="L66" s="99"/>
    </row>
    <row r="67" ht="14.25" customHeight="1">
      <c r="A67" s="19">
        <v>112.199997</v>
      </c>
      <c r="B67" s="19">
        <v>79.0</v>
      </c>
      <c r="D67" s="103">
        <f t="shared" si="1"/>
        <v>0.009314798013</v>
      </c>
      <c r="E67" s="102">
        <f t="shared" si="2"/>
        <v>0.004657399006</v>
      </c>
      <c r="F67" s="102">
        <f t="shared" si="3"/>
        <v>-0.06133686037</v>
      </c>
      <c r="G67" s="102">
        <f t="shared" si="4"/>
        <v>-0.03066843018</v>
      </c>
      <c r="H67" s="102">
        <f t="shared" si="5"/>
        <v>-0.02601103118</v>
      </c>
      <c r="I67" s="99"/>
      <c r="J67" s="99"/>
      <c r="K67" s="99"/>
      <c r="L67" s="99"/>
    </row>
    <row r="68" ht="14.25" customHeight="1">
      <c r="A68" s="19">
        <v>113.25</v>
      </c>
      <c r="B68" s="19">
        <v>74.300003</v>
      </c>
      <c r="D68" s="103">
        <f t="shared" si="1"/>
        <v>-0.01781784332</v>
      </c>
      <c r="E68" s="102">
        <f t="shared" si="2"/>
        <v>-0.008908921658</v>
      </c>
      <c r="F68" s="102">
        <f t="shared" si="3"/>
        <v>0.03569442975</v>
      </c>
      <c r="G68" s="102">
        <f t="shared" si="4"/>
        <v>0.01784721488</v>
      </c>
      <c r="H68" s="102">
        <f t="shared" si="5"/>
        <v>0.008938293218</v>
      </c>
      <c r="I68" s="99"/>
      <c r="J68" s="99"/>
      <c r="K68" s="99"/>
      <c r="L68" s="99"/>
    </row>
    <row r="69" ht="14.25" customHeight="1">
      <c r="A69" s="19">
        <v>111.25</v>
      </c>
      <c r="B69" s="19">
        <v>77.0</v>
      </c>
      <c r="D69" s="103">
        <f t="shared" si="1"/>
        <v>-0.008575967588</v>
      </c>
      <c r="E69" s="102">
        <f t="shared" si="2"/>
        <v>-0.004287983794</v>
      </c>
      <c r="F69" s="102">
        <f t="shared" si="3"/>
        <v>0.0116205567</v>
      </c>
      <c r="G69" s="102">
        <f t="shared" si="4"/>
        <v>0.005810278348</v>
      </c>
      <c r="H69" s="102">
        <f t="shared" si="5"/>
        <v>0.001522294554</v>
      </c>
      <c r="I69" s="99"/>
      <c r="J69" s="99"/>
      <c r="K69" s="99"/>
      <c r="L69" s="99"/>
    </row>
    <row r="70" ht="14.25" customHeight="1">
      <c r="A70" s="19">
        <v>110.300003</v>
      </c>
      <c r="B70" s="19">
        <v>77.900002</v>
      </c>
      <c r="D70" s="103">
        <f t="shared" si="1"/>
        <v>-0.03976485935</v>
      </c>
      <c r="E70" s="102">
        <f t="shared" si="2"/>
        <v>-0.01988242967</v>
      </c>
      <c r="F70" s="102">
        <f t="shared" si="3"/>
        <v>-0.05203682996</v>
      </c>
      <c r="G70" s="102">
        <f t="shared" si="4"/>
        <v>-0.02601841498</v>
      </c>
      <c r="H70" s="102">
        <f t="shared" si="5"/>
        <v>-0.04590084465</v>
      </c>
      <c r="I70" s="99"/>
      <c r="J70" s="99"/>
      <c r="K70" s="99"/>
      <c r="L70" s="99"/>
    </row>
    <row r="71" ht="14.25" customHeight="1">
      <c r="A71" s="19">
        <v>106.0</v>
      </c>
      <c r="B71" s="19">
        <v>73.949997</v>
      </c>
      <c r="D71" s="103">
        <f t="shared" si="1"/>
        <v>0.0159104622</v>
      </c>
      <c r="E71" s="102">
        <f t="shared" si="2"/>
        <v>0.007955231098</v>
      </c>
      <c r="F71" s="102">
        <f t="shared" si="3"/>
        <v>-0.01911312791</v>
      </c>
      <c r="G71" s="102">
        <f t="shared" si="4"/>
        <v>-0.009556563954</v>
      </c>
      <c r="H71" s="102">
        <f t="shared" si="5"/>
        <v>-0.001601332856</v>
      </c>
      <c r="I71" s="99"/>
      <c r="J71" s="99"/>
      <c r="K71" s="99"/>
      <c r="L71" s="99"/>
    </row>
    <row r="72" ht="14.25" customHeight="1">
      <c r="A72" s="19">
        <v>107.699997</v>
      </c>
      <c r="B72" s="19">
        <v>72.550003</v>
      </c>
      <c r="D72" s="103">
        <f t="shared" si="1"/>
        <v>-0.03495865717</v>
      </c>
      <c r="E72" s="102">
        <f t="shared" si="2"/>
        <v>-0.01747932858</v>
      </c>
      <c r="F72" s="102">
        <f t="shared" si="3"/>
        <v>-0.02512348416</v>
      </c>
      <c r="G72" s="102">
        <f t="shared" si="4"/>
        <v>-0.01256174208</v>
      </c>
      <c r="H72" s="102">
        <f t="shared" si="5"/>
        <v>-0.03004107066</v>
      </c>
      <c r="I72" s="99"/>
      <c r="J72" s="99"/>
      <c r="K72" s="99"/>
      <c r="L72" s="99"/>
    </row>
    <row r="73" ht="14.25" customHeight="1">
      <c r="A73" s="19">
        <v>104.0</v>
      </c>
      <c r="B73" s="19">
        <v>70.75</v>
      </c>
      <c r="D73" s="103">
        <f t="shared" si="1"/>
        <v>0.02187441443</v>
      </c>
      <c r="E73" s="102">
        <f t="shared" si="2"/>
        <v>0.01093720721</v>
      </c>
      <c r="F73" s="102">
        <f t="shared" si="3"/>
        <v>-0.009229771013</v>
      </c>
      <c r="G73" s="102">
        <f t="shared" si="4"/>
        <v>-0.004614885507</v>
      </c>
      <c r="H73" s="102">
        <f t="shared" si="5"/>
        <v>0.006322321708</v>
      </c>
      <c r="I73" s="99"/>
      <c r="J73" s="99"/>
      <c r="K73" s="99"/>
      <c r="L73" s="99"/>
    </row>
    <row r="74" ht="14.25" customHeight="1">
      <c r="A74" s="19">
        <v>106.300003</v>
      </c>
      <c r="B74" s="19">
        <v>70.099998</v>
      </c>
      <c r="D74" s="103">
        <f t="shared" si="1"/>
        <v>-0.01995321304</v>
      </c>
      <c r="E74" s="102">
        <f t="shared" si="2"/>
        <v>-0.009976606521</v>
      </c>
      <c r="F74" s="102">
        <f t="shared" si="3"/>
        <v>0.01557001077</v>
      </c>
      <c r="G74" s="102">
        <f t="shared" si="4"/>
        <v>0.007785005387</v>
      </c>
      <c r="H74" s="102">
        <f t="shared" si="5"/>
        <v>-0.002191601134</v>
      </c>
      <c r="I74" s="99"/>
      <c r="J74" s="99"/>
      <c r="K74" s="99"/>
      <c r="L74" s="99"/>
    </row>
    <row r="75" ht="14.25" customHeight="1">
      <c r="A75" s="19">
        <v>104.199997</v>
      </c>
      <c r="B75" s="19">
        <v>71.199997</v>
      </c>
      <c r="D75" s="103">
        <f t="shared" si="1"/>
        <v>0.01002637203</v>
      </c>
      <c r="E75" s="102">
        <f t="shared" si="2"/>
        <v>0.005013186017</v>
      </c>
      <c r="F75" s="102">
        <f t="shared" si="3"/>
        <v>0.019472118</v>
      </c>
      <c r="G75" s="102">
        <f t="shared" si="4"/>
        <v>0.009736059</v>
      </c>
      <c r="H75" s="102">
        <f t="shared" si="5"/>
        <v>0.01474924502</v>
      </c>
      <c r="I75" s="99"/>
      <c r="J75" s="99"/>
      <c r="K75" s="99"/>
      <c r="L75" s="99"/>
    </row>
    <row r="76" ht="14.25" customHeight="1">
      <c r="A76" s="19">
        <v>105.25</v>
      </c>
      <c r="B76" s="19">
        <v>72.599998</v>
      </c>
      <c r="D76" s="103">
        <f t="shared" si="1"/>
        <v>-0.007151401158</v>
      </c>
      <c r="E76" s="102">
        <f t="shared" si="2"/>
        <v>-0.003575700579</v>
      </c>
      <c r="F76" s="102">
        <f t="shared" si="3"/>
        <v>-0.019472118</v>
      </c>
      <c r="G76" s="102">
        <f t="shared" si="4"/>
        <v>-0.009736059</v>
      </c>
      <c r="H76" s="102">
        <f t="shared" si="5"/>
        <v>-0.01331175958</v>
      </c>
      <c r="I76" s="99"/>
      <c r="J76" s="99"/>
      <c r="K76" s="99"/>
      <c r="L76" s="99"/>
    </row>
    <row r="77" ht="14.25" customHeight="1">
      <c r="A77" s="19">
        <v>104.5</v>
      </c>
      <c r="B77" s="19">
        <v>71.199997</v>
      </c>
      <c r="D77" s="103">
        <f t="shared" si="1"/>
        <v>-0.0009573767992</v>
      </c>
      <c r="E77" s="102">
        <f t="shared" si="2"/>
        <v>-0.0004786883996</v>
      </c>
      <c r="F77" s="102">
        <f t="shared" si="3"/>
        <v>-0.01985872353</v>
      </c>
      <c r="G77" s="102">
        <f t="shared" si="4"/>
        <v>-0.009929361767</v>
      </c>
      <c r="H77" s="102">
        <f t="shared" si="5"/>
        <v>-0.01040805017</v>
      </c>
      <c r="I77" s="99"/>
      <c r="J77" s="99"/>
      <c r="K77" s="99"/>
      <c r="L77" s="99"/>
    </row>
    <row r="78" ht="14.25" customHeight="1">
      <c r="A78" s="19">
        <v>104.400002</v>
      </c>
      <c r="B78" s="19">
        <v>69.800003</v>
      </c>
      <c r="D78" s="103">
        <f t="shared" si="1"/>
        <v>0.00905842666</v>
      </c>
      <c r="E78" s="102">
        <f t="shared" si="2"/>
        <v>0.00452921333</v>
      </c>
      <c r="F78" s="102">
        <f t="shared" si="3"/>
        <v>0.03657227427</v>
      </c>
      <c r="G78" s="102">
        <f t="shared" si="4"/>
        <v>0.01828613713</v>
      </c>
      <c r="H78" s="102">
        <f t="shared" si="5"/>
        <v>0.02281535046</v>
      </c>
      <c r="I78" s="99"/>
      <c r="J78" s="99"/>
      <c r="K78" s="99"/>
      <c r="L78" s="99"/>
    </row>
    <row r="79" ht="14.25" customHeight="1">
      <c r="A79" s="19">
        <v>105.349998</v>
      </c>
      <c r="B79" s="19">
        <v>72.400002</v>
      </c>
      <c r="D79" s="103">
        <f t="shared" si="1"/>
        <v>0.003316743228</v>
      </c>
      <c r="E79" s="102">
        <f t="shared" si="2"/>
        <v>0.001658371614</v>
      </c>
      <c r="F79" s="102">
        <f t="shared" si="3"/>
        <v>-0.002766322668</v>
      </c>
      <c r="G79" s="102">
        <f t="shared" si="4"/>
        <v>-0.001383161334</v>
      </c>
      <c r="H79" s="102">
        <f t="shared" si="5"/>
        <v>0.0002752102798</v>
      </c>
      <c r="I79" s="99"/>
      <c r="J79" s="99"/>
      <c r="K79" s="99"/>
      <c r="L79" s="99"/>
    </row>
    <row r="80" ht="14.25" customHeight="1">
      <c r="A80" s="19">
        <v>105.699997</v>
      </c>
      <c r="B80" s="19">
        <v>72.199997</v>
      </c>
      <c r="D80" s="103">
        <f t="shared" si="1"/>
        <v>-0.007597330026</v>
      </c>
      <c r="E80" s="102">
        <f t="shared" si="2"/>
        <v>-0.003798665013</v>
      </c>
      <c r="F80" s="102">
        <f t="shared" si="3"/>
        <v>-0.01044214196</v>
      </c>
      <c r="G80" s="102">
        <f t="shared" si="4"/>
        <v>-0.00522107098</v>
      </c>
      <c r="H80" s="102">
        <f t="shared" si="5"/>
        <v>-0.009019735993</v>
      </c>
      <c r="I80" s="99"/>
      <c r="J80" s="99"/>
      <c r="K80" s="99"/>
      <c r="L80" s="99"/>
    </row>
    <row r="81" ht="14.25" customHeight="1">
      <c r="A81" s="19">
        <v>104.900002</v>
      </c>
      <c r="B81" s="19">
        <v>71.449997</v>
      </c>
      <c r="D81" s="103">
        <f t="shared" si="1"/>
        <v>-0.02558673955</v>
      </c>
      <c r="E81" s="102">
        <f t="shared" si="2"/>
        <v>-0.01279336977</v>
      </c>
      <c r="F81" s="102">
        <f t="shared" si="3"/>
        <v>-0.03489135779</v>
      </c>
      <c r="G81" s="102">
        <f t="shared" si="4"/>
        <v>-0.0174456789</v>
      </c>
      <c r="H81" s="102">
        <f t="shared" si="5"/>
        <v>-0.03023904867</v>
      </c>
      <c r="I81" s="99"/>
      <c r="J81" s="99"/>
      <c r="K81" s="99"/>
      <c r="L81" s="99"/>
    </row>
    <row r="82" ht="14.25" customHeight="1">
      <c r="A82" s="19">
        <v>102.25</v>
      </c>
      <c r="B82" s="19">
        <v>69.0</v>
      </c>
      <c r="D82" s="103">
        <f t="shared" si="1"/>
        <v>0.002442003656</v>
      </c>
      <c r="E82" s="102">
        <f t="shared" si="2"/>
        <v>0.001221001828</v>
      </c>
      <c r="F82" s="102">
        <f t="shared" si="3"/>
        <v>0.02079669116</v>
      </c>
      <c r="G82" s="102">
        <f t="shared" si="4"/>
        <v>0.01039834558</v>
      </c>
      <c r="H82" s="102">
        <f t="shared" si="5"/>
        <v>0.01161934741</v>
      </c>
      <c r="I82" s="99"/>
      <c r="J82" s="99"/>
      <c r="K82" s="99"/>
      <c r="L82" s="99"/>
    </row>
    <row r="83" ht="14.25" customHeight="1">
      <c r="A83" s="19">
        <v>102.5</v>
      </c>
      <c r="B83" s="19">
        <v>70.449997</v>
      </c>
      <c r="D83" s="103">
        <f t="shared" si="1"/>
        <v>0.04062685353</v>
      </c>
      <c r="E83" s="102">
        <f t="shared" si="2"/>
        <v>0.02031342677</v>
      </c>
      <c r="F83" s="102">
        <f t="shared" si="3"/>
        <v>-0.0317257617</v>
      </c>
      <c r="G83" s="102">
        <f t="shared" si="4"/>
        <v>-0.01586288085</v>
      </c>
      <c r="H83" s="102">
        <f t="shared" si="5"/>
        <v>0.004450545917</v>
      </c>
      <c r="I83" s="99"/>
      <c r="J83" s="99"/>
      <c r="K83" s="99"/>
      <c r="L83" s="99"/>
    </row>
    <row r="84" ht="14.25" customHeight="1">
      <c r="A84" s="19">
        <v>106.75</v>
      </c>
      <c r="B84" s="19">
        <v>68.25</v>
      </c>
      <c r="D84" s="103">
        <f t="shared" si="1"/>
        <v>0.01025170218</v>
      </c>
      <c r="E84" s="102">
        <f t="shared" si="2"/>
        <v>0.005125851091</v>
      </c>
      <c r="F84" s="102">
        <f t="shared" si="3"/>
        <v>-0.0007329132039</v>
      </c>
      <c r="G84" s="102">
        <f t="shared" si="4"/>
        <v>-0.000366456602</v>
      </c>
      <c r="H84" s="102">
        <f t="shared" si="5"/>
        <v>0.004759394489</v>
      </c>
      <c r="I84" s="99"/>
      <c r="J84" s="99"/>
      <c r="K84" s="99"/>
      <c r="L84" s="99"/>
    </row>
    <row r="85" ht="14.25" customHeight="1">
      <c r="A85" s="19">
        <v>107.849998</v>
      </c>
      <c r="B85" s="19">
        <v>68.199997</v>
      </c>
      <c r="D85" s="103">
        <f t="shared" si="1"/>
        <v>-0.01777409789</v>
      </c>
      <c r="E85" s="102">
        <f t="shared" si="2"/>
        <v>-0.008887048946</v>
      </c>
      <c r="F85" s="102">
        <f t="shared" si="3"/>
        <v>-0.07930979447</v>
      </c>
      <c r="G85" s="102">
        <f t="shared" si="4"/>
        <v>-0.03965489723</v>
      </c>
      <c r="H85" s="102">
        <f t="shared" si="5"/>
        <v>-0.04854194618</v>
      </c>
      <c r="I85" s="99"/>
      <c r="J85" s="99"/>
      <c r="K85" s="99"/>
      <c r="L85" s="99"/>
    </row>
    <row r="86" ht="14.25" customHeight="1">
      <c r="A86" s="19">
        <v>105.949997</v>
      </c>
      <c r="B86" s="19">
        <v>63.0</v>
      </c>
      <c r="D86" s="103">
        <f t="shared" si="1"/>
        <v>-0.009006906242</v>
      </c>
      <c r="E86" s="102">
        <f t="shared" si="2"/>
        <v>-0.004503453121</v>
      </c>
      <c r="F86" s="102">
        <f t="shared" si="3"/>
        <v>0.006329166597</v>
      </c>
      <c r="G86" s="102">
        <f t="shared" si="4"/>
        <v>0.003164583299</v>
      </c>
      <c r="H86" s="102">
        <f t="shared" si="5"/>
        <v>-0.001338869822</v>
      </c>
      <c r="I86" s="99"/>
      <c r="J86" s="99"/>
      <c r="K86" s="99"/>
      <c r="L86" s="99"/>
    </row>
    <row r="87" ht="14.25" customHeight="1">
      <c r="A87" s="19">
        <v>105.0</v>
      </c>
      <c r="B87" s="19">
        <v>63.400002</v>
      </c>
      <c r="D87" s="103">
        <f t="shared" si="1"/>
        <v>-0.005251890877</v>
      </c>
      <c r="E87" s="102">
        <f t="shared" si="2"/>
        <v>-0.002625945438</v>
      </c>
      <c r="F87" s="102">
        <f t="shared" si="3"/>
        <v>-0.04023068543</v>
      </c>
      <c r="G87" s="102">
        <f t="shared" si="4"/>
        <v>-0.02011534272</v>
      </c>
      <c r="H87" s="102">
        <f t="shared" si="5"/>
        <v>-0.02274128815</v>
      </c>
      <c r="I87" s="99"/>
      <c r="J87" s="99"/>
      <c r="K87" s="99"/>
      <c r="L87" s="99"/>
    </row>
    <row r="88" ht="14.25" customHeight="1">
      <c r="A88" s="19">
        <v>104.449997</v>
      </c>
      <c r="B88" s="19">
        <v>60.900002</v>
      </c>
      <c r="D88" s="103">
        <f t="shared" si="1"/>
        <v>-0.007688601103</v>
      </c>
      <c r="E88" s="102">
        <f t="shared" si="2"/>
        <v>-0.003844300552</v>
      </c>
      <c r="F88" s="102">
        <f t="shared" si="3"/>
        <v>0.006546619072</v>
      </c>
      <c r="G88" s="102">
        <f t="shared" si="4"/>
        <v>0.003273309536</v>
      </c>
      <c r="H88" s="102">
        <f t="shared" si="5"/>
        <v>-0.0005709910154</v>
      </c>
      <c r="I88" s="99"/>
      <c r="J88" s="99"/>
      <c r="K88" s="99"/>
      <c r="L88" s="99"/>
    </row>
    <row r="89" ht="14.25" customHeight="1">
      <c r="A89" s="19">
        <v>103.650002</v>
      </c>
      <c r="B89" s="19">
        <v>61.299999</v>
      </c>
      <c r="D89" s="103">
        <f t="shared" si="1"/>
        <v>0.01958500632</v>
      </c>
      <c r="E89" s="102">
        <f t="shared" si="2"/>
        <v>0.009792503158</v>
      </c>
      <c r="F89" s="102">
        <f t="shared" si="3"/>
        <v>0.0376195298</v>
      </c>
      <c r="G89" s="102">
        <f t="shared" si="4"/>
        <v>0.0188097649</v>
      </c>
      <c r="H89" s="102">
        <f t="shared" si="5"/>
        <v>0.02860226806</v>
      </c>
      <c r="I89" s="99"/>
      <c r="J89" s="99"/>
      <c r="K89" s="99"/>
      <c r="L89" s="99"/>
    </row>
    <row r="90" ht="14.25" customHeight="1">
      <c r="A90" s="19">
        <v>105.699997</v>
      </c>
      <c r="B90" s="19">
        <v>63.650002</v>
      </c>
      <c r="D90" s="103">
        <f t="shared" si="1"/>
        <v>-0.01621396535</v>
      </c>
      <c r="E90" s="102">
        <f t="shared" si="2"/>
        <v>-0.008106982676</v>
      </c>
      <c r="F90" s="102">
        <f t="shared" si="3"/>
        <v>0.02098791347</v>
      </c>
      <c r="G90" s="102">
        <f t="shared" si="4"/>
        <v>0.01049395674</v>
      </c>
      <c r="H90" s="102">
        <f t="shared" si="5"/>
        <v>0.002386974059</v>
      </c>
      <c r="I90" s="99"/>
      <c r="J90" s="99"/>
      <c r="K90" s="99"/>
      <c r="L90" s="99"/>
    </row>
    <row r="91" ht="14.25" customHeight="1">
      <c r="A91" s="19">
        <v>104.0</v>
      </c>
      <c r="B91" s="19">
        <v>65.0</v>
      </c>
      <c r="D91" s="103">
        <f t="shared" si="1"/>
        <v>0.003838795464</v>
      </c>
      <c r="E91" s="102">
        <f t="shared" si="2"/>
        <v>0.001919397732</v>
      </c>
      <c r="F91" s="102">
        <f t="shared" si="3"/>
        <v>0.01450956378</v>
      </c>
      <c r="G91" s="102">
        <f t="shared" si="4"/>
        <v>0.007254781889</v>
      </c>
      <c r="H91" s="102">
        <f t="shared" si="5"/>
        <v>0.009174179621</v>
      </c>
      <c r="I91" s="99"/>
      <c r="J91" s="99"/>
      <c r="K91" s="99"/>
      <c r="L91" s="99"/>
    </row>
    <row r="92" ht="14.25" customHeight="1">
      <c r="A92" s="19">
        <v>104.400002</v>
      </c>
      <c r="B92" s="19">
        <v>65.949997</v>
      </c>
      <c r="D92" s="103">
        <f t="shared" si="1"/>
        <v>0.01426557689</v>
      </c>
      <c r="E92" s="102">
        <f t="shared" si="2"/>
        <v>0.007132788444</v>
      </c>
      <c r="F92" s="102">
        <f t="shared" si="3"/>
        <v>0.002271882926</v>
      </c>
      <c r="G92" s="102">
        <f t="shared" si="4"/>
        <v>0.001135941463</v>
      </c>
      <c r="H92" s="102">
        <f t="shared" si="5"/>
        <v>0.008268729907</v>
      </c>
      <c r="I92" s="99"/>
      <c r="J92" s="99"/>
      <c r="K92" s="99"/>
      <c r="L92" s="99"/>
    </row>
    <row r="93" ht="14.25" customHeight="1">
      <c r="A93" s="19">
        <v>105.900002</v>
      </c>
      <c r="B93" s="19">
        <v>66.099998</v>
      </c>
      <c r="D93" s="103">
        <f t="shared" si="1"/>
        <v>0.06223412293</v>
      </c>
      <c r="E93" s="102">
        <f t="shared" si="2"/>
        <v>0.03111706147</v>
      </c>
      <c r="F93" s="102">
        <f t="shared" si="3"/>
        <v>-0.03228563324</v>
      </c>
      <c r="G93" s="102">
        <f t="shared" si="4"/>
        <v>-0.01614281662</v>
      </c>
      <c r="H93" s="102">
        <f t="shared" si="5"/>
        <v>0.01497424485</v>
      </c>
      <c r="I93" s="99"/>
      <c r="J93" s="99"/>
      <c r="K93" s="99"/>
      <c r="L93" s="99"/>
    </row>
    <row r="94" ht="14.25" customHeight="1">
      <c r="A94" s="19">
        <v>112.699997</v>
      </c>
      <c r="B94" s="19">
        <v>64.0</v>
      </c>
      <c r="D94" s="103">
        <f t="shared" si="1"/>
        <v>-0.01790558181</v>
      </c>
      <c r="E94" s="102">
        <f t="shared" si="2"/>
        <v>-0.008952790906</v>
      </c>
      <c r="F94" s="102">
        <f t="shared" si="3"/>
        <v>-0.01892802581</v>
      </c>
      <c r="G94" s="102">
        <f t="shared" si="4"/>
        <v>-0.009464012905</v>
      </c>
      <c r="H94" s="102">
        <f t="shared" si="5"/>
        <v>-0.01841680381</v>
      </c>
      <c r="I94" s="99"/>
      <c r="J94" s="99"/>
      <c r="K94" s="99"/>
      <c r="L94" s="99"/>
    </row>
    <row r="95" ht="14.25" customHeight="1">
      <c r="A95" s="19">
        <v>110.699997</v>
      </c>
      <c r="B95" s="19">
        <v>62.799999</v>
      </c>
      <c r="D95" s="103">
        <f t="shared" si="1"/>
        <v>-0.003619859156</v>
      </c>
      <c r="E95" s="102">
        <f t="shared" si="2"/>
        <v>-0.001809929578</v>
      </c>
      <c r="F95" s="102">
        <f t="shared" si="3"/>
        <v>0.007930255802</v>
      </c>
      <c r="G95" s="102">
        <f t="shared" si="4"/>
        <v>0.003965127901</v>
      </c>
      <c r="H95" s="102">
        <f t="shared" si="5"/>
        <v>0.002155198323</v>
      </c>
      <c r="I95" s="99"/>
      <c r="J95" s="99"/>
      <c r="K95" s="99"/>
      <c r="L95" s="99"/>
    </row>
    <row r="96" ht="14.25" customHeight="1">
      <c r="A96" s="19">
        <v>110.300003</v>
      </c>
      <c r="B96" s="19">
        <v>63.299999</v>
      </c>
      <c r="D96" s="103">
        <f t="shared" si="1"/>
        <v>0.03299449494</v>
      </c>
      <c r="E96" s="102">
        <f t="shared" si="2"/>
        <v>0.01649724747</v>
      </c>
      <c r="F96" s="102">
        <f t="shared" si="3"/>
        <v>0.004728125547</v>
      </c>
      <c r="G96" s="102">
        <f t="shared" si="4"/>
        <v>0.002364062774</v>
      </c>
      <c r="H96" s="102">
        <f t="shared" si="5"/>
        <v>0.01886131024</v>
      </c>
      <c r="I96" s="99"/>
      <c r="J96" s="99"/>
      <c r="K96" s="99"/>
      <c r="L96" s="99"/>
    </row>
    <row r="97" ht="14.25" customHeight="1">
      <c r="A97" s="19">
        <v>114.0</v>
      </c>
      <c r="B97" s="19">
        <v>63.599998</v>
      </c>
      <c r="D97" s="103">
        <f t="shared" si="1"/>
        <v>-0.01013896285</v>
      </c>
      <c r="E97" s="102">
        <f t="shared" si="2"/>
        <v>-0.005069481427</v>
      </c>
      <c r="F97" s="102">
        <f t="shared" si="3"/>
        <v>-0.001573533001</v>
      </c>
      <c r="G97" s="102">
        <f t="shared" si="4"/>
        <v>-0.0007867665004</v>
      </c>
      <c r="H97" s="102">
        <f t="shared" si="5"/>
        <v>-0.005856247927</v>
      </c>
      <c r="I97" s="99"/>
      <c r="J97" s="99"/>
      <c r="K97" s="99"/>
      <c r="L97" s="99"/>
    </row>
    <row r="98" ht="14.25" customHeight="1">
      <c r="A98" s="19">
        <v>112.849998</v>
      </c>
      <c r="B98" s="19">
        <v>63.5</v>
      </c>
      <c r="D98" s="103">
        <f t="shared" si="1"/>
        <v>-0.004440504711</v>
      </c>
      <c r="E98" s="102">
        <f t="shared" si="2"/>
        <v>-0.002220252356</v>
      </c>
      <c r="F98" s="102">
        <f t="shared" si="3"/>
        <v>-0.00157601291</v>
      </c>
      <c r="G98" s="102">
        <f t="shared" si="4"/>
        <v>-0.0007880064549</v>
      </c>
      <c r="H98" s="102">
        <f t="shared" si="5"/>
        <v>-0.00300825881</v>
      </c>
      <c r="I98" s="99"/>
      <c r="J98" s="99"/>
      <c r="K98" s="99"/>
      <c r="L98" s="99"/>
    </row>
    <row r="99" ht="14.25" customHeight="1">
      <c r="A99" s="19">
        <v>112.349998</v>
      </c>
      <c r="B99" s="19">
        <v>63.400002</v>
      </c>
      <c r="D99" s="103">
        <f t="shared" si="1"/>
        <v>0.02287824428</v>
      </c>
      <c r="E99" s="102">
        <f t="shared" si="2"/>
        <v>0.01143912214</v>
      </c>
      <c r="F99" s="102">
        <f t="shared" si="3"/>
        <v>0.007072658166</v>
      </c>
      <c r="G99" s="102">
        <f t="shared" si="4"/>
        <v>0.003536329083</v>
      </c>
      <c r="H99" s="102">
        <f t="shared" si="5"/>
        <v>0.01497545122</v>
      </c>
      <c r="I99" s="99"/>
      <c r="J99" s="99"/>
      <c r="K99" s="99"/>
      <c r="L99" s="99"/>
    </row>
    <row r="100" ht="14.25" customHeight="1">
      <c r="A100" s="19">
        <v>114.949997</v>
      </c>
      <c r="B100" s="19">
        <v>63.849998</v>
      </c>
      <c r="D100" s="103">
        <f t="shared" si="1"/>
        <v>0.03210205123</v>
      </c>
      <c r="E100" s="102">
        <f t="shared" si="2"/>
        <v>0.01605102562</v>
      </c>
      <c r="F100" s="102">
        <f t="shared" si="3"/>
        <v>0.09481171714</v>
      </c>
      <c r="G100" s="102">
        <f t="shared" si="4"/>
        <v>0.04740585857</v>
      </c>
      <c r="H100" s="102">
        <f t="shared" si="5"/>
        <v>0.06345688419</v>
      </c>
      <c r="I100" s="99"/>
      <c r="J100" s="99"/>
      <c r="K100" s="99"/>
      <c r="L100" s="99"/>
    </row>
    <row r="101" ht="14.25" customHeight="1">
      <c r="A101" s="19">
        <v>118.699997</v>
      </c>
      <c r="B101" s="19">
        <v>70.199997</v>
      </c>
      <c r="D101" s="103">
        <f t="shared" si="1"/>
        <v>0.02043018743</v>
      </c>
      <c r="E101" s="102">
        <f t="shared" si="2"/>
        <v>0.01021509371</v>
      </c>
      <c r="F101" s="102">
        <f t="shared" si="3"/>
        <v>0.04457569457</v>
      </c>
      <c r="G101" s="102">
        <f t="shared" si="4"/>
        <v>0.02228784729</v>
      </c>
      <c r="H101" s="102">
        <f t="shared" si="5"/>
        <v>0.032502941</v>
      </c>
      <c r="I101" s="99"/>
      <c r="J101" s="99"/>
      <c r="K101" s="99"/>
      <c r="L101" s="99"/>
    </row>
    <row r="102" ht="14.25" customHeight="1">
      <c r="A102" s="19">
        <v>121.150002</v>
      </c>
      <c r="B102" s="19">
        <v>73.400002</v>
      </c>
      <c r="D102" s="103">
        <f t="shared" si="1"/>
        <v>-0.04343927266</v>
      </c>
      <c r="E102" s="102">
        <f t="shared" si="2"/>
        <v>-0.02171963633</v>
      </c>
      <c r="F102" s="102">
        <f t="shared" si="3"/>
        <v>-0.002045714971</v>
      </c>
      <c r="G102" s="102">
        <f t="shared" si="4"/>
        <v>-0.001022857486</v>
      </c>
      <c r="H102" s="102">
        <f t="shared" si="5"/>
        <v>-0.02274249382</v>
      </c>
      <c r="I102" s="99"/>
      <c r="J102" s="99"/>
      <c r="K102" s="99"/>
      <c r="L102" s="99"/>
    </row>
    <row r="103" ht="14.25" customHeight="1">
      <c r="A103" s="19">
        <v>116.0</v>
      </c>
      <c r="B103" s="19">
        <v>73.25</v>
      </c>
      <c r="D103" s="103">
        <f t="shared" si="1"/>
        <v>-0.005185819701</v>
      </c>
      <c r="E103" s="102">
        <f t="shared" si="2"/>
        <v>-0.002592909851</v>
      </c>
      <c r="F103" s="102">
        <f t="shared" si="3"/>
        <v>-0.02558035054</v>
      </c>
      <c r="G103" s="102">
        <f t="shared" si="4"/>
        <v>-0.01279017527</v>
      </c>
      <c r="H103" s="102">
        <f t="shared" si="5"/>
        <v>-0.01538308512</v>
      </c>
      <c r="I103" s="99"/>
      <c r="J103" s="99"/>
      <c r="K103" s="99"/>
      <c r="L103" s="99"/>
    </row>
    <row r="104" ht="14.25" customHeight="1">
      <c r="A104" s="19">
        <v>115.400002</v>
      </c>
      <c r="B104" s="19">
        <v>71.400002</v>
      </c>
      <c r="D104" s="103">
        <f t="shared" si="1"/>
        <v>0.01803396218</v>
      </c>
      <c r="E104" s="102">
        <f t="shared" si="2"/>
        <v>0.00901698109</v>
      </c>
      <c r="F104" s="102">
        <f t="shared" si="3"/>
        <v>0.08004265381</v>
      </c>
      <c r="G104" s="102">
        <f t="shared" si="4"/>
        <v>0.0400213269</v>
      </c>
      <c r="H104" s="102">
        <f t="shared" si="5"/>
        <v>0.04903830799</v>
      </c>
      <c r="I104" s="99"/>
      <c r="J104" s="99"/>
      <c r="K104" s="99"/>
      <c r="L104" s="99"/>
    </row>
    <row r="105" ht="14.25" customHeight="1">
      <c r="A105" s="19">
        <v>117.5</v>
      </c>
      <c r="B105" s="19">
        <v>77.349998</v>
      </c>
      <c r="D105" s="103">
        <f t="shared" si="1"/>
        <v>-0.01457374254</v>
      </c>
      <c r="E105" s="102">
        <f t="shared" si="2"/>
        <v>-0.007286871269</v>
      </c>
      <c r="F105" s="102">
        <f t="shared" si="3"/>
        <v>0.01412088978</v>
      </c>
      <c r="G105" s="102">
        <f t="shared" si="4"/>
        <v>0.007060444888</v>
      </c>
      <c r="H105" s="102">
        <f t="shared" si="5"/>
        <v>-0.0002264263815</v>
      </c>
      <c r="I105" s="99"/>
      <c r="J105" s="99"/>
      <c r="K105" s="99"/>
      <c r="L105" s="99"/>
    </row>
    <row r="106" ht="14.25" customHeight="1">
      <c r="A106" s="19">
        <v>115.800003</v>
      </c>
      <c r="B106" s="19">
        <v>78.449997</v>
      </c>
      <c r="D106" s="103">
        <f t="shared" si="1"/>
        <v>-0.009544593065</v>
      </c>
      <c r="E106" s="102">
        <f t="shared" si="2"/>
        <v>-0.004772296533</v>
      </c>
      <c r="F106" s="102">
        <f t="shared" si="3"/>
        <v>-0.02451727964</v>
      </c>
      <c r="G106" s="102">
        <f t="shared" si="4"/>
        <v>-0.01225863982</v>
      </c>
      <c r="H106" s="102">
        <f t="shared" si="5"/>
        <v>-0.01703093635</v>
      </c>
      <c r="I106" s="99"/>
      <c r="J106" s="99"/>
      <c r="K106" s="99"/>
      <c r="L106" s="99"/>
    </row>
    <row r="107" ht="14.25" customHeight="1">
      <c r="A107" s="19">
        <v>114.699997</v>
      </c>
      <c r="B107" s="19">
        <v>76.550003</v>
      </c>
      <c r="D107" s="103">
        <f t="shared" si="1"/>
        <v>-0.005683022945</v>
      </c>
      <c r="E107" s="102">
        <f t="shared" si="2"/>
        <v>-0.002841511473</v>
      </c>
      <c r="F107" s="102">
        <f t="shared" si="3"/>
        <v>0.008455256877</v>
      </c>
      <c r="G107" s="102">
        <f t="shared" si="4"/>
        <v>0.004227628438</v>
      </c>
      <c r="H107" s="102">
        <f t="shared" si="5"/>
        <v>0.001386116966</v>
      </c>
      <c r="I107" s="99"/>
      <c r="J107" s="99"/>
      <c r="K107" s="99"/>
      <c r="L107" s="99"/>
    </row>
    <row r="108" ht="14.25" customHeight="1">
      <c r="A108" s="19">
        <v>114.050003</v>
      </c>
      <c r="B108" s="19">
        <v>77.199997</v>
      </c>
      <c r="D108" s="103">
        <f t="shared" si="1"/>
        <v>-0.0008772456703</v>
      </c>
      <c r="E108" s="102">
        <f t="shared" si="2"/>
        <v>-0.0004386228351</v>
      </c>
      <c r="F108" s="102">
        <f t="shared" si="3"/>
        <v>0.06214745066</v>
      </c>
      <c r="G108" s="102">
        <f t="shared" si="4"/>
        <v>0.03107372533</v>
      </c>
      <c r="H108" s="102">
        <f t="shared" si="5"/>
        <v>0.03063510249</v>
      </c>
      <c r="I108" s="99"/>
      <c r="J108" s="99"/>
      <c r="K108" s="99"/>
      <c r="L108" s="99"/>
    </row>
    <row r="109" ht="14.25" customHeight="1">
      <c r="A109" s="19">
        <v>113.949997</v>
      </c>
      <c r="B109" s="19">
        <v>82.150002</v>
      </c>
      <c r="D109" s="103">
        <f t="shared" si="1"/>
        <v>0.02726852416</v>
      </c>
      <c r="E109" s="102">
        <f t="shared" si="2"/>
        <v>0.01363426208</v>
      </c>
      <c r="F109" s="102">
        <f t="shared" si="3"/>
        <v>0.02107876848</v>
      </c>
      <c r="G109" s="102">
        <f t="shared" si="4"/>
        <v>0.01053938424</v>
      </c>
      <c r="H109" s="102">
        <f t="shared" si="5"/>
        <v>0.02417364632</v>
      </c>
      <c r="I109" s="99"/>
      <c r="J109" s="99"/>
      <c r="K109" s="99"/>
      <c r="L109" s="99"/>
    </row>
    <row r="110" ht="14.25" customHeight="1">
      <c r="A110" s="19">
        <v>117.099998</v>
      </c>
      <c r="B110" s="19">
        <v>83.900002</v>
      </c>
      <c r="D110" s="103">
        <f t="shared" si="1"/>
        <v>-0.01462388212</v>
      </c>
      <c r="E110" s="102">
        <f t="shared" si="2"/>
        <v>-0.00731194106</v>
      </c>
      <c r="F110" s="102">
        <f t="shared" si="3"/>
        <v>-0.007177052124</v>
      </c>
      <c r="G110" s="102">
        <f t="shared" si="4"/>
        <v>-0.003588526062</v>
      </c>
      <c r="H110" s="102">
        <f t="shared" si="5"/>
        <v>-0.01090046712</v>
      </c>
      <c r="I110" s="99"/>
      <c r="J110" s="99"/>
      <c r="K110" s="99"/>
      <c r="L110" s="99"/>
    </row>
    <row r="111" ht="14.25" customHeight="1">
      <c r="A111" s="19">
        <v>115.400002</v>
      </c>
      <c r="B111" s="19">
        <v>83.300003</v>
      </c>
      <c r="D111" s="103">
        <f t="shared" si="1"/>
        <v>-0.01528080351</v>
      </c>
      <c r="E111" s="102">
        <f t="shared" si="2"/>
        <v>-0.007640401754</v>
      </c>
      <c r="F111" s="102">
        <f t="shared" si="3"/>
        <v>-0.01694956991</v>
      </c>
      <c r="G111" s="102">
        <f t="shared" si="4"/>
        <v>-0.008474784954</v>
      </c>
      <c r="H111" s="102">
        <f t="shared" si="5"/>
        <v>-0.01611518671</v>
      </c>
      <c r="I111" s="99"/>
      <c r="J111" s="99"/>
      <c r="K111" s="99"/>
      <c r="L111" s="99"/>
    </row>
    <row r="112" ht="14.25" customHeight="1">
      <c r="A112" s="19">
        <v>113.650002</v>
      </c>
      <c r="B112" s="19">
        <v>81.900002</v>
      </c>
      <c r="D112" s="103">
        <f t="shared" si="1"/>
        <v>0.01657979479</v>
      </c>
      <c r="E112" s="102">
        <f t="shared" si="2"/>
        <v>0.008289897393</v>
      </c>
      <c r="F112" s="102">
        <f t="shared" si="3"/>
        <v>-0.01414105318</v>
      </c>
      <c r="G112" s="102">
        <f t="shared" si="4"/>
        <v>-0.007070526588</v>
      </c>
      <c r="H112" s="102">
        <f t="shared" si="5"/>
        <v>0.001219370805</v>
      </c>
      <c r="I112" s="99"/>
      <c r="J112" s="99"/>
      <c r="K112" s="99"/>
      <c r="L112" s="99"/>
    </row>
    <row r="113" ht="14.25" customHeight="1">
      <c r="A113" s="19">
        <v>115.550003</v>
      </c>
      <c r="B113" s="19">
        <v>80.75</v>
      </c>
      <c r="D113" s="103">
        <f t="shared" si="1"/>
        <v>-0.0104394597</v>
      </c>
      <c r="E113" s="102">
        <f t="shared" si="2"/>
        <v>-0.005219729852</v>
      </c>
      <c r="F113" s="102">
        <f t="shared" si="3"/>
        <v>0.01353031728</v>
      </c>
      <c r="G113" s="102">
        <f t="shared" si="4"/>
        <v>0.00676515864</v>
      </c>
      <c r="H113" s="102">
        <f t="shared" si="5"/>
        <v>0.001545428787</v>
      </c>
      <c r="I113" s="99"/>
      <c r="J113" s="99"/>
      <c r="K113" s="99"/>
      <c r="L113" s="99"/>
    </row>
    <row r="114" ht="14.25" customHeight="1">
      <c r="A114" s="19">
        <v>114.349998</v>
      </c>
      <c r="B114" s="19">
        <v>81.849998</v>
      </c>
      <c r="D114" s="103">
        <f t="shared" si="1"/>
        <v>0.0352270023</v>
      </c>
      <c r="E114" s="102">
        <f t="shared" si="2"/>
        <v>0.01761350115</v>
      </c>
      <c r="F114" s="102">
        <f t="shared" si="3"/>
        <v>-0.02286164471</v>
      </c>
      <c r="G114" s="102">
        <f t="shared" si="4"/>
        <v>-0.01143082235</v>
      </c>
      <c r="H114" s="102">
        <f t="shared" si="5"/>
        <v>0.006182678795</v>
      </c>
      <c r="I114" s="99"/>
      <c r="J114" s="99"/>
      <c r="K114" s="99"/>
      <c r="L114" s="99"/>
    </row>
    <row r="115" ht="14.25" customHeight="1">
      <c r="A115" s="19">
        <v>118.449997</v>
      </c>
      <c r="B115" s="19">
        <v>80.0</v>
      </c>
      <c r="D115" s="103">
        <f t="shared" si="1"/>
        <v>0.007988312431</v>
      </c>
      <c r="E115" s="102">
        <f t="shared" si="2"/>
        <v>0.003994156216</v>
      </c>
      <c r="F115" s="102">
        <f t="shared" si="3"/>
        <v>-0.03303982824</v>
      </c>
      <c r="G115" s="102">
        <f t="shared" si="4"/>
        <v>-0.01651991412</v>
      </c>
      <c r="H115" s="102">
        <f t="shared" si="5"/>
        <v>-0.0125257579</v>
      </c>
      <c r="I115" s="99"/>
      <c r="J115" s="99"/>
      <c r="K115" s="99"/>
      <c r="L115" s="99"/>
    </row>
    <row r="116" ht="14.25" customHeight="1">
      <c r="A116" s="19">
        <v>119.400002</v>
      </c>
      <c r="B116" s="19">
        <v>77.400002</v>
      </c>
      <c r="D116" s="103">
        <f t="shared" si="1"/>
        <v>0.03618816677</v>
      </c>
      <c r="E116" s="102">
        <f t="shared" si="2"/>
        <v>0.01809408339</v>
      </c>
      <c r="F116" s="102">
        <f t="shared" si="3"/>
        <v>0.01538486755</v>
      </c>
      <c r="G116" s="102">
        <f t="shared" si="4"/>
        <v>0.007692433777</v>
      </c>
      <c r="H116" s="102">
        <f t="shared" si="5"/>
        <v>0.02578651716</v>
      </c>
      <c r="I116" s="99"/>
      <c r="J116" s="99"/>
      <c r="K116" s="99"/>
      <c r="L116" s="99"/>
    </row>
    <row r="117" ht="14.25" customHeight="1">
      <c r="A117" s="19">
        <v>123.800003</v>
      </c>
      <c r="B117" s="19">
        <v>78.599998</v>
      </c>
      <c r="D117" s="103">
        <f t="shared" si="1"/>
        <v>0.02315467917</v>
      </c>
      <c r="E117" s="102">
        <f t="shared" si="2"/>
        <v>0.01157733958</v>
      </c>
      <c r="F117" s="102">
        <f t="shared" si="3"/>
        <v>0.03007748068</v>
      </c>
      <c r="G117" s="102">
        <f t="shared" si="4"/>
        <v>0.01503874034</v>
      </c>
      <c r="H117" s="102">
        <f t="shared" si="5"/>
        <v>0.02661607992</v>
      </c>
      <c r="I117" s="99"/>
      <c r="J117" s="99"/>
      <c r="K117" s="99"/>
      <c r="L117" s="99"/>
    </row>
    <row r="118" ht="14.25" customHeight="1">
      <c r="A118" s="19">
        <v>126.699997</v>
      </c>
      <c r="B118" s="19">
        <v>81.0</v>
      </c>
      <c r="D118" s="103">
        <f t="shared" si="1"/>
        <v>0.006294300949</v>
      </c>
      <c r="E118" s="102">
        <f t="shared" si="2"/>
        <v>0.003147150475</v>
      </c>
      <c r="F118" s="102">
        <f t="shared" si="3"/>
        <v>0.008604810474</v>
      </c>
      <c r="G118" s="102">
        <f t="shared" si="4"/>
        <v>0.004302405237</v>
      </c>
      <c r="H118" s="102">
        <f t="shared" si="5"/>
        <v>0.007449555712</v>
      </c>
      <c r="I118" s="99"/>
      <c r="J118" s="99"/>
      <c r="K118" s="99"/>
      <c r="L118" s="99"/>
    </row>
    <row r="119" ht="14.25" customHeight="1">
      <c r="A119" s="19">
        <v>127.5</v>
      </c>
      <c r="B119" s="19">
        <v>81.699997</v>
      </c>
      <c r="D119" s="103">
        <f t="shared" si="1"/>
        <v>-0.01262840766</v>
      </c>
      <c r="E119" s="102">
        <f t="shared" si="2"/>
        <v>-0.006314203831</v>
      </c>
      <c r="F119" s="102">
        <f t="shared" si="3"/>
        <v>-0.003064666931</v>
      </c>
      <c r="G119" s="102">
        <f t="shared" si="4"/>
        <v>-0.001532333465</v>
      </c>
      <c r="H119" s="102">
        <f t="shared" si="5"/>
        <v>-0.007846537297</v>
      </c>
      <c r="I119" s="99"/>
      <c r="J119" s="99"/>
      <c r="K119" s="99"/>
      <c r="L119" s="99"/>
    </row>
    <row r="120" ht="14.25" customHeight="1">
      <c r="A120" s="19">
        <v>125.900002</v>
      </c>
      <c r="B120" s="19">
        <v>81.449997</v>
      </c>
      <c r="D120" s="103">
        <f t="shared" si="1"/>
        <v>0.01654230698</v>
      </c>
      <c r="E120" s="102">
        <f t="shared" si="2"/>
        <v>0.008271153492</v>
      </c>
      <c r="F120" s="102">
        <f t="shared" si="3"/>
        <v>0.01885130958</v>
      </c>
      <c r="G120" s="102">
        <f t="shared" si="4"/>
        <v>0.00942565479</v>
      </c>
      <c r="H120" s="102">
        <f t="shared" si="5"/>
        <v>0.01769680828</v>
      </c>
      <c r="I120" s="99"/>
      <c r="J120" s="99"/>
      <c r="K120" s="99"/>
      <c r="L120" s="99"/>
    </row>
    <row r="121" ht="14.25" customHeight="1">
      <c r="A121" s="19">
        <v>128.0</v>
      </c>
      <c r="B121" s="19">
        <v>83.0</v>
      </c>
      <c r="D121" s="103">
        <f t="shared" si="1"/>
        <v>-0.02531778395</v>
      </c>
      <c r="E121" s="102">
        <f t="shared" si="2"/>
        <v>-0.01265889197</v>
      </c>
      <c r="F121" s="102">
        <f t="shared" si="3"/>
        <v>-0.02872177843</v>
      </c>
      <c r="G121" s="102">
        <f t="shared" si="4"/>
        <v>-0.01436088921</v>
      </c>
      <c r="H121" s="102">
        <f t="shared" si="5"/>
        <v>-0.02701978119</v>
      </c>
      <c r="I121" s="99"/>
      <c r="J121" s="99"/>
      <c r="K121" s="99"/>
      <c r="L121" s="99"/>
    </row>
    <row r="122" ht="14.25" customHeight="1">
      <c r="A122" s="19">
        <v>124.800003</v>
      </c>
      <c r="B122" s="19">
        <v>80.650002</v>
      </c>
      <c r="D122" s="103">
        <f t="shared" si="1"/>
        <v>0.01432001394</v>
      </c>
      <c r="E122" s="102">
        <f t="shared" si="2"/>
        <v>0.007160006969</v>
      </c>
      <c r="F122" s="102">
        <f t="shared" si="3"/>
        <v>0.006796380852</v>
      </c>
      <c r="G122" s="102">
        <f t="shared" si="4"/>
        <v>0.003398190426</v>
      </c>
      <c r="H122" s="102">
        <f t="shared" si="5"/>
        <v>0.0105581974</v>
      </c>
      <c r="I122" s="99"/>
      <c r="J122" s="99"/>
      <c r="K122" s="99"/>
      <c r="L122" s="99"/>
    </row>
    <row r="123" ht="14.25" customHeight="1">
      <c r="A123" s="19">
        <v>126.599998</v>
      </c>
      <c r="B123" s="19">
        <v>81.199997</v>
      </c>
      <c r="D123" s="103">
        <f t="shared" si="1"/>
        <v>-0.006339125799</v>
      </c>
      <c r="E123" s="102">
        <f t="shared" si="2"/>
        <v>-0.003169562899</v>
      </c>
      <c r="F123" s="102">
        <f t="shared" si="3"/>
        <v>-0.009901009161</v>
      </c>
      <c r="G123" s="102">
        <f t="shared" si="4"/>
        <v>-0.004950504581</v>
      </c>
      <c r="H123" s="102">
        <f t="shared" si="5"/>
        <v>-0.00812006748</v>
      </c>
      <c r="I123" s="99"/>
      <c r="J123" s="99"/>
      <c r="K123" s="99"/>
      <c r="L123" s="99"/>
    </row>
    <row r="124" ht="14.25" customHeight="1">
      <c r="A124" s="19">
        <v>125.800003</v>
      </c>
      <c r="B124" s="19">
        <v>80.400002</v>
      </c>
      <c r="D124" s="103">
        <f t="shared" si="1"/>
        <v>0.02123553622</v>
      </c>
      <c r="E124" s="102">
        <f t="shared" si="2"/>
        <v>0.01061776811</v>
      </c>
      <c r="F124" s="102">
        <f t="shared" si="3"/>
        <v>-0.008117459396</v>
      </c>
      <c r="G124" s="102">
        <f t="shared" si="4"/>
        <v>-0.004058729698</v>
      </c>
      <c r="H124" s="102">
        <f t="shared" si="5"/>
        <v>0.006559038413</v>
      </c>
      <c r="I124" s="99"/>
      <c r="J124" s="99"/>
      <c r="K124" s="99"/>
      <c r="L124" s="99"/>
    </row>
    <row r="125" ht="14.25" customHeight="1">
      <c r="A125" s="19">
        <v>128.5</v>
      </c>
      <c r="B125" s="19">
        <v>79.75</v>
      </c>
      <c r="D125" s="103">
        <f t="shared" si="1"/>
        <v>-0.001947420284</v>
      </c>
      <c r="E125" s="102">
        <f t="shared" si="2"/>
        <v>-0.0009737101422</v>
      </c>
      <c r="F125" s="102">
        <f t="shared" si="3"/>
        <v>-0.007551930069</v>
      </c>
      <c r="G125" s="102">
        <f t="shared" si="4"/>
        <v>-0.003775965035</v>
      </c>
      <c r="H125" s="102">
        <f t="shared" si="5"/>
        <v>-0.004749675177</v>
      </c>
      <c r="I125" s="99"/>
      <c r="J125" s="99"/>
      <c r="K125" s="99"/>
      <c r="L125" s="99"/>
    </row>
    <row r="126" ht="14.25" customHeight="1">
      <c r="A126" s="19">
        <v>128.25</v>
      </c>
      <c r="B126" s="19">
        <v>79.150002</v>
      </c>
      <c r="D126" s="103">
        <f t="shared" si="1"/>
        <v>-0.009794397592</v>
      </c>
      <c r="E126" s="102">
        <f t="shared" si="2"/>
        <v>-0.004897198796</v>
      </c>
      <c r="F126" s="102">
        <f t="shared" si="3"/>
        <v>-0.01079717028</v>
      </c>
      <c r="G126" s="102">
        <f t="shared" si="4"/>
        <v>-0.005398585142</v>
      </c>
      <c r="H126" s="102">
        <f t="shared" si="5"/>
        <v>-0.01029578394</v>
      </c>
      <c r="I126" s="99"/>
      <c r="J126" s="99"/>
      <c r="K126" s="99"/>
      <c r="L126" s="99"/>
    </row>
    <row r="127" ht="14.25" customHeight="1">
      <c r="A127" s="19">
        <v>127.0</v>
      </c>
      <c r="B127" s="19">
        <v>78.300003</v>
      </c>
      <c r="D127" s="103">
        <f t="shared" si="1"/>
        <v>-0.01947982066</v>
      </c>
      <c r="E127" s="102">
        <f t="shared" si="2"/>
        <v>-0.009739910332</v>
      </c>
      <c r="F127" s="102">
        <f t="shared" si="3"/>
        <v>-0.00512166276</v>
      </c>
      <c r="G127" s="102">
        <f t="shared" si="4"/>
        <v>-0.00256083138</v>
      </c>
      <c r="H127" s="102">
        <f t="shared" si="5"/>
        <v>-0.01230074171</v>
      </c>
      <c r="I127" s="99"/>
      <c r="J127" s="99"/>
      <c r="K127" s="99"/>
      <c r="L127" s="99"/>
    </row>
    <row r="128" ht="14.25" customHeight="1">
      <c r="A128" s="19">
        <v>124.550003</v>
      </c>
      <c r="B128" s="19">
        <v>77.900002</v>
      </c>
      <c r="D128" s="103">
        <f t="shared" si="1"/>
        <v>-0.02068622106</v>
      </c>
      <c r="E128" s="102">
        <f t="shared" si="2"/>
        <v>-0.01034311053</v>
      </c>
      <c r="F128" s="102">
        <f t="shared" si="3"/>
        <v>-0.004503050243</v>
      </c>
      <c r="G128" s="102">
        <f t="shared" si="4"/>
        <v>-0.002251525122</v>
      </c>
      <c r="H128" s="102">
        <f t="shared" si="5"/>
        <v>-0.01259463565</v>
      </c>
      <c r="I128" s="99"/>
      <c r="J128" s="99"/>
      <c r="K128" s="99"/>
      <c r="L128" s="99"/>
    </row>
    <row r="129" ht="14.25" customHeight="1">
      <c r="A129" s="19">
        <v>122.0</v>
      </c>
      <c r="B129" s="19">
        <v>77.550003</v>
      </c>
      <c r="D129" s="103">
        <f t="shared" si="1"/>
        <v>0.01787210061</v>
      </c>
      <c r="E129" s="102">
        <f t="shared" si="2"/>
        <v>0.008936050306</v>
      </c>
      <c r="F129" s="102">
        <f t="shared" si="3"/>
        <v>0.05457608697</v>
      </c>
      <c r="G129" s="102">
        <f t="shared" si="4"/>
        <v>0.02728804349</v>
      </c>
      <c r="H129" s="102">
        <f t="shared" si="5"/>
        <v>0.03622409379</v>
      </c>
      <c r="I129" s="99"/>
      <c r="J129" s="99"/>
      <c r="K129" s="99"/>
      <c r="L129" s="99"/>
    </row>
    <row r="130" ht="14.25" customHeight="1">
      <c r="A130" s="19">
        <v>124.199997</v>
      </c>
      <c r="B130" s="19">
        <v>81.900002</v>
      </c>
      <c r="D130" s="103">
        <f t="shared" si="1"/>
        <v>0.001609051037</v>
      </c>
      <c r="E130" s="102">
        <f t="shared" si="2"/>
        <v>0.0008045255187</v>
      </c>
      <c r="F130" s="102">
        <f t="shared" si="3"/>
        <v>-0.007968194069</v>
      </c>
      <c r="G130" s="102">
        <f t="shared" si="4"/>
        <v>-0.003984097035</v>
      </c>
      <c r="H130" s="102">
        <f t="shared" si="5"/>
        <v>-0.003179571516</v>
      </c>
      <c r="I130" s="99"/>
      <c r="J130" s="99"/>
      <c r="K130" s="99"/>
      <c r="L130" s="99"/>
    </row>
    <row r="131" ht="14.25" customHeight="1">
      <c r="A131" s="19">
        <v>124.400002</v>
      </c>
      <c r="B131" s="19">
        <v>81.25</v>
      </c>
      <c r="D131" s="103">
        <f t="shared" si="1"/>
        <v>0.0004018083253</v>
      </c>
      <c r="E131" s="102">
        <f t="shared" si="2"/>
        <v>0.0002009041626</v>
      </c>
      <c r="F131" s="102">
        <f t="shared" si="3"/>
        <v>-0.02618600961</v>
      </c>
      <c r="G131" s="102">
        <f t="shared" si="4"/>
        <v>-0.01309300481</v>
      </c>
      <c r="H131" s="102">
        <f t="shared" si="5"/>
        <v>-0.01289210064</v>
      </c>
      <c r="I131" s="99"/>
      <c r="J131" s="99"/>
      <c r="K131" s="99"/>
      <c r="L131" s="99"/>
    </row>
    <row r="132" ht="14.25" customHeight="1">
      <c r="A132" s="19">
        <v>124.449997</v>
      </c>
      <c r="B132" s="19">
        <v>79.150002</v>
      </c>
      <c r="D132" s="103">
        <f t="shared" si="1"/>
        <v>0.004009628564</v>
      </c>
      <c r="E132" s="102">
        <f t="shared" si="2"/>
        <v>0.002004814282</v>
      </c>
      <c r="F132" s="102">
        <f t="shared" si="3"/>
        <v>0.0006314493461</v>
      </c>
      <c r="G132" s="102">
        <f t="shared" si="4"/>
        <v>0.000315724673</v>
      </c>
      <c r="H132" s="102">
        <f t="shared" si="5"/>
        <v>0.002320538955</v>
      </c>
      <c r="I132" s="99"/>
      <c r="J132" s="99"/>
      <c r="K132" s="99"/>
      <c r="L132" s="99"/>
    </row>
    <row r="133" ht="14.25" customHeight="1">
      <c r="A133" s="19">
        <v>124.949997</v>
      </c>
      <c r="B133" s="19">
        <v>79.199997</v>
      </c>
      <c r="D133" s="103">
        <f t="shared" si="1"/>
        <v>-0.003607917367</v>
      </c>
      <c r="E133" s="102">
        <f t="shared" si="2"/>
        <v>-0.001803958683</v>
      </c>
      <c r="F133" s="102">
        <f t="shared" si="3"/>
        <v>0.01503794012</v>
      </c>
      <c r="G133" s="102">
        <f t="shared" si="4"/>
        <v>0.007518970059</v>
      </c>
      <c r="H133" s="102">
        <f t="shared" si="5"/>
        <v>0.005715011376</v>
      </c>
      <c r="I133" s="99"/>
      <c r="J133" s="99"/>
      <c r="K133" s="99"/>
      <c r="L133" s="99"/>
    </row>
    <row r="134" ht="14.25" customHeight="1">
      <c r="A134" s="19">
        <v>124.5</v>
      </c>
      <c r="B134" s="19">
        <v>80.400002</v>
      </c>
      <c r="D134" s="103">
        <f t="shared" si="1"/>
        <v>-0.01660295701</v>
      </c>
      <c r="E134" s="102">
        <f t="shared" si="2"/>
        <v>-0.008301478503</v>
      </c>
      <c r="F134" s="102">
        <f t="shared" si="3"/>
        <v>0.02820536469</v>
      </c>
      <c r="G134" s="102">
        <f t="shared" si="4"/>
        <v>0.01410268235</v>
      </c>
      <c r="H134" s="102">
        <f t="shared" si="5"/>
        <v>0.005801203844</v>
      </c>
      <c r="I134" s="99"/>
      <c r="J134" s="99"/>
      <c r="K134" s="99"/>
      <c r="L134" s="99"/>
    </row>
    <row r="135" ht="14.25" customHeight="1">
      <c r="A135" s="19">
        <v>122.449997</v>
      </c>
      <c r="B135" s="19">
        <v>82.699997</v>
      </c>
      <c r="D135" s="103">
        <f t="shared" si="1"/>
        <v>-0.01232554665</v>
      </c>
      <c r="E135" s="102">
        <f t="shared" si="2"/>
        <v>-0.006162773323</v>
      </c>
      <c r="F135" s="102">
        <f t="shared" si="3"/>
        <v>0.0120193759</v>
      </c>
      <c r="G135" s="102">
        <f t="shared" si="4"/>
        <v>0.00600968795</v>
      </c>
      <c r="H135" s="102">
        <f t="shared" si="5"/>
        <v>-0.0001530853734</v>
      </c>
      <c r="I135" s="99"/>
      <c r="J135" s="99"/>
      <c r="K135" s="99"/>
      <c r="L135" s="99"/>
    </row>
    <row r="136" ht="14.25" customHeight="1">
      <c r="A136" s="19">
        <v>120.949997</v>
      </c>
      <c r="B136" s="19">
        <v>83.699997</v>
      </c>
      <c r="D136" s="103">
        <f t="shared" si="1"/>
        <v>-0.009970975961</v>
      </c>
      <c r="E136" s="102">
        <f t="shared" si="2"/>
        <v>-0.004985487981</v>
      </c>
      <c r="F136" s="102">
        <f t="shared" si="3"/>
        <v>-0.02296166137</v>
      </c>
      <c r="G136" s="102">
        <f t="shared" si="4"/>
        <v>-0.01148083068</v>
      </c>
      <c r="H136" s="102">
        <f t="shared" si="5"/>
        <v>-0.01646631867</v>
      </c>
      <c r="I136" s="99"/>
      <c r="J136" s="99"/>
      <c r="K136" s="99"/>
      <c r="L136" s="99"/>
    </row>
    <row r="137" ht="14.25" customHeight="1">
      <c r="A137" s="19">
        <v>119.75</v>
      </c>
      <c r="B137" s="19">
        <v>81.800003</v>
      </c>
      <c r="D137" s="103">
        <f t="shared" si="1"/>
        <v>0.009143854309</v>
      </c>
      <c r="E137" s="102">
        <f t="shared" si="2"/>
        <v>0.004571927155</v>
      </c>
      <c r="F137" s="102">
        <f t="shared" si="3"/>
        <v>-0.01850762197</v>
      </c>
      <c r="G137" s="102">
        <f t="shared" si="4"/>
        <v>-0.009253810985</v>
      </c>
      <c r="H137" s="102">
        <f t="shared" si="5"/>
        <v>-0.004681883831</v>
      </c>
      <c r="I137" s="99"/>
      <c r="J137" s="99"/>
      <c r="K137" s="99"/>
      <c r="L137" s="99"/>
    </row>
    <row r="138" ht="14.25" customHeight="1">
      <c r="A138" s="19">
        <v>120.849998</v>
      </c>
      <c r="B138" s="19">
        <v>80.300003</v>
      </c>
      <c r="D138" s="103">
        <f t="shared" si="1"/>
        <v>0.004952540147</v>
      </c>
      <c r="E138" s="102">
        <f t="shared" si="2"/>
        <v>0.002476270073</v>
      </c>
      <c r="F138" s="102">
        <f t="shared" si="3"/>
        <v>-0.001246180847</v>
      </c>
      <c r="G138" s="102">
        <f t="shared" si="4"/>
        <v>-0.0006230904233</v>
      </c>
      <c r="H138" s="102">
        <f t="shared" si="5"/>
        <v>0.00185317965</v>
      </c>
      <c r="I138" s="99"/>
      <c r="J138" s="99"/>
      <c r="K138" s="99"/>
      <c r="L138" s="99"/>
    </row>
    <row r="139" ht="14.25" customHeight="1">
      <c r="A139" s="19">
        <v>121.449997</v>
      </c>
      <c r="B139" s="19">
        <v>80.199997</v>
      </c>
      <c r="D139" s="103">
        <f t="shared" si="1"/>
        <v>0.02881110656</v>
      </c>
      <c r="E139" s="102">
        <f t="shared" si="2"/>
        <v>0.01440555328</v>
      </c>
      <c r="F139" s="102">
        <f t="shared" si="3"/>
        <v>0.02158579112</v>
      </c>
      <c r="G139" s="102">
        <f t="shared" si="4"/>
        <v>0.01079289556</v>
      </c>
      <c r="H139" s="102">
        <f t="shared" si="5"/>
        <v>0.02519844884</v>
      </c>
      <c r="I139" s="99"/>
      <c r="J139" s="99"/>
      <c r="K139" s="99"/>
      <c r="L139" s="99"/>
    </row>
    <row r="140" ht="14.25" customHeight="1">
      <c r="A140" s="19">
        <v>125.0</v>
      </c>
      <c r="B140" s="19">
        <v>81.949997</v>
      </c>
      <c r="D140" s="103">
        <f t="shared" si="1"/>
        <v>-0.03749418782</v>
      </c>
      <c r="E140" s="102">
        <f t="shared" si="2"/>
        <v>-0.01874709391</v>
      </c>
      <c r="F140" s="102">
        <f t="shared" si="3"/>
        <v>-0.02909520086</v>
      </c>
      <c r="G140" s="102">
        <f t="shared" si="4"/>
        <v>-0.01454760043</v>
      </c>
      <c r="H140" s="102">
        <f t="shared" si="5"/>
        <v>-0.03329469434</v>
      </c>
      <c r="I140" s="99"/>
      <c r="J140" s="99"/>
      <c r="K140" s="99"/>
      <c r="L140" s="99"/>
    </row>
    <row r="141" ht="14.25" customHeight="1">
      <c r="A141" s="19">
        <v>120.400002</v>
      </c>
      <c r="B141" s="19">
        <v>79.599998</v>
      </c>
      <c r="D141" s="103">
        <f t="shared" si="1"/>
        <v>-0.008340331777</v>
      </c>
      <c r="E141" s="102">
        <f t="shared" si="2"/>
        <v>-0.004170165889</v>
      </c>
      <c r="F141" s="102">
        <f t="shared" si="3"/>
        <v>0.03578422562</v>
      </c>
      <c r="G141" s="102">
        <f t="shared" si="4"/>
        <v>0.01789211281</v>
      </c>
      <c r="H141" s="102">
        <f t="shared" si="5"/>
        <v>0.01372194692</v>
      </c>
      <c r="I141" s="99"/>
      <c r="J141" s="99"/>
      <c r="K141" s="99"/>
      <c r="L141" s="99"/>
    </row>
    <row r="142" ht="14.25" customHeight="1">
      <c r="A142" s="19">
        <v>119.400002</v>
      </c>
      <c r="B142" s="19">
        <v>82.5</v>
      </c>
      <c r="D142" s="103">
        <f t="shared" si="1"/>
        <v>-0.006301217971</v>
      </c>
      <c r="E142" s="102">
        <f t="shared" si="2"/>
        <v>-0.003150608985</v>
      </c>
      <c r="F142" s="102">
        <f t="shared" si="3"/>
        <v>0.001211362973</v>
      </c>
      <c r="G142" s="102">
        <f t="shared" si="4"/>
        <v>0.0006056814866</v>
      </c>
      <c r="H142" s="102">
        <f t="shared" si="5"/>
        <v>-0.002544927499</v>
      </c>
      <c r="I142" s="99"/>
      <c r="J142" s="99"/>
      <c r="K142" s="99"/>
      <c r="L142" s="99"/>
    </row>
    <row r="143" ht="14.25" customHeight="1">
      <c r="A143" s="19">
        <v>118.650002</v>
      </c>
      <c r="B143" s="19">
        <v>82.599998</v>
      </c>
      <c r="D143" s="103">
        <f t="shared" si="1"/>
        <v>0.005882336289</v>
      </c>
      <c r="E143" s="102">
        <f t="shared" si="2"/>
        <v>0.002941168145</v>
      </c>
      <c r="F143" s="102">
        <f t="shared" si="3"/>
        <v>-0.00973237603</v>
      </c>
      <c r="G143" s="102">
        <f t="shared" si="4"/>
        <v>-0.004866188015</v>
      </c>
      <c r="H143" s="102">
        <f t="shared" si="5"/>
        <v>-0.001925019871</v>
      </c>
      <c r="I143" s="99"/>
      <c r="J143" s="99"/>
      <c r="K143" s="99"/>
      <c r="L143" s="99"/>
    </row>
    <row r="144" ht="14.25" customHeight="1">
      <c r="A144" s="19">
        <v>119.349998</v>
      </c>
      <c r="B144" s="19">
        <v>81.800003</v>
      </c>
      <c r="D144" s="103">
        <f t="shared" si="1"/>
        <v>0.01207597431</v>
      </c>
      <c r="E144" s="102">
        <f t="shared" si="2"/>
        <v>0.006037987154</v>
      </c>
      <c r="F144" s="102">
        <f t="shared" si="3"/>
        <v>-0.01975380282</v>
      </c>
      <c r="G144" s="102">
        <f t="shared" si="4"/>
        <v>-0.009876901409</v>
      </c>
      <c r="H144" s="102">
        <f t="shared" si="5"/>
        <v>-0.003838914255</v>
      </c>
      <c r="I144" s="99"/>
      <c r="J144" s="99"/>
      <c r="K144" s="99"/>
      <c r="L144" s="99"/>
    </row>
    <row r="145" ht="14.25" customHeight="1">
      <c r="A145" s="19">
        <v>120.800003</v>
      </c>
      <c r="B145" s="19">
        <v>80.199997</v>
      </c>
      <c r="D145" s="103">
        <f t="shared" si="1"/>
        <v>0.007833451628</v>
      </c>
      <c r="E145" s="102">
        <f t="shared" si="2"/>
        <v>0.003916725814</v>
      </c>
      <c r="F145" s="102">
        <f t="shared" si="3"/>
        <v>-0.01002508402</v>
      </c>
      <c r="G145" s="102">
        <f t="shared" si="4"/>
        <v>-0.005012542012</v>
      </c>
      <c r="H145" s="102">
        <f t="shared" si="5"/>
        <v>-0.001095816198</v>
      </c>
      <c r="I145" s="99"/>
      <c r="J145" s="99"/>
      <c r="K145" s="99"/>
      <c r="L145" s="99"/>
    </row>
    <row r="146" ht="14.25" customHeight="1">
      <c r="A146" s="19">
        <v>121.75</v>
      </c>
      <c r="B146" s="19">
        <v>79.400002</v>
      </c>
      <c r="D146" s="103">
        <f t="shared" si="1"/>
        <v>-0.01949054425</v>
      </c>
      <c r="E146" s="102">
        <f t="shared" si="2"/>
        <v>-0.009745272127</v>
      </c>
      <c r="F146" s="102">
        <f t="shared" si="3"/>
        <v>0.01624014466</v>
      </c>
      <c r="G146" s="102">
        <f t="shared" si="4"/>
        <v>0.00812007233</v>
      </c>
      <c r="H146" s="102">
        <f t="shared" si="5"/>
        <v>-0.001625199797</v>
      </c>
      <c r="I146" s="99"/>
      <c r="J146" s="99"/>
      <c r="K146" s="99"/>
      <c r="L146" s="99"/>
    </row>
    <row r="147" ht="14.25" customHeight="1">
      <c r="A147" s="19">
        <v>119.400002</v>
      </c>
      <c r="B147" s="19">
        <v>80.699997</v>
      </c>
      <c r="D147" s="103">
        <f t="shared" si="1"/>
        <v>-0.01689229328</v>
      </c>
      <c r="E147" s="102">
        <f t="shared" si="2"/>
        <v>-0.00844614664</v>
      </c>
      <c r="F147" s="102">
        <f t="shared" si="3"/>
        <v>-0.01498151644</v>
      </c>
      <c r="G147" s="102">
        <f t="shared" si="4"/>
        <v>-0.00749075822</v>
      </c>
      <c r="H147" s="102">
        <f t="shared" si="5"/>
        <v>-0.01593690486</v>
      </c>
      <c r="I147" s="99"/>
      <c r="J147" s="99"/>
      <c r="K147" s="99"/>
      <c r="L147" s="99"/>
    </row>
    <row r="148" ht="14.25" customHeight="1">
      <c r="A148" s="19">
        <v>117.400002</v>
      </c>
      <c r="B148" s="19">
        <v>79.5</v>
      </c>
      <c r="D148" s="103">
        <f t="shared" si="1"/>
        <v>-0.007266533208</v>
      </c>
      <c r="E148" s="102">
        <f t="shared" si="2"/>
        <v>-0.003633266604</v>
      </c>
      <c r="F148" s="102">
        <f t="shared" si="3"/>
        <v>-0.01011390436</v>
      </c>
      <c r="G148" s="102">
        <f t="shared" si="4"/>
        <v>-0.005056952178</v>
      </c>
      <c r="H148" s="102">
        <f t="shared" si="5"/>
        <v>-0.008690218782</v>
      </c>
      <c r="I148" s="99"/>
      <c r="J148" s="99"/>
      <c r="K148" s="99"/>
      <c r="L148" s="99"/>
    </row>
    <row r="149" ht="14.25" customHeight="1">
      <c r="A149" s="19">
        <v>116.550003</v>
      </c>
      <c r="B149" s="19">
        <v>78.699997</v>
      </c>
      <c r="D149" s="103">
        <f t="shared" si="1"/>
        <v>-0.02872262686</v>
      </c>
      <c r="E149" s="102">
        <f t="shared" si="2"/>
        <v>-0.01436131343</v>
      </c>
      <c r="F149" s="102">
        <f t="shared" si="3"/>
        <v>-0.003181676366</v>
      </c>
      <c r="G149" s="102">
        <f t="shared" si="4"/>
        <v>-0.001590838183</v>
      </c>
      <c r="H149" s="102">
        <f t="shared" si="5"/>
        <v>-0.01595215161</v>
      </c>
      <c r="I149" s="99"/>
      <c r="J149" s="99"/>
      <c r="K149" s="99"/>
      <c r="L149" s="99"/>
    </row>
    <row r="150" ht="14.25" customHeight="1">
      <c r="A150" s="19">
        <v>113.25</v>
      </c>
      <c r="B150" s="19">
        <v>78.449997</v>
      </c>
      <c r="D150" s="103">
        <f t="shared" si="1"/>
        <v>0.02226682668</v>
      </c>
      <c r="E150" s="102">
        <f t="shared" si="2"/>
        <v>0.01113341334</v>
      </c>
      <c r="F150" s="102">
        <f t="shared" si="3"/>
        <v>0.02081438817</v>
      </c>
      <c r="G150" s="102">
        <f t="shared" si="4"/>
        <v>0.01040719408</v>
      </c>
      <c r="H150" s="102">
        <f t="shared" si="5"/>
        <v>0.02154060742</v>
      </c>
      <c r="I150" s="99"/>
      <c r="J150" s="99"/>
      <c r="K150" s="99"/>
      <c r="L150" s="99"/>
    </row>
    <row r="151" ht="14.25" customHeight="1">
      <c r="A151" s="19">
        <v>115.800003</v>
      </c>
      <c r="B151" s="19">
        <v>80.099998</v>
      </c>
      <c r="D151" s="103">
        <f t="shared" si="1"/>
        <v>0.008170305503</v>
      </c>
      <c r="E151" s="102">
        <f t="shared" si="2"/>
        <v>0.004085152752</v>
      </c>
      <c r="F151" s="102">
        <f t="shared" si="3"/>
        <v>-0.01636279417</v>
      </c>
      <c r="G151" s="102">
        <f t="shared" si="4"/>
        <v>-0.008181397085</v>
      </c>
      <c r="H151" s="102">
        <f t="shared" si="5"/>
        <v>-0.004096244334</v>
      </c>
      <c r="I151" s="99"/>
      <c r="J151" s="99"/>
      <c r="K151" s="99"/>
      <c r="L151" s="99"/>
    </row>
    <row r="152" ht="14.25" customHeight="1">
      <c r="A152" s="19">
        <v>116.75</v>
      </c>
      <c r="B152" s="19">
        <v>78.800003</v>
      </c>
      <c r="D152" s="103">
        <f t="shared" si="1"/>
        <v>-0.009898957612</v>
      </c>
      <c r="E152" s="102">
        <f t="shared" si="2"/>
        <v>-0.004949478806</v>
      </c>
      <c r="F152" s="102">
        <f t="shared" si="3"/>
        <v>-0.007643425747</v>
      </c>
      <c r="G152" s="102">
        <f t="shared" si="4"/>
        <v>-0.003821712873</v>
      </c>
      <c r="H152" s="102">
        <f t="shared" si="5"/>
        <v>-0.008771191679</v>
      </c>
      <c r="I152" s="99"/>
      <c r="J152" s="99"/>
      <c r="K152" s="99"/>
      <c r="L152" s="99"/>
    </row>
    <row r="153" ht="14.25" customHeight="1">
      <c r="A153" s="19">
        <v>115.599998</v>
      </c>
      <c r="B153" s="19">
        <v>78.199997</v>
      </c>
      <c r="D153" s="103">
        <f t="shared" si="1"/>
        <v>0.002591828665</v>
      </c>
      <c r="E153" s="102">
        <f t="shared" si="2"/>
        <v>0.001295914332</v>
      </c>
      <c r="F153" s="102">
        <f t="shared" si="3"/>
        <v>-0.00963708106</v>
      </c>
      <c r="G153" s="102">
        <f t="shared" si="4"/>
        <v>-0.00481854053</v>
      </c>
      <c r="H153" s="102">
        <f t="shared" si="5"/>
        <v>-0.003522626198</v>
      </c>
      <c r="I153" s="99"/>
      <c r="J153" s="99"/>
      <c r="K153" s="99"/>
      <c r="L153" s="99"/>
    </row>
    <row r="154" ht="14.25" customHeight="1">
      <c r="A154" s="19">
        <v>115.900002</v>
      </c>
      <c r="B154" s="19">
        <v>77.449997</v>
      </c>
      <c r="D154" s="103">
        <f t="shared" si="1"/>
        <v>-0.006058045382</v>
      </c>
      <c r="E154" s="102">
        <f t="shared" si="2"/>
        <v>-0.003029022691</v>
      </c>
      <c r="F154" s="102">
        <f t="shared" si="3"/>
        <v>-0.01495955052</v>
      </c>
      <c r="G154" s="102">
        <f t="shared" si="4"/>
        <v>-0.00747977526</v>
      </c>
      <c r="H154" s="102">
        <f t="shared" si="5"/>
        <v>-0.01050879795</v>
      </c>
      <c r="I154" s="99"/>
      <c r="J154" s="99"/>
      <c r="K154" s="99"/>
      <c r="L154" s="99"/>
    </row>
    <row r="155" ht="14.25" customHeight="1">
      <c r="A155" s="19">
        <v>115.199997</v>
      </c>
      <c r="B155" s="19">
        <v>76.300003</v>
      </c>
      <c r="D155" s="103">
        <f t="shared" si="1"/>
        <v>0.005194868826</v>
      </c>
      <c r="E155" s="102">
        <f t="shared" si="2"/>
        <v>0.002597434413</v>
      </c>
      <c r="F155" s="102">
        <f t="shared" si="3"/>
        <v>-0.004597788067</v>
      </c>
      <c r="G155" s="102">
        <f t="shared" si="4"/>
        <v>-0.002298894033</v>
      </c>
      <c r="H155" s="102">
        <f t="shared" si="5"/>
        <v>0.0002985403794</v>
      </c>
      <c r="I155" s="99"/>
      <c r="J155" s="99"/>
      <c r="K155" s="99"/>
      <c r="L155" s="99"/>
    </row>
    <row r="156" ht="14.25" customHeight="1">
      <c r="A156" s="19">
        <v>115.800003</v>
      </c>
      <c r="B156" s="19">
        <v>75.949997</v>
      </c>
      <c r="D156" s="103">
        <f t="shared" si="1"/>
        <v>0.008170305503</v>
      </c>
      <c r="E156" s="102">
        <f t="shared" si="2"/>
        <v>0.004085152752</v>
      </c>
      <c r="F156" s="102">
        <f t="shared" si="3"/>
        <v>0.00328623378</v>
      </c>
      <c r="G156" s="102">
        <f t="shared" si="4"/>
        <v>0.00164311689</v>
      </c>
      <c r="H156" s="102">
        <f t="shared" si="5"/>
        <v>0.005728269642</v>
      </c>
      <c r="I156" s="99"/>
      <c r="J156" s="99"/>
      <c r="K156" s="99"/>
      <c r="L156" s="99"/>
    </row>
    <row r="157" ht="14.25" customHeight="1">
      <c r="A157" s="19">
        <v>116.75</v>
      </c>
      <c r="B157" s="19">
        <v>76.199997</v>
      </c>
      <c r="D157" s="103">
        <f t="shared" si="1"/>
        <v>0.006403437035</v>
      </c>
      <c r="E157" s="102">
        <f t="shared" si="2"/>
        <v>0.003201718518</v>
      </c>
      <c r="F157" s="102">
        <f t="shared" si="3"/>
        <v>-0.005922978933</v>
      </c>
      <c r="G157" s="102">
        <f t="shared" si="4"/>
        <v>-0.002961489467</v>
      </c>
      <c r="H157" s="102">
        <f t="shared" si="5"/>
        <v>0.0002402290511</v>
      </c>
      <c r="I157" s="99"/>
      <c r="J157" s="99"/>
      <c r="K157" s="99"/>
      <c r="L157" s="99"/>
    </row>
    <row r="158" ht="14.25" customHeight="1">
      <c r="A158" s="19">
        <v>117.5</v>
      </c>
      <c r="B158" s="19">
        <v>75.75</v>
      </c>
      <c r="D158" s="103">
        <f t="shared" si="1"/>
        <v>0.005939746007</v>
      </c>
      <c r="E158" s="102">
        <f t="shared" si="2"/>
        <v>0.002969873004</v>
      </c>
      <c r="F158" s="102">
        <f t="shared" si="3"/>
        <v>0.009198448744</v>
      </c>
      <c r="G158" s="102">
        <f t="shared" si="4"/>
        <v>0.004599224372</v>
      </c>
      <c r="H158" s="102">
        <f t="shared" si="5"/>
        <v>0.007569097376</v>
      </c>
      <c r="I158" s="99"/>
      <c r="J158" s="99"/>
      <c r="K158" s="99"/>
      <c r="L158" s="99"/>
    </row>
    <row r="159" ht="14.25" customHeight="1">
      <c r="A159" s="19">
        <v>118.199997</v>
      </c>
      <c r="B159" s="19">
        <v>76.449997</v>
      </c>
      <c r="D159" s="103">
        <f t="shared" si="1"/>
        <v>0.002534880984</v>
      </c>
      <c r="E159" s="102">
        <f t="shared" si="2"/>
        <v>0.001267440492</v>
      </c>
      <c r="F159" s="102">
        <f t="shared" si="3"/>
        <v>-0.01848229508</v>
      </c>
      <c r="G159" s="102">
        <f t="shared" si="4"/>
        <v>-0.00924114754</v>
      </c>
      <c r="H159" s="102">
        <f t="shared" si="5"/>
        <v>-0.007973707049</v>
      </c>
      <c r="I159" s="99"/>
      <c r="J159" s="99"/>
      <c r="K159" s="99"/>
      <c r="L159" s="99"/>
    </row>
    <row r="160" ht="14.25" customHeight="1">
      <c r="A160" s="19">
        <v>118.5</v>
      </c>
      <c r="B160" s="19">
        <v>75.050003</v>
      </c>
      <c r="D160" s="103">
        <f t="shared" si="1"/>
        <v>-0.01060455325</v>
      </c>
      <c r="E160" s="102">
        <f t="shared" si="2"/>
        <v>-0.005302276624</v>
      </c>
      <c r="F160" s="102">
        <f t="shared" si="3"/>
        <v>-0.01950959949</v>
      </c>
      <c r="G160" s="102">
        <f t="shared" si="4"/>
        <v>-0.009754799746</v>
      </c>
      <c r="H160" s="102">
        <f t="shared" si="5"/>
        <v>-0.01505707637</v>
      </c>
      <c r="I160" s="99"/>
      <c r="J160" s="99"/>
      <c r="K160" s="99"/>
      <c r="L160" s="99"/>
    </row>
    <row r="161" ht="14.25" customHeight="1">
      <c r="A161" s="19">
        <v>117.25</v>
      </c>
      <c r="B161" s="19">
        <v>73.599998</v>
      </c>
      <c r="D161" s="103">
        <f t="shared" si="1"/>
        <v>0.008069672265</v>
      </c>
      <c r="E161" s="102">
        <f t="shared" si="2"/>
        <v>0.004034836132</v>
      </c>
      <c r="F161" s="102">
        <f t="shared" si="3"/>
        <v>-0.03455768988</v>
      </c>
      <c r="G161" s="102">
        <f t="shared" si="4"/>
        <v>-0.01727884494</v>
      </c>
      <c r="H161" s="102">
        <f t="shared" si="5"/>
        <v>-0.01324400881</v>
      </c>
      <c r="I161" s="99"/>
      <c r="J161" s="99"/>
      <c r="K161" s="99"/>
      <c r="L161" s="99"/>
    </row>
    <row r="162" ht="14.25" customHeight="1">
      <c r="A162" s="19">
        <v>118.199997</v>
      </c>
      <c r="B162" s="19">
        <v>71.099998</v>
      </c>
      <c r="D162" s="103">
        <f t="shared" si="1"/>
        <v>-0.01020414479</v>
      </c>
      <c r="E162" s="102">
        <f t="shared" si="2"/>
        <v>-0.005102072397</v>
      </c>
      <c r="F162" s="102">
        <f t="shared" si="3"/>
        <v>-0.002816846933</v>
      </c>
      <c r="G162" s="102">
        <f t="shared" si="4"/>
        <v>-0.001408423466</v>
      </c>
      <c r="H162" s="102">
        <f t="shared" si="5"/>
        <v>-0.006510495863</v>
      </c>
      <c r="I162" s="99"/>
      <c r="J162" s="99"/>
      <c r="K162" s="99"/>
      <c r="L162" s="99"/>
    </row>
    <row r="163" ht="14.25" customHeight="1">
      <c r="A163" s="19">
        <v>117.0</v>
      </c>
      <c r="B163" s="19">
        <v>70.900002</v>
      </c>
      <c r="D163" s="103">
        <f t="shared" si="1"/>
        <v>-0.01117332653</v>
      </c>
      <c r="E163" s="102">
        <f t="shared" si="2"/>
        <v>-0.005586663264</v>
      </c>
      <c r="F163" s="102">
        <f t="shared" si="3"/>
        <v>-0.007077170174</v>
      </c>
      <c r="G163" s="102">
        <f t="shared" si="4"/>
        <v>-0.003538585087</v>
      </c>
      <c r="H163" s="102">
        <f t="shared" si="5"/>
        <v>-0.00912524835</v>
      </c>
      <c r="I163" s="99"/>
      <c r="J163" s="99"/>
      <c r="K163" s="99"/>
      <c r="L163" s="99"/>
    </row>
    <row r="164" ht="14.25" customHeight="1">
      <c r="A164" s="19">
        <v>115.699997</v>
      </c>
      <c r="B164" s="19">
        <v>70.400002</v>
      </c>
      <c r="D164" s="103">
        <f t="shared" si="1"/>
        <v>0.01373417296</v>
      </c>
      <c r="E164" s="102">
        <f t="shared" si="2"/>
        <v>0.006867086482</v>
      </c>
      <c r="F164" s="102">
        <f t="shared" si="3"/>
        <v>-0.02008678698</v>
      </c>
      <c r="G164" s="102">
        <f t="shared" si="4"/>
        <v>-0.01004339349</v>
      </c>
      <c r="H164" s="102">
        <f t="shared" si="5"/>
        <v>-0.003176307006</v>
      </c>
      <c r="I164" s="99"/>
      <c r="J164" s="99"/>
      <c r="K164" s="99"/>
      <c r="L164" s="99"/>
    </row>
    <row r="165" ht="14.25" customHeight="1">
      <c r="A165" s="19">
        <v>117.300003</v>
      </c>
      <c r="B165" s="19">
        <v>69.0</v>
      </c>
      <c r="D165" s="103">
        <f t="shared" si="1"/>
        <v>0.005102043272</v>
      </c>
      <c r="E165" s="102">
        <f t="shared" si="2"/>
        <v>0.002551021636</v>
      </c>
      <c r="F165" s="102">
        <f t="shared" si="3"/>
        <v>0.04948005726</v>
      </c>
      <c r="G165" s="102">
        <f t="shared" si="4"/>
        <v>0.02474002863</v>
      </c>
      <c r="H165" s="102">
        <f t="shared" si="5"/>
        <v>0.02729105027</v>
      </c>
      <c r="I165" s="99"/>
      <c r="J165" s="99"/>
      <c r="K165" s="99"/>
      <c r="L165" s="99"/>
    </row>
    <row r="166" ht="14.25" customHeight="1">
      <c r="A166" s="19">
        <v>117.900002</v>
      </c>
      <c r="B166" s="19">
        <v>72.5</v>
      </c>
      <c r="D166" s="103">
        <f t="shared" si="1"/>
        <v>-0.008090357129</v>
      </c>
      <c r="E166" s="102">
        <f t="shared" si="2"/>
        <v>-0.004045178564</v>
      </c>
      <c r="F166" s="102">
        <f t="shared" si="3"/>
        <v>0.01029168604</v>
      </c>
      <c r="G166" s="102">
        <f t="shared" si="4"/>
        <v>0.005145843018</v>
      </c>
      <c r="H166" s="102">
        <f t="shared" si="5"/>
        <v>0.001100664454</v>
      </c>
      <c r="I166" s="99"/>
      <c r="J166" s="99"/>
      <c r="K166" s="99"/>
      <c r="L166" s="99"/>
    </row>
    <row r="167" ht="14.25" customHeight="1">
      <c r="A167" s="19">
        <v>116.949997</v>
      </c>
      <c r="B167" s="19">
        <v>73.25</v>
      </c>
      <c r="D167" s="103">
        <f t="shared" si="1"/>
        <v>0.01189985168</v>
      </c>
      <c r="E167" s="102">
        <f t="shared" si="2"/>
        <v>0.005949925841</v>
      </c>
      <c r="F167" s="102">
        <f t="shared" si="3"/>
        <v>-0.03119837086</v>
      </c>
      <c r="G167" s="102">
        <f t="shared" si="4"/>
        <v>-0.01559918543</v>
      </c>
      <c r="H167" s="102">
        <f t="shared" si="5"/>
        <v>-0.009649259587</v>
      </c>
      <c r="I167" s="99"/>
      <c r="J167" s="99"/>
      <c r="K167" s="99"/>
      <c r="L167" s="99"/>
    </row>
    <row r="168" ht="14.25" customHeight="1">
      <c r="A168" s="19">
        <v>118.349998</v>
      </c>
      <c r="B168" s="19">
        <v>71.0</v>
      </c>
      <c r="D168" s="103">
        <f t="shared" si="1"/>
        <v>-0.02005612795</v>
      </c>
      <c r="E168" s="102">
        <f t="shared" si="2"/>
        <v>-0.01002806398</v>
      </c>
      <c r="F168" s="102">
        <f t="shared" si="3"/>
        <v>0.01745244995</v>
      </c>
      <c r="G168" s="102">
        <f t="shared" si="4"/>
        <v>0.008726224976</v>
      </c>
      <c r="H168" s="102">
        <f t="shared" si="5"/>
        <v>-0.001301839002</v>
      </c>
      <c r="I168" s="99"/>
      <c r="J168" s="99"/>
      <c r="K168" s="99"/>
      <c r="L168" s="99"/>
    </row>
    <row r="169" ht="14.25" customHeight="1">
      <c r="A169" s="19">
        <v>116.0</v>
      </c>
      <c r="B169" s="19">
        <v>72.25</v>
      </c>
      <c r="D169" s="103">
        <f t="shared" si="1"/>
        <v>-0.00648650923</v>
      </c>
      <c r="E169" s="102">
        <f t="shared" si="2"/>
        <v>-0.003243254615</v>
      </c>
      <c r="F169" s="102">
        <f t="shared" si="3"/>
        <v>0.005521090553</v>
      </c>
      <c r="G169" s="102">
        <f t="shared" si="4"/>
        <v>0.002760545276</v>
      </c>
      <c r="H169" s="102">
        <f t="shared" si="5"/>
        <v>-0.0004827093383</v>
      </c>
      <c r="I169" s="99"/>
      <c r="J169" s="99"/>
      <c r="K169" s="99"/>
      <c r="L169" s="99"/>
    </row>
    <row r="170" ht="14.25" customHeight="1">
      <c r="A170" s="19">
        <v>115.25</v>
      </c>
      <c r="B170" s="19">
        <v>72.650002</v>
      </c>
      <c r="D170" s="103">
        <f t="shared" si="1"/>
        <v>-0.03083944838</v>
      </c>
      <c r="E170" s="102">
        <f t="shared" si="2"/>
        <v>-0.01541972419</v>
      </c>
      <c r="F170" s="102">
        <f t="shared" si="3"/>
        <v>-0.05154691295</v>
      </c>
      <c r="G170" s="102">
        <f t="shared" si="4"/>
        <v>-0.02577345647</v>
      </c>
      <c r="H170" s="102">
        <f t="shared" si="5"/>
        <v>-0.04119318067</v>
      </c>
      <c r="I170" s="99"/>
      <c r="J170" s="99"/>
      <c r="K170" s="99"/>
      <c r="L170" s="99"/>
    </row>
    <row r="171" ht="14.25" customHeight="1">
      <c r="A171" s="19">
        <v>111.75</v>
      </c>
      <c r="B171" s="19">
        <v>69.0</v>
      </c>
      <c r="D171" s="103">
        <f t="shared" si="1"/>
        <v>0.002234637801</v>
      </c>
      <c r="E171" s="102">
        <f t="shared" si="2"/>
        <v>0.001117318901</v>
      </c>
      <c r="F171" s="102">
        <f t="shared" si="3"/>
        <v>0.00361664047</v>
      </c>
      <c r="G171" s="102">
        <f t="shared" si="4"/>
        <v>0.001808320235</v>
      </c>
      <c r="H171" s="102">
        <f t="shared" si="5"/>
        <v>0.002925639136</v>
      </c>
      <c r="I171" s="99"/>
      <c r="J171" s="99"/>
      <c r="K171" s="99"/>
      <c r="L171" s="99"/>
    </row>
    <row r="172" ht="14.25" customHeight="1">
      <c r="A172" s="19">
        <v>112.0</v>
      </c>
      <c r="B172" s="19">
        <v>69.25</v>
      </c>
      <c r="D172" s="103">
        <f t="shared" si="1"/>
        <v>0.02817085093</v>
      </c>
      <c r="E172" s="102">
        <f t="shared" si="2"/>
        <v>0.01408542546</v>
      </c>
      <c r="F172" s="102">
        <f t="shared" si="3"/>
        <v>0.005041393537</v>
      </c>
      <c r="G172" s="102">
        <f t="shared" si="4"/>
        <v>0.002520696769</v>
      </c>
      <c r="H172" s="102">
        <f t="shared" si="5"/>
        <v>0.01660612223</v>
      </c>
      <c r="I172" s="99"/>
      <c r="J172" s="99"/>
      <c r="K172" s="99"/>
      <c r="L172" s="99"/>
    </row>
    <row r="173" ht="14.25" customHeight="1">
      <c r="A173" s="19">
        <v>115.199997</v>
      </c>
      <c r="B173" s="19">
        <v>69.599998</v>
      </c>
      <c r="D173" s="103">
        <f t="shared" si="1"/>
        <v>0.01721212933</v>
      </c>
      <c r="E173" s="102">
        <f t="shared" si="2"/>
        <v>0.008606064663</v>
      </c>
      <c r="F173" s="102">
        <f t="shared" si="3"/>
        <v>0.03805963205</v>
      </c>
      <c r="G173" s="102">
        <f t="shared" si="4"/>
        <v>0.01902981603</v>
      </c>
      <c r="H173" s="102">
        <f t="shared" si="5"/>
        <v>0.02763588069</v>
      </c>
      <c r="I173" s="99"/>
      <c r="J173" s="99"/>
      <c r="K173" s="99"/>
      <c r="L173" s="99"/>
    </row>
    <row r="174" ht="14.25" customHeight="1">
      <c r="A174" s="19">
        <v>117.199997</v>
      </c>
      <c r="B174" s="19">
        <v>72.300003</v>
      </c>
      <c r="D174" s="103">
        <f t="shared" si="1"/>
        <v>-0.008138807078</v>
      </c>
      <c r="E174" s="102">
        <f t="shared" si="2"/>
        <v>-0.004069403539</v>
      </c>
      <c r="F174" s="102">
        <f t="shared" si="3"/>
        <v>0.0252659249</v>
      </c>
      <c r="G174" s="102">
        <f t="shared" si="4"/>
        <v>0.01263296245</v>
      </c>
      <c r="H174" s="102">
        <f t="shared" si="5"/>
        <v>0.00856355891</v>
      </c>
      <c r="I174" s="99"/>
      <c r="J174" s="99"/>
      <c r="K174" s="99"/>
      <c r="L174" s="99"/>
    </row>
    <row r="175" ht="14.25" customHeight="1">
      <c r="A175" s="19">
        <v>116.25</v>
      </c>
      <c r="B175" s="19">
        <v>74.150002</v>
      </c>
      <c r="D175" s="103">
        <f t="shared" si="1"/>
        <v>0.00643089033</v>
      </c>
      <c r="E175" s="102">
        <f t="shared" si="2"/>
        <v>0.003215445165</v>
      </c>
      <c r="F175" s="102">
        <f t="shared" si="3"/>
        <v>-0.003377240539</v>
      </c>
      <c r="G175" s="102">
        <f t="shared" si="4"/>
        <v>-0.001688620269</v>
      </c>
      <c r="H175" s="102">
        <f t="shared" si="5"/>
        <v>0.001526824896</v>
      </c>
      <c r="I175" s="99"/>
      <c r="J175" s="99"/>
      <c r="K175" s="99"/>
      <c r="L175" s="99"/>
    </row>
    <row r="176" ht="14.25" customHeight="1">
      <c r="A176" s="19">
        <v>117.0</v>
      </c>
      <c r="B176" s="19">
        <v>73.900002</v>
      </c>
      <c r="D176" s="103">
        <f t="shared" si="1"/>
        <v>0.02864561469</v>
      </c>
      <c r="E176" s="102">
        <f t="shared" si="2"/>
        <v>0.01432280734</v>
      </c>
      <c r="F176" s="102">
        <f t="shared" si="3"/>
        <v>-0.01362418857</v>
      </c>
      <c r="G176" s="102">
        <f t="shared" si="4"/>
        <v>-0.006812094284</v>
      </c>
      <c r="H176" s="102">
        <f t="shared" si="5"/>
        <v>0.00751071306</v>
      </c>
      <c r="I176" s="99"/>
      <c r="J176" s="99"/>
      <c r="K176" s="99"/>
      <c r="L176" s="99"/>
    </row>
    <row r="177" ht="14.25" customHeight="1">
      <c r="A177" s="19">
        <v>120.400002</v>
      </c>
      <c r="B177" s="19">
        <v>72.900002</v>
      </c>
      <c r="D177" s="103">
        <f t="shared" si="1"/>
        <v>0.004970996111</v>
      </c>
      <c r="E177" s="102">
        <f t="shared" si="2"/>
        <v>0.002485498055</v>
      </c>
      <c r="F177" s="102">
        <f t="shared" si="3"/>
        <v>-0.005502104589</v>
      </c>
      <c r="G177" s="102">
        <f t="shared" si="4"/>
        <v>-0.002751052294</v>
      </c>
      <c r="H177" s="102">
        <f t="shared" si="5"/>
        <v>-0.0002655542391</v>
      </c>
      <c r="I177" s="99"/>
      <c r="J177" s="99"/>
      <c r="K177" s="99"/>
      <c r="L177" s="99"/>
    </row>
    <row r="178" ht="14.25" customHeight="1">
      <c r="A178" s="19">
        <v>121.0</v>
      </c>
      <c r="B178" s="19">
        <v>72.5</v>
      </c>
      <c r="D178" s="103">
        <f t="shared" si="1"/>
        <v>0.01027758276</v>
      </c>
      <c r="E178" s="102">
        <f t="shared" si="2"/>
        <v>0.005138791379</v>
      </c>
      <c r="F178" s="102">
        <f t="shared" si="3"/>
        <v>0.01437892598</v>
      </c>
      <c r="G178" s="102">
        <f t="shared" si="4"/>
        <v>0.007189462988</v>
      </c>
      <c r="H178" s="102">
        <f t="shared" si="5"/>
        <v>0.01232825437</v>
      </c>
      <c r="I178" s="99"/>
      <c r="J178" s="99"/>
      <c r="K178" s="99"/>
      <c r="L178" s="99"/>
    </row>
    <row r="179" ht="14.25" customHeight="1">
      <c r="A179" s="19">
        <v>122.25</v>
      </c>
      <c r="B179" s="19">
        <v>73.550003</v>
      </c>
      <c r="D179" s="103">
        <f t="shared" si="1"/>
        <v>-0.01732714953</v>
      </c>
      <c r="E179" s="102">
        <f t="shared" si="2"/>
        <v>-0.008663574763</v>
      </c>
      <c r="F179" s="102">
        <f t="shared" si="3"/>
        <v>-0.007506046688</v>
      </c>
      <c r="G179" s="102">
        <f t="shared" si="4"/>
        <v>-0.003753023344</v>
      </c>
      <c r="H179" s="102">
        <f t="shared" si="5"/>
        <v>-0.01241659811</v>
      </c>
      <c r="I179" s="99"/>
      <c r="J179" s="99"/>
      <c r="K179" s="99"/>
      <c r="L179" s="99"/>
    </row>
    <row r="180" ht="14.25" customHeight="1">
      <c r="A180" s="19">
        <v>120.150002</v>
      </c>
      <c r="B180" s="19">
        <v>73.0</v>
      </c>
      <c r="D180" s="103">
        <f t="shared" si="1"/>
        <v>0.02750017724</v>
      </c>
      <c r="E180" s="102">
        <f t="shared" si="2"/>
        <v>0.01375008862</v>
      </c>
      <c r="F180" s="102">
        <f t="shared" si="3"/>
        <v>0</v>
      </c>
      <c r="G180" s="102">
        <f t="shared" si="4"/>
        <v>0</v>
      </c>
      <c r="H180" s="102">
        <f t="shared" si="5"/>
        <v>0.01375008862</v>
      </c>
      <c r="I180" s="99"/>
      <c r="J180" s="99"/>
      <c r="K180" s="99"/>
      <c r="L180" s="99"/>
    </row>
    <row r="181" ht="14.25" customHeight="1">
      <c r="A181" s="19">
        <v>123.5</v>
      </c>
      <c r="B181" s="19">
        <v>73.0</v>
      </c>
      <c r="D181" s="103">
        <f t="shared" si="1"/>
        <v>0.006858998098</v>
      </c>
      <c r="E181" s="102">
        <f t="shared" si="2"/>
        <v>0.003429499049</v>
      </c>
      <c r="F181" s="102">
        <f t="shared" si="3"/>
        <v>-0.01866625896</v>
      </c>
      <c r="G181" s="102">
        <f t="shared" si="4"/>
        <v>-0.00933312948</v>
      </c>
      <c r="H181" s="102">
        <f t="shared" si="5"/>
        <v>-0.005903630431</v>
      </c>
      <c r="I181" s="99"/>
      <c r="J181" s="99"/>
      <c r="K181" s="99"/>
      <c r="L181" s="99"/>
    </row>
    <row r="182" ht="14.25" customHeight="1">
      <c r="A182" s="19">
        <v>124.349998</v>
      </c>
      <c r="B182" s="19">
        <v>71.650002</v>
      </c>
      <c r="D182" s="103">
        <f t="shared" si="1"/>
        <v>-0.01295038749</v>
      </c>
      <c r="E182" s="102">
        <f t="shared" si="2"/>
        <v>-0.006475193746</v>
      </c>
      <c r="F182" s="102">
        <f t="shared" si="3"/>
        <v>0.003483110356</v>
      </c>
      <c r="G182" s="102">
        <f t="shared" si="4"/>
        <v>0.001741555178</v>
      </c>
      <c r="H182" s="102">
        <f t="shared" si="5"/>
        <v>-0.004733638568</v>
      </c>
      <c r="I182" s="99"/>
      <c r="J182" s="99"/>
      <c r="K182" s="99"/>
      <c r="L182" s="99"/>
    </row>
    <row r="183" ht="14.25" customHeight="1">
      <c r="A183" s="19">
        <v>122.75</v>
      </c>
      <c r="B183" s="19">
        <v>71.900002</v>
      </c>
      <c r="D183" s="103">
        <f t="shared" si="1"/>
        <v>-0.0268333953</v>
      </c>
      <c r="E183" s="102">
        <f t="shared" si="2"/>
        <v>-0.01341669765</v>
      </c>
      <c r="F183" s="102">
        <f t="shared" si="3"/>
        <v>-0.0125964155</v>
      </c>
      <c r="G183" s="102">
        <f t="shared" si="4"/>
        <v>-0.006298207751</v>
      </c>
      <c r="H183" s="102">
        <f t="shared" si="5"/>
        <v>-0.0197149054</v>
      </c>
      <c r="I183" s="99"/>
      <c r="J183" s="99"/>
      <c r="K183" s="99"/>
      <c r="L183" s="99"/>
    </row>
    <row r="184" ht="14.25" customHeight="1">
      <c r="A184" s="19">
        <v>119.5</v>
      </c>
      <c r="B184" s="19">
        <v>71.0</v>
      </c>
      <c r="D184" s="103">
        <f t="shared" si="1"/>
        <v>0.03535101311</v>
      </c>
      <c r="E184" s="102">
        <f t="shared" si="2"/>
        <v>0.01767550656</v>
      </c>
      <c r="F184" s="102">
        <f t="shared" si="3"/>
        <v>-0.00919712191</v>
      </c>
      <c r="G184" s="102">
        <f t="shared" si="4"/>
        <v>-0.004598560955</v>
      </c>
      <c r="H184" s="102">
        <f t="shared" si="5"/>
        <v>0.0130769456</v>
      </c>
      <c r="I184" s="99"/>
      <c r="J184" s="99"/>
      <c r="K184" s="99"/>
      <c r="L184" s="99"/>
    </row>
    <row r="185" ht="14.25" customHeight="1">
      <c r="A185" s="19">
        <v>123.800003</v>
      </c>
      <c r="B185" s="19">
        <v>70.349998</v>
      </c>
      <c r="D185" s="103">
        <f t="shared" si="1"/>
        <v>-0.003236256804</v>
      </c>
      <c r="E185" s="102">
        <f t="shared" si="2"/>
        <v>-0.001618128402</v>
      </c>
      <c r="F185" s="102">
        <f t="shared" si="3"/>
        <v>0.01201002115</v>
      </c>
      <c r="G185" s="102">
        <f t="shared" si="4"/>
        <v>0.006005010576</v>
      </c>
      <c r="H185" s="102">
        <f t="shared" si="5"/>
        <v>0.004386882174</v>
      </c>
      <c r="I185" s="99"/>
      <c r="J185" s="99"/>
      <c r="K185" s="99"/>
      <c r="L185" s="99"/>
    </row>
    <row r="186" ht="14.25" customHeight="1">
      <c r="A186" s="19">
        <v>123.400002</v>
      </c>
      <c r="B186" s="19">
        <v>71.199997</v>
      </c>
      <c r="D186" s="103">
        <f t="shared" si="1"/>
        <v>0.01607751647</v>
      </c>
      <c r="E186" s="102">
        <f t="shared" si="2"/>
        <v>0.008038758235</v>
      </c>
      <c r="F186" s="102">
        <f t="shared" si="3"/>
        <v>0.019472118</v>
      </c>
      <c r="G186" s="102">
        <f t="shared" si="4"/>
        <v>0.009736059</v>
      </c>
      <c r="H186" s="102">
        <f t="shared" si="5"/>
        <v>0.01777481723</v>
      </c>
      <c r="I186" s="99"/>
      <c r="J186" s="99"/>
      <c r="K186" s="99"/>
      <c r="L186" s="99"/>
    </row>
    <row r="187" ht="14.25" customHeight="1">
      <c r="A187" s="19">
        <v>125.400002</v>
      </c>
      <c r="B187" s="19">
        <v>72.599998</v>
      </c>
      <c r="D187" s="103">
        <f t="shared" si="1"/>
        <v>0.04139595353</v>
      </c>
      <c r="E187" s="102">
        <f t="shared" si="2"/>
        <v>0.02069797676</v>
      </c>
      <c r="F187" s="102">
        <f t="shared" si="3"/>
        <v>0.06402191215</v>
      </c>
      <c r="G187" s="102">
        <f t="shared" si="4"/>
        <v>0.03201095608</v>
      </c>
      <c r="H187" s="102">
        <f t="shared" si="5"/>
        <v>0.05270893284</v>
      </c>
      <c r="I187" s="99"/>
      <c r="J187" s="99"/>
      <c r="K187" s="99"/>
      <c r="L187" s="99"/>
    </row>
    <row r="188" ht="14.25" customHeight="1">
      <c r="A188" s="19">
        <v>130.699997</v>
      </c>
      <c r="B188" s="19">
        <v>77.400002</v>
      </c>
      <c r="D188" s="103">
        <f t="shared" si="1"/>
        <v>0.004199303795</v>
      </c>
      <c r="E188" s="102">
        <f t="shared" si="2"/>
        <v>0.002099651897</v>
      </c>
      <c r="F188" s="102">
        <f t="shared" si="3"/>
        <v>-0.0006462552729</v>
      </c>
      <c r="G188" s="102">
        <f t="shared" si="4"/>
        <v>-0.0003231276364</v>
      </c>
      <c r="H188" s="102">
        <f t="shared" si="5"/>
        <v>0.001776524261</v>
      </c>
      <c r="I188" s="99"/>
      <c r="J188" s="99"/>
      <c r="K188" s="99"/>
      <c r="L188" s="99"/>
    </row>
    <row r="189" ht="14.25" customHeight="1">
      <c r="A189" s="19">
        <v>131.25</v>
      </c>
      <c r="B189" s="19">
        <v>77.349998</v>
      </c>
      <c r="D189" s="103">
        <f t="shared" si="1"/>
        <v>-0.01187983328</v>
      </c>
      <c r="E189" s="102">
        <f t="shared" si="2"/>
        <v>-0.00593991664</v>
      </c>
      <c r="F189" s="102">
        <f t="shared" si="3"/>
        <v>0.05776871742</v>
      </c>
      <c r="G189" s="102">
        <f t="shared" si="4"/>
        <v>0.02888435871</v>
      </c>
      <c r="H189" s="102">
        <f t="shared" si="5"/>
        <v>0.02294444207</v>
      </c>
      <c r="I189" s="99"/>
      <c r="J189" s="99"/>
      <c r="K189" s="99"/>
      <c r="L189" s="99"/>
    </row>
    <row r="190" ht="14.25" customHeight="1">
      <c r="A190" s="19">
        <v>129.699997</v>
      </c>
      <c r="B190" s="19">
        <v>81.949997</v>
      </c>
      <c r="D190" s="103">
        <f t="shared" si="1"/>
        <v>-0.002315732493</v>
      </c>
      <c r="E190" s="102">
        <f t="shared" si="2"/>
        <v>-0.001157866247</v>
      </c>
      <c r="F190" s="102">
        <f t="shared" si="3"/>
        <v>0.008505579883</v>
      </c>
      <c r="G190" s="102">
        <f t="shared" si="4"/>
        <v>0.004252789942</v>
      </c>
      <c r="H190" s="102">
        <f t="shared" si="5"/>
        <v>0.003094923695</v>
      </c>
      <c r="I190" s="99"/>
      <c r="J190" s="99"/>
      <c r="K190" s="99"/>
      <c r="L190" s="99"/>
    </row>
    <row r="191" ht="14.25" customHeight="1">
      <c r="A191" s="19">
        <v>129.399994</v>
      </c>
      <c r="B191" s="19">
        <v>82.650002</v>
      </c>
      <c r="D191" s="103">
        <f t="shared" si="1"/>
        <v>0.04974655004</v>
      </c>
      <c r="E191" s="102">
        <f t="shared" si="2"/>
        <v>0.02487327502</v>
      </c>
      <c r="F191" s="102">
        <f t="shared" si="3"/>
        <v>-0.02016569379</v>
      </c>
      <c r="G191" s="102">
        <f t="shared" si="4"/>
        <v>-0.0100828469</v>
      </c>
      <c r="H191" s="102">
        <f t="shared" si="5"/>
        <v>0.01479042812</v>
      </c>
      <c r="I191" s="99"/>
      <c r="J191" s="99"/>
      <c r="K191" s="99"/>
      <c r="L191" s="99"/>
    </row>
    <row r="192" ht="14.25" customHeight="1">
      <c r="A192" s="19">
        <v>136.0</v>
      </c>
      <c r="B192" s="19">
        <v>81.0</v>
      </c>
      <c r="D192" s="103">
        <f t="shared" si="1"/>
        <v>-0.005529968009</v>
      </c>
      <c r="E192" s="102">
        <f t="shared" si="2"/>
        <v>-0.002764984005</v>
      </c>
      <c r="F192" s="102">
        <f t="shared" si="3"/>
        <v>-0.006813318524</v>
      </c>
      <c r="G192" s="102">
        <f t="shared" si="4"/>
        <v>-0.003406659262</v>
      </c>
      <c r="H192" s="102">
        <f t="shared" si="5"/>
        <v>-0.006171643267</v>
      </c>
      <c r="I192" s="99"/>
      <c r="J192" s="99"/>
      <c r="K192" s="99"/>
      <c r="L192" s="99"/>
    </row>
    <row r="193" ht="14.25" customHeight="1">
      <c r="A193" s="19">
        <v>135.25</v>
      </c>
      <c r="B193" s="19">
        <v>80.449997</v>
      </c>
      <c r="D193" s="103">
        <f t="shared" si="1"/>
        <v>0.02266183187</v>
      </c>
      <c r="E193" s="102">
        <f t="shared" si="2"/>
        <v>0.01133091594</v>
      </c>
      <c r="F193" s="102">
        <f t="shared" si="3"/>
        <v>-0.01629102455</v>
      </c>
      <c r="G193" s="102">
        <f t="shared" si="4"/>
        <v>-0.008145512276</v>
      </c>
      <c r="H193" s="102">
        <f t="shared" si="5"/>
        <v>0.003185403661</v>
      </c>
      <c r="I193" s="99"/>
      <c r="J193" s="99"/>
      <c r="K193" s="99"/>
      <c r="L193" s="99"/>
    </row>
    <row r="194" ht="14.25" customHeight="1">
      <c r="A194" s="19">
        <v>138.350006</v>
      </c>
      <c r="B194" s="19">
        <v>79.150002</v>
      </c>
      <c r="D194" s="103">
        <f t="shared" si="1"/>
        <v>0.01114108918</v>
      </c>
      <c r="E194" s="102">
        <f t="shared" si="2"/>
        <v>0.005570544591</v>
      </c>
      <c r="F194" s="102">
        <f t="shared" si="3"/>
        <v>-0.01143598218</v>
      </c>
      <c r="G194" s="102">
        <f t="shared" si="4"/>
        <v>-0.005717991088</v>
      </c>
      <c r="H194" s="102">
        <f t="shared" si="5"/>
        <v>-0.0001474464964</v>
      </c>
      <c r="I194" s="99"/>
      <c r="J194" s="99"/>
      <c r="K194" s="99"/>
      <c r="L194" s="99"/>
    </row>
    <row r="195" ht="14.25" customHeight="1">
      <c r="A195" s="19">
        <v>139.899994</v>
      </c>
      <c r="B195" s="19">
        <v>78.25</v>
      </c>
      <c r="D195" s="103">
        <f t="shared" si="1"/>
        <v>0.006057428236</v>
      </c>
      <c r="E195" s="102">
        <f t="shared" si="2"/>
        <v>0.003028714118</v>
      </c>
      <c r="F195" s="102">
        <f t="shared" si="3"/>
        <v>0.006369448285</v>
      </c>
      <c r="G195" s="102">
        <f t="shared" si="4"/>
        <v>0.003184724143</v>
      </c>
      <c r="H195" s="102">
        <f t="shared" si="5"/>
        <v>0.006213438261</v>
      </c>
      <c r="I195" s="99"/>
      <c r="J195" s="99"/>
      <c r="K195" s="99"/>
      <c r="L195" s="99"/>
    </row>
    <row r="196" ht="14.25" customHeight="1">
      <c r="A196" s="19">
        <v>140.75</v>
      </c>
      <c r="B196" s="19">
        <v>78.75</v>
      </c>
      <c r="D196" s="103">
        <f t="shared" si="1"/>
        <v>0.02004643138</v>
      </c>
      <c r="E196" s="102">
        <f t="shared" si="2"/>
        <v>0.01002321569</v>
      </c>
      <c r="F196" s="102">
        <f t="shared" si="3"/>
        <v>-0.01342305894</v>
      </c>
      <c r="G196" s="102">
        <f t="shared" si="4"/>
        <v>-0.006711529471</v>
      </c>
      <c r="H196" s="102">
        <f t="shared" si="5"/>
        <v>0.003311686217</v>
      </c>
      <c r="I196" s="99"/>
      <c r="J196" s="99"/>
      <c r="K196" s="99"/>
      <c r="L196" s="99"/>
    </row>
    <row r="197" ht="14.25" customHeight="1">
      <c r="A197" s="19">
        <v>143.600006</v>
      </c>
      <c r="B197" s="19">
        <v>77.699997</v>
      </c>
      <c r="D197" s="103">
        <f t="shared" si="1"/>
        <v>0.03557144416</v>
      </c>
      <c r="E197" s="102">
        <f t="shared" si="2"/>
        <v>0.01778572208</v>
      </c>
      <c r="F197" s="102">
        <f t="shared" si="3"/>
        <v>-0.0123018323</v>
      </c>
      <c r="G197" s="102">
        <f t="shared" si="4"/>
        <v>-0.006150916148</v>
      </c>
      <c r="H197" s="102">
        <f t="shared" si="5"/>
        <v>0.01163480593</v>
      </c>
      <c r="I197" s="99"/>
      <c r="J197" s="99"/>
      <c r="K197" s="99"/>
      <c r="L197" s="99"/>
    </row>
    <row r="198" ht="14.25" customHeight="1">
      <c r="A198" s="19">
        <v>148.800003</v>
      </c>
      <c r="B198" s="19">
        <v>76.75</v>
      </c>
      <c r="D198" s="103">
        <f t="shared" si="1"/>
        <v>-0.01865409319</v>
      </c>
      <c r="E198" s="102">
        <f t="shared" si="2"/>
        <v>-0.009327046593</v>
      </c>
      <c r="F198" s="102">
        <f t="shared" si="3"/>
        <v>-0.0006517172075</v>
      </c>
      <c r="G198" s="102">
        <f t="shared" si="4"/>
        <v>-0.0003258586038</v>
      </c>
      <c r="H198" s="102">
        <f t="shared" si="5"/>
        <v>-0.009652905197</v>
      </c>
      <c r="I198" s="99"/>
      <c r="J198" s="99"/>
      <c r="K198" s="99"/>
      <c r="L198" s="99"/>
    </row>
    <row r="199" ht="14.25" customHeight="1">
      <c r="A199" s="19">
        <v>146.050003</v>
      </c>
      <c r="B199" s="19">
        <v>76.699997</v>
      </c>
      <c r="D199" s="103">
        <f t="shared" si="1"/>
        <v>0.02435014483</v>
      </c>
      <c r="E199" s="102">
        <f t="shared" si="2"/>
        <v>0.01217507242</v>
      </c>
      <c r="F199" s="102">
        <f t="shared" si="3"/>
        <v>-0.003918946909</v>
      </c>
      <c r="G199" s="102">
        <f t="shared" si="4"/>
        <v>-0.001959473455</v>
      </c>
      <c r="H199" s="102">
        <f t="shared" si="5"/>
        <v>0.01021559896</v>
      </c>
      <c r="I199" s="99"/>
      <c r="J199" s="99"/>
      <c r="K199" s="99"/>
      <c r="L199" s="99"/>
    </row>
    <row r="200" ht="14.25" customHeight="1">
      <c r="A200" s="19">
        <v>149.649994</v>
      </c>
      <c r="B200" s="19">
        <v>76.400002</v>
      </c>
      <c r="D200" s="103">
        <f t="shared" si="1"/>
        <v>-0.007714235962</v>
      </c>
      <c r="E200" s="102">
        <f t="shared" si="2"/>
        <v>-0.003857117981</v>
      </c>
      <c r="F200" s="102">
        <f t="shared" si="3"/>
        <v>-0.003934483764</v>
      </c>
      <c r="G200" s="102">
        <f t="shared" si="4"/>
        <v>-0.001967241882</v>
      </c>
      <c r="H200" s="102">
        <f t="shared" si="5"/>
        <v>-0.005824359863</v>
      </c>
      <c r="I200" s="99"/>
      <c r="J200" s="99"/>
      <c r="K200" s="99"/>
      <c r="L200" s="99"/>
    </row>
    <row r="201" ht="14.25" customHeight="1">
      <c r="A201" s="19">
        <v>148.5</v>
      </c>
      <c r="B201" s="19">
        <v>76.099998</v>
      </c>
      <c r="D201" s="103">
        <f t="shared" si="1"/>
        <v>0.1029333665</v>
      </c>
      <c r="E201" s="102">
        <f t="shared" si="2"/>
        <v>0.05146668323</v>
      </c>
      <c r="F201" s="102">
        <f t="shared" si="3"/>
        <v>-0.0013148983</v>
      </c>
      <c r="G201" s="102">
        <f t="shared" si="4"/>
        <v>-0.00065744915</v>
      </c>
      <c r="H201" s="102">
        <f t="shared" si="5"/>
        <v>0.05080923408</v>
      </c>
      <c r="I201" s="99"/>
      <c r="J201" s="99"/>
      <c r="K201" s="99"/>
      <c r="L201" s="99"/>
    </row>
    <row r="202" ht="14.25" customHeight="1">
      <c r="A202" s="19">
        <v>164.600006</v>
      </c>
      <c r="B202" s="19">
        <v>76.0</v>
      </c>
      <c r="D202" s="103">
        <f t="shared" si="1"/>
        <v>0.04832713795</v>
      </c>
      <c r="E202" s="102">
        <f t="shared" si="2"/>
        <v>0.02416356898</v>
      </c>
      <c r="F202" s="102">
        <f t="shared" si="3"/>
        <v>0</v>
      </c>
      <c r="G202" s="102">
        <f t="shared" si="4"/>
        <v>0</v>
      </c>
      <c r="H202" s="102">
        <f t="shared" si="5"/>
        <v>0.02416356898</v>
      </c>
      <c r="I202" s="99"/>
      <c r="J202" s="99"/>
      <c r="K202" s="99"/>
      <c r="L202" s="99"/>
    </row>
    <row r="203" ht="14.25" customHeight="1">
      <c r="A203" s="19">
        <v>172.75</v>
      </c>
      <c r="B203" s="19">
        <v>76.0</v>
      </c>
      <c r="D203" s="103">
        <f t="shared" si="1"/>
        <v>-0.01516509696</v>
      </c>
      <c r="E203" s="102">
        <f t="shared" si="2"/>
        <v>-0.007582548482</v>
      </c>
      <c r="F203" s="102">
        <f t="shared" si="3"/>
        <v>-0.005277083556</v>
      </c>
      <c r="G203" s="102">
        <f t="shared" si="4"/>
        <v>-0.002638541778</v>
      </c>
      <c r="H203" s="102">
        <f t="shared" si="5"/>
        <v>-0.01022109026</v>
      </c>
      <c r="I203" s="99"/>
      <c r="J203" s="99"/>
      <c r="K203" s="99"/>
      <c r="L203" s="99"/>
    </row>
    <row r="204" ht="14.25" customHeight="1">
      <c r="A204" s="19">
        <v>170.149994</v>
      </c>
      <c r="B204" s="19">
        <v>75.599998</v>
      </c>
      <c r="D204" s="103">
        <f t="shared" si="1"/>
        <v>-0.02108459994</v>
      </c>
      <c r="E204" s="102">
        <f t="shared" si="2"/>
        <v>-0.01054229997</v>
      </c>
      <c r="F204" s="102">
        <f t="shared" si="3"/>
        <v>-0.001986111278</v>
      </c>
      <c r="G204" s="102">
        <f t="shared" si="4"/>
        <v>-0.000993055639</v>
      </c>
      <c r="H204" s="102">
        <f t="shared" si="5"/>
        <v>-0.01153535561</v>
      </c>
      <c r="I204" s="99"/>
      <c r="J204" s="99"/>
      <c r="K204" s="99"/>
      <c r="L204" s="99"/>
    </row>
    <row r="205" ht="14.25" customHeight="1">
      <c r="A205" s="19">
        <v>166.600006</v>
      </c>
      <c r="B205" s="19">
        <v>75.449997</v>
      </c>
      <c r="D205" s="103">
        <f t="shared" si="1"/>
        <v>-0.002403901376</v>
      </c>
      <c r="E205" s="102">
        <f t="shared" si="2"/>
        <v>-0.001201950688</v>
      </c>
      <c r="F205" s="102">
        <f t="shared" si="3"/>
        <v>0.0287414299</v>
      </c>
      <c r="G205" s="102">
        <f t="shared" si="4"/>
        <v>0.01437071495</v>
      </c>
      <c r="H205" s="102">
        <f t="shared" si="5"/>
        <v>0.01316876426</v>
      </c>
      <c r="I205" s="99"/>
      <c r="J205" s="99"/>
      <c r="K205" s="99"/>
      <c r="L205" s="99"/>
    </row>
    <row r="206" ht="14.25" customHeight="1">
      <c r="A206" s="19">
        <v>166.199997</v>
      </c>
      <c r="B206" s="19">
        <v>77.650002</v>
      </c>
      <c r="D206" s="103">
        <f t="shared" si="1"/>
        <v>-0.0021080628</v>
      </c>
      <c r="E206" s="102">
        <f t="shared" si="2"/>
        <v>-0.0010540314</v>
      </c>
      <c r="F206" s="102">
        <f t="shared" si="3"/>
        <v>-0.02411324313</v>
      </c>
      <c r="G206" s="102">
        <f t="shared" si="4"/>
        <v>-0.01205662156</v>
      </c>
      <c r="H206" s="102">
        <f t="shared" si="5"/>
        <v>-0.01311065296</v>
      </c>
      <c r="I206" s="99"/>
      <c r="J206" s="99"/>
      <c r="K206" s="99"/>
      <c r="L206" s="99"/>
    </row>
    <row r="207" ht="14.25" customHeight="1">
      <c r="A207" s="19">
        <v>165.850006</v>
      </c>
      <c r="B207" s="19">
        <v>75.800003</v>
      </c>
      <c r="D207" s="103">
        <f t="shared" si="1"/>
        <v>-0.01243761184</v>
      </c>
      <c r="E207" s="102">
        <f t="shared" si="2"/>
        <v>-0.006218805918</v>
      </c>
      <c r="F207" s="102">
        <f t="shared" si="3"/>
        <v>0.047029523</v>
      </c>
      <c r="G207" s="102">
        <f t="shared" si="4"/>
        <v>0.0235147615</v>
      </c>
      <c r="H207" s="102">
        <f t="shared" si="5"/>
        <v>0.01729595558</v>
      </c>
      <c r="I207" s="99"/>
      <c r="J207" s="99"/>
      <c r="K207" s="99"/>
      <c r="L207" s="99"/>
    </row>
    <row r="208" ht="14.25" customHeight="1">
      <c r="A208" s="19">
        <v>163.800003</v>
      </c>
      <c r="B208" s="19">
        <v>79.449997</v>
      </c>
      <c r="D208" s="103">
        <f t="shared" si="1"/>
        <v>-0.01259425635</v>
      </c>
      <c r="E208" s="102">
        <f t="shared" si="2"/>
        <v>-0.006297128176</v>
      </c>
      <c r="F208" s="102">
        <f t="shared" si="3"/>
        <v>-0.01585824604</v>
      </c>
      <c r="G208" s="102">
        <f t="shared" si="4"/>
        <v>-0.007929123018</v>
      </c>
      <c r="H208" s="102">
        <f t="shared" si="5"/>
        <v>-0.01422625119</v>
      </c>
      <c r="I208" s="99"/>
      <c r="J208" s="99"/>
      <c r="K208" s="99"/>
      <c r="L208" s="99"/>
    </row>
    <row r="209" ht="14.25" customHeight="1">
      <c r="A209" s="19">
        <v>161.75</v>
      </c>
      <c r="B209" s="19">
        <v>78.199997</v>
      </c>
      <c r="D209" s="103">
        <f t="shared" si="1"/>
        <v>0.02291926144</v>
      </c>
      <c r="E209" s="102">
        <f t="shared" si="2"/>
        <v>0.01145963072</v>
      </c>
      <c r="F209" s="102">
        <f t="shared" si="3"/>
        <v>-0.01222269341</v>
      </c>
      <c r="G209" s="102">
        <f t="shared" si="4"/>
        <v>-0.006111346705</v>
      </c>
      <c r="H209" s="102">
        <f t="shared" si="5"/>
        <v>0.005348284013</v>
      </c>
      <c r="I209" s="99"/>
      <c r="J209" s="99"/>
      <c r="K209" s="99"/>
      <c r="L209" s="99"/>
    </row>
    <row r="210" ht="14.25" customHeight="1">
      <c r="A210" s="19">
        <v>165.5</v>
      </c>
      <c r="B210" s="19">
        <v>77.25</v>
      </c>
      <c r="D210" s="103">
        <f t="shared" si="1"/>
        <v>-0.01215820448</v>
      </c>
      <c r="E210" s="102">
        <f t="shared" si="2"/>
        <v>-0.00607910224</v>
      </c>
      <c r="F210" s="102">
        <f t="shared" si="3"/>
        <v>-0.003241493924</v>
      </c>
      <c r="G210" s="102">
        <f t="shared" si="4"/>
        <v>-0.001620746962</v>
      </c>
      <c r="H210" s="102">
        <f t="shared" si="5"/>
        <v>-0.007699849202</v>
      </c>
      <c r="I210" s="99"/>
      <c r="J210" s="99"/>
      <c r="K210" s="99"/>
      <c r="L210" s="99"/>
    </row>
    <row r="211" ht="14.25" customHeight="1">
      <c r="A211" s="19">
        <v>163.5</v>
      </c>
      <c r="B211" s="19">
        <v>77.0</v>
      </c>
      <c r="D211" s="103">
        <f t="shared" si="1"/>
        <v>-0.02570991182</v>
      </c>
      <c r="E211" s="102">
        <f t="shared" si="2"/>
        <v>-0.01285495591</v>
      </c>
      <c r="F211" s="102">
        <f t="shared" si="3"/>
        <v>-0.02498488971</v>
      </c>
      <c r="G211" s="102">
        <f t="shared" si="4"/>
        <v>-0.01249244486</v>
      </c>
      <c r="H211" s="102">
        <f t="shared" si="5"/>
        <v>-0.02534740077</v>
      </c>
      <c r="I211" s="99"/>
      <c r="J211" s="99"/>
      <c r="K211" s="99"/>
      <c r="L211" s="99"/>
    </row>
    <row r="212" ht="14.25" customHeight="1">
      <c r="A212" s="19">
        <v>159.350006</v>
      </c>
      <c r="B212" s="19">
        <v>75.099998</v>
      </c>
      <c r="D212" s="103">
        <f t="shared" si="1"/>
        <v>0.005943999814</v>
      </c>
      <c r="E212" s="102">
        <f t="shared" si="2"/>
        <v>0.002971999907</v>
      </c>
      <c r="F212" s="102">
        <f t="shared" si="3"/>
        <v>-0.006009981362</v>
      </c>
      <c r="G212" s="102">
        <f t="shared" si="4"/>
        <v>-0.003004990681</v>
      </c>
      <c r="H212" s="102">
        <f t="shared" si="5"/>
        <v>-0.00003299077396</v>
      </c>
      <c r="I212" s="99"/>
      <c r="J212" s="99"/>
      <c r="K212" s="99"/>
      <c r="L212" s="99"/>
    </row>
    <row r="213" ht="14.25" customHeight="1">
      <c r="A213" s="19">
        <v>160.300003</v>
      </c>
      <c r="B213" s="19">
        <v>74.650002</v>
      </c>
      <c r="D213" s="103">
        <f t="shared" si="1"/>
        <v>-0.01223926746</v>
      </c>
      <c r="E213" s="102">
        <f t="shared" si="2"/>
        <v>-0.006119633728</v>
      </c>
      <c r="F213" s="102">
        <f t="shared" si="3"/>
        <v>0.01792278951</v>
      </c>
      <c r="G213" s="102">
        <f t="shared" si="4"/>
        <v>0.008961394755</v>
      </c>
      <c r="H213" s="102">
        <f t="shared" si="5"/>
        <v>0.002841761027</v>
      </c>
      <c r="I213" s="99"/>
      <c r="J213" s="99"/>
      <c r="K213" s="99"/>
      <c r="L213" s="99"/>
    </row>
    <row r="214" ht="14.25" customHeight="1">
      <c r="A214" s="19">
        <v>158.350006</v>
      </c>
      <c r="B214" s="19">
        <v>76.0</v>
      </c>
      <c r="D214" s="103">
        <f t="shared" si="1"/>
        <v>0.028635576</v>
      </c>
      <c r="E214" s="102">
        <f t="shared" si="2"/>
        <v>0.014317788</v>
      </c>
      <c r="F214" s="102">
        <f t="shared" si="3"/>
        <v>-0.02666824708</v>
      </c>
      <c r="G214" s="102">
        <f t="shared" si="4"/>
        <v>-0.01333412354</v>
      </c>
      <c r="H214" s="102">
        <f t="shared" si="5"/>
        <v>0.0009836644577</v>
      </c>
      <c r="I214" s="99"/>
      <c r="J214" s="99"/>
      <c r="K214" s="99"/>
      <c r="L214" s="99"/>
    </row>
    <row r="215" ht="14.25" customHeight="1">
      <c r="A215" s="19">
        <v>162.949997</v>
      </c>
      <c r="B215" s="19">
        <v>74.0</v>
      </c>
      <c r="D215" s="103">
        <f t="shared" si="1"/>
        <v>0.006118098119</v>
      </c>
      <c r="E215" s="102">
        <f t="shared" si="2"/>
        <v>0.00305904906</v>
      </c>
      <c r="F215" s="102">
        <f t="shared" si="3"/>
        <v>-0.008822615882</v>
      </c>
      <c r="G215" s="102">
        <f t="shared" si="4"/>
        <v>-0.004411307941</v>
      </c>
      <c r="H215" s="102">
        <f t="shared" si="5"/>
        <v>-0.001352258881</v>
      </c>
      <c r="I215" s="99"/>
      <c r="J215" s="99"/>
      <c r="K215" s="99"/>
      <c r="L215" s="99"/>
    </row>
    <row r="216" ht="14.25" customHeight="1">
      <c r="A216" s="19">
        <v>163.949997</v>
      </c>
      <c r="B216" s="19">
        <v>73.349998</v>
      </c>
      <c r="D216" s="103">
        <f t="shared" si="1"/>
        <v>-0.002137024149</v>
      </c>
      <c r="E216" s="102">
        <f t="shared" si="2"/>
        <v>-0.001068512074</v>
      </c>
      <c r="F216" s="102">
        <f t="shared" si="3"/>
        <v>0.001362384453</v>
      </c>
      <c r="G216" s="102">
        <f t="shared" si="4"/>
        <v>0.0006811922267</v>
      </c>
      <c r="H216" s="102">
        <f t="shared" si="5"/>
        <v>-0.0003873198478</v>
      </c>
      <c r="I216" s="99"/>
      <c r="J216" s="99"/>
      <c r="K216" s="99"/>
      <c r="L216" s="99"/>
    </row>
    <row r="217" ht="14.25" customHeight="1">
      <c r="A217" s="19">
        <v>163.600006</v>
      </c>
      <c r="B217" s="19">
        <v>73.449997</v>
      </c>
      <c r="D217" s="103">
        <f t="shared" si="1"/>
        <v>-0.04213448795</v>
      </c>
      <c r="E217" s="102">
        <f t="shared" si="2"/>
        <v>-0.02106724398</v>
      </c>
      <c r="F217" s="102">
        <f t="shared" si="3"/>
        <v>-0.002044211955</v>
      </c>
      <c r="G217" s="102">
        <f t="shared" si="4"/>
        <v>-0.001022105978</v>
      </c>
      <c r="H217" s="102">
        <f t="shared" si="5"/>
        <v>-0.02208934995</v>
      </c>
      <c r="I217" s="99"/>
      <c r="J217" s="99"/>
      <c r="K217" s="99"/>
      <c r="L217" s="99"/>
    </row>
    <row r="218" ht="14.25" customHeight="1">
      <c r="A218" s="19">
        <v>156.850006</v>
      </c>
      <c r="B218" s="19">
        <v>73.300003</v>
      </c>
      <c r="D218" s="103">
        <f t="shared" si="1"/>
        <v>-0.03239674189</v>
      </c>
      <c r="E218" s="102">
        <f t="shared" si="2"/>
        <v>-0.01619837094</v>
      </c>
      <c r="F218" s="102">
        <f t="shared" si="3"/>
        <v>-0.01858925818</v>
      </c>
      <c r="G218" s="102">
        <f t="shared" si="4"/>
        <v>-0.009294629091</v>
      </c>
      <c r="H218" s="102">
        <f t="shared" si="5"/>
        <v>-0.02549300003</v>
      </c>
      <c r="I218" s="99"/>
      <c r="J218" s="99"/>
      <c r="K218" s="99"/>
      <c r="L218" s="99"/>
    </row>
    <row r="219" ht="14.25" customHeight="1">
      <c r="A219" s="19">
        <v>151.850006</v>
      </c>
      <c r="B219" s="19">
        <v>71.949997</v>
      </c>
      <c r="D219" s="103">
        <f t="shared" si="1"/>
        <v>0.01145862877</v>
      </c>
      <c r="E219" s="102">
        <f t="shared" si="2"/>
        <v>0.005729314386</v>
      </c>
      <c r="F219" s="102">
        <f t="shared" si="3"/>
        <v>-0.004876345604</v>
      </c>
      <c r="G219" s="102">
        <f t="shared" si="4"/>
        <v>-0.002438172802</v>
      </c>
      <c r="H219" s="102">
        <f t="shared" si="5"/>
        <v>0.003291141584</v>
      </c>
      <c r="I219" s="99"/>
      <c r="J219" s="99"/>
      <c r="K219" s="99"/>
      <c r="L219" s="99"/>
    </row>
    <row r="220" ht="14.25" customHeight="1">
      <c r="A220" s="19">
        <v>153.600006</v>
      </c>
      <c r="B220" s="19">
        <v>71.599998</v>
      </c>
      <c r="D220" s="103">
        <f t="shared" si="1"/>
        <v>0.007782120759</v>
      </c>
      <c r="E220" s="102">
        <f t="shared" si="2"/>
        <v>0.00389106038</v>
      </c>
      <c r="F220" s="102">
        <f t="shared" si="3"/>
        <v>-0.0006984981025</v>
      </c>
      <c r="G220" s="102">
        <f t="shared" si="4"/>
        <v>-0.0003492490512</v>
      </c>
      <c r="H220" s="102">
        <f t="shared" si="5"/>
        <v>0.003541811328</v>
      </c>
      <c r="I220" s="99"/>
      <c r="J220" s="99"/>
      <c r="K220" s="99"/>
      <c r="L220" s="99"/>
    </row>
    <row r="221" ht="14.25" customHeight="1">
      <c r="A221" s="19">
        <v>154.800003</v>
      </c>
      <c r="B221" s="19">
        <v>71.550003</v>
      </c>
      <c r="D221" s="103">
        <f t="shared" si="1"/>
        <v>-0.003883538861</v>
      </c>
      <c r="E221" s="102">
        <f t="shared" si="2"/>
        <v>-0.001941769431</v>
      </c>
      <c r="F221" s="102">
        <f t="shared" si="3"/>
        <v>-0.004201728782</v>
      </c>
      <c r="G221" s="102">
        <f t="shared" si="4"/>
        <v>-0.002100864391</v>
      </c>
      <c r="H221" s="102">
        <f t="shared" si="5"/>
        <v>-0.004042633822</v>
      </c>
      <c r="I221" s="99"/>
      <c r="J221" s="99"/>
      <c r="K221" s="99"/>
      <c r="L221" s="99"/>
    </row>
    <row r="222" ht="14.25" customHeight="1">
      <c r="A222" s="19">
        <v>154.199997</v>
      </c>
      <c r="B222" s="19">
        <v>71.25</v>
      </c>
      <c r="D222" s="103">
        <f t="shared" si="1"/>
        <v>-0.008793354083</v>
      </c>
      <c r="E222" s="102">
        <f t="shared" si="2"/>
        <v>-0.004396677041</v>
      </c>
      <c r="F222" s="102">
        <f t="shared" si="3"/>
        <v>-0.004924357402</v>
      </c>
      <c r="G222" s="102">
        <f t="shared" si="4"/>
        <v>-0.002462178701</v>
      </c>
      <c r="H222" s="102">
        <f t="shared" si="5"/>
        <v>-0.006858855742</v>
      </c>
      <c r="I222" s="99"/>
      <c r="J222" s="99"/>
      <c r="K222" s="99"/>
      <c r="L222" s="99"/>
    </row>
    <row r="223" ht="14.25" customHeight="1">
      <c r="A223" s="19">
        <v>152.850006</v>
      </c>
      <c r="B223" s="19">
        <v>70.900002</v>
      </c>
      <c r="D223" s="103">
        <f t="shared" si="1"/>
        <v>0.01751015504</v>
      </c>
      <c r="E223" s="102">
        <f t="shared" si="2"/>
        <v>0.00875507752</v>
      </c>
      <c r="F223" s="102">
        <f t="shared" si="3"/>
        <v>0.03192491824</v>
      </c>
      <c r="G223" s="102">
        <f t="shared" si="4"/>
        <v>0.01596245912</v>
      </c>
      <c r="H223" s="102">
        <f t="shared" si="5"/>
        <v>0.02471753664</v>
      </c>
      <c r="I223" s="99"/>
      <c r="J223" s="99"/>
      <c r="K223" s="99"/>
      <c r="L223" s="99"/>
    </row>
    <row r="224" ht="14.25" customHeight="1">
      <c r="A224" s="19">
        <v>155.550003</v>
      </c>
      <c r="B224" s="19">
        <v>73.199997</v>
      </c>
      <c r="D224" s="103">
        <f t="shared" si="1"/>
        <v>0.01657666918</v>
      </c>
      <c r="E224" s="102">
        <f t="shared" si="2"/>
        <v>0.008288334591</v>
      </c>
      <c r="F224" s="102">
        <f t="shared" si="3"/>
        <v>0.03093727627</v>
      </c>
      <c r="G224" s="102">
        <f t="shared" si="4"/>
        <v>0.01546863814</v>
      </c>
      <c r="H224" s="102">
        <f t="shared" si="5"/>
        <v>0.02375697273</v>
      </c>
      <c r="I224" s="99"/>
      <c r="J224" s="99"/>
      <c r="K224" s="99"/>
      <c r="L224" s="99"/>
    </row>
    <row r="225" ht="14.25" customHeight="1">
      <c r="A225" s="19">
        <v>158.149994</v>
      </c>
      <c r="B225" s="19">
        <v>75.5</v>
      </c>
      <c r="D225" s="103">
        <f t="shared" si="1"/>
        <v>0.003471696816</v>
      </c>
      <c r="E225" s="102">
        <f t="shared" si="2"/>
        <v>0.001735848408</v>
      </c>
      <c r="F225" s="102">
        <f t="shared" si="3"/>
        <v>0.002645464558</v>
      </c>
      <c r="G225" s="102">
        <f t="shared" si="4"/>
        <v>0.001322732279</v>
      </c>
      <c r="H225" s="102">
        <f t="shared" si="5"/>
        <v>0.003058580687</v>
      </c>
      <c r="I225" s="99"/>
      <c r="J225" s="99"/>
      <c r="K225" s="99"/>
      <c r="L225" s="99"/>
    </row>
    <row r="226" ht="14.25" customHeight="1">
      <c r="A226" s="19">
        <v>158.699997</v>
      </c>
      <c r="B226" s="19">
        <v>75.699997</v>
      </c>
      <c r="D226" s="103">
        <f t="shared" si="1"/>
        <v>-0.01172563574</v>
      </c>
      <c r="E226" s="102">
        <f t="shared" si="2"/>
        <v>-0.005862817869</v>
      </c>
      <c r="F226" s="102">
        <f t="shared" si="3"/>
        <v>-0.01866712871</v>
      </c>
      <c r="G226" s="102">
        <f t="shared" si="4"/>
        <v>-0.009333564356</v>
      </c>
      <c r="H226" s="102">
        <f t="shared" si="5"/>
        <v>-0.01519638223</v>
      </c>
      <c r="I226" s="99"/>
      <c r="J226" s="99"/>
      <c r="K226" s="99"/>
      <c r="L226" s="99"/>
    </row>
    <row r="227" ht="14.25" customHeight="1">
      <c r="A227" s="19">
        <v>156.850006</v>
      </c>
      <c r="B227" s="19">
        <v>74.300003</v>
      </c>
      <c r="D227" s="103">
        <f t="shared" si="1"/>
        <v>-0.008001322585</v>
      </c>
      <c r="E227" s="102">
        <f t="shared" si="2"/>
        <v>-0.004000661293</v>
      </c>
      <c r="F227" s="102">
        <f t="shared" si="3"/>
        <v>0.02262234819</v>
      </c>
      <c r="G227" s="102">
        <f t="shared" si="4"/>
        <v>0.01131117409</v>
      </c>
      <c r="H227" s="102">
        <f t="shared" si="5"/>
        <v>0.0073105128</v>
      </c>
      <c r="I227" s="99"/>
      <c r="J227" s="99"/>
      <c r="K227" s="99"/>
      <c r="L227" s="99"/>
    </row>
    <row r="228" ht="14.25" customHeight="1">
      <c r="A228" s="19">
        <v>155.600006</v>
      </c>
      <c r="B228" s="19">
        <v>76.0</v>
      </c>
      <c r="D228" s="103">
        <f t="shared" si="1"/>
        <v>0.04184970528</v>
      </c>
      <c r="E228" s="102">
        <f t="shared" si="2"/>
        <v>0.02092485264</v>
      </c>
      <c r="F228" s="102">
        <f t="shared" si="3"/>
        <v>-0.02194969428</v>
      </c>
      <c r="G228" s="102">
        <f t="shared" si="4"/>
        <v>-0.01097484714</v>
      </c>
      <c r="H228" s="102">
        <f t="shared" si="5"/>
        <v>0.0099500055</v>
      </c>
      <c r="I228" s="99"/>
      <c r="J228" s="99"/>
      <c r="K228" s="99"/>
      <c r="L228" s="99"/>
    </row>
    <row r="229" ht="14.25" customHeight="1">
      <c r="A229" s="19">
        <v>162.25</v>
      </c>
      <c r="B229" s="19">
        <v>74.349998</v>
      </c>
      <c r="D229" s="103">
        <f t="shared" si="1"/>
        <v>-0.01584131915</v>
      </c>
      <c r="E229" s="102">
        <f t="shared" si="2"/>
        <v>-0.007920659574</v>
      </c>
      <c r="F229" s="102">
        <f t="shared" si="3"/>
        <v>0.06571474744</v>
      </c>
      <c r="G229" s="102">
        <f t="shared" si="4"/>
        <v>0.03285737372</v>
      </c>
      <c r="H229" s="102">
        <f t="shared" si="5"/>
        <v>0.02493671414</v>
      </c>
      <c r="I229" s="99"/>
      <c r="J229" s="99"/>
      <c r="K229" s="99"/>
      <c r="L229" s="99"/>
    </row>
    <row r="230" ht="14.25" customHeight="1">
      <c r="A230" s="19">
        <v>159.699997</v>
      </c>
      <c r="B230" s="19">
        <v>79.400002</v>
      </c>
      <c r="D230" s="103">
        <f t="shared" si="1"/>
        <v>-0.002821741983</v>
      </c>
      <c r="E230" s="102">
        <f t="shared" si="2"/>
        <v>-0.001410870992</v>
      </c>
      <c r="F230" s="102">
        <f t="shared" si="3"/>
        <v>-0.0006299716744</v>
      </c>
      <c r="G230" s="102">
        <f t="shared" si="4"/>
        <v>-0.0003149858372</v>
      </c>
      <c r="H230" s="102">
        <f t="shared" si="5"/>
        <v>-0.001725856829</v>
      </c>
      <c r="I230" s="99"/>
      <c r="J230" s="99"/>
      <c r="K230" s="99"/>
      <c r="L230" s="99"/>
    </row>
    <row r="231" ht="14.25" customHeight="1">
      <c r="A231" s="19">
        <v>159.25</v>
      </c>
      <c r="B231" s="19">
        <v>79.349998</v>
      </c>
      <c r="D231" s="103">
        <f t="shared" si="1"/>
        <v>-0.0142294891</v>
      </c>
      <c r="E231" s="102">
        <f t="shared" si="2"/>
        <v>-0.007114744552</v>
      </c>
      <c r="F231" s="102">
        <f t="shared" si="3"/>
        <v>-0.009496747778</v>
      </c>
      <c r="G231" s="102">
        <f t="shared" si="4"/>
        <v>-0.004748373889</v>
      </c>
      <c r="H231" s="102">
        <f t="shared" si="5"/>
        <v>-0.01186311844</v>
      </c>
      <c r="I231" s="99"/>
      <c r="J231" s="99"/>
      <c r="K231" s="99"/>
      <c r="L231" s="99"/>
    </row>
    <row r="232" ht="14.25" customHeight="1">
      <c r="A232" s="19">
        <v>157.0</v>
      </c>
      <c r="B232" s="19">
        <v>78.599998</v>
      </c>
      <c r="D232" s="103">
        <f t="shared" si="1"/>
        <v>-0.02124317432</v>
      </c>
      <c r="E232" s="102">
        <f t="shared" si="2"/>
        <v>-0.01062158716</v>
      </c>
      <c r="F232" s="102">
        <f t="shared" si="3"/>
        <v>0.01890415512</v>
      </c>
      <c r="G232" s="102">
        <f t="shared" si="4"/>
        <v>0.009452077558</v>
      </c>
      <c r="H232" s="102">
        <f t="shared" si="5"/>
        <v>-0.001169509603</v>
      </c>
      <c r="I232" s="99"/>
      <c r="J232" s="99"/>
      <c r="K232" s="99"/>
      <c r="L232" s="99"/>
    </row>
    <row r="233" ht="14.25" customHeight="1">
      <c r="A233" s="19">
        <v>153.699997</v>
      </c>
      <c r="B233" s="19">
        <v>80.099998</v>
      </c>
      <c r="D233" s="103">
        <f t="shared" si="1"/>
        <v>-0.0398194618</v>
      </c>
      <c r="E233" s="102">
        <f t="shared" si="2"/>
        <v>-0.0199097309</v>
      </c>
      <c r="F233" s="102">
        <f t="shared" si="3"/>
        <v>0.06113860149</v>
      </c>
      <c r="G233" s="102">
        <f t="shared" si="4"/>
        <v>0.03056930075</v>
      </c>
      <c r="H233" s="102">
        <f t="shared" si="5"/>
        <v>0.01065956985</v>
      </c>
      <c r="I233" s="99"/>
      <c r="J233" s="99"/>
      <c r="K233" s="99"/>
      <c r="L233" s="99"/>
    </row>
    <row r="234" ht="14.25" customHeight="1">
      <c r="A234" s="19">
        <v>147.699997</v>
      </c>
      <c r="B234" s="19">
        <v>85.150002</v>
      </c>
      <c r="D234" s="103">
        <f t="shared" si="1"/>
        <v>0.05371087549</v>
      </c>
      <c r="E234" s="102">
        <f t="shared" si="2"/>
        <v>0.02685543774</v>
      </c>
      <c r="F234" s="102">
        <f t="shared" si="3"/>
        <v>0.02493606661</v>
      </c>
      <c r="G234" s="102">
        <f t="shared" si="4"/>
        <v>0.01246803331</v>
      </c>
      <c r="H234" s="102">
        <f t="shared" si="5"/>
        <v>0.03932347105</v>
      </c>
      <c r="I234" s="99"/>
      <c r="J234" s="99"/>
      <c r="K234" s="99"/>
      <c r="L234" s="99"/>
    </row>
    <row r="235" ht="14.25" customHeight="1">
      <c r="A235" s="19">
        <v>155.850006</v>
      </c>
      <c r="B235" s="19">
        <v>87.300003</v>
      </c>
      <c r="D235" s="103">
        <f t="shared" si="1"/>
        <v>0.0009619625376</v>
      </c>
      <c r="E235" s="102">
        <f t="shared" si="2"/>
        <v>0.0004809812688</v>
      </c>
      <c r="F235" s="102">
        <f t="shared" si="3"/>
        <v>-0.04570216386</v>
      </c>
      <c r="G235" s="102">
        <f t="shared" si="4"/>
        <v>-0.02285108193</v>
      </c>
      <c r="H235" s="102">
        <f t="shared" si="5"/>
        <v>-0.02237010066</v>
      </c>
      <c r="I235" s="99"/>
      <c r="J235" s="99"/>
      <c r="K235" s="99"/>
      <c r="L235" s="99"/>
    </row>
    <row r="236" ht="14.25" customHeight="1">
      <c r="A236" s="19">
        <v>156.0</v>
      </c>
      <c r="B236" s="19">
        <v>83.400002</v>
      </c>
      <c r="D236" s="103">
        <f t="shared" si="1"/>
        <v>-0.02433210066</v>
      </c>
      <c r="E236" s="102">
        <f t="shared" si="2"/>
        <v>-0.01216605033</v>
      </c>
      <c r="F236" s="102">
        <f t="shared" si="3"/>
        <v>-0.0491499399</v>
      </c>
      <c r="G236" s="102">
        <f t="shared" si="4"/>
        <v>-0.02457496995</v>
      </c>
      <c r="H236" s="102">
        <f t="shared" si="5"/>
        <v>-0.03674102028</v>
      </c>
      <c r="I236" s="99"/>
      <c r="J236" s="99"/>
      <c r="K236" s="99"/>
      <c r="L236" s="99"/>
    </row>
    <row r="237" ht="14.25" customHeight="1">
      <c r="A237" s="19">
        <v>152.25</v>
      </c>
      <c r="B237" s="19">
        <v>79.400002</v>
      </c>
      <c r="D237" s="103">
        <f t="shared" si="1"/>
        <v>-0.04157485722</v>
      </c>
      <c r="E237" s="102">
        <f t="shared" si="2"/>
        <v>-0.02078742861</v>
      </c>
      <c r="F237" s="102">
        <f t="shared" si="3"/>
        <v>-0.08403895229</v>
      </c>
      <c r="G237" s="102">
        <f t="shared" si="4"/>
        <v>-0.04201947615</v>
      </c>
      <c r="H237" s="102">
        <f t="shared" si="5"/>
        <v>-0.06280690475</v>
      </c>
      <c r="I237" s="99"/>
      <c r="J237" s="99"/>
      <c r="K237" s="99"/>
      <c r="L237" s="99"/>
    </row>
    <row r="238" ht="14.25" customHeight="1">
      <c r="A238" s="19">
        <v>146.050003</v>
      </c>
      <c r="B238" s="19">
        <v>73.0</v>
      </c>
      <c r="D238" s="103">
        <f t="shared" si="1"/>
        <v>0.01157260691</v>
      </c>
      <c r="E238" s="102">
        <f t="shared" si="2"/>
        <v>0.005786303456</v>
      </c>
      <c r="F238" s="102">
        <f t="shared" si="3"/>
        <v>0.003418806749</v>
      </c>
      <c r="G238" s="102">
        <f t="shared" si="4"/>
        <v>0.001709403374</v>
      </c>
      <c r="H238" s="102">
        <f t="shared" si="5"/>
        <v>0.00749570683</v>
      </c>
      <c r="I238" s="99"/>
      <c r="J238" s="99"/>
      <c r="K238" s="99"/>
      <c r="L238" s="99"/>
    </row>
    <row r="239" ht="14.25" customHeight="1">
      <c r="A239" s="19">
        <v>147.75</v>
      </c>
      <c r="B239" s="19">
        <v>73.25</v>
      </c>
      <c r="D239" s="103">
        <f t="shared" si="1"/>
        <v>-0.02814191263</v>
      </c>
      <c r="E239" s="102">
        <f t="shared" si="2"/>
        <v>-0.01407095631</v>
      </c>
      <c r="F239" s="102">
        <f t="shared" si="3"/>
        <v>-0.01513093496</v>
      </c>
      <c r="G239" s="102">
        <f t="shared" si="4"/>
        <v>-0.007565467479</v>
      </c>
      <c r="H239" s="102">
        <f t="shared" si="5"/>
        <v>-0.02163642379</v>
      </c>
      <c r="I239" s="99"/>
      <c r="J239" s="99"/>
      <c r="K239" s="99"/>
      <c r="L239" s="99"/>
    </row>
    <row r="240" ht="14.25" customHeight="1">
      <c r="A240" s="19">
        <v>143.649994</v>
      </c>
      <c r="B240" s="19">
        <v>72.150002</v>
      </c>
      <c r="D240" s="103">
        <f t="shared" si="1"/>
        <v>0.006937246286</v>
      </c>
      <c r="E240" s="102">
        <f t="shared" si="2"/>
        <v>0.003468623143</v>
      </c>
      <c r="F240" s="102">
        <f t="shared" si="3"/>
        <v>0.003459014076</v>
      </c>
      <c r="G240" s="102">
        <f t="shared" si="4"/>
        <v>0.001729507038</v>
      </c>
      <c r="H240" s="102">
        <f t="shared" si="5"/>
        <v>0.005198130181</v>
      </c>
      <c r="I240" s="99"/>
      <c r="J240" s="99"/>
      <c r="K240" s="99"/>
      <c r="L240" s="99"/>
    </row>
    <row r="241" ht="14.25" customHeight="1">
      <c r="A241" s="19">
        <v>144.649994</v>
      </c>
      <c r="B241" s="19">
        <v>72.400002</v>
      </c>
      <c r="D241" s="103">
        <f t="shared" si="1"/>
        <v>0.01509470856</v>
      </c>
      <c r="E241" s="102">
        <f t="shared" si="2"/>
        <v>0.00754735428</v>
      </c>
      <c r="F241" s="102">
        <f t="shared" si="3"/>
        <v>-0.002074000023</v>
      </c>
      <c r="G241" s="102">
        <f t="shared" si="4"/>
        <v>-0.001037000012</v>
      </c>
      <c r="H241" s="102">
        <f t="shared" si="5"/>
        <v>0.006510354268</v>
      </c>
      <c r="I241" s="99"/>
      <c r="J241" s="99"/>
      <c r="K241" s="99"/>
      <c r="L241" s="99"/>
    </row>
    <row r="242" ht="14.25" customHeight="1">
      <c r="A242" s="19">
        <v>146.850006</v>
      </c>
      <c r="B242" s="19">
        <v>72.25</v>
      </c>
      <c r="D242" s="103">
        <f t="shared" si="1"/>
        <v>-0.006832961051</v>
      </c>
      <c r="E242" s="102">
        <f t="shared" si="2"/>
        <v>-0.003416480525</v>
      </c>
      <c r="F242" s="102">
        <f t="shared" si="3"/>
        <v>-0.007641621228</v>
      </c>
      <c r="G242" s="102">
        <f t="shared" si="4"/>
        <v>-0.003820810614</v>
      </c>
      <c r="H242" s="102">
        <f t="shared" si="5"/>
        <v>-0.007237291139</v>
      </c>
      <c r="I242" s="99"/>
      <c r="J242" s="99"/>
      <c r="K242" s="99"/>
      <c r="L242" s="99"/>
    </row>
    <row r="243" ht="14.25" customHeight="1">
      <c r="A243" s="19">
        <v>145.850006</v>
      </c>
      <c r="B243" s="19">
        <v>71.699997</v>
      </c>
      <c r="D243" s="103">
        <f t="shared" si="1"/>
        <v>0.00273874866</v>
      </c>
      <c r="E243" s="102">
        <f t="shared" si="2"/>
        <v>0.00136937433</v>
      </c>
      <c r="F243" s="102">
        <f t="shared" si="3"/>
        <v>-0.01900795063</v>
      </c>
      <c r="G243" s="102">
        <f t="shared" si="4"/>
        <v>-0.009503975317</v>
      </c>
      <c r="H243" s="102">
        <f t="shared" si="5"/>
        <v>-0.008134600987</v>
      </c>
      <c r="I243" s="99"/>
      <c r="J243" s="99"/>
      <c r="K243" s="99"/>
      <c r="L243" s="99"/>
    </row>
    <row r="244" ht="14.25" customHeight="1">
      <c r="A244" s="19">
        <v>146.25</v>
      </c>
      <c r="B244" s="19">
        <v>70.349998</v>
      </c>
      <c r="D244" s="103">
        <f t="shared" si="1"/>
        <v>0.02764846323</v>
      </c>
      <c r="E244" s="102">
        <f t="shared" si="2"/>
        <v>0.01382423161</v>
      </c>
      <c r="F244" s="102">
        <f t="shared" si="3"/>
        <v>-0.01503780565</v>
      </c>
      <c r="G244" s="102">
        <f t="shared" si="4"/>
        <v>-0.007518902823</v>
      </c>
      <c r="H244" s="102">
        <f t="shared" si="5"/>
        <v>0.006305328792</v>
      </c>
      <c r="I244" s="99"/>
      <c r="J244" s="99"/>
      <c r="K244" s="99"/>
      <c r="L244" s="99"/>
    </row>
    <row r="245" ht="14.25" customHeight="1">
      <c r="A245" s="19">
        <v>150.350006</v>
      </c>
      <c r="B245" s="19">
        <v>69.300003</v>
      </c>
      <c r="D245" s="103">
        <f t="shared" si="1"/>
        <v>-0.00299758426</v>
      </c>
      <c r="E245" s="102">
        <f t="shared" si="2"/>
        <v>-0.00149879213</v>
      </c>
      <c r="F245" s="102">
        <f t="shared" si="3"/>
        <v>0.0333482327</v>
      </c>
      <c r="G245" s="102">
        <f t="shared" si="4"/>
        <v>0.01667411635</v>
      </c>
      <c r="H245" s="102">
        <f t="shared" si="5"/>
        <v>0.01517532422</v>
      </c>
      <c r="I245" s="99"/>
      <c r="J245" s="99"/>
      <c r="K245" s="99"/>
      <c r="L245" s="99"/>
    </row>
    <row r="246" ht="14.25" customHeight="1">
      <c r="A246" s="19">
        <v>149.899994</v>
      </c>
      <c r="B246" s="19">
        <v>71.650002</v>
      </c>
      <c r="D246" s="103">
        <f t="shared" si="1"/>
        <v>-0.01275609132</v>
      </c>
      <c r="E246" s="102">
        <f t="shared" si="2"/>
        <v>-0.006378045659</v>
      </c>
      <c r="F246" s="102">
        <f t="shared" si="3"/>
        <v>-0.01264064566</v>
      </c>
      <c r="G246" s="102">
        <f t="shared" si="4"/>
        <v>-0.006320322832</v>
      </c>
      <c r="H246" s="102">
        <f t="shared" si="5"/>
        <v>-0.01269836849</v>
      </c>
      <c r="I246" s="99"/>
      <c r="J246" s="99"/>
      <c r="K246" s="99"/>
      <c r="L246" s="99"/>
    </row>
    <row r="247" ht="14.25" customHeight="1">
      <c r="A247" s="19">
        <v>148.0</v>
      </c>
      <c r="B247" s="19">
        <v>70.75</v>
      </c>
      <c r="D247" s="103">
        <v>0.0</v>
      </c>
      <c r="E247" s="102">
        <f t="shared" si="2"/>
        <v>0</v>
      </c>
      <c r="F247" s="102">
        <v>0.0</v>
      </c>
      <c r="G247" s="102">
        <f t="shared" si="4"/>
        <v>0</v>
      </c>
      <c r="H247" s="102">
        <f t="shared" si="5"/>
        <v>0</v>
      </c>
      <c r="I247" s="99"/>
      <c r="J247" s="99"/>
      <c r="K247" s="99"/>
      <c r="L247" s="99"/>
    </row>
    <row r="248" ht="14.25" customHeight="1">
      <c r="D248" s="99"/>
      <c r="E248" s="99"/>
      <c r="F248" s="99"/>
      <c r="G248" s="99"/>
      <c r="H248" s="99"/>
      <c r="I248" s="99"/>
      <c r="J248" s="99"/>
      <c r="K248" s="99"/>
      <c r="L248" s="99"/>
    </row>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J8:K9"/>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7.63"/>
    <col customWidth="1" min="3" max="3" width="26.38"/>
    <col customWidth="1" min="4" max="4" width="20.88"/>
    <col customWidth="1" min="5" max="5" width="13.38"/>
    <col customWidth="1" min="6" max="6" width="22.25"/>
    <col customWidth="1" min="7" max="7" width="16.88"/>
    <col customWidth="1" min="8" max="8" width="17.88"/>
    <col customWidth="1" min="9" max="9" width="7.63"/>
    <col customWidth="1" min="10" max="10" width="16.38"/>
    <col customWidth="1" min="11" max="11" width="18.38"/>
    <col customWidth="1" min="12" max="25" width="7.63"/>
  </cols>
  <sheetData>
    <row r="1" ht="14.25" customHeight="1">
      <c r="A1" s="14" t="s">
        <v>66</v>
      </c>
      <c r="B1" s="106" t="s">
        <v>75</v>
      </c>
      <c r="C1" s="107"/>
      <c r="D1" s="89" t="s">
        <v>68</v>
      </c>
      <c r="E1" s="90" t="s">
        <v>77</v>
      </c>
      <c r="F1" s="89" t="s">
        <v>78</v>
      </c>
      <c r="G1" s="90" t="s">
        <v>80</v>
      </c>
      <c r="H1" s="90" t="s">
        <v>72</v>
      </c>
      <c r="I1" s="108"/>
      <c r="J1" s="99"/>
      <c r="K1" s="99"/>
    </row>
    <row r="2" ht="14.25" customHeight="1">
      <c r="A2" s="19">
        <v>1388.0</v>
      </c>
      <c r="B2" s="19">
        <v>107.900002</v>
      </c>
      <c r="C2" s="102"/>
      <c r="D2" s="102">
        <f t="shared" ref="D2:D246" si="1">LN(A3/A2)</f>
        <v>0.004994675126</v>
      </c>
      <c r="E2" s="102">
        <f t="shared" ref="E2:E247" si="2">0.5*D2</f>
        <v>0.002497337563</v>
      </c>
      <c r="F2" s="102">
        <f t="shared" ref="F2:F246" si="3">LN(B3/B2)</f>
        <v>-0.02486641824</v>
      </c>
      <c r="G2" s="102">
        <f t="shared" ref="G2:G247" si="4">0.5*F2</f>
        <v>-0.01243320912</v>
      </c>
      <c r="H2" s="102">
        <f t="shared" ref="H2:H247" si="5">E2+G2</f>
        <v>-0.009935871556</v>
      </c>
      <c r="I2" s="99"/>
      <c r="J2" s="99"/>
      <c r="K2" s="99"/>
    </row>
    <row r="3" ht="14.25" customHeight="1">
      <c r="A3" s="19">
        <v>1394.949951</v>
      </c>
      <c r="B3" s="19">
        <v>105.25</v>
      </c>
      <c r="C3" s="102"/>
      <c r="D3" s="102">
        <f t="shared" si="1"/>
        <v>0.01554230486</v>
      </c>
      <c r="E3" s="102">
        <f t="shared" si="2"/>
        <v>0.007771152431</v>
      </c>
      <c r="F3" s="102">
        <f t="shared" si="3"/>
        <v>0.01929020503</v>
      </c>
      <c r="G3" s="102">
        <f t="shared" si="4"/>
        <v>0.009645102517</v>
      </c>
      <c r="H3" s="102">
        <f t="shared" si="5"/>
        <v>0.01741625495</v>
      </c>
      <c r="I3" s="99"/>
      <c r="J3" s="108" t="s">
        <v>81</v>
      </c>
      <c r="K3" s="109">
        <f>AVERAGE(H:H)</f>
        <v>-0.0006625132634</v>
      </c>
    </row>
    <row r="4" ht="14.25" customHeight="1">
      <c r="A4" s="19">
        <v>1416.800049</v>
      </c>
      <c r="B4" s="19">
        <v>107.300003</v>
      </c>
      <c r="C4" s="102"/>
      <c r="D4" s="102">
        <f t="shared" si="1"/>
        <v>0.01970847949</v>
      </c>
      <c r="E4" s="102">
        <f t="shared" si="2"/>
        <v>0.009854239746</v>
      </c>
      <c r="F4" s="102">
        <f t="shared" si="3"/>
        <v>-0.009833869791</v>
      </c>
      <c r="G4" s="102">
        <f t="shared" si="4"/>
        <v>-0.004916934896</v>
      </c>
      <c r="H4" s="102">
        <f t="shared" si="5"/>
        <v>0.004937304851</v>
      </c>
      <c r="I4" s="99"/>
      <c r="J4" s="108" t="s">
        <v>82</v>
      </c>
      <c r="K4" s="109">
        <f>_xlfn.VAR.S(H:H)</f>
        <v>0.0002541613261</v>
      </c>
    </row>
    <row r="5" ht="14.25" customHeight="1">
      <c r="A5" s="19">
        <v>1445.0</v>
      </c>
      <c r="B5" s="19">
        <v>106.25</v>
      </c>
      <c r="C5" s="102"/>
      <c r="D5" s="102">
        <f t="shared" si="1"/>
        <v>-0.003674597049</v>
      </c>
      <c r="E5" s="102">
        <f t="shared" si="2"/>
        <v>-0.001837298525</v>
      </c>
      <c r="F5" s="102">
        <f t="shared" si="3"/>
        <v>-0.01183445765</v>
      </c>
      <c r="G5" s="102">
        <f t="shared" si="4"/>
        <v>-0.005917228824</v>
      </c>
      <c r="H5" s="102">
        <f t="shared" si="5"/>
        <v>-0.007754527348</v>
      </c>
      <c r="I5" s="99"/>
      <c r="J5" s="99"/>
      <c r="K5" s="99"/>
    </row>
    <row r="6" ht="14.25" customHeight="1">
      <c r="A6" s="19">
        <v>1439.699951</v>
      </c>
      <c r="B6" s="19">
        <v>105.0</v>
      </c>
      <c r="C6" s="102"/>
      <c r="D6" s="102">
        <f t="shared" si="1"/>
        <v>-0.01107027101</v>
      </c>
      <c r="E6" s="102">
        <f t="shared" si="2"/>
        <v>-0.005535135504</v>
      </c>
      <c r="F6" s="102">
        <f t="shared" si="3"/>
        <v>-0.04131814933</v>
      </c>
      <c r="G6" s="102">
        <f t="shared" si="4"/>
        <v>-0.02065907467</v>
      </c>
      <c r="H6" s="102">
        <f t="shared" si="5"/>
        <v>-0.02619421017</v>
      </c>
      <c r="I6" s="99"/>
      <c r="J6" s="108" t="s">
        <v>83</v>
      </c>
      <c r="K6" s="109">
        <f>CORREL(A2:A247,B2:B247)</f>
        <v>-0.08839975281</v>
      </c>
    </row>
    <row r="7" ht="14.25" customHeight="1">
      <c r="A7" s="19">
        <v>1423.849976</v>
      </c>
      <c r="B7" s="19">
        <v>100.75</v>
      </c>
      <c r="C7" s="102"/>
      <c r="D7" s="102">
        <f t="shared" si="1"/>
        <v>-0.02780869324</v>
      </c>
      <c r="E7" s="102">
        <f t="shared" si="2"/>
        <v>-0.01390434662</v>
      </c>
      <c r="F7" s="102">
        <f t="shared" si="3"/>
        <v>-0.110612807</v>
      </c>
      <c r="G7" s="102">
        <f t="shared" si="4"/>
        <v>-0.05530640351</v>
      </c>
      <c r="H7" s="102">
        <f t="shared" si="5"/>
        <v>-0.06921075013</v>
      </c>
      <c r="I7" s="99"/>
      <c r="J7" s="99"/>
      <c r="K7" s="99"/>
    </row>
    <row r="8" ht="14.25" customHeight="1">
      <c r="A8" s="19">
        <v>1384.800049</v>
      </c>
      <c r="B8" s="19">
        <v>90.199997</v>
      </c>
      <c r="C8" s="102"/>
      <c r="D8" s="102">
        <f t="shared" si="1"/>
        <v>-0.002784127623</v>
      </c>
      <c r="E8" s="102">
        <f t="shared" si="2"/>
        <v>-0.001392063812</v>
      </c>
      <c r="F8" s="102">
        <f t="shared" si="3"/>
        <v>0.08038380506</v>
      </c>
      <c r="G8" s="102">
        <f t="shared" si="4"/>
        <v>0.04019190253</v>
      </c>
      <c r="H8" s="102">
        <f t="shared" si="5"/>
        <v>0.03879983872</v>
      </c>
      <c r="I8" s="99"/>
      <c r="J8" s="110"/>
      <c r="K8" s="109"/>
    </row>
    <row r="9" ht="14.25" customHeight="1">
      <c r="A9" s="19">
        <v>1380.949951</v>
      </c>
      <c r="B9" s="19">
        <v>97.75</v>
      </c>
      <c r="C9" s="102"/>
      <c r="D9" s="102">
        <f t="shared" si="1"/>
        <v>0.01655367296</v>
      </c>
      <c r="E9" s="102">
        <f t="shared" si="2"/>
        <v>0.008276836481</v>
      </c>
      <c r="F9" s="102">
        <f t="shared" si="3"/>
        <v>0.01724177627</v>
      </c>
      <c r="G9" s="102">
        <f t="shared" si="4"/>
        <v>0.008620888134</v>
      </c>
      <c r="H9" s="102">
        <f t="shared" si="5"/>
        <v>0.01689772462</v>
      </c>
      <c r="I9" s="99"/>
      <c r="J9" s="99"/>
      <c r="K9" s="99"/>
    </row>
    <row r="10" ht="14.25" customHeight="1">
      <c r="A10" s="19">
        <v>1404.0</v>
      </c>
      <c r="B10" s="19">
        <v>99.449997</v>
      </c>
      <c r="C10" s="102"/>
      <c r="D10" s="102">
        <f t="shared" si="1"/>
        <v>0.01203554351</v>
      </c>
      <c r="E10" s="102">
        <f t="shared" si="2"/>
        <v>0.006017771756</v>
      </c>
      <c r="F10" s="102">
        <f t="shared" si="3"/>
        <v>-0.01980259713</v>
      </c>
      <c r="G10" s="102">
        <f t="shared" si="4"/>
        <v>-0.009901298565</v>
      </c>
      <c r="H10" s="102">
        <f t="shared" si="5"/>
        <v>-0.003883526809</v>
      </c>
      <c r="I10" s="99"/>
      <c r="J10" s="99"/>
      <c r="K10" s="99"/>
    </row>
    <row r="11" ht="14.25" customHeight="1">
      <c r="A11" s="19">
        <v>1421.0</v>
      </c>
      <c r="B11" s="19">
        <v>97.5</v>
      </c>
      <c r="C11" s="102"/>
      <c r="D11" s="102">
        <f t="shared" si="1"/>
        <v>0.009629768891</v>
      </c>
      <c r="E11" s="102">
        <f t="shared" si="2"/>
        <v>0.004814884446</v>
      </c>
      <c r="F11" s="102">
        <f t="shared" si="3"/>
        <v>-0.001026146821</v>
      </c>
      <c r="G11" s="102">
        <f t="shared" si="4"/>
        <v>-0.0005130734107</v>
      </c>
      <c r="H11" s="102">
        <f t="shared" si="5"/>
        <v>0.004301811035</v>
      </c>
      <c r="I11" s="99"/>
      <c r="J11" s="99"/>
      <c r="K11" s="99"/>
    </row>
    <row r="12" ht="14.25" customHeight="1">
      <c r="A12" s="19">
        <v>1434.75</v>
      </c>
      <c r="B12" s="19">
        <v>97.400002</v>
      </c>
      <c r="C12" s="102"/>
      <c r="D12" s="102">
        <f t="shared" si="1"/>
        <v>0.003583065394</v>
      </c>
      <c r="E12" s="102">
        <f t="shared" si="2"/>
        <v>0.001791532697</v>
      </c>
      <c r="F12" s="102">
        <f t="shared" si="3"/>
        <v>0.0005131639862</v>
      </c>
      <c r="G12" s="102">
        <f t="shared" si="4"/>
        <v>0.0002565819931</v>
      </c>
      <c r="H12" s="102">
        <f t="shared" si="5"/>
        <v>0.00204811469</v>
      </c>
      <c r="I12" s="99"/>
      <c r="J12" s="99"/>
      <c r="K12" s="99"/>
    </row>
    <row r="13" ht="14.25" customHeight="1">
      <c r="A13" s="19">
        <v>1439.900024</v>
      </c>
      <c r="B13" s="19">
        <v>97.449997</v>
      </c>
      <c r="C13" s="102"/>
      <c r="D13" s="102">
        <f t="shared" si="1"/>
        <v>0.002843357071</v>
      </c>
      <c r="E13" s="102">
        <f t="shared" si="2"/>
        <v>0.001421678535</v>
      </c>
      <c r="F13" s="102">
        <f t="shared" si="3"/>
        <v>-0.01291006868</v>
      </c>
      <c r="G13" s="102">
        <f t="shared" si="4"/>
        <v>-0.006455034341</v>
      </c>
      <c r="H13" s="102">
        <f t="shared" si="5"/>
        <v>-0.005033355806</v>
      </c>
      <c r="I13" s="99"/>
      <c r="J13" s="99"/>
      <c r="K13" s="99"/>
    </row>
    <row r="14" ht="14.25" customHeight="1">
      <c r="A14" s="19">
        <v>1444.0</v>
      </c>
      <c r="B14" s="19">
        <v>96.199997</v>
      </c>
      <c r="C14" s="102"/>
      <c r="D14" s="102">
        <f t="shared" si="1"/>
        <v>-0.0006927606789</v>
      </c>
      <c r="E14" s="102">
        <f t="shared" si="2"/>
        <v>-0.0003463803395</v>
      </c>
      <c r="F14" s="102">
        <f t="shared" si="3"/>
        <v>-0.005211059376</v>
      </c>
      <c r="G14" s="102">
        <f t="shared" si="4"/>
        <v>-0.002605529688</v>
      </c>
      <c r="H14" s="102">
        <f t="shared" si="5"/>
        <v>-0.002951910027</v>
      </c>
      <c r="I14" s="99"/>
      <c r="J14" s="99"/>
      <c r="K14" s="99"/>
    </row>
    <row r="15" ht="14.25" customHeight="1">
      <c r="A15" s="19">
        <v>1443.0</v>
      </c>
      <c r="B15" s="19">
        <v>95.699997</v>
      </c>
      <c r="C15" s="102"/>
      <c r="D15" s="102">
        <f t="shared" si="1"/>
        <v>-0.003471020493</v>
      </c>
      <c r="E15" s="102">
        <f t="shared" si="2"/>
        <v>-0.001735510246</v>
      </c>
      <c r="F15" s="102">
        <f t="shared" si="3"/>
        <v>0.01555241349</v>
      </c>
      <c r="G15" s="102">
        <f t="shared" si="4"/>
        <v>0.007776206746</v>
      </c>
      <c r="H15" s="102">
        <f t="shared" si="5"/>
        <v>0.006040696499</v>
      </c>
      <c r="I15" s="99"/>
      <c r="J15" s="99"/>
      <c r="K15" s="99"/>
    </row>
    <row r="16" ht="14.25" customHeight="1">
      <c r="A16" s="19">
        <v>1438.0</v>
      </c>
      <c r="B16" s="19">
        <v>97.199997</v>
      </c>
      <c r="C16" s="102"/>
      <c r="D16" s="102">
        <f t="shared" si="1"/>
        <v>-0.005054476992</v>
      </c>
      <c r="E16" s="102">
        <f t="shared" si="2"/>
        <v>-0.002527238496</v>
      </c>
      <c r="F16" s="102">
        <f t="shared" si="3"/>
        <v>-0.01921636953</v>
      </c>
      <c r="G16" s="102">
        <f t="shared" si="4"/>
        <v>-0.009608184766</v>
      </c>
      <c r="H16" s="102">
        <f t="shared" si="5"/>
        <v>-0.01213542326</v>
      </c>
      <c r="I16" s="99"/>
      <c r="J16" s="99"/>
      <c r="K16" s="99"/>
    </row>
    <row r="17" ht="14.25" customHeight="1">
      <c r="A17" s="19">
        <v>1430.75</v>
      </c>
      <c r="B17" s="19">
        <v>95.349998</v>
      </c>
      <c r="C17" s="102"/>
      <c r="D17" s="102">
        <f t="shared" si="1"/>
        <v>0.006444331281</v>
      </c>
      <c r="E17" s="102">
        <f t="shared" si="2"/>
        <v>0.00322216564</v>
      </c>
      <c r="F17" s="102">
        <f t="shared" si="3"/>
        <v>0.001571936416</v>
      </c>
      <c r="G17" s="102">
        <f t="shared" si="4"/>
        <v>0.0007859682078</v>
      </c>
      <c r="H17" s="102">
        <f t="shared" si="5"/>
        <v>0.004008133848</v>
      </c>
      <c r="I17" s="99"/>
      <c r="J17" s="99"/>
      <c r="K17" s="99"/>
    </row>
    <row r="18" ht="14.25" customHeight="1">
      <c r="A18" s="19">
        <v>1440.0</v>
      </c>
      <c r="B18" s="19">
        <v>95.5</v>
      </c>
      <c r="C18" s="102"/>
      <c r="D18" s="102">
        <f t="shared" si="1"/>
        <v>-0.005152155142</v>
      </c>
      <c r="E18" s="102">
        <f t="shared" si="2"/>
        <v>-0.002576077571</v>
      </c>
      <c r="F18" s="102">
        <f t="shared" si="3"/>
        <v>-0.004197298966</v>
      </c>
      <c r="G18" s="102">
        <f t="shared" si="4"/>
        <v>-0.002098649483</v>
      </c>
      <c r="H18" s="102">
        <f t="shared" si="5"/>
        <v>-0.004674727054</v>
      </c>
      <c r="I18" s="99"/>
      <c r="J18" s="99"/>
      <c r="K18" s="99"/>
    </row>
    <row r="19" ht="14.25" customHeight="1">
      <c r="A19" s="19">
        <v>1432.599976</v>
      </c>
      <c r="B19" s="19">
        <v>95.099998</v>
      </c>
      <c r="C19" s="102"/>
      <c r="D19" s="102">
        <f t="shared" si="1"/>
        <v>0.006540080417</v>
      </c>
      <c r="E19" s="102">
        <f t="shared" si="2"/>
        <v>0.003270040209</v>
      </c>
      <c r="F19" s="102">
        <f t="shared" si="3"/>
        <v>-0.001578542858</v>
      </c>
      <c r="G19" s="102">
        <f t="shared" si="4"/>
        <v>-0.0007892714291</v>
      </c>
      <c r="H19" s="102">
        <f t="shared" si="5"/>
        <v>0.00248076878</v>
      </c>
      <c r="I19" s="99"/>
      <c r="J19" s="99"/>
      <c r="K19" s="99"/>
    </row>
    <row r="20" ht="14.25" customHeight="1">
      <c r="A20" s="19">
        <v>1442.0</v>
      </c>
      <c r="B20" s="19">
        <v>94.949997</v>
      </c>
      <c r="C20" s="102"/>
      <c r="D20" s="102">
        <f t="shared" si="1"/>
        <v>0.01575595827</v>
      </c>
      <c r="E20" s="102">
        <f t="shared" si="2"/>
        <v>0.007877979137</v>
      </c>
      <c r="F20" s="102">
        <f t="shared" si="3"/>
        <v>-0.006339155046</v>
      </c>
      <c r="G20" s="102">
        <f t="shared" si="4"/>
        <v>-0.003169577523</v>
      </c>
      <c r="H20" s="102">
        <f t="shared" si="5"/>
        <v>0.004708401614</v>
      </c>
      <c r="I20" s="99"/>
      <c r="J20" s="99"/>
      <c r="K20" s="99"/>
    </row>
    <row r="21" ht="14.25" customHeight="1">
      <c r="A21" s="19">
        <v>1464.900024</v>
      </c>
      <c r="B21" s="19">
        <v>94.349998</v>
      </c>
      <c r="C21" s="102"/>
      <c r="D21" s="102">
        <f t="shared" si="1"/>
        <v>0.01544427311</v>
      </c>
      <c r="E21" s="102">
        <f t="shared" si="2"/>
        <v>0.007722136554</v>
      </c>
      <c r="F21" s="102">
        <f t="shared" si="3"/>
        <v>0.01368446618</v>
      </c>
      <c r="G21" s="102">
        <f t="shared" si="4"/>
        <v>0.006842233089</v>
      </c>
      <c r="H21" s="102">
        <f t="shared" si="5"/>
        <v>0.01456436964</v>
      </c>
      <c r="I21" s="99"/>
      <c r="J21" s="99"/>
      <c r="K21" s="99"/>
    </row>
    <row r="22" ht="14.25" customHeight="1">
      <c r="A22" s="19">
        <v>1487.699951</v>
      </c>
      <c r="B22" s="19">
        <v>95.650002</v>
      </c>
      <c r="C22" s="102"/>
      <c r="D22" s="102">
        <f t="shared" si="1"/>
        <v>0.006165048728</v>
      </c>
      <c r="E22" s="102">
        <f t="shared" si="2"/>
        <v>0.003082524364</v>
      </c>
      <c r="F22" s="102">
        <f t="shared" si="3"/>
        <v>-0.009453872833</v>
      </c>
      <c r="G22" s="102">
        <f t="shared" si="4"/>
        <v>-0.004726936417</v>
      </c>
      <c r="H22" s="102">
        <f t="shared" si="5"/>
        <v>-0.001644412053</v>
      </c>
      <c r="I22" s="99"/>
      <c r="J22" s="99"/>
      <c r="K22" s="99"/>
    </row>
    <row r="23" ht="14.25" customHeight="1">
      <c r="A23" s="19">
        <v>1496.900024</v>
      </c>
      <c r="B23" s="19">
        <v>94.75</v>
      </c>
      <c r="C23" s="102"/>
      <c r="D23" s="102">
        <f t="shared" si="1"/>
        <v>-0.005963382561</v>
      </c>
      <c r="E23" s="102">
        <f t="shared" si="2"/>
        <v>-0.002981691281</v>
      </c>
      <c r="F23" s="102">
        <f t="shared" si="3"/>
        <v>-0.01918016207</v>
      </c>
      <c r="G23" s="102">
        <f t="shared" si="4"/>
        <v>-0.009590081035</v>
      </c>
      <c r="H23" s="102">
        <f t="shared" si="5"/>
        <v>-0.01257177232</v>
      </c>
      <c r="I23" s="99"/>
      <c r="J23" s="99"/>
      <c r="K23" s="99"/>
    </row>
    <row r="24" ht="14.25" customHeight="1">
      <c r="A24" s="19">
        <v>1488.0</v>
      </c>
      <c r="B24" s="19">
        <v>92.949997</v>
      </c>
      <c r="C24" s="102"/>
      <c r="D24" s="102">
        <f t="shared" si="1"/>
        <v>-0.01104869981</v>
      </c>
      <c r="E24" s="102">
        <f t="shared" si="2"/>
        <v>-0.005524349904</v>
      </c>
      <c r="F24" s="102">
        <f t="shared" si="3"/>
        <v>-0.01136063077</v>
      </c>
      <c r="G24" s="102">
        <f t="shared" si="4"/>
        <v>-0.005680315384</v>
      </c>
      <c r="H24" s="102">
        <f t="shared" si="5"/>
        <v>-0.01120466529</v>
      </c>
      <c r="I24" s="99"/>
      <c r="J24" s="99"/>
      <c r="K24" s="99"/>
    </row>
    <row r="25" ht="14.25" customHeight="1">
      <c r="A25" s="19">
        <v>1471.650024</v>
      </c>
      <c r="B25" s="19">
        <v>91.900002</v>
      </c>
      <c r="C25" s="102"/>
      <c r="D25" s="102">
        <f t="shared" si="1"/>
        <v>0.02097905282</v>
      </c>
      <c r="E25" s="102">
        <f t="shared" si="2"/>
        <v>0.01048952641</v>
      </c>
      <c r="F25" s="102">
        <f t="shared" si="3"/>
        <v>-0.01535120042</v>
      </c>
      <c r="G25" s="102">
        <f t="shared" si="4"/>
        <v>-0.007675600209</v>
      </c>
      <c r="H25" s="102">
        <f t="shared" si="5"/>
        <v>0.0028139262</v>
      </c>
      <c r="I25" s="99"/>
      <c r="J25" s="99"/>
      <c r="K25" s="99"/>
    </row>
    <row r="26" ht="14.25" customHeight="1">
      <c r="A26" s="19">
        <v>1502.849976</v>
      </c>
      <c r="B26" s="19">
        <v>90.5</v>
      </c>
      <c r="C26" s="102"/>
      <c r="D26" s="102">
        <f t="shared" si="1"/>
        <v>0.005838495935</v>
      </c>
      <c r="E26" s="102">
        <f t="shared" si="2"/>
        <v>0.002919247967</v>
      </c>
      <c r="F26" s="102">
        <f t="shared" si="3"/>
        <v>0.00770501348</v>
      </c>
      <c r="G26" s="102">
        <f t="shared" si="4"/>
        <v>0.00385250674</v>
      </c>
      <c r="H26" s="102">
        <f t="shared" si="5"/>
        <v>0.006771754707</v>
      </c>
      <c r="I26" s="99"/>
      <c r="J26" s="99"/>
      <c r="K26" s="99"/>
    </row>
    <row r="27" ht="14.25" customHeight="1">
      <c r="A27" s="19">
        <v>1511.650024</v>
      </c>
      <c r="B27" s="19">
        <v>91.199997</v>
      </c>
      <c r="C27" s="102"/>
      <c r="D27" s="102">
        <f t="shared" si="1"/>
        <v>-0.007070232705</v>
      </c>
      <c r="E27" s="102">
        <f t="shared" si="2"/>
        <v>-0.003535116353</v>
      </c>
      <c r="F27" s="102">
        <f t="shared" si="3"/>
        <v>0.02704329304</v>
      </c>
      <c r="G27" s="102">
        <f t="shared" si="4"/>
        <v>0.01352164652</v>
      </c>
      <c r="H27" s="102">
        <f t="shared" si="5"/>
        <v>0.009986530168</v>
      </c>
      <c r="I27" s="99"/>
      <c r="J27" s="99"/>
      <c r="K27" s="99"/>
    </row>
    <row r="28" ht="14.25" customHeight="1">
      <c r="A28" s="19">
        <v>1501.0</v>
      </c>
      <c r="B28" s="19">
        <v>93.699997</v>
      </c>
      <c r="C28" s="102"/>
      <c r="D28" s="102">
        <f t="shared" si="1"/>
        <v>-0.004440239023</v>
      </c>
      <c r="E28" s="102">
        <f t="shared" si="2"/>
        <v>-0.002220119512</v>
      </c>
      <c r="F28" s="102">
        <f t="shared" si="3"/>
        <v>-0.002136720933</v>
      </c>
      <c r="G28" s="102">
        <f t="shared" si="4"/>
        <v>-0.001068360466</v>
      </c>
      <c r="H28" s="102">
        <f t="shared" si="5"/>
        <v>-0.003288479978</v>
      </c>
      <c r="I28" s="99"/>
      <c r="J28" s="99"/>
      <c r="K28" s="99"/>
    </row>
    <row r="29" ht="14.25" customHeight="1">
      <c r="A29" s="19">
        <v>1494.349976</v>
      </c>
      <c r="B29" s="19">
        <v>93.5</v>
      </c>
      <c r="C29" s="102"/>
      <c r="D29" s="102">
        <f t="shared" si="1"/>
        <v>-0.0178584893</v>
      </c>
      <c r="E29" s="102">
        <f t="shared" si="2"/>
        <v>-0.008929244649</v>
      </c>
      <c r="F29" s="102">
        <f t="shared" si="3"/>
        <v>-0.03648646446</v>
      </c>
      <c r="G29" s="102">
        <f t="shared" si="4"/>
        <v>-0.01824323223</v>
      </c>
      <c r="H29" s="102">
        <f t="shared" si="5"/>
        <v>-0.02717247688</v>
      </c>
      <c r="I29" s="99"/>
      <c r="J29" s="99"/>
      <c r="K29" s="99"/>
    </row>
    <row r="30" ht="14.25" customHeight="1">
      <c r="A30" s="19">
        <v>1467.900024</v>
      </c>
      <c r="B30" s="19">
        <v>90.150002</v>
      </c>
      <c r="C30" s="102"/>
      <c r="D30" s="102">
        <f t="shared" si="1"/>
        <v>0.008884710955</v>
      </c>
      <c r="E30" s="102">
        <f t="shared" si="2"/>
        <v>0.004442355477</v>
      </c>
      <c r="F30" s="102">
        <f t="shared" si="3"/>
        <v>-0.01452543974</v>
      </c>
      <c r="G30" s="102">
        <f t="shared" si="4"/>
        <v>-0.007262719872</v>
      </c>
      <c r="H30" s="102">
        <f t="shared" si="5"/>
        <v>-0.002820364395</v>
      </c>
      <c r="I30" s="99"/>
      <c r="J30" s="99"/>
      <c r="K30" s="99"/>
    </row>
    <row r="31" ht="14.25" customHeight="1">
      <c r="A31" s="19">
        <v>1481.0</v>
      </c>
      <c r="B31" s="19">
        <v>88.849998</v>
      </c>
      <c r="C31" s="102"/>
      <c r="D31" s="102">
        <f t="shared" si="1"/>
        <v>-0.006163435764</v>
      </c>
      <c r="E31" s="102">
        <f t="shared" si="2"/>
        <v>-0.003081717882</v>
      </c>
      <c r="F31" s="102">
        <f t="shared" si="3"/>
        <v>-0.03609674149</v>
      </c>
      <c r="G31" s="102">
        <f t="shared" si="4"/>
        <v>-0.01804837075</v>
      </c>
      <c r="H31" s="102">
        <f t="shared" si="5"/>
        <v>-0.02113008863</v>
      </c>
      <c r="I31" s="99"/>
      <c r="J31" s="99"/>
      <c r="K31" s="99"/>
    </row>
    <row r="32" ht="14.25" customHeight="1">
      <c r="A32" s="19">
        <v>1471.900024</v>
      </c>
      <c r="B32" s="19">
        <v>85.699997</v>
      </c>
      <c r="C32" s="102"/>
      <c r="D32" s="102">
        <f t="shared" si="1"/>
        <v>-0.04915368736</v>
      </c>
      <c r="E32" s="102">
        <f t="shared" si="2"/>
        <v>-0.02457684368</v>
      </c>
      <c r="F32" s="102">
        <f t="shared" si="3"/>
        <v>-0.02241974731</v>
      </c>
      <c r="G32" s="102">
        <f t="shared" si="4"/>
        <v>-0.01120987366</v>
      </c>
      <c r="H32" s="102">
        <f t="shared" si="5"/>
        <v>-0.03578671734</v>
      </c>
      <c r="I32" s="99"/>
      <c r="J32" s="99"/>
      <c r="K32" s="99"/>
    </row>
    <row r="33" ht="14.25" customHeight="1">
      <c r="A33" s="19">
        <v>1401.300049</v>
      </c>
      <c r="B33" s="19">
        <v>83.800003</v>
      </c>
      <c r="C33" s="102"/>
      <c r="D33" s="102">
        <f t="shared" si="1"/>
        <v>0.00530237421</v>
      </c>
      <c r="E33" s="102">
        <f t="shared" si="2"/>
        <v>0.002651187105</v>
      </c>
      <c r="F33" s="102">
        <f t="shared" si="3"/>
        <v>0.008318491076</v>
      </c>
      <c r="G33" s="102">
        <f t="shared" si="4"/>
        <v>0.004159245538</v>
      </c>
      <c r="H33" s="102">
        <f t="shared" si="5"/>
        <v>0.006810432643</v>
      </c>
      <c r="I33" s="99"/>
      <c r="J33" s="99"/>
      <c r="K33" s="99"/>
    </row>
    <row r="34" ht="14.25" customHeight="1">
      <c r="A34" s="19">
        <v>1408.75</v>
      </c>
      <c r="B34" s="19">
        <v>84.5</v>
      </c>
      <c r="C34" s="102"/>
      <c r="D34" s="102">
        <f t="shared" si="1"/>
        <v>0.05102706552</v>
      </c>
      <c r="E34" s="102">
        <f t="shared" si="2"/>
        <v>0.02551353276</v>
      </c>
      <c r="F34" s="102">
        <f t="shared" si="3"/>
        <v>0.01410125623</v>
      </c>
      <c r="G34" s="102">
        <f t="shared" si="4"/>
        <v>0.007050628117</v>
      </c>
      <c r="H34" s="102">
        <f t="shared" si="5"/>
        <v>0.03256416088</v>
      </c>
      <c r="I34" s="99"/>
      <c r="J34" s="99"/>
      <c r="K34" s="99"/>
    </row>
    <row r="35" ht="14.25" customHeight="1">
      <c r="A35" s="19">
        <v>1482.5</v>
      </c>
      <c r="B35" s="19">
        <v>85.699997</v>
      </c>
      <c r="C35" s="102"/>
      <c r="D35" s="102">
        <f t="shared" si="1"/>
        <v>0.06274517713</v>
      </c>
      <c r="E35" s="102">
        <f t="shared" si="2"/>
        <v>0.03137258856</v>
      </c>
      <c r="F35" s="102">
        <f t="shared" si="3"/>
        <v>0.0162040703</v>
      </c>
      <c r="G35" s="102">
        <f t="shared" si="4"/>
        <v>0.008102035149</v>
      </c>
      <c r="H35" s="102">
        <f t="shared" si="5"/>
        <v>0.03947462371</v>
      </c>
      <c r="I35" s="99"/>
      <c r="J35" s="99"/>
      <c r="K35" s="99"/>
    </row>
    <row r="36" ht="14.25" customHeight="1">
      <c r="A36" s="19">
        <v>1578.5</v>
      </c>
      <c r="B36" s="19">
        <v>87.099998</v>
      </c>
      <c r="C36" s="102"/>
      <c r="D36" s="102">
        <f t="shared" si="1"/>
        <v>0.002025157992</v>
      </c>
      <c r="E36" s="102">
        <f t="shared" si="2"/>
        <v>0.001012578996</v>
      </c>
      <c r="F36" s="102">
        <f t="shared" si="3"/>
        <v>-0.004603011712</v>
      </c>
      <c r="G36" s="102">
        <f t="shared" si="4"/>
        <v>-0.002301505856</v>
      </c>
      <c r="H36" s="102">
        <f t="shared" si="5"/>
        <v>-0.00128892686</v>
      </c>
      <c r="I36" s="99"/>
      <c r="J36" s="99"/>
      <c r="K36" s="99"/>
    </row>
    <row r="37" ht="14.25" customHeight="1">
      <c r="A37" s="19">
        <v>1581.699951</v>
      </c>
      <c r="B37" s="19">
        <v>86.699997</v>
      </c>
      <c r="C37" s="102"/>
      <c r="D37" s="102">
        <f t="shared" si="1"/>
        <v>0.003975175817</v>
      </c>
      <c r="E37" s="102">
        <f t="shared" si="2"/>
        <v>0.001987587908</v>
      </c>
      <c r="F37" s="102">
        <f t="shared" si="3"/>
        <v>0.01715307981</v>
      </c>
      <c r="G37" s="102">
        <f t="shared" si="4"/>
        <v>0.008576539907</v>
      </c>
      <c r="H37" s="102">
        <f t="shared" si="5"/>
        <v>0.01056412782</v>
      </c>
      <c r="I37" s="99"/>
      <c r="J37" s="99"/>
      <c r="K37" s="99"/>
    </row>
    <row r="38" ht="14.25" customHeight="1">
      <c r="A38" s="19">
        <v>1588.0</v>
      </c>
      <c r="B38" s="19">
        <v>88.199997</v>
      </c>
      <c r="C38" s="102"/>
      <c r="D38" s="102">
        <f t="shared" si="1"/>
        <v>0.01886995562</v>
      </c>
      <c r="E38" s="102">
        <f t="shared" si="2"/>
        <v>0.009434977809</v>
      </c>
      <c r="F38" s="102">
        <f t="shared" si="3"/>
        <v>0.04218164805</v>
      </c>
      <c r="G38" s="102">
        <f t="shared" si="4"/>
        <v>0.02109082402</v>
      </c>
      <c r="H38" s="102">
        <f t="shared" si="5"/>
        <v>0.03052580183</v>
      </c>
      <c r="I38" s="99"/>
      <c r="J38" s="99"/>
      <c r="K38" s="99"/>
    </row>
    <row r="39" ht="14.25" customHeight="1">
      <c r="A39" s="19">
        <v>1618.25</v>
      </c>
      <c r="B39" s="19">
        <v>92.0</v>
      </c>
      <c r="C39" s="102"/>
      <c r="D39" s="102">
        <f t="shared" si="1"/>
        <v>0.008246469023</v>
      </c>
      <c r="E39" s="102">
        <f t="shared" si="2"/>
        <v>0.004123234512</v>
      </c>
      <c r="F39" s="102">
        <f t="shared" si="3"/>
        <v>-0.0186510834</v>
      </c>
      <c r="G39" s="102">
        <f t="shared" si="4"/>
        <v>-0.009325541702</v>
      </c>
      <c r="H39" s="102">
        <f t="shared" si="5"/>
        <v>-0.00520230719</v>
      </c>
      <c r="I39" s="99"/>
      <c r="J39" s="99"/>
      <c r="K39" s="99"/>
    </row>
    <row r="40" ht="14.25" customHeight="1">
      <c r="A40" s="19">
        <v>1631.650024</v>
      </c>
      <c r="B40" s="19">
        <v>90.300003</v>
      </c>
      <c r="C40" s="102"/>
      <c r="D40" s="102">
        <f t="shared" si="1"/>
        <v>-0.002239519886</v>
      </c>
      <c r="E40" s="102">
        <f t="shared" si="2"/>
        <v>-0.001119759943</v>
      </c>
      <c r="F40" s="102">
        <f t="shared" si="3"/>
        <v>-0.01675080986</v>
      </c>
      <c r="G40" s="102">
        <f t="shared" si="4"/>
        <v>-0.008375404932</v>
      </c>
      <c r="H40" s="102">
        <f t="shared" si="5"/>
        <v>-0.009495164875</v>
      </c>
      <c r="I40" s="99"/>
      <c r="J40" s="99"/>
      <c r="K40" s="99"/>
    </row>
    <row r="41" ht="14.25" customHeight="1">
      <c r="A41" s="19">
        <v>1628.0</v>
      </c>
      <c r="B41" s="19">
        <v>88.800003</v>
      </c>
      <c r="C41" s="102"/>
      <c r="D41" s="102">
        <f t="shared" si="1"/>
        <v>-0.008110209338</v>
      </c>
      <c r="E41" s="102">
        <f t="shared" si="2"/>
        <v>-0.004055104669</v>
      </c>
      <c r="F41" s="102">
        <f t="shared" si="3"/>
        <v>0.01785760574</v>
      </c>
      <c r="G41" s="102">
        <f t="shared" si="4"/>
        <v>0.00892880287</v>
      </c>
      <c r="H41" s="102">
        <f t="shared" si="5"/>
        <v>0.004873698201</v>
      </c>
      <c r="I41" s="99"/>
      <c r="J41" s="99"/>
      <c r="K41" s="99"/>
    </row>
    <row r="42" ht="14.25" customHeight="1">
      <c r="A42" s="19">
        <v>1614.849976</v>
      </c>
      <c r="B42" s="19">
        <v>90.400002</v>
      </c>
      <c r="C42" s="102"/>
      <c r="D42" s="102">
        <f t="shared" si="1"/>
        <v>-0.01061434451</v>
      </c>
      <c r="E42" s="102">
        <f t="shared" si="2"/>
        <v>-0.005307172255</v>
      </c>
      <c r="F42" s="102">
        <f t="shared" si="3"/>
        <v>-0.007773553902</v>
      </c>
      <c r="G42" s="102">
        <f t="shared" si="4"/>
        <v>-0.003886776951</v>
      </c>
      <c r="H42" s="102">
        <f t="shared" si="5"/>
        <v>-0.009193949206</v>
      </c>
      <c r="I42" s="99"/>
      <c r="J42" s="99"/>
      <c r="K42" s="99"/>
    </row>
    <row r="43" ht="14.25" customHeight="1">
      <c r="A43" s="19">
        <v>1597.800049</v>
      </c>
      <c r="B43" s="19">
        <v>89.699997</v>
      </c>
      <c r="C43" s="102"/>
      <c r="D43" s="102">
        <f t="shared" si="1"/>
        <v>-0.003322605269</v>
      </c>
      <c r="E43" s="102">
        <f t="shared" si="2"/>
        <v>-0.001661302634</v>
      </c>
      <c r="F43" s="102">
        <f t="shared" si="3"/>
        <v>0.04469415238</v>
      </c>
      <c r="G43" s="102">
        <f t="shared" si="4"/>
        <v>0.02234707619</v>
      </c>
      <c r="H43" s="102">
        <f t="shared" si="5"/>
        <v>0.02068577355</v>
      </c>
      <c r="I43" s="99"/>
      <c r="J43" s="99"/>
      <c r="K43" s="99"/>
    </row>
    <row r="44" ht="14.25" customHeight="1">
      <c r="A44" s="19">
        <v>1592.5</v>
      </c>
      <c r="B44" s="19">
        <v>93.800003</v>
      </c>
      <c r="C44" s="102"/>
      <c r="D44" s="102">
        <f t="shared" si="1"/>
        <v>0.02020270732</v>
      </c>
      <c r="E44" s="102">
        <f t="shared" si="2"/>
        <v>0.01010135366</v>
      </c>
      <c r="F44" s="102">
        <f t="shared" si="3"/>
        <v>-0.02427958411</v>
      </c>
      <c r="G44" s="102">
        <f t="shared" si="4"/>
        <v>-0.01213979205</v>
      </c>
      <c r="H44" s="102">
        <f t="shared" si="5"/>
        <v>-0.002038438394</v>
      </c>
      <c r="I44" s="99"/>
      <c r="J44" s="99"/>
      <c r="K44" s="99"/>
    </row>
    <row r="45" ht="14.25" customHeight="1">
      <c r="A45" s="19">
        <v>1625.0</v>
      </c>
      <c r="B45" s="19">
        <v>91.550003</v>
      </c>
      <c r="C45" s="102"/>
      <c r="D45" s="102">
        <f t="shared" si="1"/>
        <v>0.009797996326</v>
      </c>
      <c r="E45" s="102">
        <f t="shared" si="2"/>
        <v>0.004898998163</v>
      </c>
      <c r="F45" s="102">
        <f t="shared" si="3"/>
        <v>-0.02768726046</v>
      </c>
      <c r="G45" s="102">
        <f t="shared" si="4"/>
        <v>-0.01384363023</v>
      </c>
      <c r="H45" s="102">
        <f t="shared" si="5"/>
        <v>-0.008944632069</v>
      </c>
      <c r="I45" s="99"/>
      <c r="J45" s="99"/>
      <c r="K45" s="99"/>
    </row>
    <row r="46" ht="14.25" customHeight="1">
      <c r="A46" s="19">
        <v>1641.0</v>
      </c>
      <c r="B46" s="19">
        <v>89.050003</v>
      </c>
      <c r="C46" s="102"/>
      <c r="D46" s="102">
        <f t="shared" si="1"/>
        <v>-0.01176913837</v>
      </c>
      <c r="E46" s="102">
        <f t="shared" si="2"/>
        <v>-0.005884569183</v>
      </c>
      <c r="F46" s="102">
        <f t="shared" si="3"/>
        <v>0.01780791584</v>
      </c>
      <c r="G46" s="102">
        <f t="shared" si="4"/>
        <v>0.00890395792</v>
      </c>
      <c r="H46" s="102">
        <f t="shared" si="5"/>
        <v>0.003019388736</v>
      </c>
      <c r="I46" s="99"/>
      <c r="J46" s="99"/>
      <c r="K46" s="99"/>
    </row>
    <row r="47" ht="14.25" customHeight="1">
      <c r="A47" s="19">
        <v>1621.800049</v>
      </c>
      <c r="B47" s="19">
        <v>90.650002</v>
      </c>
      <c r="C47" s="102"/>
      <c r="D47" s="102">
        <f t="shared" si="1"/>
        <v>-0.009821222464</v>
      </c>
      <c r="E47" s="102">
        <f t="shared" si="2"/>
        <v>-0.004910611232</v>
      </c>
      <c r="F47" s="102">
        <f t="shared" si="3"/>
        <v>-0.01500443779</v>
      </c>
      <c r="G47" s="102">
        <f t="shared" si="4"/>
        <v>-0.007502218893</v>
      </c>
      <c r="H47" s="102">
        <f t="shared" si="5"/>
        <v>-0.01241283013</v>
      </c>
      <c r="I47" s="99"/>
      <c r="J47" s="99"/>
      <c r="K47" s="99"/>
    </row>
    <row r="48" ht="14.25" customHeight="1">
      <c r="A48" s="19">
        <v>1605.949951</v>
      </c>
      <c r="B48" s="19">
        <v>89.300003</v>
      </c>
      <c r="C48" s="102"/>
      <c r="D48" s="102">
        <f t="shared" si="1"/>
        <v>-0.02634097142</v>
      </c>
      <c r="E48" s="102">
        <f t="shared" si="2"/>
        <v>-0.01317048571</v>
      </c>
      <c r="F48" s="102">
        <f t="shared" si="3"/>
        <v>-0.008998969463</v>
      </c>
      <c r="G48" s="102">
        <f t="shared" si="4"/>
        <v>-0.004499484732</v>
      </c>
      <c r="H48" s="102">
        <f t="shared" si="5"/>
        <v>-0.01766997044</v>
      </c>
      <c r="I48" s="99"/>
      <c r="J48" s="99"/>
      <c r="K48" s="99"/>
    </row>
    <row r="49" ht="14.25" customHeight="1">
      <c r="A49" s="19">
        <v>1564.199951</v>
      </c>
      <c r="B49" s="19">
        <v>88.5</v>
      </c>
      <c r="C49" s="102"/>
      <c r="D49" s="102">
        <f t="shared" si="1"/>
        <v>0.006182150965</v>
      </c>
      <c r="E49" s="102">
        <f t="shared" si="2"/>
        <v>0.003091075482</v>
      </c>
      <c r="F49" s="102">
        <f t="shared" si="3"/>
        <v>-0.0257524961</v>
      </c>
      <c r="G49" s="102">
        <f t="shared" si="4"/>
        <v>-0.01287624805</v>
      </c>
      <c r="H49" s="102">
        <f t="shared" si="5"/>
        <v>-0.009785172569</v>
      </c>
      <c r="I49" s="99"/>
      <c r="J49" s="99"/>
      <c r="K49" s="99"/>
    </row>
    <row r="50" ht="14.25" customHeight="1">
      <c r="A50" s="19">
        <v>1573.900024</v>
      </c>
      <c r="B50" s="19">
        <v>86.25</v>
      </c>
      <c r="C50" s="102"/>
      <c r="D50" s="102">
        <f t="shared" si="1"/>
        <v>-0.01034628793</v>
      </c>
      <c r="E50" s="102">
        <f t="shared" si="2"/>
        <v>-0.005173143965</v>
      </c>
      <c r="F50" s="102">
        <f t="shared" si="3"/>
        <v>-0.01754430965</v>
      </c>
      <c r="G50" s="102">
        <f t="shared" si="4"/>
        <v>-0.008772154825</v>
      </c>
      <c r="H50" s="102">
        <f t="shared" si="5"/>
        <v>-0.01394529879</v>
      </c>
      <c r="I50" s="99"/>
      <c r="J50" s="99"/>
      <c r="K50" s="99"/>
    </row>
    <row r="51" ht="14.25" customHeight="1">
      <c r="A51" s="19">
        <v>1557.699951</v>
      </c>
      <c r="B51" s="19">
        <v>84.75</v>
      </c>
      <c r="C51" s="102"/>
      <c r="D51" s="102">
        <f t="shared" si="1"/>
        <v>0.03547421718</v>
      </c>
      <c r="E51" s="102">
        <f t="shared" si="2"/>
        <v>0.01773710859</v>
      </c>
      <c r="F51" s="102">
        <f t="shared" si="3"/>
        <v>0.004708684336</v>
      </c>
      <c r="G51" s="102">
        <f t="shared" si="4"/>
        <v>0.002354342168</v>
      </c>
      <c r="H51" s="102">
        <f t="shared" si="5"/>
        <v>0.02009145076</v>
      </c>
      <c r="I51" s="99"/>
      <c r="J51" s="99"/>
      <c r="K51" s="99"/>
    </row>
    <row r="52" ht="14.25" customHeight="1">
      <c r="A52" s="19">
        <v>1613.949951</v>
      </c>
      <c r="B52" s="19">
        <v>85.150002</v>
      </c>
      <c r="C52" s="102"/>
      <c r="D52" s="102">
        <f t="shared" si="1"/>
        <v>0.01372247817</v>
      </c>
      <c r="E52" s="102">
        <f t="shared" si="2"/>
        <v>0.006861239084</v>
      </c>
      <c r="F52" s="102">
        <f t="shared" si="3"/>
        <v>0.01803941859</v>
      </c>
      <c r="G52" s="102">
        <f t="shared" si="4"/>
        <v>0.009019709294</v>
      </c>
      <c r="H52" s="102">
        <f t="shared" si="5"/>
        <v>0.01588094838</v>
      </c>
      <c r="I52" s="99"/>
      <c r="J52" s="99"/>
      <c r="K52" s="99"/>
    </row>
    <row r="53" ht="14.25" customHeight="1">
      <c r="A53" s="19">
        <v>1636.25</v>
      </c>
      <c r="B53" s="19">
        <v>86.699997</v>
      </c>
      <c r="C53" s="102"/>
      <c r="D53" s="102">
        <f t="shared" si="1"/>
        <v>-0.02936507022</v>
      </c>
      <c r="E53" s="102">
        <f t="shared" si="2"/>
        <v>-0.01468253511</v>
      </c>
      <c r="F53" s="102">
        <f t="shared" si="3"/>
        <v>-0.02274810292</v>
      </c>
      <c r="G53" s="102">
        <f t="shared" si="4"/>
        <v>-0.01137405146</v>
      </c>
      <c r="H53" s="102">
        <f t="shared" si="5"/>
        <v>-0.02605658657</v>
      </c>
      <c r="I53" s="99"/>
      <c r="J53" s="99"/>
      <c r="K53" s="99"/>
    </row>
    <row r="54" ht="14.25" customHeight="1">
      <c r="A54" s="19">
        <v>1588.900024</v>
      </c>
      <c r="B54" s="19">
        <v>84.75</v>
      </c>
      <c r="C54" s="102"/>
      <c r="D54" s="102">
        <f t="shared" si="1"/>
        <v>-0.01034343127</v>
      </c>
      <c r="E54" s="102">
        <f t="shared" si="2"/>
        <v>-0.005171715634</v>
      </c>
      <c r="F54" s="102">
        <f t="shared" si="3"/>
        <v>0.002357066542</v>
      </c>
      <c r="G54" s="102">
        <f t="shared" si="4"/>
        <v>0.001178533271</v>
      </c>
      <c r="H54" s="102">
        <f t="shared" si="5"/>
        <v>-0.003993182363</v>
      </c>
      <c r="I54" s="99"/>
      <c r="J54" s="99"/>
      <c r="K54" s="99"/>
    </row>
    <row r="55" ht="14.25" customHeight="1">
      <c r="A55" s="19">
        <v>1572.550049</v>
      </c>
      <c r="B55" s="19">
        <v>84.949997</v>
      </c>
      <c r="C55" s="102"/>
      <c r="D55" s="102">
        <f t="shared" si="1"/>
        <v>0.009461915036</v>
      </c>
      <c r="E55" s="102">
        <f t="shared" si="2"/>
        <v>0.004730957518</v>
      </c>
      <c r="F55" s="102">
        <f t="shared" si="3"/>
        <v>-0.0005886959286</v>
      </c>
      <c r="G55" s="102">
        <f t="shared" si="4"/>
        <v>-0.0002943479643</v>
      </c>
      <c r="H55" s="102">
        <f t="shared" si="5"/>
        <v>0.004436609554</v>
      </c>
      <c r="I55" s="99"/>
      <c r="J55" s="99"/>
      <c r="K55" s="99"/>
    </row>
    <row r="56" ht="14.25" customHeight="1">
      <c r="A56" s="19">
        <v>1587.5</v>
      </c>
      <c r="B56" s="19">
        <v>84.900002</v>
      </c>
      <c r="C56" s="102"/>
      <c r="D56" s="102">
        <f t="shared" si="1"/>
        <v>0.005340047243</v>
      </c>
      <c r="E56" s="102">
        <f t="shared" si="2"/>
        <v>0.002670023621</v>
      </c>
      <c r="F56" s="102">
        <f t="shared" si="3"/>
        <v>0.05611089184</v>
      </c>
      <c r="G56" s="102">
        <f t="shared" si="4"/>
        <v>0.02805544592</v>
      </c>
      <c r="H56" s="102">
        <f t="shared" si="5"/>
        <v>0.03072546954</v>
      </c>
      <c r="I56" s="99"/>
      <c r="J56" s="99"/>
      <c r="K56" s="99"/>
    </row>
    <row r="57" ht="14.25" customHeight="1">
      <c r="A57" s="19">
        <v>1596.0</v>
      </c>
      <c r="B57" s="19">
        <v>89.800003</v>
      </c>
      <c r="C57" s="102"/>
      <c r="D57" s="102">
        <f t="shared" si="1"/>
        <v>-0.01578813975</v>
      </c>
      <c r="E57" s="102">
        <f t="shared" si="2"/>
        <v>-0.007894069877</v>
      </c>
      <c r="F57" s="102">
        <f t="shared" si="3"/>
        <v>0.008869182258</v>
      </c>
      <c r="G57" s="102">
        <f t="shared" si="4"/>
        <v>0.004434591129</v>
      </c>
      <c r="H57" s="102">
        <f t="shared" si="5"/>
        <v>-0.003459478748</v>
      </c>
      <c r="I57" s="99"/>
      <c r="J57" s="99"/>
      <c r="K57" s="99"/>
    </row>
    <row r="58" ht="14.25" customHeight="1">
      <c r="A58" s="19">
        <v>1571.0</v>
      </c>
      <c r="B58" s="19">
        <v>90.599998</v>
      </c>
      <c r="C58" s="102"/>
      <c r="D58" s="102">
        <f t="shared" si="1"/>
        <v>-0.01630019033</v>
      </c>
      <c r="E58" s="102">
        <f t="shared" si="2"/>
        <v>-0.008150095163</v>
      </c>
      <c r="F58" s="102">
        <f t="shared" si="3"/>
        <v>-0.0296857539</v>
      </c>
      <c r="G58" s="102">
        <f t="shared" si="4"/>
        <v>-0.01484287695</v>
      </c>
      <c r="H58" s="102">
        <f t="shared" si="5"/>
        <v>-0.02299297211</v>
      </c>
      <c r="I58" s="99"/>
      <c r="J58" s="99"/>
      <c r="K58" s="99"/>
    </row>
    <row r="59" ht="14.25" customHeight="1">
      <c r="A59" s="19">
        <v>1545.599976</v>
      </c>
      <c r="B59" s="19">
        <v>87.949997</v>
      </c>
      <c r="C59" s="102"/>
      <c r="D59" s="102">
        <f t="shared" si="1"/>
        <v>0.006063376683</v>
      </c>
      <c r="E59" s="102">
        <f t="shared" si="2"/>
        <v>0.003031688342</v>
      </c>
      <c r="F59" s="102">
        <f t="shared" si="3"/>
        <v>-0.01835965564</v>
      </c>
      <c r="G59" s="102">
        <f t="shared" si="4"/>
        <v>-0.009179827821</v>
      </c>
      <c r="H59" s="102">
        <f t="shared" si="5"/>
        <v>-0.00614813948</v>
      </c>
      <c r="I59" s="99"/>
      <c r="J59" s="99"/>
      <c r="K59" s="99"/>
    </row>
    <row r="60" ht="14.25" customHeight="1">
      <c r="A60" s="19">
        <v>1555.0</v>
      </c>
      <c r="B60" s="19">
        <v>86.349998</v>
      </c>
      <c r="C60" s="102"/>
      <c r="D60" s="102">
        <f t="shared" si="1"/>
        <v>0.006857431408</v>
      </c>
      <c r="E60" s="102">
        <f t="shared" si="2"/>
        <v>0.003428715704</v>
      </c>
      <c r="F60" s="102">
        <f t="shared" si="3"/>
        <v>-0.01106265722</v>
      </c>
      <c r="G60" s="102">
        <f t="shared" si="4"/>
        <v>-0.005531328609</v>
      </c>
      <c r="H60" s="102">
        <f t="shared" si="5"/>
        <v>-0.002102612905</v>
      </c>
      <c r="I60" s="99"/>
      <c r="J60" s="99"/>
      <c r="K60" s="99"/>
    </row>
    <row r="61" ht="14.25" customHeight="1">
      <c r="A61" s="19">
        <v>1565.699951</v>
      </c>
      <c r="B61" s="19">
        <v>85.400002</v>
      </c>
      <c r="C61" s="102"/>
      <c r="D61" s="102">
        <f t="shared" si="1"/>
        <v>0.005922295238</v>
      </c>
      <c r="E61" s="102">
        <f t="shared" si="2"/>
        <v>0.002961147619</v>
      </c>
      <c r="F61" s="102">
        <f t="shared" si="3"/>
        <v>0.005837728059</v>
      </c>
      <c r="G61" s="102">
        <f t="shared" si="4"/>
        <v>0.00291886403</v>
      </c>
      <c r="H61" s="102">
        <f t="shared" si="5"/>
        <v>0.005880011649</v>
      </c>
      <c r="I61" s="99"/>
      <c r="J61" s="99"/>
      <c r="K61" s="99"/>
    </row>
    <row r="62" ht="14.25" customHeight="1">
      <c r="A62" s="19">
        <v>1575.0</v>
      </c>
      <c r="B62" s="19">
        <v>85.900002</v>
      </c>
      <c r="C62" s="102"/>
      <c r="D62" s="102">
        <f t="shared" si="1"/>
        <v>0.01574835697</v>
      </c>
      <c r="E62" s="102">
        <f t="shared" si="2"/>
        <v>0.007874178484</v>
      </c>
      <c r="F62" s="102">
        <f t="shared" si="3"/>
        <v>-0.01998896665</v>
      </c>
      <c r="G62" s="102">
        <f t="shared" si="4"/>
        <v>-0.009994483327</v>
      </c>
      <c r="H62" s="102">
        <f t="shared" si="5"/>
        <v>-0.002120304843</v>
      </c>
      <c r="I62" s="99"/>
      <c r="J62" s="99"/>
      <c r="K62" s="99"/>
    </row>
    <row r="63" ht="14.25" customHeight="1">
      <c r="A63" s="19">
        <v>1600.0</v>
      </c>
      <c r="B63" s="19">
        <v>84.199997</v>
      </c>
      <c r="C63" s="102"/>
      <c r="D63" s="102">
        <f t="shared" si="1"/>
        <v>-0.03278147402</v>
      </c>
      <c r="E63" s="102">
        <f t="shared" si="2"/>
        <v>-0.01639073701</v>
      </c>
      <c r="F63" s="102">
        <f t="shared" si="3"/>
        <v>-0.01134675676</v>
      </c>
      <c r="G63" s="102">
        <f t="shared" si="4"/>
        <v>-0.005673378379</v>
      </c>
      <c r="H63" s="102">
        <f t="shared" si="5"/>
        <v>-0.02206411539</v>
      </c>
      <c r="I63" s="99"/>
      <c r="J63" s="99"/>
      <c r="K63" s="99"/>
    </row>
    <row r="64" ht="14.25" customHeight="1">
      <c r="A64" s="19">
        <v>1548.400024</v>
      </c>
      <c r="B64" s="19">
        <v>83.25</v>
      </c>
      <c r="C64" s="102"/>
      <c r="D64" s="102">
        <f t="shared" si="1"/>
        <v>-0.005180016682</v>
      </c>
      <c r="E64" s="102">
        <f t="shared" si="2"/>
        <v>-0.002590008341</v>
      </c>
      <c r="F64" s="102">
        <f t="shared" si="3"/>
        <v>-0.03234950416</v>
      </c>
      <c r="G64" s="102">
        <f t="shared" si="4"/>
        <v>-0.01617475208</v>
      </c>
      <c r="H64" s="102">
        <f t="shared" si="5"/>
        <v>-0.01876476042</v>
      </c>
      <c r="I64" s="99"/>
      <c r="J64" s="99"/>
      <c r="K64" s="99"/>
    </row>
    <row r="65" ht="14.25" customHeight="1">
      <c r="A65" s="19">
        <v>1540.400024</v>
      </c>
      <c r="B65" s="19">
        <v>80.599998</v>
      </c>
      <c r="C65" s="102"/>
      <c r="D65" s="102">
        <f t="shared" si="1"/>
        <v>-0.0009092836822</v>
      </c>
      <c r="E65" s="102">
        <f t="shared" si="2"/>
        <v>-0.0004546418411</v>
      </c>
      <c r="F65" s="102">
        <f t="shared" si="3"/>
        <v>0.01477865558</v>
      </c>
      <c r="G65" s="102">
        <f t="shared" si="4"/>
        <v>0.007389327792</v>
      </c>
      <c r="H65" s="102">
        <f t="shared" si="5"/>
        <v>0.006934685951</v>
      </c>
      <c r="I65" s="99"/>
      <c r="J65" s="99"/>
      <c r="K65" s="99"/>
    </row>
    <row r="66" ht="14.25" customHeight="1">
      <c r="A66" s="19">
        <v>1539.0</v>
      </c>
      <c r="B66" s="19">
        <v>81.800003</v>
      </c>
      <c r="C66" s="102"/>
      <c r="D66" s="102">
        <f t="shared" si="1"/>
        <v>-0.01107471225</v>
      </c>
      <c r="E66" s="102">
        <f t="shared" si="2"/>
        <v>-0.005537356126</v>
      </c>
      <c r="F66" s="102">
        <f t="shared" si="3"/>
        <v>-0.03482942782</v>
      </c>
      <c r="G66" s="102">
        <f t="shared" si="4"/>
        <v>-0.01741471391</v>
      </c>
      <c r="H66" s="102">
        <f t="shared" si="5"/>
        <v>-0.02295207003</v>
      </c>
      <c r="I66" s="99"/>
      <c r="J66" s="99"/>
      <c r="K66" s="99"/>
    </row>
    <row r="67" ht="14.25" customHeight="1">
      <c r="A67" s="19">
        <v>1522.050049</v>
      </c>
      <c r="B67" s="19">
        <v>79.0</v>
      </c>
      <c r="C67" s="102"/>
      <c r="D67" s="102">
        <f t="shared" si="1"/>
        <v>-0.007154137824</v>
      </c>
      <c r="E67" s="102">
        <f t="shared" si="2"/>
        <v>-0.003577068912</v>
      </c>
      <c r="F67" s="102">
        <f t="shared" si="3"/>
        <v>-0.06133686037</v>
      </c>
      <c r="G67" s="102">
        <f t="shared" si="4"/>
        <v>-0.03066843018</v>
      </c>
      <c r="H67" s="102">
        <f t="shared" si="5"/>
        <v>-0.0342454991</v>
      </c>
      <c r="I67" s="99"/>
      <c r="J67" s="99"/>
      <c r="K67" s="99"/>
    </row>
    <row r="68" ht="14.25" customHeight="1">
      <c r="A68" s="19">
        <v>1511.199951</v>
      </c>
      <c r="B68" s="19">
        <v>74.300003</v>
      </c>
      <c r="C68" s="102"/>
      <c r="D68" s="102">
        <f t="shared" si="1"/>
        <v>-0.01084467375</v>
      </c>
      <c r="E68" s="102">
        <f t="shared" si="2"/>
        <v>-0.005422336876</v>
      </c>
      <c r="F68" s="102">
        <f t="shared" si="3"/>
        <v>0.03569442975</v>
      </c>
      <c r="G68" s="102">
        <f t="shared" si="4"/>
        <v>0.01784721488</v>
      </c>
      <c r="H68" s="102">
        <f t="shared" si="5"/>
        <v>0.012424878</v>
      </c>
      <c r="I68" s="99"/>
      <c r="J68" s="99"/>
      <c r="K68" s="99"/>
    </row>
    <row r="69" ht="14.25" customHeight="1">
      <c r="A69" s="19">
        <v>1494.900024</v>
      </c>
      <c r="B69" s="19">
        <v>77.0</v>
      </c>
      <c r="C69" s="102"/>
      <c r="D69" s="102">
        <f t="shared" si="1"/>
        <v>0.00836011804</v>
      </c>
      <c r="E69" s="102">
        <f t="shared" si="2"/>
        <v>0.00418005902</v>
      </c>
      <c r="F69" s="102">
        <f t="shared" si="3"/>
        <v>0.0116205567</v>
      </c>
      <c r="G69" s="102">
        <f t="shared" si="4"/>
        <v>0.005810278348</v>
      </c>
      <c r="H69" s="102">
        <f t="shared" si="5"/>
        <v>0.009990337369</v>
      </c>
      <c r="I69" s="99"/>
      <c r="J69" s="99"/>
      <c r="K69" s="99"/>
    </row>
    <row r="70" ht="14.25" customHeight="1">
      <c r="A70" s="19">
        <v>1507.449951</v>
      </c>
      <c r="B70" s="19">
        <v>77.900002</v>
      </c>
      <c r="C70" s="102"/>
      <c r="D70" s="102">
        <f t="shared" si="1"/>
        <v>-0.0006635920696</v>
      </c>
      <c r="E70" s="102">
        <f t="shared" si="2"/>
        <v>-0.0003317960348</v>
      </c>
      <c r="F70" s="102">
        <f t="shared" si="3"/>
        <v>-0.05203682996</v>
      </c>
      <c r="G70" s="102">
        <f t="shared" si="4"/>
        <v>-0.02601841498</v>
      </c>
      <c r="H70" s="102">
        <f t="shared" si="5"/>
        <v>-0.02635021102</v>
      </c>
      <c r="I70" s="99"/>
      <c r="J70" s="99"/>
      <c r="K70" s="99"/>
    </row>
    <row r="71" ht="14.25" customHeight="1">
      <c r="A71" s="19">
        <v>1506.449951</v>
      </c>
      <c r="B71" s="19">
        <v>73.949997</v>
      </c>
      <c r="C71" s="102"/>
      <c r="D71" s="102">
        <f t="shared" si="1"/>
        <v>-0.007261792071</v>
      </c>
      <c r="E71" s="102">
        <f t="shared" si="2"/>
        <v>-0.003630896036</v>
      </c>
      <c r="F71" s="102">
        <f t="shared" si="3"/>
        <v>-0.01911312791</v>
      </c>
      <c r="G71" s="102">
        <f t="shared" si="4"/>
        <v>-0.009556563954</v>
      </c>
      <c r="H71" s="102">
        <f t="shared" si="5"/>
        <v>-0.01318745999</v>
      </c>
      <c r="I71" s="99"/>
      <c r="J71" s="99"/>
      <c r="K71" s="99"/>
    </row>
    <row r="72" ht="14.25" customHeight="1">
      <c r="A72" s="19">
        <v>1495.550049</v>
      </c>
      <c r="B72" s="19">
        <v>72.550003</v>
      </c>
      <c r="C72" s="102"/>
      <c r="D72" s="102">
        <f t="shared" si="1"/>
        <v>0.002304154193</v>
      </c>
      <c r="E72" s="102">
        <f t="shared" si="2"/>
        <v>0.001152077097</v>
      </c>
      <c r="F72" s="102">
        <f t="shared" si="3"/>
        <v>-0.02512348416</v>
      </c>
      <c r="G72" s="102">
        <f t="shared" si="4"/>
        <v>-0.01256174208</v>
      </c>
      <c r="H72" s="102">
        <f t="shared" si="5"/>
        <v>-0.01140966498</v>
      </c>
      <c r="I72" s="99"/>
      <c r="J72" s="99"/>
      <c r="K72" s="99"/>
    </row>
    <row r="73" ht="14.25" customHeight="1">
      <c r="A73" s="19">
        <v>1499.0</v>
      </c>
      <c r="B73" s="19">
        <v>70.75</v>
      </c>
      <c r="C73" s="102"/>
      <c r="D73" s="102">
        <f t="shared" si="1"/>
        <v>0.04152091435</v>
      </c>
      <c r="E73" s="102">
        <f t="shared" si="2"/>
        <v>0.02076045718</v>
      </c>
      <c r="F73" s="102">
        <f t="shared" si="3"/>
        <v>-0.009229771013</v>
      </c>
      <c r="G73" s="102">
        <f t="shared" si="4"/>
        <v>-0.004614885507</v>
      </c>
      <c r="H73" s="102">
        <f t="shared" si="5"/>
        <v>0.01614557167</v>
      </c>
      <c r="I73" s="99"/>
      <c r="J73" s="99"/>
      <c r="K73" s="99"/>
    </row>
    <row r="74" ht="14.25" customHeight="1">
      <c r="A74" s="19">
        <v>1562.550049</v>
      </c>
      <c r="B74" s="19">
        <v>70.099998</v>
      </c>
      <c r="C74" s="102"/>
      <c r="D74" s="102">
        <f t="shared" si="1"/>
        <v>-0.009355358308</v>
      </c>
      <c r="E74" s="102">
        <f t="shared" si="2"/>
        <v>-0.004677679154</v>
      </c>
      <c r="F74" s="102">
        <f t="shared" si="3"/>
        <v>0.01557001077</v>
      </c>
      <c r="G74" s="102">
        <f t="shared" si="4"/>
        <v>0.007785005387</v>
      </c>
      <c r="H74" s="102">
        <f t="shared" si="5"/>
        <v>0.003107326233</v>
      </c>
      <c r="I74" s="99"/>
      <c r="J74" s="99"/>
      <c r="K74" s="99"/>
    </row>
    <row r="75" ht="14.25" customHeight="1">
      <c r="A75" s="19">
        <v>1548.0</v>
      </c>
      <c r="B75" s="19">
        <v>71.199997</v>
      </c>
      <c r="C75" s="102"/>
      <c r="D75" s="102">
        <f t="shared" si="1"/>
        <v>-0.03189873107</v>
      </c>
      <c r="E75" s="102">
        <f t="shared" si="2"/>
        <v>-0.01594936554</v>
      </c>
      <c r="F75" s="102">
        <f t="shared" si="3"/>
        <v>0.019472118</v>
      </c>
      <c r="G75" s="102">
        <f t="shared" si="4"/>
        <v>0.009736059</v>
      </c>
      <c r="H75" s="102">
        <f t="shared" si="5"/>
        <v>-0.006213306537</v>
      </c>
      <c r="I75" s="99"/>
      <c r="J75" s="99"/>
      <c r="K75" s="99"/>
    </row>
    <row r="76" ht="14.25" customHeight="1">
      <c r="A76" s="19">
        <v>1499.400024</v>
      </c>
      <c r="B76" s="19">
        <v>72.599998</v>
      </c>
      <c r="C76" s="102"/>
      <c r="D76" s="102">
        <f t="shared" si="1"/>
        <v>-0.009650271839</v>
      </c>
      <c r="E76" s="102">
        <f t="shared" si="2"/>
        <v>-0.004825135919</v>
      </c>
      <c r="F76" s="102">
        <f t="shared" si="3"/>
        <v>-0.019472118</v>
      </c>
      <c r="G76" s="102">
        <f t="shared" si="4"/>
        <v>-0.009736059</v>
      </c>
      <c r="H76" s="102">
        <f t="shared" si="5"/>
        <v>-0.01456119492</v>
      </c>
      <c r="I76" s="99"/>
      <c r="J76" s="99"/>
      <c r="K76" s="99"/>
    </row>
    <row r="77" ht="14.25" customHeight="1">
      <c r="A77" s="19">
        <v>1485.0</v>
      </c>
      <c r="B77" s="19">
        <v>71.199997</v>
      </c>
      <c r="C77" s="102"/>
      <c r="D77" s="102">
        <f t="shared" si="1"/>
        <v>-0.01516489688</v>
      </c>
      <c r="E77" s="102">
        <f t="shared" si="2"/>
        <v>-0.007582448439</v>
      </c>
      <c r="F77" s="102">
        <f t="shared" si="3"/>
        <v>-0.01985872353</v>
      </c>
      <c r="G77" s="102">
        <f t="shared" si="4"/>
        <v>-0.009929361767</v>
      </c>
      <c r="H77" s="102">
        <f t="shared" si="5"/>
        <v>-0.01751181021</v>
      </c>
      <c r="I77" s="99"/>
      <c r="J77" s="99"/>
      <c r="K77" s="99"/>
    </row>
    <row r="78" ht="14.25" customHeight="1">
      <c r="A78" s="19">
        <v>1462.650024</v>
      </c>
      <c r="B78" s="19">
        <v>69.800003</v>
      </c>
      <c r="C78" s="102"/>
      <c r="D78" s="102">
        <f t="shared" si="1"/>
        <v>-0.004076305541</v>
      </c>
      <c r="E78" s="102">
        <f t="shared" si="2"/>
        <v>-0.00203815277</v>
      </c>
      <c r="F78" s="102">
        <f t="shared" si="3"/>
        <v>0.03657227427</v>
      </c>
      <c r="G78" s="102">
        <f t="shared" si="4"/>
        <v>0.01828613713</v>
      </c>
      <c r="H78" s="102">
        <f t="shared" si="5"/>
        <v>0.01624798436</v>
      </c>
      <c r="I78" s="99"/>
      <c r="J78" s="99"/>
      <c r="K78" s="99"/>
    </row>
    <row r="79" ht="14.25" customHeight="1">
      <c r="A79" s="19">
        <v>1456.699951</v>
      </c>
      <c r="B79" s="19">
        <v>72.400002</v>
      </c>
      <c r="C79" s="102"/>
      <c r="D79" s="102">
        <f t="shared" si="1"/>
        <v>0.002879130749</v>
      </c>
      <c r="E79" s="102">
        <f t="shared" si="2"/>
        <v>0.001439565375</v>
      </c>
      <c r="F79" s="102">
        <f t="shared" si="3"/>
        <v>-0.002766322668</v>
      </c>
      <c r="G79" s="102">
        <f t="shared" si="4"/>
        <v>-0.001383161334</v>
      </c>
      <c r="H79" s="102">
        <f t="shared" si="5"/>
        <v>0.00005640404051</v>
      </c>
      <c r="I79" s="99"/>
      <c r="J79" s="99"/>
      <c r="K79" s="99"/>
    </row>
    <row r="80" ht="14.25" customHeight="1">
      <c r="A80" s="19">
        <v>1460.900024</v>
      </c>
      <c r="B80" s="19">
        <v>72.199997</v>
      </c>
      <c r="C80" s="102"/>
      <c r="D80" s="102">
        <f t="shared" si="1"/>
        <v>-0.01942209462</v>
      </c>
      <c r="E80" s="102">
        <f t="shared" si="2"/>
        <v>-0.009711047311</v>
      </c>
      <c r="F80" s="102">
        <f t="shared" si="3"/>
        <v>-0.01044214196</v>
      </c>
      <c r="G80" s="102">
        <f t="shared" si="4"/>
        <v>-0.00522107098</v>
      </c>
      <c r="H80" s="102">
        <f t="shared" si="5"/>
        <v>-0.01493211829</v>
      </c>
      <c r="I80" s="99"/>
      <c r="J80" s="99"/>
      <c r="K80" s="99"/>
    </row>
    <row r="81" ht="14.25" customHeight="1">
      <c r="A81" s="19">
        <v>1432.800049</v>
      </c>
      <c r="B81" s="19">
        <v>71.449997</v>
      </c>
      <c r="C81" s="102"/>
      <c r="D81" s="102">
        <f t="shared" si="1"/>
        <v>-0.02387291028</v>
      </c>
      <c r="E81" s="102">
        <f t="shared" si="2"/>
        <v>-0.01193645514</v>
      </c>
      <c r="F81" s="102">
        <f t="shared" si="3"/>
        <v>-0.03489135779</v>
      </c>
      <c r="G81" s="102">
        <f t="shared" si="4"/>
        <v>-0.0174456789</v>
      </c>
      <c r="H81" s="102">
        <f t="shared" si="5"/>
        <v>-0.02938213404</v>
      </c>
      <c r="I81" s="99"/>
      <c r="J81" s="99"/>
      <c r="K81" s="99"/>
    </row>
    <row r="82" ht="14.25" customHeight="1">
      <c r="A82" s="19">
        <v>1399.0</v>
      </c>
      <c r="B82" s="19">
        <v>69.0</v>
      </c>
      <c r="C82" s="102"/>
      <c r="D82" s="102">
        <f t="shared" si="1"/>
        <v>0.005311068557</v>
      </c>
      <c r="E82" s="102">
        <f t="shared" si="2"/>
        <v>0.002655534279</v>
      </c>
      <c r="F82" s="102">
        <f t="shared" si="3"/>
        <v>0.02079669116</v>
      </c>
      <c r="G82" s="102">
        <f t="shared" si="4"/>
        <v>0.01039834558</v>
      </c>
      <c r="H82" s="102">
        <f t="shared" si="5"/>
        <v>0.01305387986</v>
      </c>
      <c r="I82" s="99"/>
      <c r="J82" s="99"/>
      <c r="K82" s="99"/>
    </row>
    <row r="83" ht="14.25" customHeight="1">
      <c r="A83" s="19">
        <v>1406.449951</v>
      </c>
      <c r="B83" s="19">
        <v>70.449997</v>
      </c>
      <c r="C83" s="102"/>
      <c r="D83" s="102">
        <f t="shared" si="1"/>
        <v>0.02128001869</v>
      </c>
      <c r="E83" s="102">
        <f t="shared" si="2"/>
        <v>0.01064000934</v>
      </c>
      <c r="F83" s="102">
        <f t="shared" si="3"/>
        <v>-0.0317257617</v>
      </c>
      <c r="G83" s="102">
        <f t="shared" si="4"/>
        <v>-0.01586288085</v>
      </c>
      <c r="H83" s="102">
        <f t="shared" si="5"/>
        <v>-0.005222871504</v>
      </c>
      <c r="I83" s="99"/>
      <c r="J83" s="99"/>
      <c r="K83" s="99"/>
    </row>
    <row r="84" ht="14.25" customHeight="1">
      <c r="A84" s="19">
        <v>1436.699951</v>
      </c>
      <c r="B84" s="19">
        <v>68.25</v>
      </c>
      <c r="C84" s="102"/>
      <c r="D84" s="102">
        <f t="shared" si="1"/>
        <v>0.005760538636</v>
      </c>
      <c r="E84" s="102">
        <f t="shared" si="2"/>
        <v>0.002880269318</v>
      </c>
      <c r="F84" s="102">
        <f t="shared" si="3"/>
        <v>-0.0007329132039</v>
      </c>
      <c r="G84" s="102">
        <f t="shared" si="4"/>
        <v>-0.000366456602</v>
      </c>
      <c r="H84" s="102">
        <f t="shared" si="5"/>
        <v>0.002513812716</v>
      </c>
      <c r="I84" s="99"/>
      <c r="J84" s="99"/>
      <c r="K84" s="99"/>
    </row>
    <row r="85" ht="14.25" customHeight="1">
      <c r="A85" s="19">
        <v>1445.0</v>
      </c>
      <c r="B85" s="19">
        <v>68.199997</v>
      </c>
      <c r="C85" s="102"/>
      <c r="D85" s="102">
        <f t="shared" si="1"/>
        <v>-0.01907351599</v>
      </c>
      <c r="E85" s="102">
        <f t="shared" si="2"/>
        <v>-0.009536757993</v>
      </c>
      <c r="F85" s="102">
        <f t="shared" si="3"/>
        <v>-0.07930979447</v>
      </c>
      <c r="G85" s="102">
        <f t="shared" si="4"/>
        <v>-0.03965489723</v>
      </c>
      <c r="H85" s="102">
        <f t="shared" si="5"/>
        <v>-0.04919165523</v>
      </c>
      <c r="I85" s="99"/>
      <c r="J85" s="99"/>
      <c r="K85" s="99"/>
    </row>
    <row r="86" ht="14.25" customHeight="1">
      <c r="A86" s="19">
        <v>1417.699951</v>
      </c>
      <c r="B86" s="19">
        <v>63.0</v>
      </c>
      <c r="C86" s="102"/>
      <c r="D86" s="102">
        <f t="shared" si="1"/>
        <v>0.006117998814</v>
      </c>
      <c r="E86" s="102">
        <f t="shared" si="2"/>
        <v>0.003058999407</v>
      </c>
      <c r="F86" s="102">
        <f t="shared" si="3"/>
        <v>0.006329166597</v>
      </c>
      <c r="G86" s="102">
        <f t="shared" si="4"/>
        <v>0.003164583299</v>
      </c>
      <c r="H86" s="102">
        <f t="shared" si="5"/>
        <v>0.006223582706</v>
      </c>
      <c r="I86" s="99"/>
      <c r="J86" s="99"/>
      <c r="K86" s="99"/>
    </row>
    <row r="87" ht="14.25" customHeight="1">
      <c r="A87" s="19">
        <v>1426.400024</v>
      </c>
      <c r="B87" s="19">
        <v>63.400002</v>
      </c>
      <c r="C87" s="102"/>
      <c r="D87" s="102">
        <f t="shared" si="1"/>
        <v>0.0002804044528</v>
      </c>
      <c r="E87" s="102">
        <f t="shared" si="2"/>
        <v>0.0001402022264</v>
      </c>
      <c r="F87" s="102">
        <f t="shared" si="3"/>
        <v>-0.04023068543</v>
      </c>
      <c r="G87" s="102">
        <f t="shared" si="4"/>
        <v>-0.02011534272</v>
      </c>
      <c r="H87" s="102">
        <f t="shared" si="5"/>
        <v>-0.01997514049</v>
      </c>
      <c r="I87" s="99"/>
      <c r="J87" s="99"/>
      <c r="K87" s="99"/>
    </row>
    <row r="88" ht="14.25" customHeight="1">
      <c r="A88" s="19">
        <v>1426.800049</v>
      </c>
      <c r="B88" s="19">
        <v>60.900002</v>
      </c>
      <c r="C88" s="102"/>
      <c r="D88" s="102">
        <f t="shared" si="1"/>
        <v>0.005451839136</v>
      </c>
      <c r="E88" s="102">
        <f t="shared" si="2"/>
        <v>0.002725919568</v>
      </c>
      <c r="F88" s="102">
        <f t="shared" si="3"/>
        <v>0.006546619072</v>
      </c>
      <c r="G88" s="102">
        <f t="shared" si="4"/>
        <v>0.003273309536</v>
      </c>
      <c r="H88" s="102">
        <f t="shared" si="5"/>
        <v>0.005999229104</v>
      </c>
      <c r="I88" s="99"/>
      <c r="J88" s="99"/>
      <c r="K88" s="99"/>
    </row>
    <row r="89" ht="14.25" customHeight="1">
      <c r="A89" s="19">
        <v>1434.599976</v>
      </c>
      <c r="B89" s="19">
        <v>61.299999</v>
      </c>
      <c r="C89" s="102"/>
      <c r="D89" s="102">
        <f t="shared" si="1"/>
        <v>-0.003911149033</v>
      </c>
      <c r="E89" s="102">
        <f t="shared" si="2"/>
        <v>-0.001955574517</v>
      </c>
      <c r="F89" s="102">
        <f t="shared" si="3"/>
        <v>0.0376195298</v>
      </c>
      <c r="G89" s="102">
        <f t="shared" si="4"/>
        <v>0.0188097649</v>
      </c>
      <c r="H89" s="102">
        <f t="shared" si="5"/>
        <v>0.01685419038</v>
      </c>
      <c r="I89" s="99"/>
      <c r="J89" s="99"/>
      <c r="K89" s="99"/>
    </row>
    <row r="90" ht="14.25" customHeight="1">
      <c r="A90" s="19">
        <v>1429.0</v>
      </c>
      <c r="B90" s="19">
        <v>63.650002</v>
      </c>
      <c r="C90" s="102"/>
      <c r="D90" s="102">
        <f t="shared" si="1"/>
        <v>0.009056139915</v>
      </c>
      <c r="E90" s="102">
        <f t="shared" si="2"/>
        <v>0.004528069958</v>
      </c>
      <c r="F90" s="102">
        <f t="shared" si="3"/>
        <v>0.02098791347</v>
      </c>
      <c r="G90" s="102">
        <f t="shared" si="4"/>
        <v>0.01049395674</v>
      </c>
      <c r="H90" s="102">
        <f t="shared" si="5"/>
        <v>0.01502202669</v>
      </c>
      <c r="I90" s="99"/>
      <c r="J90" s="99"/>
      <c r="K90" s="99"/>
    </row>
    <row r="91" ht="14.25" customHeight="1">
      <c r="A91" s="19">
        <v>1442.0</v>
      </c>
      <c r="B91" s="19">
        <v>65.0</v>
      </c>
      <c r="C91" s="102"/>
      <c r="D91" s="102">
        <f t="shared" si="1"/>
        <v>0.02533514487</v>
      </c>
      <c r="E91" s="102">
        <f t="shared" si="2"/>
        <v>0.01266757243</v>
      </c>
      <c r="F91" s="102">
        <f t="shared" si="3"/>
        <v>0.01450956378</v>
      </c>
      <c r="G91" s="102">
        <f t="shared" si="4"/>
        <v>0.007254781889</v>
      </c>
      <c r="H91" s="102">
        <f t="shared" si="5"/>
        <v>0.01992235432</v>
      </c>
      <c r="I91" s="99"/>
      <c r="J91" s="99"/>
      <c r="K91" s="99"/>
    </row>
    <row r="92" ht="14.25" customHeight="1">
      <c r="A92" s="19">
        <v>1479.0</v>
      </c>
      <c r="B92" s="19">
        <v>65.949997</v>
      </c>
      <c r="C92" s="102"/>
      <c r="D92" s="102">
        <f t="shared" si="1"/>
        <v>0.01652931791</v>
      </c>
      <c r="E92" s="102">
        <f t="shared" si="2"/>
        <v>0.008264658956</v>
      </c>
      <c r="F92" s="102">
        <f t="shared" si="3"/>
        <v>0.002271882926</v>
      </c>
      <c r="G92" s="102">
        <f t="shared" si="4"/>
        <v>0.001135941463</v>
      </c>
      <c r="H92" s="102">
        <f t="shared" si="5"/>
        <v>0.009400600419</v>
      </c>
      <c r="I92" s="99"/>
      <c r="J92" s="99"/>
      <c r="K92" s="99"/>
    </row>
    <row r="93" ht="14.25" customHeight="1">
      <c r="A93" s="19">
        <v>1503.650024</v>
      </c>
      <c r="B93" s="19">
        <v>66.099998</v>
      </c>
      <c r="C93" s="102"/>
      <c r="D93" s="102">
        <f t="shared" si="1"/>
        <v>-0.03371464987</v>
      </c>
      <c r="E93" s="102">
        <f t="shared" si="2"/>
        <v>-0.01685732493</v>
      </c>
      <c r="F93" s="102">
        <f t="shared" si="3"/>
        <v>-0.03228563324</v>
      </c>
      <c r="G93" s="102">
        <f t="shared" si="4"/>
        <v>-0.01614281662</v>
      </c>
      <c r="H93" s="102">
        <f t="shared" si="5"/>
        <v>-0.03300014155</v>
      </c>
      <c r="I93" s="99"/>
      <c r="J93" s="99"/>
      <c r="K93" s="99"/>
    </row>
    <row r="94" ht="14.25" customHeight="1">
      <c r="A94" s="19">
        <v>1453.800049</v>
      </c>
      <c r="B94" s="19">
        <v>64.0</v>
      </c>
      <c r="C94" s="102"/>
      <c r="D94" s="102">
        <f t="shared" si="1"/>
        <v>-0.02218682947</v>
      </c>
      <c r="E94" s="102">
        <f t="shared" si="2"/>
        <v>-0.01109341474</v>
      </c>
      <c r="F94" s="102">
        <f t="shared" si="3"/>
        <v>-0.01892802581</v>
      </c>
      <c r="G94" s="102">
        <f t="shared" si="4"/>
        <v>-0.009464012905</v>
      </c>
      <c r="H94" s="102">
        <f t="shared" si="5"/>
        <v>-0.02055742764</v>
      </c>
      <c r="I94" s="99"/>
      <c r="J94" s="99"/>
      <c r="K94" s="99"/>
    </row>
    <row r="95" ht="14.25" customHeight="1">
      <c r="A95" s="19">
        <v>1421.900024</v>
      </c>
      <c r="B95" s="19">
        <v>62.799999</v>
      </c>
      <c r="C95" s="102"/>
      <c r="D95" s="102">
        <f t="shared" si="1"/>
        <v>0.0007732968087</v>
      </c>
      <c r="E95" s="102">
        <f t="shared" si="2"/>
        <v>0.0003866484043</v>
      </c>
      <c r="F95" s="102">
        <f t="shared" si="3"/>
        <v>0.007930255802</v>
      </c>
      <c r="G95" s="102">
        <f t="shared" si="4"/>
        <v>0.003965127901</v>
      </c>
      <c r="H95" s="102">
        <f t="shared" si="5"/>
        <v>0.004351776305</v>
      </c>
      <c r="I95" s="99"/>
      <c r="J95" s="99"/>
      <c r="K95" s="99"/>
    </row>
    <row r="96" ht="14.25" customHeight="1">
      <c r="A96" s="19">
        <v>1423.0</v>
      </c>
      <c r="B96" s="19">
        <v>63.299999</v>
      </c>
      <c r="C96" s="102"/>
      <c r="D96" s="102">
        <f t="shared" si="1"/>
        <v>-0.009461359934</v>
      </c>
      <c r="E96" s="102">
        <f t="shared" si="2"/>
        <v>-0.004730679967</v>
      </c>
      <c r="F96" s="102">
        <f t="shared" si="3"/>
        <v>0.004728125547</v>
      </c>
      <c r="G96" s="102">
        <f t="shared" si="4"/>
        <v>0.002364062774</v>
      </c>
      <c r="H96" s="102">
        <f t="shared" si="5"/>
        <v>-0.002366617193</v>
      </c>
      <c r="I96" s="99"/>
      <c r="J96" s="99"/>
      <c r="K96" s="99"/>
    </row>
    <row r="97" ht="14.25" customHeight="1">
      <c r="A97" s="19">
        <v>1409.599976</v>
      </c>
      <c r="B97" s="19">
        <v>63.599998</v>
      </c>
      <c r="C97" s="102"/>
      <c r="D97" s="102">
        <f t="shared" si="1"/>
        <v>0.0008509949382</v>
      </c>
      <c r="E97" s="102">
        <f t="shared" si="2"/>
        <v>0.0004254974691</v>
      </c>
      <c r="F97" s="102">
        <f t="shared" si="3"/>
        <v>-0.001573533001</v>
      </c>
      <c r="G97" s="102">
        <f t="shared" si="4"/>
        <v>-0.0007867665004</v>
      </c>
      <c r="H97" s="102">
        <f t="shared" si="5"/>
        <v>-0.0003612690314</v>
      </c>
      <c r="I97" s="99"/>
      <c r="J97" s="99"/>
      <c r="K97" s="99"/>
    </row>
    <row r="98" ht="14.25" customHeight="1">
      <c r="A98" s="19">
        <v>1410.800049</v>
      </c>
      <c r="B98" s="19">
        <v>63.5</v>
      </c>
      <c r="C98" s="102"/>
      <c r="D98" s="102">
        <f t="shared" si="1"/>
        <v>0.009979736887</v>
      </c>
      <c r="E98" s="102">
        <f t="shared" si="2"/>
        <v>0.004989868443</v>
      </c>
      <c r="F98" s="102">
        <f t="shared" si="3"/>
        <v>-0.00157601291</v>
      </c>
      <c r="G98" s="102">
        <f t="shared" si="4"/>
        <v>-0.0007880064549</v>
      </c>
      <c r="H98" s="102">
        <f t="shared" si="5"/>
        <v>0.004201861989</v>
      </c>
      <c r="I98" s="99"/>
      <c r="J98" s="99"/>
      <c r="K98" s="99"/>
    </row>
    <row r="99" ht="14.25" customHeight="1">
      <c r="A99" s="19">
        <v>1424.949951</v>
      </c>
      <c r="B99" s="19">
        <v>63.400002</v>
      </c>
      <c r="C99" s="102"/>
      <c r="D99" s="102">
        <f t="shared" si="1"/>
        <v>0.003537753273</v>
      </c>
      <c r="E99" s="102">
        <f t="shared" si="2"/>
        <v>0.001768876637</v>
      </c>
      <c r="F99" s="102">
        <f t="shared" si="3"/>
        <v>0.007072658166</v>
      </c>
      <c r="G99" s="102">
        <f t="shared" si="4"/>
        <v>0.003536329083</v>
      </c>
      <c r="H99" s="102">
        <f t="shared" si="5"/>
        <v>0.00530520572</v>
      </c>
      <c r="I99" s="99"/>
      <c r="J99" s="99"/>
      <c r="K99" s="99"/>
    </row>
    <row r="100" ht="14.25" customHeight="1">
      <c r="A100" s="19">
        <v>1430.0</v>
      </c>
      <c r="B100" s="19">
        <v>63.849998</v>
      </c>
      <c r="C100" s="102"/>
      <c r="D100" s="102">
        <f t="shared" si="1"/>
        <v>-0.004064226111</v>
      </c>
      <c r="E100" s="102">
        <f t="shared" si="2"/>
        <v>-0.002032113056</v>
      </c>
      <c r="F100" s="102">
        <f t="shared" si="3"/>
        <v>0.09481171714</v>
      </c>
      <c r="G100" s="102">
        <f t="shared" si="4"/>
        <v>0.04740585857</v>
      </c>
      <c r="H100" s="102">
        <f t="shared" si="5"/>
        <v>0.04537374552</v>
      </c>
      <c r="I100" s="99"/>
      <c r="J100" s="99"/>
      <c r="K100" s="99"/>
    </row>
    <row r="101" ht="14.25" customHeight="1">
      <c r="A101" s="19">
        <v>1424.199951</v>
      </c>
      <c r="B101" s="19">
        <v>70.199997</v>
      </c>
      <c r="C101" s="102"/>
      <c r="D101" s="102">
        <f t="shared" si="1"/>
        <v>-0.01101393187</v>
      </c>
      <c r="E101" s="102">
        <f t="shared" si="2"/>
        <v>-0.005506965935</v>
      </c>
      <c r="F101" s="102">
        <f t="shared" si="3"/>
        <v>0.04457569457</v>
      </c>
      <c r="G101" s="102">
        <f t="shared" si="4"/>
        <v>0.02228784729</v>
      </c>
      <c r="H101" s="102">
        <f t="shared" si="5"/>
        <v>0.01678088135</v>
      </c>
      <c r="I101" s="99"/>
      <c r="J101" s="99"/>
      <c r="K101" s="99"/>
    </row>
    <row r="102" ht="14.25" customHeight="1">
      <c r="A102" s="19">
        <v>1408.599976</v>
      </c>
      <c r="B102" s="19">
        <v>73.400002</v>
      </c>
      <c r="C102" s="102"/>
      <c r="D102" s="102">
        <f t="shared" si="1"/>
        <v>-0.006910055634</v>
      </c>
      <c r="E102" s="102">
        <f t="shared" si="2"/>
        <v>-0.003455027817</v>
      </c>
      <c r="F102" s="102">
        <f t="shared" si="3"/>
        <v>-0.002045714971</v>
      </c>
      <c r="G102" s="102">
        <f t="shared" si="4"/>
        <v>-0.001022857486</v>
      </c>
      <c r="H102" s="102">
        <f t="shared" si="5"/>
        <v>-0.004477885303</v>
      </c>
      <c r="I102" s="99"/>
      <c r="J102" s="99"/>
      <c r="K102" s="99"/>
    </row>
    <row r="103" ht="14.25" customHeight="1">
      <c r="A103" s="19">
        <v>1398.900024</v>
      </c>
      <c r="B103" s="19">
        <v>73.25</v>
      </c>
      <c r="C103" s="102"/>
      <c r="D103" s="102">
        <f t="shared" si="1"/>
        <v>0.03076079379</v>
      </c>
      <c r="E103" s="102">
        <f t="shared" si="2"/>
        <v>0.0153803969</v>
      </c>
      <c r="F103" s="102">
        <f t="shared" si="3"/>
        <v>-0.02558035054</v>
      </c>
      <c r="G103" s="102">
        <f t="shared" si="4"/>
        <v>-0.01279017527</v>
      </c>
      <c r="H103" s="102">
        <f t="shared" si="5"/>
        <v>0.002590221627</v>
      </c>
      <c r="I103" s="99"/>
      <c r="J103" s="99"/>
      <c r="K103" s="99"/>
    </row>
    <row r="104" ht="14.25" customHeight="1">
      <c r="A104" s="19">
        <v>1442.599976</v>
      </c>
      <c r="B104" s="19">
        <v>71.400002</v>
      </c>
      <c r="C104" s="102"/>
      <c r="D104" s="102">
        <f t="shared" si="1"/>
        <v>0.02745144729</v>
      </c>
      <c r="E104" s="102">
        <f t="shared" si="2"/>
        <v>0.01372572364</v>
      </c>
      <c r="F104" s="102">
        <f t="shared" si="3"/>
        <v>0.08004265381</v>
      </c>
      <c r="G104" s="102">
        <f t="shared" si="4"/>
        <v>0.0400213269</v>
      </c>
      <c r="H104" s="102">
        <f t="shared" si="5"/>
        <v>0.05374705055</v>
      </c>
      <c r="I104" s="99"/>
      <c r="J104" s="99"/>
      <c r="K104" s="99"/>
    </row>
    <row r="105" ht="14.25" customHeight="1">
      <c r="A105" s="19">
        <v>1482.75</v>
      </c>
      <c r="B105" s="19">
        <v>77.349998</v>
      </c>
      <c r="C105" s="102"/>
      <c r="D105" s="102">
        <f t="shared" si="1"/>
        <v>-0.002633729259</v>
      </c>
      <c r="E105" s="102">
        <f t="shared" si="2"/>
        <v>-0.001316864629</v>
      </c>
      <c r="F105" s="102">
        <f t="shared" si="3"/>
        <v>0.01412088978</v>
      </c>
      <c r="G105" s="102">
        <f t="shared" si="4"/>
        <v>0.007060444888</v>
      </c>
      <c r="H105" s="102">
        <f t="shared" si="5"/>
        <v>0.005743580259</v>
      </c>
      <c r="I105" s="99"/>
      <c r="J105" s="99"/>
      <c r="K105" s="99"/>
    </row>
    <row r="106" ht="14.25" customHeight="1">
      <c r="A106" s="19">
        <v>1478.849976</v>
      </c>
      <c r="B106" s="19">
        <v>78.449997</v>
      </c>
      <c r="C106" s="102"/>
      <c r="D106" s="102">
        <f t="shared" si="1"/>
        <v>-0.008795337792</v>
      </c>
      <c r="E106" s="102">
        <f t="shared" si="2"/>
        <v>-0.004397668896</v>
      </c>
      <c r="F106" s="102">
        <f t="shared" si="3"/>
        <v>-0.02451727964</v>
      </c>
      <c r="G106" s="102">
        <f t="shared" si="4"/>
        <v>-0.01225863982</v>
      </c>
      <c r="H106" s="102">
        <f t="shared" si="5"/>
        <v>-0.01665630872</v>
      </c>
      <c r="I106" s="99"/>
      <c r="J106" s="99"/>
      <c r="K106" s="99"/>
    </row>
    <row r="107" ht="14.25" customHeight="1">
      <c r="A107" s="19">
        <v>1465.900024</v>
      </c>
      <c r="B107" s="19">
        <v>76.550003</v>
      </c>
      <c r="C107" s="102"/>
      <c r="D107" s="102">
        <f t="shared" si="1"/>
        <v>0.02426158452</v>
      </c>
      <c r="E107" s="102">
        <f t="shared" si="2"/>
        <v>0.01213079226</v>
      </c>
      <c r="F107" s="102">
        <f t="shared" si="3"/>
        <v>0.008455256877</v>
      </c>
      <c r="G107" s="102">
        <f t="shared" si="4"/>
        <v>0.004227628438</v>
      </c>
      <c r="H107" s="102">
        <f t="shared" si="5"/>
        <v>0.0163584207</v>
      </c>
      <c r="I107" s="99"/>
      <c r="J107" s="99"/>
      <c r="K107" s="99"/>
    </row>
    <row r="108" ht="14.25" customHeight="1">
      <c r="A108" s="19">
        <v>1501.900024</v>
      </c>
      <c r="B108" s="19">
        <v>77.199997</v>
      </c>
      <c r="C108" s="102"/>
      <c r="D108" s="102">
        <f t="shared" si="1"/>
        <v>0.01227532224</v>
      </c>
      <c r="E108" s="102">
        <f t="shared" si="2"/>
        <v>0.006137661119</v>
      </c>
      <c r="F108" s="102">
        <f t="shared" si="3"/>
        <v>0.06214745066</v>
      </c>
      <c r="G108" s="102">
        <f t="shared" si="4"/>
        <v>0.03107372533</v>
      </c>
      <c r="H108" s="102">
        <f t="shared" si="5"/>
        <v>0.03721138645</v>
      </c>
      <c r="I108" s="99"/>
      <c r="J108" s="99"/>
      <c r="K108" s="99"/>
    </row>
    <row r="109" ht="14.25" customHeight="1">
      <c r="A109" s="19">
        <v>1520.449951</v>
      </c>
      <c r="B109" s="19">
        <v>82.150002</v>
      </c>
      <c r="C109" s="102"/>
      <c r="D109" s="102">
        <f t="shared" si="1"/>
        <v>-0.004416295562</v>
      </c>
      <c r="E109" s="102">
        <f t="shared" si="2"/>
        <v>-0.002208147781</v>
      </c>
      <c r="F109" s="102">
        <f t="shared" si="3"/>
        <v>0.02107876848</v>
      </c>
      <c r="G109" s="102">
        <f t="shared" si="4"/>
        <v>0.01053938424</v>
      </c>
      <c r="H109" s="102">
        <f t="shared" si="5"/>
        <v>0.00833123646</v>
      </c>
      <c r="I109" s="99"/>
      <c r="J109" s="99"/>
      <c r="K109" s="99"/>
    </row>
    <row r="110" ht="14.25" customHeight="1">
      <c r="A110" s="19">
        <v>1513.75</v>
      </c>
      <c r="B110" s="19">
        <v>83.900002</v>
      </c>
      <c r="C110" s="102"/>
      <c r="D110" s="102">
        <f t="shared" si="1"/>
        <v>-0.01782934841</v>
      </c>
      <c r="E110" s="102">
        <f t="shared" si="2"/>
        <v>-0.008914674204</v>
      </c>
      <c r="F110" s="102">
        <f t="shared" si="3"/>
        <v>-0.007177052124</v>
      </c>
      <c r="G110" s="102">
        <f t="shared" si="4"/>
        <v>-0.003588526062</v>
      </c>
      <c r="H110" s="102">
        <f t="shared" si="5"/>
        <v>-0.01250320027</v>
      </c>
      <c r="I110" s="99"/>
      <c r="J110" s="99"/>
      <c r="K110" s="99"/>
    </row>
    <row r="111" ht="14.25" customHeight="1">
      <c r="A111" s="19">
        <v>1487.0</v>
      </c>
      <c r="B111" s="19">
        <v>83.300003</v>
      </c>
      <c r="C111" s="102"/>
      <c r="D111" s="102">
        <f t="shared" si="1"/>
        <v>0.001344086224</v>
      </c>
      <c r="E111" s="102">
        <f t="shared" si="2"/>
        <v>0.0006720431119</v>
      </c>
      <c r="F111" s="102">
        <f t="shared" si="3"/>
        <v>-0.01694956991</v>
      </c>
      <c r="G111" s="102">
        <f t="shared" si="4"/>
        <v>-0.008474784954</v>
      </c>
      <c r="H111" s="102">
        <f t="shared" si="5"/>
        <v>-0.007802741842</v>
      </c>
      <c r="I111" s="99"/>
      <c r="J111" s="99"/>
      <c r="K111" s="99"/>
    </row>
    <row r="112" ht="14.25" customHeight="1">
      <c r="A112" s="19">
        <v>1489.0</v>
      </c>
      <c r="B112" s="19">
        <v>81.900002</v>
      </c>
      <c r="C112" s="102"/>
      <c r="D112" s="102">
        <f t="shared" si="1"/>
        <v>0.0159896811</v>
      </c>
      <c r="E112" s="102">
        <f t="shared" si="2"/>
        <v>0.007994840552</v>
      </c>
      <c r="F112" s="102">
        <f t="shared" si="3"/>
        <v>-0.01414105318</v>
      </c>
      <c r="G112" s="102">
        <f t="shared" si="4"/>
        <v>-0.007070526588</v>
      </c>
      <c r="H112" s="102">
        <f t="shared" si="5"/>
        <v>0.000924313964</v>
      </c>
      <c r="I112" s="99"/>
      <c r="J112" s="99"/>
      <c r="K112" s="99"/>
    </row>
    <row r="113" ht="14.25" customHeight="1">
      <c r="A113" s="19">
        <v>1513.0</v>
      </c>
      <c r="B113" s="19">
        <v>80.75</v>
      </c>
      <c r="C113" s="102"/>
      <c r="D113" s="102">
        <f t="shared" si="1"/>
        <v>0.004286898568</v>
      </c>
      <c r="E113" s="102">
        <f t="shared" si="2"/>
        <v>0.002143449284</v>
      </c>
      <c r="F113" s="102">
        <f t="shared" si="3"/>
        <v>0.01353031728</v>
      </c>
      <c r="G113" s="102">
        <f t="shared" si="4"/>
        <v>0.00676515864</v>
      </c>
      <c r="H113" s="102">
        <f t="shared" si="5"/>
        <v>0.008908607924</v>
      </c>
      <c r="I113" s="99"/>
      <c r="J113" s="99"/>
      <c r="K113" s="99"/>
    </row>
    <row r="114" ht="14.25" customHeight="1">
      <c r="A114" s="19">
        <v>1519.5</v>
      </c>
      <c r="B114" s="19">
        <v>81.849998</v>
      </c>
      <c r="C114" s="102"/>
      <c r="D114" s="102">
        <f t="shared" si="1"/>
        <v>0.004923692862</v>
      </c>
      <c r="E114" s="102">
        <f t="shared" si="2"/>
        <v>0.002461846431</v>
      </c>
      <c r="F114" s="102">
        <f t="shared" si="3"/>
        <v>-0.02286164471</v>
      </c>
      <c r="G114" s="102">
        <f t="shared" si="4"/>
        <v>-0.01143082235</v>
      </c>
      <c r="H114" s="102">
        <f t="shared" si="5"/>
        <v>-0.008968975923</v>
      </c>
      <c r="I114" s="99"/>
      <c r="J114" s="99"/>
      <c r="K114" s="99"/>
    </row>
    <row r="115" ht="14.25" customHeight="1">
      <c r="A115" s="19">
        <v>1527.0</v>
      </c>
      <c r="B115" s="19">
        <v>80.0</v>
      </c>
      <c r="C115" s="102"/>
      <c r="D115" s="102">
        <f t="shared" si="1"/>
        <v>-0.0110629663</v>
      </c>
      <c r="E115" s="102">
        <f t="shared" si="2"/>
        <v>-0.005531483148</v>
      </c>
      <c r="F115" s="102">
        <f t="shared" si="3"/>
        <v>-0.03303982824</v>
      </c>
      <c r="G115" s="102">
        <f t="shared" si="4"/>
        <v>-0.01651991412</v>
      </c>
      <c r="H115" s="102">
        <f t="shared" si="5"/>
        <v>-0.02205139727</v>
      </c>
      <c r="I115" s="99"/>
      <c r="J115" s="99"/>
      <c r="K115" s="99"/>
    </row>
    <row r="116" ht="14.25" customHeight="1">
      <c r="A116" s="19">
        <v>1510.199951</v>
      </c>
      <c r="B116" s="19">
        <v>77.400002</v>
      </c>
      <c r="C116" s="102"/>
      <c r="D116" s="102">
        <f t="shared" si="1"/>
        <v>0.009719530563</v>
      </c>
      <c r="E116" s="102">
        <f t="shared" si="2"/>
        <v>0.004859765282</v>
      </c>
      <c r="F116" s="102">
        <f t="shared" si="3"/>
        <v>0.01538486755</v>
      </c>
      <c r="G116" s="102">
        <f t="shared" si="4"/>
        <v>0.007692433777</v>
      </c>
      <c r="H116" s="102">
        <f t="shared" si="5"/>
        <v>0.01255219906</v>
      </c>
      <c r="I116" s="99"/>
      <c r="J116" s="99"/>
      <c r="K116" s="99"/>
    </row>
    <row r="117" ht="14.25" customHeight="1">
      <c r="A117" s="19">
        <v>1524.949951</v>
      </c>
      <c r="B117" s="19">
        <v>78.599998</v>
      </c>
      <c r="C117" s="102"/>
      <c r="D117" s="102">
        <f t="shared" si="1"/>
        <v>-0.002823699693</v>
      </c>
      <c r="E117" s="102">
        <f t="shared" si="2"/>
        <v>-0.001411849846</v>
      </c>
      <c r="F117" s="102">
        <f t="shared" si="3"/>
        <v>0.03007748068</v>
      </c>
      <c r="G117" s="102">
        <f t="shared" si="4"/>
        <v>0.01503874034</v>
      </c>
      <c r="H117" s="102">
        <f t="shared" si="5"/>
        <v>0.01362689049</v>
      </c>
      <c r="I117" s="99"/>
      <c r="J117" s="99"/>
      <c r="K117" s="99"/>
    </row>
    <row r="118" ht="14.25" customHeight="1">
      <c r="A118" s="19">
        <v>1520.650024</v>
      </c>
      <c r="B118" s="19">
        <v>81.0</v>
      </c>
      <c r="C118" s="102"/>
      <c r="D118" s="102">
        <f t="shared" si="1"/>
        <v>-0.004382735796</v>
      </c>
      <c r="E118" s="102">
        <f t="shared" si="2"/>
        <v>-0.002191367898</v>
      </c>
      <c r="F118" s="102">
        <f t="shared" si="3"/>
        <v>0.008604810474</v>
      </c>
      <c r="G118" s="102">
        <f t="shared" si="4"/>
        <v>0.004302405237</v>
      </c>
      <c r="H118" s="102">
        <f t="shared" si="5"/>
        <v>0.002111037339</v>
      </c>
      <c r="I118" s="99"/>
      <c r="J118" s="99"/>
      <c r="K118" s="99"/>
    </row>
    <row r="119" ht="14.25" customHeight="1">
      <c r="A119" s="19">
        <v>1514.0</v>
      </c>
      <c r="B119" s="19">
        <v>81.699997</v>
      </c>
      <c r="C119" s="102"/>
      <c r="D119" s="102">
        <f t="shared" si="1"/>
        <v>-0.008423722941</v>
      </c>
      <c r="E119" s="102">
        <f t="shared" si="2"/>
        <v>-0.00421186147</v>
      </c>
      <c r="F119" s="102">
        <f t="shared" si="3"/>
        <v>-0.003064666931</v>
      </c>
      <c r="G119" s="102">
        <f t="shared" si="4"/>
        <v>-0.001532333465</v>
      </c>
      <c r="H119" s="102">
        <f t="shared" si="5"/>
        <v>-0.005744194936</v>
      </c>
      <c r="I119" s="99"/>
      <c r="J119" s="99"/>
      <c r="K119" s="99"/>
    </row>
    <row r="120" ht="14.25" customHeight="1">
      <c r="A120" s="19">
        <v>1501.300049</v>
      </c>
      <c r="B120" s="19">
        <v>81.449997</v>
      </c>
      <c r="C120" s="102"/>
      <c r="D120" s="102">
        <f t="shared" si="1"/>
        <v>0.0004661212674</v>
      </c>
      <c r="E120" s="102">
        <f t="shared" si="2"/>
        <v>0.0002330606337</v>
      </c>
      <c r="F120" s="102">
        <f t="shared" si="3"/>
        <v>0.01885130958</v>
      </c>
      <c r="G120" s="102">
        <f t="shared" si="4"/>
        <v>0.00942565479</v>
      </c>
      <c r="H120" s="102">
        <f t="shared" si="5"/>
        <v>0.009658715424</v>
      </c>
      <c r="I120" s="99"/>
      <c r="J120" s="99"/>
      <c r="K120" s="99"/>
    </row>
    <row r="121" ht="14.25" customHeight="1">
      <c r="A121" s="19">
        <v>1502.0</v>
      </c>
      <c r="B121" s="19">
        <v>83.0</v>
      </c>
      <c r="C121" s="102"/>
      <c r="D121" s="102">
        <f t="shared" si="1"/>
        <v>-0.00869279964</v>
      </c>
      <c r="E121" s="102">
        <f t="shared" si="2"/>
        <v>-0.00434639982</v>
      </c>
      <c r="F121" s="102">
        <f t="shared" si="3"/>
        <v>-0.02872177843</v>
      </c>
      <c r="G121" s="102">
        <f t="shared" si="4"/>
        <v>-0.01436088921</v>
      </c>
      <c r="H121" s="102">
        <f t="shared" si="5"/>
        <v>-0.01870728903</v>
      </c>
      <c r="I121" s="99"/>
      <c r="J121" s="99"/>
      <c r="K121" s="99"/>
    </row>
    <row r="122" ht="14.25" customHeight="1">
      <c r="A122" s="19">
        <v>1489.0</v>
      </c>
      <c r="B122" s="19">
        <v>80.650002</v>
      </c>
      <c r="C122" s="102"/>
      <c r="D122" s="102">
        <f t="shared" si="1"/>
        <v>0.005057738086</v>
      </c>
      <c r="E122" s="102">
        <f t="shared" si="2"/>
        <v>0.002528869043</v>
      </c>
      <c r="F122" s="102">
        <f t="shared" si="3"/>
        <v>0.006796380852</v>
      </c>
      <c r="G122" s="102">
        <f t="shared" si="4"/>
        <v>0.003398190426</v>
      </c>
      <c r="H122" s="102">
        <f t="shared" si="5"/>
        <v>0.005927059469</v>
      </c>
      <c r="I122" s="99"/>
      <c r="J122" s="99"/>
      <c r="K122" s="99"/>
    </row>
    <row r="123" ht="14.25" customHeight="1">
      <c r="A123" s="19">
        <v>1496.550049</v>
      </c>
      <c r="B123" s="19">
        <v>81.199997</v>
      </c>
      <c r="C123" s="102"/>
      <c r="D123" s="102">
        <f t="shared" si="1"/>
        <v>-0.007074545492</v>
      </c>
      <c r="E123" s="102">
        <f t="shared" si="2"/>
        <v>-0.003537272746</v>
      </c>
      <c r="F123" s="102">
        <f t="shared" si="3"/>
        <v>-0.009901009161</v>
      </c>
      <c r="G123" s="102">
        <f t="shared" si="4"/>
        <v>-0.004950504581</v>
      </c>
      <c r="H123" s="102">
        <f t="shared" si="5"/>
        <v>-0.008487777327</v>
      </c>
      <c r="I123" s="99"/>
      <c r="J123" s="99"/>
      <c r="K123" s="99"/>
    </row>
    <row r="124" ht="14.25" customHeight="1">
      <c r="A124" s="19">
        <v>1486.0</v>
      </c>
      <c r="B124" s="19">
        <v>80.400002</v>
      </c>
      <c r="C124" s="102"/>
      <c r="D124" s="102">
        <f t="shared" si="1"/>
        <v>0.006706933257</v>
      </c>
      <c r="E124" s="102">
        <f t="shared" si="2"/>
        <v>0.003353466628</v>
      </c>
      <c r="F124" s="102">
        <f t="shared" si="3"/>
        <v>-0.008117459396</v>
      </c>
      <c r="G124" s="102">
        <f t="shared" si="4"/>
        <v>-0.004058729698</v>
      </c>
      <c r="H124" s="102">
        <f t="shared" si="5"/>
        <v>-0.0007052630694</v>
      </c>
      <c r="I124" s="99"/>
      <c r="J124" s="99"/>
      <c r="K124" s="99"/>
    </row>
    <row r="125" ht="14.25" customHeight="1">
      <c r="A125" s="19">
        <v>1496.0</v>
      </c>
      <c r="B125" s="19">
        <v>79.75</v>
      </c>
      <c r="C125" s="102"/>
      <c r="D125" s="102">
        <f t="shared" si="1"/>
        <v>-0.001337792842</v>
      </c>
      <c r="E125" s="102">
        <f t="shared" si="2"/>
        <v>-0.0006688964208</v>
      </c>
      <c r="F125" s="102">
        <f t="shared" si="3"/>
        <v>-0.007551930069</v>
      </c>
      <c r="G125" s="102">
        <f t="shared" si="4"/>
        <v>-0.003775965035</v>
      </c>
      <c r="H125" s="102">
        <f t="shared" si="5"/>
        <v>-0.004444861456</v>
      </c>
      <c r="I125" s="99"/>
      <c r="J125" s="99"/>
      <c r="K125" s="99"/>
    </row>
    <row r="126" ht="14.25" customHeight="1">
      <c r="A126" s="19">
        <v>1494.0</v>
      </c>
      <c r="B126" s="19">
        <v>79.150002</v>
      </c>
      <c r="C126" s="102"/>
      <c r="D126" s="102">
        <f t="shared" si="1"/>
        <v>-0.0102599504</v>
      </c>
      <c r="E126" s="102">
        <f t="shared" si="2"/>
        <v>-0.0051299752</v>
      </c>
      <c r="F126" s="102">
        <f t="shared" si="3"/>
        <v>-0.01079717028</v>
      </c>
      <c r="G126" s="102">
        <f t="shared" si="4"/>
        <v>-0.005398585142</v>
      </c>
      <c r="H126" s="102">
        <f t="shared" si="5"/>
        <v>-0.01052856034</v>
      </c>
      <c r="I126" s="99"/>
      <c r="J126" s="99"/>
      <c r="K126" s="99"/>
    </row>
    <row r="127" ht="14.25" customHeight="1">
      <c r="A127" s="19">
        <v>1478.75</v>
      </c>
      <c r="B127" s="19">
        <v>78.300003</v>
      </c>
      <c r="C127" s="102"/>
      <c r="D127" s="102">
        <f t="shared" si="1"/>
        <v>0.007578983647</v>
      </c>
      <c r="E127" s="102">
        <f t="shared" si="2"/>
        <v>0.003789491823</v>
      </c>
      <c r="F127" s="102">
        <f t="shared" si="3"/>
        <v>-0.00512166276</v>
      </c>
      <c r="G127" s="102">
        <f t="shared" si="4"/>
        <v>-0.00256083138</v>
      </c>
      <c r="H127" s="102">
        <f t="shared" si="5"/>
        <v>0.001228660443</v>
      </c>
      <c r="I127" s="99"/>
      <c r="J127" s="99"/>
      <c r="K127" s="99"/>
    </row>
    <row r="128" ht="14.25" customHeight="1">
      <c r="A128" s="19">
        <v>1490.0</v>
      </c>
      <c r="B128" s="19">
        <v>77.900002</v>
      </c>
      <c r="C128" s="102"/>
      <c r="D128" s="102">
        <f t="shared" si="1"/>
        <v>0.001207357428</v>
      </c>
      <c r="E128" s="102">
        <f t="shared" si="2"/>
        <v>0.0006036787139</v>
      </c>
      <c r="F128" s="102">
        <f t="shared" si="3"/>
        <v>-0.004503050243</v>
      </c>
      <c r="G128" s="102">
        <f t="shared" si="4"/>
        <v>-0.002251525122</v>
      </c>
      <c r="H128" s="102">
        <f t="shared" si="5"/>
        <v>-0.001647846408</v>
      </c>
      <c r="I128" s="99"/>
      <c r="J128" s="99"/>
      <c r="K128" s="99"/>
    </row>
    <row r="129" ht="14.25" customHeight="1">
      <c r="A129" s="19">
        <v>1491.800049</v>
      </c>
      <c r="B129" s="19">
        <v>77.550003</v>
      </c>
      <c r="C129" s="102"/>
      <c r="D129" s="102">
        <f t="shared" si="1"/>
        <v>0.0108007922</v>
      </c>
      <c r="E129" s="102">
        <f t="shared" si="2"/>
        <v>0.0054003961</v>
      </c>
      <c r="F129" s="102">
        <f t="shared" si="3"/>
        <v>0.05457608697</v>
      </c>
      <c r="G129" s="102">
        <f t="shared" si="4"/>
        <v>0.02728804349</v>
      </c>
      <c r="H129" s="102">
        <f t="shared" si="5"/>
        <v>0.03268843959</v>
      </c>
      <c r="I129" s="99"/>
      <c r="J129" s="99"/>
      <c r="K129" s="99"/>
    </row>
    <row r="130" ht="14.25" customHeight="1">
      <c r="A130" s="19">
        <v>1508.0</v>
      </c>
      <c r="B130" s="19">
        <v>81.900002</v>
      </c>
      <c r="C130" s="102"/>
      <c r="D130" s="102">
        <f t="shared" si="1"/>
        <v>-0.006786872038</v>
      </c>
      <c r="E130" s="102">
        <f t="shared" si="2"/>
        <v>-0.003393436019</v>
      </c>
      <c r="F130" s="102">
        <f t="shared" si="3"/>
        <v>-0.007968194069</v>
      </c>
      <c r="G130" s="102">
        <f t="shared" si="4"/>
        <v>-0.003984097035</v>
      </c>
      <c r="H130" s="102">
        <f t="shared" si="5"/>
        <v>-0.007377533054</v>
      </c>
      <c r="I130" s="99"/>
      <c r="J130" s="99"/>
      <c r="K130" s="99"/>
    </row>
    <row r="131" ht="14.25" customHeight="1">
      <c r="A131" s="19">
        <v>1497.800049</v>
      </c>
      <c r="B131" s="19">
        <v>81.25</v>
      </c>
      <c r="C131" s="102"/>
      <c r="D131" s="102">
        <f t="shared" si="1"/>
        <v>0.010394383</v>
      </c>
      <c r="E131" s="102">
        <f t="shared" si="2"/>
        <v>0.0051971915</v>
      </c>
      <c r="F131" s="102">
        <f t="shared" si="3"/>
        <v>-0.02618600961</v>
      </c>
      <c r="G131" s="102">
        <f t="shared" si="4"/>
        <v>-0.01309300481</v>
      </c>
      <c r="H131" s="102">
        <f t="shared" si="5"/>
        <v>-0.007895813307</v>
      </c>
      <c r="I131" s="99"/>
      <c r="J131" s="99"/>
      <c r="K131" s="99"/>
    </row>
    <row r="132" ht="14.25" customHeight="1">
      <c r="A132" s="19">
        <v>1513.449951</v>
      </c>
      <c r="B132" s="19">
        <v>79.150002</v>
      </c>
      <c r="C132" s="102"/>
      <c r="D132" s="102">
        <f t="shared" si="1"/>
        <v>0.005633478891</v>
      </c>
      <c r="E132" s="102">
        <f t="shared" si="2"/>
        <v>0.002816739446</v>
      </c>
      <c r="F132" s="102">
        <f t="shared" si="3"/>
        <v>0.0006314493461</v>
      </c>
      <c r="G132" s="102">
        <f t="shared" si="4"/>
        <v>0.000315724673</v>
      </c>
      <c r="H132" s="102">
        <f t="shared" si="5"/>
        <v>0.003132464119</v>
      </c>
      <c r="I132" s="99"/>
      <c r="J132" s="99"/>
      <c r="K132" s="99"/>
    </row>
    <row r="133" ht="14.25" customHeight="1">
      <c r="A133" s="19">
        <v>1522.0</v>
      </c>
      <c r="B133" s="19">
        <v>79.199997</v>
      </c>
      <c r="C133" s="102"/>
      <c r="D133" s="102">
        <f t="shared" si="1"/>
        <v>0.0006568144735</v>
      </c>
      <c r="E133" s="102">
        <f t="shared" si="2"/>
        <v>0.0003284072368</v>
      </c>
      <c r="F133" s="102">
        <f t="shared" si="3"/>
        <v>0.01503794012</v>
      </c>
      <c r="G133" s="102">
        <f t="shared" si="4"/>
        <v>0.007518970059</v>
      </c>
      <c r="H133" s="102">
        <f t="shared" si="5"/>
        <v>0.007847377296</v>
      </c>
      <c r="I133" s="99"/>
      <c r="J133" s="99"/>
      <c r="K133" s="99"/>
    </row>
    <row r="134" ht="14.25" customHeight="1">
      <c r="A134" s="19">
        <v>1523.0</v>
      </c>
      <c r="B134" s="19">
        <v>80.400002</v>
      </c>
      <c r="C134" s="102"/>
      <c r="D134" s="102">
        <f t="shared" si="1"/>
        <v>-0.009765219616</v>
      </c>
      <c r="E134" s="102">
        <f t="shared" si="2"/>
        <v>-0.004882609808</v>
      </c>
      <c r="F134" s="102">
        <f t="shared" si="3"/>
        <v>0.02820536469</v>
      </c>
      <c r="G134" s="102">
        <f t="shared" si="4"/>
        <v>0.01410268235</v>
      </c>
      <c r="H134" s="102">
        <f t="shared" si="5"/>
        <v>0.009220072539</v>
      </c>
      <c r="I134" s="99"/>
      <c r="J134" s="99"/>
      <c r="K134" s="99"/>
    </row>
    <row r="135" ht="14.25" customHeight="1">
      <c r="A135" s="19">
        <v>1508.199951</v>
      </c>
      <c r="B135" s="19">
        <v>82.699997</v>
      </c>
      <c r="C135" s="102"/>
      <c r="D135" s="102">
        <f t="shared" si="1"/>
        <v>0.0005303254884</v>
      </c>
      <c r="E135" s="102">
        <f t="shared" si="2"/>
        <v>0.0002651627442</v>
      </c>
      <c r="F135" s="102">
        <f t="shared" si="3"/>
        <v>0.0120193759</v>
      </c>
      <c r="G135" s="102">
        <f t="shared" si="4"/>
        <v>0.00600968795</v>
      </c>
      <c r="H135" s="102">
        <f t="shared" si="5"/>
        <v>0.006274850694</v>
      </c>
      <c r="I135" s="99"/>
      <c r="J135" s="99"/>
      <c r="K135" s="99"/>
    </row>
    <row r="136" ht="14.25" customHeight="1">
      <c r="A136" s="19">
        <v>1509.0</v>
      </c>
      <c r="B136" s="19">
        <v>83.699997</v>
      </c>
      <c r="C136" s="102"/>
      <c r="D136" s="102">
        <f t="shared" si="1"/>
        <v>-0.004649626444</v>
      </c>
      <c r="E136" s="102">
        <f t="shared" si="2"/>
        <v>-0.002324813222</v>
      </c>
      <c r="F136" s="102">
        <f t="shared" si="3"/>
        <v>-0.02296166137</v>
      </c>
      <c r="G136" s="102">
        <f t="shared" si="4"/>
        <v>-0.01148083068</v>
      </c>
      <c r="H136" s="102">
        <f t="shared" si="5"/>
        <v>-0.01380564391</v>
      </c>
      <c r="I136" s="99"/>
      <c r="J136" s="99"/>
      <c r="K136" s="99"/>
    </row>
    <row r="137" ht="14.25" customHeight="1">
      <c r="A137" s="19">
        <v>1502.0</v>
      </c>
      <c r="B137" s="19">
        <v>81.800003</v>
      </c>
      <c r="C137" s="102"/>
      <c r="D137" s="102">
        <f t="shared" si="1"/>
        <v>-0.008524915815</v>
      </c>
      <c r="E137" s="102">
        <f t="shared" si="2"/>
        <v>-0.004262457908</v>
      </c>
      <c r="F137" s="102">
        <f t="shared" si="3"/>
        <v>-0.01850762197</v>
      </c>
      <c r="G137" s="102">
        <f t="shared" si="4"/>
        <v>-0.009253810985</v>
      </c>
      <c r="H137" s="102">
        <f t="shared" si="5"/>
        <v>-0.01351626889</v>
      </c>
      <c r="I137" s="99"/>
      <c r="J137" s="99"/>
      <c r="K137" s="99"/>
    </row>
    <row r="138" ht="14.25" customHeight="1">
      <c r="A138" s="19">
        <v>1489.25</v>
      </c>
      <c r="B138" s="19">
        <v>80.300003</v>
      </c>
      <c r="C138" s="102"/>
      <c r="D138" s="102">
        <f t="shared" si="1"/>
        <v>0.01018797956</v>
      </c>
      <c r="E138" s="102">
        <f t="shared" si="2"/>
        <v>0.005093989781</v>
      </c>
      <c r="F138" s="102">
        <f t="shared" si="3"/>
        <v>-0.001246180847</v>
      </c>
      <c r="G138" s="102">
        <f t="shared" si="4"/>
        <v>-0.0006230904233</v>
      </c>
      <c r="H138" s="102">
        <f t="shared" si="5"/>
        <v>0.004470899357</v>
      </c>
      <c r="I138" s="99"/>
      <c r="J138" s="99"/>
      <c r="K138" s="99"/>
    </row>
    <row r="139" ht="14.25" customHeight="1">
      <c r="A139" s="19">
        <v>1504.5</v>
      </c>
      <c r="B139" s="19">
        <v>80.199997</v>
      </c>
      <c r="C139" s="102"/>
      <c r="D139" s="102">
        <f t="shared" si="1"/>
        <v>0.02332179934</v>
      </c>
      <c r="E139" s="102">
        <f t="shared" si="2"/>
        <v>0.01166089967</v>
      </c>
      <c r="F139" s="102">
        <f t="shared" si="3"/>
        <v>0.02158579112</v>
      </c>
      <c r="G139" s="102">
        <f t="shared" si="4"/>
        <v>0.01079289556</v>
      </c>
      <c r="H139" s="102">
        <f t="shared" si="5"/>
        <v>0.02245379523</v>
      </c>
      <c r="I139" s="99"/>
      <c r="J139" s="99"/>
      <c r="K139" s="99"/>
    </row>
    <row r="140" ht="14.25" customHeight="1">
      <c r="A140" s="19">
        <v>1540.0</v>
      </c>
      <c r="B140" s="19">
        <v>81.949997</v>
      </c>
      <c r="C140" s="102"/>
      <c r="D140" s="102">
        <f t="shared" si="1"/>
        <v>0.003467989955</v>
      </c>
      <c r="E140" s="102">
        <f t="shared" si="2"/>
        <v>0.001733994977</v>
      </c>
      <c r="F140" s="102">
        <f t="shared" si="3"/>
        <v>-0.02909520086</v>
      </c>
      <c r="G140" s="102">
        <f t="shared" si="4"/>
        <v>-0.01454760043</v>
      </c>
      <c r="H140" s="102">
        <f t="shared" si="5"/>
        <v>-0.01281360545</v>
      </c>
      <c r="I140" s="99"/>
      <c r="J140" s="99"/>
      <c r="K140" s="99"/>
    </row>
    <row r="141" ht="14.25" customHeight="1">
      <c r="A141" s="19">
        <v>1545.349976</v>
      </c>
      <c r="B141" s="19">
        <v>79.599998</v>
      </c>
      <c r="C141" s="102"/>
      <c r="D141" s="102">
        <f t="shared" si="1"/>
        <v>-0.004962644707</v>
      </c>
      <c r="E141" s="102">
        <f t="shared" si="2"/>
        <v>-0.002481322353</v>
      </c>
      <c r="F141" s="102">
        <f t="shared" si="3"/>
        <v>0.03578422562</v>
      </c>
      <c r="G141" s="102">
        <f t="shared" si="4"/>
        <v>0.01789211281</v>
      </c>
      <c r="H141" s="102">
        <f t="shared" si="5"/>
        <v>0.01541079045</v>
      </c>
      <c r="I141" s="99"/>
      <c r="J141" s="99"/>
      <c r="K141" s="99"/>
    </row>
    <row r="142" ht="14.25" customHeight="1">
      <c r="A142" s="19">
        <v>1537.699951</v>
      </c>
      <c r="B142" s="19">
        <v>82.5</v>
      </c>
      <c r="C142" s="102"/>
      <c r="D142" s="102">
        <f t="shared" si="1"/>
        <v>-0.01421247445</v>
      </c>
      <c r="E142" s="102">
        <f t="shared" si="2"/>
        <v>-0.007106237227</v>
      </c>
      <c r="F142" s="102">
        <f t="shared" si="3"/>
        <v>0.001211362973</v>
      </c>
      <c r="G142" s="102">
        <f t="shared" si="4"/>
        <v>0.0006056814866</v>
      </c>
      <c r="H142" s="102">
        <f t="shared" si="5"/>
        <v>-0.00650055574</v>
      </c>
      <c r="I142" s="99"/>
      <c r="J142" s="99"/>
      <c r="K142" s="99"/>
    </row>
    <row r="143" ht="14.25" customHeight="1">
      <c r="A143" s="19">
        <v>1516.0</v>
      </c>
      <c r="B143" s="19">
        <v>82.599998</v>
      </c>
      <c r="C143" s="102"/>
      <c r="D143" s="102">
        <f t="shared" si="1"/>
        <v>-0.009277733878</v>
      </c>
      <c r="E143" s="102">
        <f t="shared" si="2"/>
        <v>-0.004638866939</v>
      </c>
      <c r="F143" s="102">
        <f t="shared" si="3"/>
        <v>-0.00973237603</v>
      </c>
      <c r="G143" s="102">
        <f t="shared" si="4"/>
        <v>-0.004866188015</v>
      </c>
      <c r="H143" s="102">
        <f t="shared" si="5"/>
        <v>-0.009505054954</v>
      </c>
      <c r="I143" s="99"/>
      <c r="J143" s="99"/>
      <c r="K143" s="99"/>
    </row>
    <row r="144" ht="14.25" customHeight="1">
      <c r="A144" s="19">
        <v>1502.0</v>
      </c>
      <c r="B144" s="19">
        <v>81.800003</v>
      </c>
      <c r="C144" s="102"/>
      <c r="D144" s="102">
        <f t="shared" si="1"/>
        <v>0.002725958959</v>
      </c>
      <c r="E144" s="102">
        <f t="shared" si="2"/>
        <v>0.001362979479</v>
      </c>
      <c r="F144" s="102">
        <f t="shared" si="3"/>
        <v>-0.01975380282</v>
      </c>
      <c r="G144" s="102">
        <f t="shared" si="4"/>
        <v>-0.009876901409</v>
      </c>
      <c r="H144" s="102">
        <f t="shared" si="5"/>
        <v>-0.00851392193</v>
      </c>
      <c r="I144" s="99"/>
      <c r="J144" s="99"/>
      <c r="K144" s="99"/>
    </row>
    <row r="145" ht="14.25" customHeight="1">
      <c r="A145" s="19">
        <v>1506.099976</v>
      </c>
      <c r="B145" s="19">
        <v>80.199997</v>
      </c>
      <c r="C145" s="102"/>
      <c r="D145" s="102">
        <f t="shared" si="1"/>
        <v>0.0008296139585</v>
      </c>
      <c r="E145" s="102">
        <f t="shared" si="2"/>
        <v>0.0004148069792</v>
      </c>
      <c r="F145" s="102">
        <f t="shared" si="3"/>
        <v>-0.01002508402</v>
      </c>
      <c r="G145" s="102">
        <f t="shared" si="4"/>
        <v>-0.005012542012</v>
      </c>
      <c r="H145" s="102">
        <f t="shared" si="5"/>
        <v>-0.004597735033</v>
      </c>
      <c r="I145" s="99"/>
      <c r="J145" s="99"/>
      <c r="K145" s="99"/>
    </row>
    <row r="146" ht="14.25" customHeight="1">
      <c r="A146" s="19">
        <v>1507.349976</v>
      </c>
      <c r="B146" s="19">
        <v>79.400002</v>
      </c>
      <c r="C146" s="102"/>
      <c r="D146" s="102">
        <f t="shared" si="1"/>
        <v>0.01278816686</v>
      </c>
      <c r="E146" s="102">
        <f t="shared" si="2"/>
        <v>0.006394083431</v>
      </c>
      <c r="F146" s="102">
        <f t="shared" si="3"/>
        <v>0.01624014466</v>
      </c>
      <c r="G146" s="102">
        <f t="shared" si="4"/>
        <v>0.00812007233</v>
      </c>
      <c r="H146" s="102">
        <f t="shared" si="5"/>
        <v>0.01451415576</v>
      </c>
      <c r="I146" s="99"/>
      <c r="J146" s="99"/>
      <c r="K146" s="99"/>
    </row>
    <row r="147" ht="14.25" customHeight="1">
      <c r="A147" s="19">
        <v>1526.75</v>
      </c>
      <c r="B147" s="19">
        <v>80.699997</v>
      </c>
      <c r="C147" s="102"/>
      <c r="D147" s="102">
        <f t="shared" si="1"/>
        <v>0.002093729983</v>
      </c>
      <c r="E147" s="102">
        <f t="shared" si="2"/>
        <v>0.001046864992</v>
      </c>
      <c r="F147" s="102">
        <f t="shared" si="3"/>
        <v>-0.01498151644</v>
      </c>
      <c r="G147" s="102">
        <f t="shared" si="4"/>
        <v>-0.00749075822</v>
      </c>
      <c r="H147" s="102">
        <f t="shared" si="5"/>
        <v>-0.006443893229</v>
      </c>
      <c r="I147" s="99"/>
      <c r="J147" s="99"/>
      <c r="K147" s="99"/>
    </row>
    <row r="148" ht="14.25" customHeight="1">
      <c r="A148" s="19">
        <v>1529.949951</v>
      </c>
      <c r="B148" s="19">
        <v>79.5</v>
      </c>
      <c r="C148" s="102"/>
      <c r="D148" s="102">
        <f t="shared" si="1"/>
        <v>-0.02723102935</v>
      </c>
      <c r="E148" s="102">
        <f t="shared" si="2"/>
        <v>-0.01361551467</v>
      </c>
      <c r="F148" s="102">
        <f t="shared" si="3"/>
        <v>-0.01011390436</v>
      </c>
      <c r="G148" s="102">
        <f t="shared" si="4"/>
        <v>-0.005056952178</v>
      </c>
      <c r="H148" s="102">
        <f t="shared" si="5"/>
        <v>-0.01867246685</v>
      </c>
      <c r="I148" s="99"/>
      <c r="J148" s="99"/>
      <c r="K148" s="99"/>
    </row>
    <row r="149" ht="14.25" customHeight="1">
      <c r="A149" s="19">
        <v>1488.849976</v>
      </c>
      <c r="B149" s="19">
        <v>78.699997</v>
      </c>
      <c r="C149" s="102"/>
      <c r="D149" s="102">
        <f t="shared" si="1"/>
        <v>-0.02368561465</v>
      </c>
      <c r="E149" s="102">
        <f t="shared" si="2"/>
        <v>-0.01184280732</v>
      </c>
      <c r="F149" s="102">
        <f t="shared" si="3"/>
        <v>-0.003181676366</v>
      </c>
      <c r="G149" s="102">
        <f t="shared" si="4"/>
        <v>-0.001590838183</v>
      </c>
      <c r="H149" s="102">
        <f t="shared" si="5"/>
        <v>-0.01343364551</v>
      </c>
      <c r="I149" s="99"/>
      <c r="J149" s="99"/>
      <c r="K149" s="99"/>
    </row>
    <row r="150" ht="14.25" customHeight="1">
      <c r="A150" s="19">
        <v>1454.0</v>
      </c>
      <c r="B150" s="19">
        <v>78.449997</v>
      </c>
      <c r="C150" s="102"/>
      <c r="D150" s="102">
        <f t="shared" si="1"/>
        <v>0.009923092545</v>
      </c>
      <c r="E150" s="102">
        <f t="shared" si="2"/>
        <v>0.004961546273</v>
      </c>
      <c r="F150" s="102">
        <f t="shared" si="3"/>
        <v>0.02081438817</v>
      </c>
      <c r="G150" s="102">
        <f t="shared" si="4"/>
        <v>0.01040719408</v>
      </c>
      <c r="H150" s="102">
        <f t="shared" si="5"/>
        <v>0.01536874036</v>
      </c>
      <c r="I150" s="99"/>
      <c r="J150" s="99"/>
      <c r="K150" s="99"/>
    </row>
    <row r="151" ht="14.25" customHeight="1">
      <c r="A151" s="19">
        <v>1468.5</v>
      </c>
      <c r="B151" s="19">
        <v>80.099998</v>
      </c>
      <c r="C151" s="102"/>
      <c r="D151" s="102">
        <f t="shared" si="1"/>
        <v>-0.00755317194</v>
      </c>
      <c r="E151" s="102">
        <f t="shared" si="2"/>
        <v>-0.00377658597</v>
      </c>
      <c r="F151" s="102">
        <f t="shared" si="3"/>
        <v>-0.01636279417</v>
      </c>
      <c r="G151" s="102">
        <f t="shared" si="4"/>
        <v>-0.008181397085</v>
      </c>
      <c r="H151" s="102">
        <f t="shared" si="5"/>
        <v>-0.01195798306</v>
      </c>
      <c r="I151" s="99"/>
      <c r="J151" s="99"/>
      <c r="K151" s="99"/>
    </row>
    <row r="152" ht="14.25" customHeight="1">
      <c r="A152" s="19">
        <v>1457.449951</v>
      </c>
      <c r="B152" s="19">
        <v>78.800003</v>
      </c>
      <c r="C152" s="102"/>
      <c r="D152" s="102">
        <f t="shared" si="1"/>
        <v>-0.009271259246</v>
      </c>
      <c r="E152" s="102">
        <f t="shared" si="2"/>
        <v>-0.004635629623</v>
      </c>
      <c r="F152" s="102">
        <f t="shared" si="3"/>
        <v>-0.007643425747</v>
      </c>
      <c r="G152" s="102">
        <f t="shared" si="4"/>
        <v>-0.003821712873</v>
      </c>
      <c r="H152" s="102">
        <f t="shared" si="5"/>
        <v>-0.008457342496</v>
      </c>
      <c r="I152" s="99"/>
      <c r="J152" s="99"/>
      <c r="K152" s="99"/>
    </row>
    <row r="153" ht="14.25" customHeight="1">
      <c r="A153" s="19">
        <v>1444.0</v>
      </c>
      <c r="B153" s="19">
        <v>78.199997</v>
      </c>
      <c r="C153" s="102"/>
      <c r="D153" s="102">
        <f t="shared" si="1"/>
        <v>0.004077564619</v>
      </c>
      <c r="E153" s="102">
        <f t="shared" si="2"/>
        <v>0.00203878231</v>
      </c>
      <c r="F153" s="102">
        <f t="shared" si="3"/>
        <v>-0.00963708106</v>
      </c>
      <c r="G153" s="102">
        <f t="shared" si="4"/>
        <v>-0.00481854053</v>
      </c>
      <c r="H153" s="102">
        <f t="shared" si="5"/>
        <v>-0.00277975822</v>
      </c>
      <c r="I153" s="99"/>
      <c r="J153" s="99"/>
      <c r="K153" s="99"/>
    </row>
    <row r="154" ht="14.25" customHeight="1">
      <c r="A154" s="19">
        <v>1449.900024</v>
      </c>
      <c r="B154" s="19">
        <v>77.449997</v>
      </c>
      <c r="C154" s="102"/>
      <c r="D154" s="102">
        <f t="shared" si="1"/>
        <v>-0.007754711088</v>
      </c>
      <c r="E154" s="102">
        <f t="shared" si="2"/>
        <v>-0.003877355544</v>
      </c>
      <c r="F154" s="102">
        <f t="shared" si="3"/>
        <v>-0.01495955052</v>
      </c>
      <c r="G154" s="102">
        <f t="shared" si="4"/>
        <v>-0.00747977526</v>
      </c>
      <c r="H154" s="102">
        <f t="shared" si="5"/>
        <v>-0.0113571308</v>
      </c>
      <c r="I154" s="99"/>
      <c r="J154" s="99"/>
      <c r="K154" s="99"/>
    </row>
    <row r="155" ht="14.25" customHeight="1">
      <c r="A155" s="19">
        <v>1438.699951</v>
      </c>
      <c r="B155" s="19">
        <v>76.300003</v>
      </c>
      <c r="C155" s="102"/>
      <c r="D155" s="102">
        <f t="shared" si="1"/>
        <v>-0.006100449644</v>
      </c>
      <c r="E155" s="102">
        <f t="shared" si="2"/>
        <v>-0.003050224822</v>
      </c>
      <c r="F155" s="102">
        <f t="shared" si="3"/>
        <v>-0.004597788067</v>
      </c>
      <c r="G155" s="102">
        <f t="shared" si="4"/>
        <v>-0.002298894033</v>
      </c>
      <c r="H155" s="102">
        <f t="shared" si="5"/>
        <v>-0.005349118855</v>
      </c>
      <c r="I155" s="99"/>
      <c r="J155" s="99"/>
      <c r="K155" s="99"/>
    </row>
    <row r="156" ht="14.25" customHeight="1">
      <c r="A156" s="19">
        <v>1429.949951</v>
      </c>
      <c r="B156" s="19">
        <v>75.949997</v>
      </c>
      <c r="C156" s="102"/>
      <c r="D156" s="102">
        <f t="shared" si="1"/>
        <v>0.001258027933</v>
      </c>
      <c r="E156" s="102">
        <f t="shared" si="2"/>
        <v>0.0006290139666</v>
      </c>
      <c r="F156" s="102">
        <f t="shared" si="3"/>
        <v>0.00328623378</v>
      </c>
      <c r="G156" s="102">
        <f t="shared" si="4"/>
        <v>0.00164311689</v>
      </c>
      <c r="H156" s="102">
        <f t="shared" si="5"/>
        <v>0.002272130857</v>
      </c>
      <c r="I156" s="99"/>
      <c r="J156" s="99"/>
      <c r="K156" s="99"/>
    </row>
    <row r="157" ht="14.25" customHeight="1">
      <c r="A157" s="19">
        <v>1431.75</v>
      </c>
      <c r="B157" s="19">
        <v>76.199997</v>
      </c>
      <c r="C157" s="102"/>
      <c r="D157" s="102">
        <f t="shared" si="1"/>
        <v>0.00226737692</v>
      </c>
      <c r="E157" s="102">
        <f t="shared" si="2"/>
        <v>0.00113368846</v>
      </c>
      <c r="F157" s="102">
        <f t="shared" si="3"/>
        <v>-0.005922978933</v>
      </c>
      <c r="G157" s="102">
        <f t="shared" si="4"/>
        <v>-0.002961489467</v>
      </c>
      <c r="H157" s="102">
        <f t="shared" si="5"/>
        <v>-0.001827801007</v>
      </c>
      <c r="I157" s="99"/>
      <c r="J157" s="99"/>
      <c r="K157" s="99"/>
    </row>
    <row r="158" ht="14.25" customHeight="1">
      <c r="A158" s="19">
        <v>1435.0</v>
      </c>
      <c r="B158" s="19">
        <v>75.75</v>
      </c>
      <c r="C158" s="102"/>
      <c r="D158" s="102">
        <f t="shared" si="1"/>
        <v>0.003408834188</v>
      </c>
      <c r="E158" s="102">
        <f t="shared" si="2"/>
        <v>0.001704417094</v>
      </c>
      <c r="F158" s="102">
        <f t="shared" si="3"/>
        <v>0.009198448744</v>
      </c>
      <c r="G158" s="102">
        <f t="shared" si="4"/>
        <v>0.004599224372</v>
      </c>
      <c r="H158" s="102">
        <f t="shared" si="5"/>
        <v>0.006303641466</v>
      </c>
      <c r="I158" s="99"/>
      <c r="J158" s="99"/>
      <c r="K158" s="99"/>
    </row>
    <row r="159" ht="14.25" customHeight="1">
      <c r="A159" s="19">
        <v>1439.900024</v>
      </c>
      <c r="B159" s="19">
        <v>76.449997</v>
      </c>
      <c r="C159" s="102"/>
      <c r="D159" s="102">
        <f t="shared" si="1"/>
        <v>0.02374526587</v>
      </c>
      <c r="E159" s="102">
        <f t="shared" si="2"/>
        <v>0.01187263294</v>
      </c>
      <c r="F159" s="102">
        <f t="shared" si="3"/>
        <v>-0.01848229508</v>
      </c>
      <c r="G159" s="102">
        <f t="shared" si="4"/>
        <v>-0.00924114754</v>
      </c>
      <c r="H159" s="102">
        <f t="shared" si="5"/>
        <v>0.002631485396</v>
      </c>
      <c r="I159" s="99"/>
      <c r="J159" s="99"/>
      <c r="K159" s="99"/>
    </row>
    <row r="160" ht="14.25" customHeight="1">
      <c r="A160" s="19">
        <v>1474.5</v>
      </c>
      <c r="B160" s="19">
        <v>75.050003</v>
      </c>
      <c r="C160" s="102"/>
      <c r="D160" s="102">
        <f t="shared" si="1"/>
        <v>0.02183518083</v>
      </c>
      <c r="E160" s="102">
        <f t="shared" si="2"/>
        <v>0.01091759042</v>
      </c>
      <c r="F160" s="102">
        <f t="shared" si="3"/>
        <v>-0.01950959949</v>
      </c>
      <c r="G160" s="102">
        <f t="shared" si="4"/>
        <v>-0.009754799746</v>
      </c>
      <c r="H160" s="102">
        <f t="shared" si="5"/>
        <v>0.001162790672</v>
      </c>
      <c r="I160" s="99"/>
      <c r="J160" s="99"/>
      <c r="K160" s="99"/>
    </row>
    <row r="161" ht="14.25" customHeight="1">
      <c r="A161" s="19">
        <v>1507.050049</v>
      </c>
      <c r="B161" s="19">
        <v>73.599998</v>
      </c>
      <c r="C161" s="102"/>
      <c r="D161" s="102">
        <f t="shared" si="1"/>
        <v>-0.004689022</v>
      </c>
      <c r="E161" s="102">
        <f t="shared" si="2"/>
        <v>-0.002344511</v>
      </c>
      <c r="F161" s="102">
        <f t="shared" si="3"/>
        <v>-0.03455768988</v>
      </c>
      <c r="G161" s="102">
        <f t="shared" si="4"/>
        <v>-0.01727884494</v>
      </c>
      <c r="H161" s="102">
        <f t="shared" si="5"/>
        <v>-0.01962335594</v>
      </c>
      <c r="I161" s="99"/>
      <c r="J161" s="99"/>
      <c r="K161" s="99"/>
    </row>
    <row r="162" ht="14.25" customHeight="1">
      <c r="A162" s="19">
        <v>1500.0</v>
      </c>
      <c r="B162" s="19">
        <v>71.099998</v>
      </c>
      <c r="C162" s="102"/>
      <c r="D162" s="102">
        <f t="shared" si="1"/>
        <v>0.004888018151</v>
      </c>
      <c r="E162" s="102">
        <f t="shared" si="2"/>
        <v>0.002444009075</v>
      </c>
      <c r="F162" s="102">
        <f t="shared" si="3"/>
        <v>-0.002816846933</v>
      </c>
      <c r="G162" s="102">
        <f t="shared" si="4"/>
        <v>-0.001408423466</v>
      </c>
      <c r="H162" s="102">
        <f t="shared" si="5"/>
        <v>0.001035585609</v>
      </c>
      <c r="I162" s="99"/>
      <c r="J162" s="99"/>
      <c r="K162" s="99"/>
    </row>
    <row r="163" ht="14.25" customHeight="1">
      <c r="A163" s="19">
        <v>1507.349976</v>
      </c>
      <c r="B163" s="19">
        <v>70.900002</v>
      </c>
      <c r="C163" s="102"/>
      <c r="D163" s="102">
        <f t="shared" si="1"/>
        <v>0.008192721388</v>
      </c>
      <c r="E163" s="102">
        <f t="shared" si="2"/>
        <v>0.004096360694</v>
      </c>
      <c r="F163" s="102">
        <f t="shared" si="3"/>
        <v>-0.007077170174</v>
      </c>
      <c r="G163" s="102">
        <f t="shared" si="4"/>
        <v>-0.003538585087</v>
      </c>
      <c r="H163" s="102">
        <f t="shared" si="5"/>
        <v>0.000557775607</v>
      </c>
      <c r="I163" s="99"/>
      <c r="J163" s="99"/>
      <c r="K163" s="99"/>
    </row>
    <row r="164" ht="14.25" customHeight="1">
      <c r="A164" s="19">
        <v>1519.75</v>
      </c>
      <c r="B164" s="19">
        <v>70.400002</v>
      </c>
      <c r="C164" s="102"/>
      <c r="D164" s="102">
        <f t="shared" si="1"/>
        <v>-0.0005923938876</v>
      </c>
      <c r="E164" s="102">
        <f t="shared" si="2"/>
        <v>-0.0002961969438</v>
      </c>
      <c r="F164" s="102">
        <f t="shared" si="3"/>
        <v>-0.02008678698</v>
      </c>
      <c r="G164" s="102">
        <f t="shared" si="4"/>
        <v>-0.01004339349</v>
      </c>
      <c r="H164" s="102">
        <f t="shared" si="5"/>
        <v>-0.01033959043</v>
      </c>
      <c r="I164" s="99"/>
      <c r="J164" s="99"/>
      <c r="K164" s="99"/>
    </row>
    <row r="165" ht="14.25" customHeight="1">
      <c r="A165" s="19">
        <v>1518.849976</v>
      </c>
      <c r="B165" s="19">
        <v>69.0</v>
      </c>
      <c r="C165" s="102"/>
      <c r="D165" s="102">
        <f t="shared" si="1"/>
        <v>-0.007434487268</v>
      </c>
      <c r="E165" s="102">
        <f t="shared" si="2"/>
        <v>-0.003717243634</v>
      </c>
      <c r="F165" s="102">
        <f t="shared" si="3"/>
        <v>0.04948005726</v>
      </c>
      <c r="G165" s="102">
        <f t="shared" si="4"/>
        <v>0.02474002863</v>
      </c>
      <c r="H165" s="102">
        <f t="shared" si="5"/>
        <v>0.021022785</v>
      </c>
      <c r="I165" s="99"/>
      <c r="J165" s="99"/>
      <c r="K165" s="99"/>
    </row>
    <row r="166" ht="14.25" customHeight="1">
      <c r="A166" s="19">
        <v>1507.599976</v>
      </c>
      <c r="B166" s="19">
        <v>72.5</v>
      </c>
      <c r="C166" s="102"/>
      <c r="D166" s="102">
        <f t="shared" si="1"/>
        <v>0.01540215018</v>
      </c>
      <c r="E166" s="102">
        <f t="shared" si="2"/>
        <v>0.007701075092</v>
      </c>
      <c r="F166" s="102">
        <f t="shared" si="3"/>
        <v>0.01029168604</v>
      </c>
      <c r="G166" s="102">
        <f t="shared" si="4"/>
        <v>0.005145843018</v>
      </c>
      <c r="H166" s="102">
        <f t="shared" si="5"/>
        <v>0.01284691811</v>
      </c>
      <c r="I166" s="99"/>
      <c r="J166" s="99"/>
      <c r="K166" s="99"/>
    </row>
    <row r="167" ht="14.25" customHeight="1">
      <c r="A167" s="19">
        <v>1531.0</v>
      </c>
      <c r="B167" s="19">
        <v>73.25</v>
      </c>
      <c r="C167" s="102"/>
      <c r="D167" s="102">
        <f t="shared" si="1"/>
        <v>0.002609264364</v>
      </c>
      <c r="E167" s="102">
        <f t="shared" si="2"/>
        <v>0.001304632182</v>
      </c>
      <c r="F167" s="102">
        <f t="shared" si="3"/>
        <v>-0.03119837086</v>
      </c>
      <c r="G167" s="102">
        <f t="shared" si="4"/>
        <v>-0.01559918543</v>
      </c>
      <c r="H167" s="102">
        <f t="shared" si="5"/>
        <v>-0.01429455325</v>
      </c>
      <c r="I167" s="99"/>
      <c r="J167" s="99"/>
      <c r="K167" s="99"/>
    </row>
    <row r="168" ht="14.25" customHeight="1">
      <c r="A168" s="19">
        <v>1535.0</v>
      </c>
      <c r="B168" s="19">
        <v>71.0</v>
      </c>
      <c r="C168" s="102"/>
      <c r="D168" s="102">
        <f t="shared" si="1"/>
        <v>-0.007191923775</v>
      </c>
      <c r="E168" s="102">
        <f t="shared" si="2"/>
        <v>-0.003595961887</v>
      </c>
      <c r="F168" s="102">
        <f t="shared" si="3"/>
        <v>0.01745244995</v>
      </c>
      <c r="G168" s="102">
        <f t="shared" si="4"/>
        <v>0.008726224976</v>
      </c>
      <c r="H168" s="102">
        <f t="shared" si="5"/>
        <v>0.005130263088</v>
      </c>
      <c r="I168" s="99"/>
      <c r="J168" s="99"/>
      <c r="K168" s="99"/>
    </row>
    <row r="169" ht="14.25" customHeight="1">
      <c r="A169" s="19">
        <v>1524.0</v>
      </c>
      <c r="B169" s="19">
        <v>72.25</v>
      </c>
      <c r="C169" s="102"/>
      <c r="D169" s="102">
        <f t="shared" si="1"/>
        <v>0.02677096856</v>
      </c>
      <c r="E169" s="102">
        <f t="shared" si="2"/>
        <v>0.01338548428</v>
      </c>
      <c r="F169" s="102">
        <f t="shared" si="3"/>
        <v>0.005521090553</v>
      </c>
      <c r="G169" s="102">
        <f t="shared" si="4"/>
        <v>0.002760545276</v>
      </c>
      <c r="H169" s="102">
        <f t="shared" si="5"/>
        <v>0.01614602956</v>
      </c>
      <c r="I169" s="99"/>
      <c r="J169" s="99"/>
      <c r="K169" s="99"/>
    </row>
    <row r="170" ht="14.25" customHeight="1">
      <c r="A170" s="19">
        <v>1565.349976</v>
      </c>
      <c r="B170" s="19">
        <v>72.650002</v>
      </c>
      <c r="C170" s="102"/>
      <c r="D170" s="102">
        <f t="shared" si="1"/>
        <v>-0.02953064633</v>
      </c>
      <c r="E170" s="102">
        <f t="shared" si="2"/>
        <v>-0.01476532317</v>
      </c>
      <c r="F170" s="102">
        <f t="shared" si="3"/>
        <v>-0.05154691295</v>
      </c>
      <c r="G170" s="102">
        <f t="shared" si="4"/>
        <v>-0.02577345647</v>
      </c>
      <c r="H170" s="102">
        <f t="shared" si="5"/>
        <v>-0.04053877964</v>
      </c>
      <c r="I170" s="99"/>
      <c r="J170" s="99"/>
      <c r="K170" s="99"/>
    </row>
    <row r="171" ht="14.25" customHeight="1">
      <c r="A171" s="19">
        <v>1519.800049</v>
      </c>
      <c r="B171" s="19">
        <v>69.0</v>
      </c>
      <c r="C171" s="102"/>
      <c r="D171" s="102">
        <f t="shared" si="1"/>
        <v>0.00874567862</v>
      </c>
      <c r="E171" s="102">
        <f t="shared" si="2"/>
        <v>0.00437283931</v>
      </c>
      <c r="F171" s="102">
        <f t="shared" si="3"/>
        <v>0.00361664047</v>
      </c>
      <c r="G171" s="102">
        <f t="shared" si="4"/>
        <v>0.001808320235</v>
      </c>
      <c r="H171" s="102">
        <f t="shared" si="5"/>
        <v>0.006181159545</v>
      </c>
      <c r="I171" s="99"/>
      <c r="J171" s="99"/>
      <c r="K171" s="99"/>
    </row>
    <row r="172" ht="14.25" customHeight="1">
      <c r="A172" s="19">
        <v>1533.150024</v>
      </c>
      <c r="B172" s="19">
        <v>69.25</v>
      </c>
      <c r="C172" s="102"/>
      <c r="D172" s="102">
        <f t="shared" si="1"/>
        <v>0.02024182601</v>
      </c>
      <c r="E172" s="102">
        <f t="shared" si="2"/>
        <v>0.01012091301</v>
      </c>
      <c r="F172" s="102">
        <f t="shared" si="3"/>
        <v>0.005041393537</v>
      </c>
      <c r="G172" s="102">
        <f t="shared" si="4"/>
        <v>0.002520696769</v>
      </c>
      <c r="H172" s="102">
        <f t="shared" si="5"/>
        <v>0.01264160977</v>
      </c>
      <c r="I172" s="99"/>
      <c r="J172" s="99"/>
      <c r="K172" s="99"/>
    </row>
    <row r="173" ht="14.25" customHeight="1">
      <c r="A173" s="19">
        <v>1564.5</v>
      </c>
      <c r="B173" s="19">
        <v>69.599998</v>
      </c>
      <c r="C173" s="102"/>
      <c r="D173" s="102">
        <f t="shared" si="1"/>
        <v>0.0001917674855</v>
      </c>
      <c r="E173" s="102">
        <f t="shared" si="2"/>
        <v>0.00009588374276</v>
      </c>
      <c r="F173" s="102">
        <f t="shared" si="3"/>
        <v>0.03805963205</v>
      </c>
      <c r="G173" s="102">
        <f t="shared" si="4"/>
        <v>0.01902981603</v>
      </c>
      <c r="H173" s="102">
        <f t="shared" si="5"/>
        <v>0.01912569977</v>
      </c>
      <c r="I173" s="99"/>
      <c r="J173" s="99"/>
      <c r="K173" s="99"/>
    </row>
    <row r="174" ht="14.25" customHeight="1">
      <c r="A174" s="19">
        <v>1564.800049</v>
      </c>
      <c r="B174" s="19">
        <v>72.300003</v>
      </c>
      <c r="C174" s="102"/>
      <c r="D174" s="102">
        <f t="shared" si="1"/>
        <v>0.003954307661</v>
      </c>
      <c r="E174" s="102">
        <f t="shared" si="2"/>
        <v>0.001977153831</v>
      </c>
      <c r="F174" s="102">
        <f t="shared" si="3"/>
        <v>0.0252659249</v>
      </c>
      <c r="G174" s="102">
        <f t="shared" si="4"/>
        <v>0.01263296245</v>
      </c>
      <c r="H174" s="102">
        <f t="shared" si="5"/>
        <v>0.01461011628</v>
      </c>
      <c r="I174" s="99"/>
      <c r="J174" s="99"/>
      <c r="K174" s="99"/>
    </row>
    <row r="175" ht="14.25" customHeight="1">
      <c r="A175" s="19">
        <v>1571.0</v>
      </c>
      <c r="B175" s="19">
        <v>74.150002</v>
      </c>
      <c r="C175" s="102"/>
      <c r="D175" s="102">
        <f t="shared" si="1"/>
        <v>-0.007892281891</v>
      </c>
      <c r="E175" s="102">
        <f t="shared" si="2"/>
        <v>-0.003946140945</v>
      </c>
      <c r="F175" s="102">
        <f t="shared" si="3"/>
        <v>-0.003377240539</v>
      </c>
      <c r="G175" s="102">
        <f t="shared" si="4"/>
        <v>-0.001688620269</v>
      </c>
      <c r="H175" s="102">
        <f t="shared" si="5"/>
        <v>-0.005634761215</v>
      </c>
      <c r="I175" s="99"/>
      <c r="J175" s="99"/>
      <c r="K175" s="99"/>
    </row>
    <row r="176" ht="14.25" customHeight="1">
      <c r="A176" s="19">
        <v>1558.650024</v>
      </c>
      <c r="B176" s="19">
        <v>73.900002</v>
      </c>
      <c r="C176" s="102"/>
      <c r="D176" s="102">
        <f t="shared" si="1"/>
        <v>0.007255541978</v>
      </c>
      <c r="E176" s="102">
        <f t="shared" si="2"/>
        <v>0.003627770989</v>
      </c>
      <c r="F176" s="102">
        <f t="shared" si="3"/>
        <v>-0.01362418857</v>
      </c>
      <c r="G176" s="102">
        <f t="shared" si="4"/>
        <v>-0.006812094284</v>
      </c>
      <c r="H176" s="102">
        <f t="shared" si="5"/>
        <v>-0.003184323295</v>
      </c>
      <c r="I176" s="99"/>
      <c r="J176" s="99"/>
      <c r="K176" s="99"/>
    </row>
    <row r="177" ht="14.25" customHeight="1">
      <c r="A177" s="19">
        <v>1570.0</v>
      </c>
      <c r="B177" s="19">
        <v>72.900002</v>
      </c>
      <c r="C177" s="102"/>
      <c r="D177" s="102">
        <f t="shared" si="1"/>
        <v>0.008467221121</v>
      </c>
      <c r="E177" s="102">
        <f t="shared" si="2"/>
        <v>0.00423361056</v>
      </c>
      <c r="F177" s="102">
        <f t="shared" si="3"/>
        <v>-0.005502104589</v>
      </c>
      <c r="G177" s="102">
        <f t="shared" si="4"/>
        <v>-0.002751052294</v>
      </c>
      <c r="H177" s="102">
        <f t="shared" si="5"/>
        <v>0.001482558266</v>
      </c>
      <c r="I177" s="99"/>
      <c r="J177" s="99"/>
      <c r="K177" s="99"/>
    </row>
    <row r="178" ht="14.25" customHeight="1">
      <c r="A178" s="19">
        <v>1583.349976</v>
      </c>
      <c r="B178" s="19">
        <v>72.5</v>
      </c>
      <c r="C178" s="102"/>
      <c r="D178" s="102">
        <f t="shared" si="1"/>
        <v>0.009210006863</v>
      </c>
      <c r="E178" s="102">
        <f t="shared" si="2"/>
        <v>0.004605003431</v>
      </c>
      <c r="F178" s="102">
        <f t="shared" si="3"/>
        <v>0.01437892598</v>
      </c>
      <c r="G178" s="102">
        <f t="shared" si="4"/>
        <v>0.007189462988</v>
      </c>
      <c r="H178" s="102">
        <f t="shared" si="5"/>
        <v>0.01179446642</v>
      </c>
      <c r="I178" s="99"/>
      <c r="J178" s="99"/>
      <c r="K178" s="99"/>
    </row>
    <row r="179" ht="14.25" customHeight="1">
      <c r="A179" s="19">
        <v>1598.0</v>
      </c>
      <c r="B179" s="19">
        <v>73.550003</v>
      </c>
      <c r="C179" s="102"/>
      <c r="D179" s="102">
        <f t="shared" si="1"/>
        <v>-0.003761759922</v>
      </c>
      <c r="E179" s="102">
        <f t="shared" si="2"/>
        <v>-0.001880879961</v>
      </c>
      <c r="F179" s="102">
        <f t="shared" si="3"/>
        <v>-0.007506046688</v>
      </c>
      <c r="G179" s="102">
        <f t="shared" si="4"/>
        <v>-0.003753023344</v>
      </c>
      <c r="H179" s="102">
        <f t="shared" si="5"/>
        <v>-0.005633903305</v>
      </c>
      <c r="I179" s="99"/>
      <c r="J179" s="99"/>
      <c r="K179" s="99"/>
    </row>
    <row r="180" ht="14.25" customHeight="1">
      <c r="A180" s="19">
        <v>1592.0</v>
      </c>
      <c r="B180" s="19">
        <v>73.0</v>
      </c>
      <c r="C180" s="102"/>
      <c r="D180" s="102">
        <f t="shared" si="1"/>
        <v>0.003761759922</v>
      </c>
      <c r="E180" s="102">
        <f t="shared" si="2"/>
        <v>0.001880879961</v>
      </c>
      <c r="F180" s="102">
        <f t="shared" si="3"/>
        <v>0</v>
      </c>
      <c r="G180" s="102">
        <f t="shared" si="4"/>
        <v>0</v>
      </c>
      <c r="H180" s="102">
        <f t="shared" si="5"/>
        <v>0.001880879961</v>
      </c>
      <c r="I180" s="99"/>
      <c r="J180" s="99"/>
      <c r="K180" s="99"/>
    </row>
    <row r="181" ht="14.25" customHeight="1">
      <c r="A181" s="19">
        <v>1598.0</v>
      </c>
      <c r="B181" s="19">
        <v>73.0</v>
      </c>
      <c r="C181" s="102"/>
      <c r="D181" s="102">
        <f t="shared" si="1"/>
        <v>-0.01072694616</v>
      </c>
      <c r="E181" s="102">
        <f t="shared" si="2"/>
        <v>-0.005363473082</v>
      </c>
      <c r="F181" s="102">
        <f t="shared" si="3"/>
        <v>-0.01866625896</v>
      </c>
      <c r="G181" s="102">
        <f t="shared" si="4"/>
        <v>-0.00933312948</v>
      </c>
      <c r="H181" s="102">
        <f t="shared" si="5"/>
        <v>-0.01469660256</v>
      </c>
      <c r="I181" s="99"/>
      <c r="J181" s="99"/>
      <c r="K181" s="99"/>
    </row>
    <row r="182" ht="14.25" customHeight="1">
      <c r="A182" s="19">
        <v>1580.949951</v>
      </c>
      <c r="B182" s="19">
        <v>71.650002</v>
      </c>
      <c r="C182" s="102"/>
      <c r="D182" s="102">
        <f t="shared" si="1"/>
        <v>0.0006639681657</v>
      </c>
      <c r="E182" s="102">
        <f t="shared" si="2"/>
        <v>0.0003319840828</v>
      </c>
      <c r="F182" s="102">
        <f t="shared" si="3"/>
        <v>0.003483110356</v>
      </c>
      <c r="G182" s="102">
        <f t="shared" si="4"/>
        <v>0.001741555178</v>
      </c>
      <c r="H182" s="102">
        <f t="shared" si="5"/>
        <v>0.002073539261</v>
      </c>
      <c r="I182" s="99"/>
      <c r="J182" s="99"/>
      <c r="K182" s="99"/>
    </row>
    <row r="183" ht="14.25" customHeight="1">
      <c r="A183" s="19">
        <v>1582.0</v>
      </c>
      <c r="B183" s="19">
        <v>71.900002</v>
      </c>
      <c r="C183" s="102"/>
      <c r="D183" s="102">
        <f t="shared" si="1"/>
        <v>-0.0009486166719</v>
      </c>
      <c r="E183" s="102">
        <f t="shared" si="2"/>
        <v>-0.000474308336</v>
      </c>
      <c r="F183" s="102">
        <f t="shared" si="3"/>
        <v>-0.0125964155</v>
      </c>
      <c r="G183" s="102">
        <f t="shared" si="4"/>
        <v>-0.006298207751</v>
      </c>
      <c r="H183" s="102">
        <f t="shared" si="5"/>
        <v>-0.006772516087</v>
      </c>
      <c r="I183" s="99"/>
      <c r="J183" s="99"/>
      <c r="K183" s="99"/>
    </row>
    <row r="184" ht="14.25" customHeight="1">
      <c r="A184" s="19">
        <v>1580.5</v>
      </c>
      <c r="B184" s="19">
        <v>71.0</v>
      </c>
      <c r="C184" s="102"/>
      <c r="D184" s="102">
        <f t="shared" si="1"/>
        <v>-0.0006645985253</v>
      </c>
      <c r="E184" s="102">
        <f t="shared" si="2"/>
        <v>-0.0003322992626</v>
      </c>
      <c r="F184" s="102">
        <f t="shared" si="3"/>
        <v>-0.00919712191</v>
      </c>
      <c r="G184" s="102">
        <f t="shared" si="4"/>
        <v>-0.004598560955</v>
      </c>
      <c r="H184" s="102">
        <f t="shared" si="5"/>
        <v>-0.004930860218</v>
      </c>
      <c r="I184" s="99"/>
      <c r="J184" s="99"/>
      <c r="K184" s="99"/>
    </row>
    <row r="185" ht="14.25" customHeight="1">
      <c r="A185" s="19">
        <v>1579.449951</v>
      </c>
      <c r="B185" s="19">
        <v>70.349998</v>
      </c>
      <c r="C185" s="102"/>
      <c r="D185" s="102">
        <f t="shared" si="1"/>
        <v>0.002876639244</v>
      </c>
      <c r="E185" s="102">
        <f t="shared" si="2"/>
        <v>0.001438319622</v>
      </c>
      <c r="F185" s="102">
        <f t="shared" si="3"/>
        <v>0.01201002115</v>
      </c>
      <c r="G185" s="102">
        <f t="shared" si="4"/>
        <v>0.006005010576</v>
      </c>
      <c r="H185" s="102">
        <f t="shared" si="5"/>
        <v>0.007443330198</v>
      </c>
      <c r="I185" s="99"/>
      <c r="J185" s="99"/>
      <c r="K185" s="99"/>
    </row>
    <row r="186" ht="14.25" customHeight="1">
      <c r="A186" s="19">
        <v>1584.0</v>
      </c>
      <c r="B186" s="19">
        <v>71.199997</v>
      </c>
      <c r="C186" s="102"/>
      <c r="D186" s="102">
        <f t="shared" si="1"/>
        <v>-0.01238700927</v>
      </c>
      <c r="E186" s="102">
        <f t="shared" si="2"/>
        <v>-0.006193504633</v>
      </c>
      <c r="F186" s="102">
        <f t="shared" si="3"/>
        <v>0.019472118</v>
      </c>
      <c r="G186" s="102">
        <f t="shared" si="4"/>
        <v>0.009736059</v>
      </c>
      <c r="H186" s="102">
        <f t="shared" si="5"/>
        <v>0.003542554367</v>
      </c>
      <c r="I186" s="99"/>
      <c r="J186" s="99"/>
      <c r="K186" s="99"/>
    </row>
    <row r="187" ht="14.25" customHeight="1">
      <c r="A187" s="19">
        <v>1564.5</v>
      </c>
      <c r="B187" s="19">
        <v>72.599998</v>
      </c>
      <c r="C187" s="102"/>
      <c r="D187" s="102">
        <f t="shared" si="1"/>
        <v>-0.006219332616</v>
      </c>
      <c r="E187" s="102">
        <f t="shared" si="2"/>
        <v>-0.003109666308</v>
      </c>
      <c r="F187" s="102">
        <f t="shared" si="3"/>
        <v>0.06402191215</v>
      </c>
      <c r="G187" s="102">
        <f t="shared" si="4"/>
        <v>0.03201095608</v>
      </c>
      <c r="H187" s="102">
        <f t="shared" si="5"/>
        <v>0.02890128977</v>
      </c>
      <c r="I187" s="99"/>
      <c r="J187" s="99"/>
      <c r="K187" s="99"/>
    </row>
    <row r="188" ht="14.25" customHeight="1">
      <c r="A188" s="19">
        <v>1554.800049</v>
      </c>
      <c r="B188" s="19">
        <v>77.400002</v>
      </c>
      <c r="C188" s="102"/>
      <c r="D188" s="102">
        <f t="shared" si="1"/>
        <v>0.006091519398</v>
      </c>
      <c r="E188" s="102">
        <f t="shared" si="2"/>
        <v>0.003045759699</v>
      </c>
      <c r="F188" s="102">
        <f t="shared" si="3"/>
        <v>-0.0006462552729</v>
      </c>
      <c r="G188" s="102">
        <f t="shared" si="4"/>
        <v>-0.0003231276364</v>
      </c>
      <c r="H188" s="102">
        <f t="shared" si="5"/>
        <v>0.002722632063</v>
      </c>
      <c r="I188" s="99"/>
      <c r="J188" s="99"/>
      <c r="K188" s="99"/>
    </row>
    <row r="189" ht="14.25" customHeight="1">
      <c r="A189" s="19">
        <v>1564.300049</v>
      </c>
      <c r="B189" s="19">
        <v>77.349998</v>
      </c>
      <c r="C189" s="102"/>
      <c r="D189" s="102">
        <f t="shared" si="1"/>
        <v>0.01566641665</v>
      </c>
      <c r="E189" s="102">
        <f t="shared" si="2"/>
        <v>0.007833208323</v>
      </c>
      <c r="F189" s="102">
        <f t="shared" si="3"/>
        <v>0.05776871742</v>
      </c>
      <c r="G189" s="102">
        <f t="shared" si="4"/>
        <v>0.02888435871</v>
      </c>
      <c r="H189" s="102">
        <f t="shared" si="5"/>
        <v>0.03671756703</v>
      </c>
      <c r="I189" s="99"/>
      <c r="J189" s="99"/>
      <c r="K189" s="99"/>
    </row>
    <row r="190" ht="14.25" customHeight="1">
      <c r="A190" s="19">
        <v>1589.0</v>
      </c>
      <c r="B190" s="19">
        <v>81.949997</v>
      </c>
      <c r="C190" s="102"/>
      <c r="D190" s="102">
        <f t="shared" si="1"/>
        <v>-0.004604700547</v>
      </c>
      <c r="E190" s="102">
        <f t="shared" si="2"/>
        <v>-0.002302350273</v>
      </c>
      <c r="F190" s="102">
        <f t="shared" si="3"/>
        <v>0.008505579883</v>
      </c>
      <c r="G190" s="102">
        <f t="shared" si="4"/>
        <v>0.004252789942</v>
      </c>
      <c r="H190" s="102">
        <f t="shared" si="5"/>
        <v>0.001950439668</v>
      </c>
      <c r="I190" s="99"/>
      <c r="J190" s="99"/>
      <c r="K190" s="99"/>
    </row>
    <row r="191" ht="14.25" customHeight="1">
      <c r="A191" s="19">
        <v>1581.699951</v>
      </c>
      <c r="B191" s="19">
        <v>82.650002</v>
      </c>
      <c r="C191" s="102"/>
      <c r="D191" s="102">
        <f t="shared" si="1"/>
        <v>-0.008284794862</v>
      </c>
      <c r="E191" s="102">
        <f t="shared" si="2"/>
        <v>-0.004142397431</v>
      </c>
      <c r="F191" s="102">
        <f t="shared" si="3"/>
        <v>-0.02016569379</v>
      </c>
      <c r="G191" s="102">
        <f t="shared" si="4"/>
        <v>-0.0100828469</v>
      </c>
      <c r="H191" s="102">
        <f t="shared" si="5"/>
        <v>-0.01422524433</v>
      </c>
      <c r="I191" s="99"/>
      <c r="J191" s="99"/>
      <c r="K191" s="99"/>
    </row>
    <row r="192" ht="14.25" customHeight="1">
      <c r="A192" s="19">
        <v>1568.650024</v>
      </c>
      <c r="B192" s="19">
        <v>81.0</v>
      </c>
      <c r="C192" s="102"/>
      <c r="D192" s="102">
        <f t="shared" si="1"/>
        <v>-0.01186367622</v>
      </c>
      <c r="E192" s="102">
        <f t="shared" si="2"/>
        <v>-0.005931838111</v>
      </c>
      <c r="F192" s="102">
        <f t="shared" si="3"/>
        <v>-0.006813318524</v>
      </c>
      <c r="G192" s="102">
        <f t="shared" si="4"/>
        <v>-0.003406659262</v>
      </c>
      <c r="H192" s="102">
        <f t="shared" si="5"/>
        <v>-0.009338497373</v>
      </c>
      <c r="I192" s="99"/>
      <c r="J192" s="99"/>
      <c r="K192" s="99"/>
    </row>
    <row r="193" ht="14.25" customHeight="1">
      <c r="A193" s="19">
        <v>1550.150024</v>
      </c>
      <c r="B193" s="19">
        <v>80.449997</v>
      </c>
      <c r="C193" s="102"/>
      <c r="D193" s="102">
        <f t="shared" si="1"/>
        <v>0.01399697808</v>
      </c>
      <c r="E193" s="102">
        <f t="shared" si="2"/>
        <v>0.006998489041</v>
      </c>
      <c r="F193" s="102">
        <f t="shared" si="3"/>
        <v>-0.01629102455</v>
      </c>
      <c r="G193" s="102">
        <f t="shared" si="4"/>
        <v>-0.008145512276</v>
      </c>
      <c r="H193" s="102">
        <f t="shared" si="5"/>
        <v>-0.001147023235</v>
      </c>
      <c r="I193" s="99"/>
      <c r="J193" s="99"/>
      <c r="K193" s="99"/>
    </row>
    <row r="194" ht="14.25" customHeight="1">
      <c r="A194" s="19">
        <v>1572.0</v>
      </c>
      <c r="B194" s="19">
        <v>79.150002</v>
      </c>
      <c r="C194" s="102"/>
      <c r="D194" s="102">
        <f t="shared" si="1"/>
        <v>0.02261135127</v>
      </c>
      <c r="E194" s="102">
        <f t="shared" si="2"/>
        <v>0.01130567563</v>
      </c>
      <c r="F194" s="102">
        <f t="shared" si="3"/>
        <v>-0.01143598218</v>
      </c>
      <c r="G194" s="102">
        <f t="shared" si="4"/>
        <v>-0.005717991088</v>
      </c>
      <c r="H194" s="102">
        <f t="shared" si="5"/>
        <v>0.005587684545</v>
      </c>
      <c r="I194" s="99"/>
      <c r="J194" s="99"/>
      <c r="K194" s="99"/>
    </row>
    <row r="195" ht="14.25" customHeight="1">
      <c r="A195" s="19">
        <v>1607.949951</v>
      </c>
      <c r="B195" s="19">
        <v>78.25</v>
      </c>
      <c r="C195" s="102"/>
      <c r="D195" s="102">
        <f t="shared" si="1"/>
        <v>0.01698852272</v>
      </c>
      <c r="E195" s="102">
        <f t="shared" si="2"/>
        <v>0.008494261362</v>
      </c>
      <c r="F195" s="102">
        <f t="shared" si="3"/>
        <v>0.006369448285</v>
      </c>
      <c r="G195" s="102">
        <f t="shared" si="4"/>
        <v>0.003184724143</v>
      </c>
      <c r="H195" s="102">
        <f t="shared" si="5"/>
        <v>0.0116789855</v>
      </c>
      <c r="I195" s="99"/>
      <c r="J195" s="99"/>
      <c r="K195" s="99"/>
    </row>
    <row r="196" ht="14.25" customHeight="1">
      <c r="A196" s="19">
        <v>1635.5</v>
      </c>
      <c r="B196" s="19">
        <v>78.75</v>
      </c>
      <c r="C196" s="102"/>
      <c r="D196" s="102">
        <f t="shared" si="1"/>
        <v>-0.002142311454</v>
      </c>
      <c r="E196" s="102">
        <f t="shared" si="2"/>
        <v>-0.001071155727</v>
      </c>
      <c r="F196" s="102">
        <f t="shared" si="3"/>
        <v>-0.01342305894</v>
      </c>
      <c r="G196" s="102">
        <f t="shared" si="4"/>
        <v>-0.006711529471</v>
      </c>
      <c r="H196" s="102">
        <f t="shared" si="5"/>
        <v>-0.007782685198</v>
      </c>
      <c r="I196" s="99"/>
      <c r="J196" s="99"/>
      <c r="K196" s="99"/>
    </row>
    <row r="197" ht="14.25" customHeight="1">
      <c r="A197" s="19">
        <v>1632.0</v>
      </c>
      <c r="B197" s="19">
        <v>77.699997</v>
      </c>
      <c r="C197" s="102"/>
      <c r="D197" s="102">
        <f t="shared" si="1"/>
        <v>-0.01568612672</v>
      </c>
      <c r="E197" s="102">
        <f t="shared" si="2"/>
        <v>-0.007843063361</v>
      </c>
      <c r="F197" s="102">
        <f t="shared" si="3"/>
        <v>-0.0123018323</v>
      </c>
      <c r="G197" s="102">
        <f t="shared" si="4"/>
        <v>-0.006150916148</v>
      </c>
      <c r="H197" s="102">
        <f t="shared" si="5"/>
        <v>-0.01399397951</v>
      </c>
      <c r="I197" s="99"/>
      <c r="J197" s="99"/>
      <c r="K197" s="99"/>
    </row>
    <row r="198" ht="14.25" customHeight="1">
      <c r="A198" s="19">
        <v>1606.599976</v>
      </c>
      <c r="B198" s="19">
        <v>76.75</v>
      </c>
      <c r="C198" s="102"/>
      <c r="D198" s="102">
        <f t="shared" si="1"/>
        <v>-0.000155620227</v>
      </c>
      <c r="E198" s="102">
        <f t="shared" si="2"/>
        <v>-0.00007781011352</v>
      </c>
      <c r="F198" s="102">
        <f t="shared" si="3"/>
        <v>-0.0006517172075</v>
      </c>
      <c r="G198" s="102">
        <f t="shared" si="4"/>
        <v>-0.0003258586038</v>
      </c>
      <c r="H198" s="102">
        <f t="shared" si="5"/>
        <v>-0.0004036687173</v>
      </c>
      <c r="I198" s="99"/>
      <c r="J198" s="99"/>
      <c r="K198" s="99"/>
    </row>
    <row r="199" ht="14.25" customHeight="1">
      <c r="A199" s="19">
        <v>1606.349976</v>
      </c>
      <c r="B199" s="19">
        <v>76.699997</v>
      </c>
      <c r="C199" s="102"/>
      <c r="D199" s="102">
        <f t="shared" si="1"/>
        <v>-0.01085962204</v>
      </c>
      <c r="E199" s="102">
        <f t="shared" si="2"/>
        <v>-0.005429811019</v>
      </c>
      <c r="F199" s="102">
        <f t="shared" si="3"/>
        <v>-0.003918946909</v>
      </c>
      <c r="G199" s="102">
        <f t="shared" si="4"/>
        <v>-0.001959473455</v>
      </c>
      <c r="H199" s="102">
        <f t="shared" si="5"/>
        <v>-0.007389284473</v>
      </c>
      <c r="I199" s="99"/>
      <c r="J199" s="99"/>
      <c r="K199" s="99"/>
    </row>
    <row r="200" ht="14.25" customHeight="1">
      <c r="A200" s="19">
        <v>1589.0</v>
      </c>
      <c r="B200" s="19">
        <v>76.400002</v>
      </c>
      <c r="C200" s="102"/>
      <c r="D200" s="102">
        <f t="shared" si="1"/>
        <v>0.007742120947</v>
      </c>
      <c r="E200" s="102">
        <f t="shared" si="2"/>
        <v>0.003871060473</v>
      </c>
      <c r="F200" s="102">
        <f t="shared" si="3"/>
        <v>-0.003934483764</v>
      </c>
      <c r="G200" s="102">
        <f t="shared" si="4"/>
        <v>-0.001967241882</v>
      </c>
      <c r="H200" s="102">
        <f t="shared" si="5"/>
        <v>0.001903818591</v>
      </c>
      <c r="I200" s="99"/>
      <c r="J200" s="99"/>
      <c r="K200" s="99"/>
    </row>
    <row r="201" ht="14.25" customHeight="1">
      <c r="A201" s="19">
        <v>1601.349976</v>
      </c>
      <c r="B201" s="19">
        <v>76.099998</v>
      </c>
      <c r="C201" s="102"/>
      <c r="D201" s="102">
        <f t="shared" si="1"/>
        <v>-0.002407101232</v>
      </c>
      <c r="E201" s="102">
        <f t="shared" si="2"/>
        <v>-0.001203550616</v>
      </c>
      <c r="F201" s="102">
        <f t="shared" si="3"/>
        <v>-0.0013148983</v>
      </c>
      <c r="G201" s="102">
        <f t="shared" si="4"/>
        <v>-0.00065744915</v>
      </c>
      <c r="H201" s="102">
        <f t="shared" si="5"/>
        <v>-0.001860999766</v>
      </c>
      <c r="I201" s="99"/>
      <c r="J201" s="99"/>
      <c r="K201" s="99"/>
    </row>
    <row r="202" ht="14.25" customHeight="1">
      <c r="A202" s="19">
        <v>1597.5</v>
      </c>
      <c r="B202" s="19">
        <v>76.0</v>
      </c>
      <c r="C202" s="102"/>
      <c r="D202" s="102">
        <f t="shared" si="1"/>
        <v>0.01820570774</v>
      </c>
      <c r="E202" s="102">
        <f t="shared" si="2"/>
        <v>0.009102853871</v>
      </c>
      <c r="F202" s="102">
        <f t="shared" si="3"/>
        <v>0</v>
      </c>
      <c r="G202" s="102">
        <f t="shared" si="4"/>
        <v>0</v>
      </c>
      <c r="H202" s="102">
        <f t="shared" si="5"/>
        <v>0.009102853871</v>
      </c>
      <c r="I202" s="99"/>
      <c r="J202" s="99"/>
      <c r="K202" s="99"/>
    </row>
    <row r="203" ht="14.25" customHeight="1">
      <c r="A203" s="19">
        <v>1626.849976</v>
      </c>
      <c r="B203" s="19">
        <v>76.0</v>
      </c>
      <c r="C203" s="102"/>
      <c r="D203" s="102">
        <f t="shared" si="1"/>
        <v>0.0005223302997</v>
      </c>
      <c r="E203" s="102">
        <f t="shared" si="2"/>
        <v>0.0002611651498</v>
      </c>
      <c r="F203" s="102">
        <f t="shared" si="3"/>
        <v>-0.005277083556</v>
      </c>
      <c r="G203" s="102">
        <f t="shared" si="4"/>
        <v>-0.002638541778</v>
      </c>
      <c r="H203" s="102">
        <f t="shared" si="5"/>
        <v>-0.002377376628</v>
      </c>
      <c r="I203" s="99"/>
      <c r="J203" s="99"/>
      <c r="K203" s="99"/>
    </row>
    <row r="204" ht="14.25" customHeight="1">
      <c r="A204" s="19">
        <v>1627.699951</v>
      </c>
      <c r="B204" s="19">
        <v>75.599998</v>
      </c>
      <c r="C204" s="102"/>
      <c r="D204" s="102">
        <f t="shared" si="1"/>
        <v>-0.003507989618</v>
      </c>
      <c r="E204" s="102">
        <f t="shared" si="2"/>
        <v>-0.001753994809</v>
      </c>
      <c r="F204" s="102">
        <f t="shared" si="3"/>
        <v>-0.001986111278</v>
      </c>
      <c r="G204" s="102">
        <f t="shared" si="4"/>
        <v>-0.000993055639</v>
      </c>
      <c r="H204" s="102">
        <f t="shared" si="5"/>
        <v>-0.002747050448</v>
      </c>
      <c r="I204" s="99"/>
      <c r="J204" s="99"/>
      <c r="K204" s="99"/>
    </row>
    <row r="205" ht="14.25" customHeight="1">
      <c r="A205" s="19">
        <v>1622.0</v>
      </c>
      <c r="B205" s="19">
        <v>75.449997</v>
      </c>
      <c r="C205" s="102"/>
      <c r="D205" s="102">
        <f t="shared" si="1"/>
        <v>0.01408042852</v>
      </c>
      <c r="E205" s="102">
        <f t="shared" si="2"/>
        <v>0.007040214262</v>
      </c>
      <c r="F205" s="102">
        <f t="shared" si="3"/>
        <v>0.0287414299</v>
      </c>
      <c r="G205" s="102">
        <f t="shared" si="4"/>
        <v>0.01437071495</v>
      </c>
      <c r="H205" s="102">
        <f t="shared" si="5"/>
        <v>0.02141092921</v>
      </c>
      <c r="I205" s="99"/>
      <c r="J205" s="99"/>
      <c r="K205" s="99"/>
    </row>
    <row r="206" ht="14.25" customHeight="1">
      <c r="A206" s="19">
        <v>1645.0</v>
      </c>
      <c r="B206" s="19">
        <v>77.650002</v>
      </c>
      <c r="C206" s="102"/>
      <c r="D206" s="102">
        <f t="shared" si="1"/>
        <v>-0.002099436927</v>
      </c>
      <c r="E206" s="102">
        <f t="shared" si="2"/>
        <v>-0.001049718463</v>
      </c>
      <c r="F206" s="102">
        <f t="shared" si="3"/>
        <v>-0.02411324313</v>
      </c>
      <c r="G206" s="102">
        <f t="shared" si="4"/>
        <v>-0.01205662156</v>
      </c>
      <c r="H206" s="102">
        <f t="shared" si="5"/>
        <v>-0.01310634003</v>
      </c>
      <c r="I206" s="99"/>
      <c r="J206" s="99"/>
      <c r="K206" s="99"/>
    </row>
    <row r="207" ht="14.25" customHeight="1">
      <c r="A207" s="19">
        <v>1641.550049</v>
      </c>
      <c r="B207" s="19">
        <v>75.800003</v>
      </c>
      <c r="C207" s="102"/>
      <c r="D207" s="102">
        <f t="shared" si="1"/>
        <v>0.003921484197</v>
      </c>
      <c r="E207" s="102">
        <f t="shared" si="2"/>
        <v>0.001960742098</v>
      </c>
      <c r="F207" s="102">
        <f t="shared" si="3"/>
        <v>0.047029523</v>
      </c>
      <c r="G207" s="102">
        <f t="shared" si="4"/>
        <v>0.0235147615</v>
      </c>
      <c r="H207" s="102">
        <f t="shared" si="5"/>
        <v>0.0254755036</v>
      </c>
      <c r="I207" s="99"/>
      <c r="J207" s="99"/>
      <c r="K207" s="99"/>
    </row>
    <row r="208" ht="14.25" customHeight="1">
      <c r="A208" s="19">
        <v>1648.0</v>
      </c>
      <c r="B208" s="19">
        <v>79.449997</v>
      </c>
      <c r="C208" s="102"/>
      <c r="D208" s="102">
        <f t="shared" si="1"/>
        <v>0.02516609745</v>
      </c>
      <c r="E208" s="102">
        <f t="shared" si="2"/>
        <v>0.01258304872</v>
      </c>
      <c r="F208" s="102">
        <f t="shared" si="3"/>
        <v>-0.01585824604</v>
      </c>
      <c r="G208" s="102">
        <f t="shared" si="4"/>
        <v>-0.007929123018</v>
      </c>
      <c r="H208" s="102">
        <f t="shared" si="5"/>
        <v>0.004653925706</v>
      </c>
      <c r="I208" s="99"/>
      <c r="J208" s="99"/>
      <c r="K208" s="99"/>
    </row>
    <row r="209" ht="14.25" customHeight="1">
      <c r="A209" s="19">
        <v>1690.0</v>
      </c>
      <c r="B209" s="19">
        <v>78.199997</v>
      </c>
      <c r="C209" s="102"/>
      <c r="D209" s="102">
        <f t="shared" si="1"/>
        <v>0.02049852155</v>
      </c>
      <c r="E209" s="102">
        <f t="shared" si="2"/>
        <v>0.01024926077</v>
      </c>
      <c r="F209" s="102">
        <f t="shared" si="3"/>
        <v>-0.01222269341</v>
      </c>
      <c r="G209" s="102">
        <f t="shared" si="4"/>
        <v>-0.006111346705</v>
      </c>
      <c r="H209" s="102">
        <f t="shared" si="5"/>
        <v>0.004137914069</v>
      </c>
      <c r="I209" s="99"/>
      <c r="J209" s="99"/>
      <c r="K209" s="99"/>
    </row>
    <row r="210" ht="14.25" customHeight="1">
      <c r="A210" s="19">
        <v>1725.0</v>
      </c>
      <c r="B210" s="19">
        <v>77.25</v>
      </c>
      <c r="C210" s="102"/>
      <c r="D210" s="102">
        <f t="shared" si="1"/>
        <v>-0.01904989617</v>
      </c>
      <c r="E210" s="102">
        <f t="shared" si="2"/>
        <v>-0.009524948083</v>
      </c>
      <c r="F210" s="102">
        <f t="shared" si="3"/>
        <v>-0.003241493924</v>
      </c>
      <c r="G210" s="102">
        <f t="shared" si="4"/>
        <v>-0.001620746962</v>
      </c>
      <c r="H210" s="102">
        <f t="shared" si="5"/>
        <v>-0.01114569504</v>
      </c>
      <c r="I210" s="99"/>
      <c r="J210" s="99"/>
      <c r="K210" s="99"/>
    </row>
    <row r="211" ht="14.25" customHeight="1">
      <c r="A211" s="19">
        <v>1692.449951</v>
      </c>
      <c r="B211" s="19">
        <v>77.0</v>
      </c>
      <c r="C211" s="102"/>
      <c r="D211" s="102">
        <f t="shared" si="1"/>
        <v>0.003715532165</v>
      </c>
      <c r="E211" s="102">
        <f t="shared" si="2"/>
        <v>0.001857766082</v>
      </c>
      <c r="F211" s="102">
        <f t="shared" si="3"/>
        <v>-0.02498488971</v>
      </c>
      <c r="G211" s="102">
        <f t="shared" si="4"/>
        <v>-0.01249244486</v>
      </c>
      <c r="H211" s="102">
        <f t="shared" si="5"/>
        <v>-0.01063467877</v>
      </c>
      <c r="I211" s="99"/>
      <c r="J211" s="99"/>
      <c r="K211" s="99"/>
    </row>
    <row r="212" ht="14.25" customHeight="1">
      <c r="A212" s="19">
        <v>1698.75</v>
      </c>
      <c r="B212" s="19">
        <v>75.099998</v>
      </c>
      <c r="C212" s="102"/>
      <c r="D212" s="102">
        <f t="shared" si="1"/>
        <v>-0.009938881023</v>
      </c>
      <c r="E212" s="102">
        <f t="shared" si="2"/>
        <v>-0.004969440512</v>
      </c>
      <c r="F212" s="102">
        <f t="shared" si="3"/>
        <v>-0.006009981362</v>
      </c>
      <c r="G212" s="102">
        <f t="shared" si="4"/>
        <v>-0.003004990681</v>
      </c>
      <c r="H212" s="102">
        <f t="shared" si="5"/>
        <v>-0.007974431193</v>
      </c>
      <c r="I212" s="99"/>
      <c r="J212" s="99"/>
      <c r="K212" s="99"/>
    </row>
    <row r="213" ht="14.25" customHeight="1">
      <c r="A213" s="19">
        <v>1681.949951</v>
      </c>
      <c r="B213" s="19">
        <v>74.650002</v>
      </c>
      <c r="C213" s="102"/>
      <c r="D213" s="102">
        <f t="shared" si="1"/>
        <v>0.01536928991</v>
      </c>
      <c r="E213" s="102">
        <f t="shared" si="2"/>
        <v>0.007684644953</v>
      </c>
      <c r="F213" s="102">
        <f t="shared" si="3"/>
        <v>0.01792278951</v>
      </c>
      <c r="G213" s="102">
        <f t="shared" si="4"/>
        <v>0.008961394755</v>
      </c>
      <c r="H213" s="102">
        <f t="shared" si="5"/>
        <v>0.01664603971</v>
      </c>
      <c r="I213" s="99"/>
      <c r="J213" s="99"/>
      <c r="K213" s="99"/>
    </row>
    <row r="214" ht="14.25" customHeight="1">
      <c r="A214" s="19">
        <v>1708.0</v>
      </c>
      <c r="B214" s="19">
        <v>76.0</v>
      </c>
      <c r="C214" s="102"/>
      <c r="D214" s="102">
        <f t="shared" si="1"/>
        <v>-0.01059456643</v>
      </c>
      <c r="E214" s="102">
        <f t="shared" si="2"/>
        <v>-0.005297283216</v>
      </c>
      <c r="F214" s="102">
        <f t="shared" si="3"/>
        <v>-0.02666824708</v>
      </c>
      <c r="G214" s="102">
        <f t="shared" si="4"/>
        <v>-0.01333412354</v>
      </c>
      <c r="H214" s="102">
        <f t="shared" si="5"/>
        <v>-0.01863140676</v>
      </c>
      <c r="I214" s="99"/>
      <c r="J214" s="99"/>
      <c r="K214" s="99"/>
    </row>
    <row r="215" ht="14.25" customHeight="1">
      <c r="A215" s="19">
        <v>1690.0</v>
      </c>
      <c r="B215" s="19">
        <v>74.0</v>
      </c>
      <c r="C215" s="102"/>
      <c r="D215" s="102">
        <f t="shared" si="1"/>
        <v>-0.009602180956</v>
      </c>
      <c r="E215" s="102">
        <f t="shared" si="2"/>
        <v>-0.004801090478</v>
      </c>
      <c r="F215" s="102">
        <f t="shared" si="3"/>
        <v>-0.008822615882</v>
      </c>
      <c r="G215" s="102">
        <f t="shared" si="4"/>
        <v>-0.004411307941</v>
      </c>
      <c r="H215" s="102">
        <f t="shared" si="5"/>
        <v>-0.009212398419</v>
      </c>
      <c r="I215" s="99"/>
      <c r="J215" s="99"/>
      <c r="K215" s="99"/>
    </row>
    <row r="216" ht="14.25" customHeight="1">
      <c r="A216" s="19">
        <v>1673.849976</v>
      </c>
      <c r="B216" s="19">
        <v>73.349998</v>
      </c>
      <c r="C216" s="102"/>
      <c r="D216" s="102">
        <f t="shared" si="1"/>
        <v>-0.005271165539</v>
      </c>
      <c r="E216" s="102">
        <f t="shared" si="2"/>
        <v>-0.00263558277</v>
      </c>
      <c r="F216" s="102">
        <f t="shared" si="3"/>
        <v>0.001362384453</v>
      </c>
      <c r="G216" s="102">
        <f t="shared" si="4"/>
        <v>0.0006811922267</v>
      </c>
      <c r="H216" s="102">
        <f t="shared" si="5"/>
        <v>-0.001954390543</v>
      </c>
      <c r="I216" s="99"/>
      <c r="J216" s="99"/>
      <c r="K216" s="99"/>
    </row>
    <row r="217" ht="14.25" customHeight="1">
      <c r="A217" s="19">
        <v>1665.050049</v>
      </c>
      <c r="B217" s="19">
        <v>73.449997</v>
      </c>
      <c r="C217" s="102"/>
      <c r="D217" s="102">
        <f t="shared" si="1"/>
        <v>-0.009079894528</v>
      </c>
      <c r="E217" s="102">
        <f t="shared" si="2"/>
        <v>-0.004539947264</v>
      </c>
      <c r="F217" s="102">
        <f t="shared" si="3"/>
        <v>-0.002044211955</v>
      </c>
      <c r="G217" s="102">
        <f t="shared" si="4"/>
        <v>-0.001022105978</v>
      </c>
      <c r="H217" s="102">
        <f t="shared" si="5"/>
        <v>-0.005562053242</v>
      </c>
      <c r="I217" s="99"/>
      <c r="J217" s="99"/>
      <c r="K217" s="99"/>
    </row>
    <row r="218" ht="14.25" customHeight="1">
      <c r="A218" s="19">
        <v>1650.0</v>
      </c>
      <c r="B218" s="19">
        <v>73.300003</v>
      </c>
      <c r="C218" s="102"/>
      <c r="D218" s="102">
        <f t="shared" si="1"/>
        <v>-0.02952243927</v>
      </c>
      <c r="E218" s="102">
        <f t="shared" si="2"/>
        <v>-0.01476121963</v>
      </c>
      <c r="F218" s="102">
        <f t="shared" si="3"/>
        <v>-0.01858925818</v>
      </c>
      <c r="G218" s="102">
        <f t="shared" si="4"/>
        <v>-0.009294629091</v>
      </c>
      <c r="H218" s="102">
        <f t="shared" si="5"/>
        <v>-0.02405584872</v>
      </c>
      <c r="I218" s="99"/>
      <c r="J218" s="99"/>
      <c r="K218" s="99"/>
    </row>
    <row r="219" ht="14.25" customHeight="1">
      <c r="A219" s="19">
        <v>1602.0</v>
      </c>
      <c r="B219" s="19">
        <v>71.949997</v>
      </c>
      <c r="C219" s="102"/>
      <c r="D219" s="102">
        <f t="shared" si="1"/>
        <v>0.005602255549</v>
      </c>
      <c r="E219" s="102">
        <f t="shared" si="2"/>
        <v>0.002801127774</v>
      </c>
      <c r="F219" s="102">
        <f t="shared" si="3"/>
        <v>-0.004876345604</v>
      </c>
      <c r="G219" s="102">
        <f t="shared" si="4"/>
        <v>-0.002438172802</v>
      </c>
      <c r="H219" s="102">
        <f t="shared" si="5"/>
        <v>0.0003629549723</v>
      </c>
      <c r="I219" s="99"/>
      <c r="J219" s="99"/>
      <c r="K219" s="99"/>
    </row>
    <row r="220" ht="14.25" customHeight="1">
      <c r="A220" s="19">
        <v>1611.0</v>
      </c>
      <c r="B220" s="19">
        <v>71.599998</v>
      </c>
      <c r="C220" s="102"/>
      <c r="D220" s="102">
        <f t="shared" si="1"/>
        <v>0.006804851498</v>
      </c>
      <c r="E220" s="102">
        <f t="shared" si="2"/>
        <v>0.003402425749</v>
      </c>
      <c r="F220" s="102">
        <f t="shared" si="3"/>
        <v>-0.0006984981025</v>
      </c>
      <c r="G220" s="102">
        <f t="shared" si="4"/>
        <v>-0.0003492490512</v>
      </c>
      <c r="H220" s="102">
        <f t="shared" si="5"/>
        <v>0.003053176698</v>
      </c>
      <c r="I220" s="99"/>
      <c r="J220" s="99"/>
      <c r="K220" s="99"/>
    </row>
    <row r="221" ht="14.25" customHeight="1">
      <c r="A221" s="19">
        <v>1622.0</v>
      </c>
      <c r="B221" s="19">
        <v>71.550003</v>
      </c>
      <c r="C221" s="102"/>
      <c r="D221" s="102">
        <f t="shared" si="1"/>
        <v>-0.007487875519</v>
      </c>
      <c r="E221" s="102">
        <f t="shared" si="2"/>
        <v>-0.00374393776</v>
      </c>
      <c r="F221" s="102">
        <f t="shared" si="3"/>
        <v>-0.004201728782</v>
      </c>
      <c r="G221" s="102">
        <f t="shared" si="4"/>
        <v>-0.002100864391</v>
      </c>
      <c r="H221" s="102">
        <f t="shared" si="5"/>
        <v>-0.005844802151</v>
      </c>
      <c r="I221" s="99"/>
      <c r="J221" s="99"/>
      <c r="K221" s="99"/>
    </row>
    <row r="222" ht="14.25" customHeight="1">
      <c r="A222" s="19">
        <v>1609.900024</v>
      </c>
      <c r="B222" s="19">
        <v>71.25</v>
      </c>
      <c r="C222" s="102"/>
      <c r="D222" s="102">
        <f t="shared" si="1"/>
        <v>-0.00751311959</v>
      </c>
      <c r="E222" s="102">
        <f t="shared" si="2"/>
        <v>-0.003756559795</v>
      </c>
      <c r="F222" s="102">
        <f t="shared" si="3"/>
        <v>-0.004924357402</v>
      </c>
      <c r="G222" s="102">
        <f t="shared" si="4"/>
        <v>-0.002462178701</v>
      </c>
      <c r="H222" s="102">
        <f t="shared" si="5"/>
        <v>-0.006218738496</v>
      </c>
      <c r="I222" s="99"/>
      <c r="J222" s="99"/>
      <c r="K222" s="99"/>
    </row>
    <row r="223" ht="14.25" customHeight="1">
      <c r="A223" s="19">
        <v>1597.849976</v>
      </c>
      <c r="B223" s="19">
        <v>70.900002</v>
      </c>
      <c r="C223" s="102"/>
      <c r="D223" s="102">
        <f t="shared" si="1"/>
        <v>0.004277832104</v>
      </c>
      <c r="E223" s="102">
        <f t="shared" si="2"/>
        <v>0.002138916052</v>
      </c>
      <c r="F223" s="102">
        <f t="shared" si="3"/>
        <v>0.03192491824</v>
      </c>
      <c r="G223" s="102">
        <f t="shared" si="4"/>
        <v>0.01596245912</v>
      </c>
      <c r="H223" s="102">
        <f t="shared" si="5"/>
        <v>0.01810137517</v>
      </c>
      <c r="I223" s="99"/>
      <c r="J223" s="99"/>
      <c r="K223" s="99"/>
    </row>
    <row r="224" ht="14.25" customHeight="1">
      <c r="A224" s="19">
        <v>1604.699951</v>
      </c>
      <c r="B224" s="19">
        <v>73.199997</v>
      </c>
      <c r="C224" s="102"/>
      <c r="D224" s="102">
        <f t="shared" si="1"/>
        <v>-0.006313886652</v>
      </c>
      <c r="E224" s="102">
        <f t="shared" si="2"/>
        <v>-0.003156943326</v>
      </c>
      <c r="F224" s="102">
        <f t="shared" si="3"/>
        <v>0.03093727627</v>
      </c>
      <c r="G224" s="102">
        <f t="shared" si="4"/>
        <v>0.01546863814</v>
      </c>
      <c r="H224" s="102">
        <f t="shared" si="5"/>
        <v>0.01231169481</v>
      </c>
      <c r="I224" s="99"/>
      <c r="J224" s="99"/>
      <c r="K224" s="99"/>
    </row>
    <row r="225" ht="14.25" customHeight="1">
      <c r="A225" s="19">
        <v>1594.599976</v>
      </c>
      <c r="B225" s="19">
        <v>75.5</v>
      </c>
      <c r="C225" s="102"/>
      <c r="D225" s="102">
        <f t="shared" si="1"/>
        <v>-0.01618443228</v>
      </c>
      <c r="E225" s="102">
        <f t="shared" si="2"/>
        <v>-0.008092216142</v>
      </c>
      <c r="F225" s="102">
        <f t="shared" si="3"/>
        <v>0.002645464558</v>
      </c>
      <c r="G225" s="102">
        <f t="shared" si="4"/>
        <v>0.001322732279</v>
      </c>
      <c r="H225" s="102">
        <f t="shared" si="5"/>
        <v>-0.006769483863</v>
      </c>
      <c r="I225" s="99"/>
      <c r="J225" s="99"/>
      <c r="K225" s="99"/>
    </row>
    <row r="226" ht="14.25" customHeight="1">
      <c r="A226" s="19">
        <v>1569.0</v>
      </c>
      <c r="B226" s="19">
        <v>75.699997</v>
      </c>
      <c r="C226" s="102"/>
      <c r="D226" s="102">
        <f t="shared" si="1"/>
        <v>-0.009027223434</v>
      </c>
      <c r="E226" s="102">
        <f t="shared" si="2"/>
        <v>-0.004513611717</v>
      </c>
      <c r="F226" s="102">
        <f t="shared" si="3"/>
        <v>-0.01866712871</v>
      </c>
      <c r="G226" s="102">
        <f t="shared" si="4"/>
        <v>-0.009333564356</v>
      </c>
      <c r="H226" s="102">
        <f t="shared" si="5"/>
        <v>-0.01384717607</v>
      </c>
      <c r="I226" s="99"/>
      <c r="J226" s="99"/>
      <c r="K226" s="99"/>
    </row>
    <row r="227" ht="14.25" customHeight="1">
      <c r="A227" s="19">
        <v>1554.900024</v>
      </c>
      <c r="B227" s="19">
        <v>74.300003</v>
      </c>
      <c r="C227" s="102"/>
      <c r="D227" s="102">
        <f t="shared" si="1"/>
        <v>0.002665442515</v>
      </c>
      <c r="E227" s="102">
        <f t="shared" si="2"/>
        <v>0.001332721257</v>
      </c>
      <c r="F227" s="102">
        <f t="shared" si="3"/>
        <v>0.02262234819</v>
      </c>
      <c r="G227" s="102">
        <f t="shared" si="4"/>
        <v>0.01131117409</v>
      </c>
      <c r="H227" s="102">
        <f t="shared" si="5"/>
        <v>0.01264389535</v>
      </c>
      <c r="I227" s="99"/>
      <c r="J227" s="99"/>
      <c r="K227" s="99"/>
    </row>
    <row r="228" ht="14.25" customHeight="1">
      <c r="A228" s="19">
        <v>1559.050049</v>
      </c>
      <c r="B228" s="19">
        <v>76.0</v>
      </c>
      <c r="C228" s="102"/>
      <c r="D228" s="102">
        <f t="shared" si="1"/>
        <v>0.008176561507</v>
      </c>
      <c r="E228" s="102">
        <f t="shared" si="2"/>
        <v>0.004088280753</v>
      </c>
      <c r="F228" s="102">
        <f t="shared" si="3"/>
        <v>-0.02194969428</v>
      </c>
      <c r="G228" s="102">
        <f t="shared" si="4"/>
        <v>-0.01097484714</v>
      </c>
      <c r="H228" s="102">
        <f t="shared" si="5"/>
        <v>-0.006886566387</v>
      </c>
      <c r="I228" s="99"/>
      <c r="J228" s="99"/>
      <c r="K228" s="99"/>
    </row>
    <row r="229" ht="14.25" customHeight="1">
      <c r="A229" s="19">
        <v>1571.849976</v>
      </c>
      <c r="B229" s="19">
        <v>74.349998</v>
      </c>
      <c r="C229" s="102"/>
      <c r="D229" s="102">
        <f t="shared" si="1"/>
        <v>-0.009363949051</v>
      </c>
      <c r="E229" s="102">
        <f t="shared" si="2"/>
        <v>-0.004681974525</v>
      </c>
      <c r="F229" s="102">
        <f t="shared" si="3"/>
        <v>0.06571474744</v>
      </c>
      <c r="G229" s="102">
        <f t="shared" si="4"/>
        <v>0.03285737372</v>
      </c>
      <c r="H229" s="102">
        <f t="shared" si="5"/>
        <v>0.02817539919</v>
      </c>
      <c r="I229" s="99"/>
      <c r="J229" s="99"/>
      <c r="K229" s="99"/>
    </row>
    <row r="230" ht="14.25" customHeight="1">
      <c r="A230" s="19">
        <v>1557.199951</v>
      </c>
      <c r="B230" s="19">
        <v>79.400002</v>
      </c>
      <c r="C230" s="102"/>
      <c r="D230" s="102">
        <f t="shared" si="1"/>
        <v>-0.008512853685</v>
      </c>
      <c r="E230" s="102">
        <f t="shared" si="2"/>
        <v>-0.004256426842</v>
      </c>
      <c r="F230" s="102">
        <f t="shared" si="3"/>
        <v>-0.0006299716744</v>
      </c>
      <c r="G230" s="102">
        <f t="shared" si="4"/>
        <v>-0.0003149858372</v>
      </c>
      <c r="H230" s="102">
        <f t="shared" si="5"/>
        <v>-0.00457141268</v>
      </c>
      <c r="I230" s="99"/>
      <c r="J230" s="99"/>
      <c r="K230" s="99"/>
    </row>
    <row r="231" ht="14.25" customHeight="1">
      <c r="A231" s="19">
        <v>1544.0</v>
      </c>
      <c r="B231" s="19">
        <v>79.349998</v>
      </c>
      <c r="C231" s="102"/>
      <c r="D231" s="102">
        <f t="shared" si="1"/>
        <v>-0.0003238866425</v>
      </c>
      <c r="E231" s="102">
        <f t="shared" si="2"/>
        <v>-0.0001619433213</v>
      </c>
      <c r="F231" s="102">
        <f t="shared" si="3"/>
        <v>-0.009496747778</v>
      </c>
      <c r="G231" s="102">
        <f t="shared" si="4"/>
        <v>-0.004748373889</v>
      </c>
      <c r="H231" s="102">
        <f t="shared" si="5"/>
        <v>-0.00491031721</v>
      </c>
      <c r="I231" s="99"/>
      <c r="J231" s="99"/>
      <c r="K231" s="99"/>
    </row>
    <row r="232" ht="14.25" customHeight="1">
      <c r="A232" s="19">
        <v>1543.5</v>
      </c>
      <c r="B232" s="19">
        <v>78.599998</v>
      </c>
      <c r="C232" s="102"/>
      <c r="D232" s="102">
        <f t="shared" si="1"/>
        <v>0.005942754487</v>
      </c>
      <c r="E232" s="102">
        <f t="shared" si="2"/>
        <v>0.002971377243</v>
      </c>
      <c r="F232" s="102">
        <f t="shared" si="3"/>
        <v>0.01890415512</v>
      </c>
      <c r="G232" s="102">
        <f t="shared" si="4"/>
        <v>0.009452077558</v>
      </c>
      <c r="H232" s="102">
        <f t="shared" si="5"/>
        <v>0.0124234548</v>
      </c>
      <c r="I232" s="99"/>
      <c r="J232" s="99"/>
      <c r="K232" s="99"/>
    </row>
    <row r="233" ht="14.25" customHeight="1">
      <c r="A233" s="19">
        <v>1552.699951</v>
      </c>
      <c r="B233" s="19">
        <v>80.099998</v>
      </c>
      <c r="C233" s="102"/>
      <c r="D233" s="102">
        <f t="shared" si="1"/>
        <v>-0.01616649525</v>
      </c>
      <c r="E233" s="102">
        <f t="shared" si="2"/>
        <v>-0.008083247625</v>
      </c>
      <c r="F233" s="102">
        <f t="shared" si="3"/>
        <v>0.06113860149</v>
      </c>
      <c r="G233" s="102">
        <f t="shared" si="4"/>
        <v>0.03056930075</v>
      </c>
      <c r="H233" s="102">
        <f t="shared" si="5"/>
        <v>0.02248605312</v>
      </c>
      <c r="I233" s="99"/>
      <c r="J233" s="99"/>
      <c r="K233" s="99"/>
    </row>
    <row r="234" ht="14.25" customHeight="1">
      <c r="A234" s="19">
        <v>1527.800049</v>
      </c>
      <c r="B234" s="19">
        <v>85.150002</v>
      </c>
      <c r="C234" s="102"/>
      <c r="D234" s="102">
        <f t="shared" si="1"/>
        <v>0.005580633533</v>
      </c>
      <c r="E234" s="102">
        <f t="shared" si="2"/>
        <v>0.002790316766</v>
      </c>
      <c r="F234" s="102">
        <f t="shared" si="3"/>
        <v>0.02493606661</v>
      </c>
      <c r="G234" s="102">
        <f t="shared" si="4"/>
        <v>0.01246803331</v>
      </c>
      <c r="H234" s="102">
        <f t="shared" si="5"/>
        <v>0.01525835007</v>
      </c>
      <c r="I234" s="99"/>
      <c r="J234" s="99"/>
      <c r="K234" s="99"/>
    </row>
    <row r="235" ht="14.25" customHeight="1">
      <c r="A235" s="19">
        <v>1536.349976</v>
      </c>
      <c r="B235" s="19">
        <v>87.300003</v>
      </c>
      <c r="C235" s="102"/>
      <c r="D235" s="102">
        <f t="shared" si="1"/>
        <v>-0.001987150313</v>
      </c>
      <c r="E235" s="102">
        <f t="shared" si="2"/>
        <v>-0.0009935751564</v>
      </c>
      <c r="F235" s="102">
        <f t="shared" si="3"/>
        <v>-0.04570216386</v>
      </c>
      <c r="G235" s="102">
        <f t="shared" si="4"/>
        <v>-0.02285108193</v>
      </c>
      <c r="H235" s="102">
        <f t="shared" si="5"/>
        <v>-0.02384465709</v>
      </c>
      <c r="I235" s="99"/>
      <c r="J235" s="99"/>
      <c r="K235" s="99"/>
    </row>
    <row r="236" ht="14.25" customHeight="1">
      <c r="A236" s="19">
        <v>1533.300049</v>
      </c>
      <c r="B236" s="19">
        <v>83.400002</v>
      </c>
      <c r="C236" s="102"/>
      <c r="D236" s="102">
        <f t="shared" si="1"/>
        <v>-0.01750051111</v>
      </c>
      <c r="E236" s="102">
        <f t="shared" si="2"/>
        <v>-0.008750255557</v>
      </c>
      <c r="F236" s="102">
        <f t="shared" si="3"/>
        <v>-0.0491499399</v>
      </c>
      <c r="G236" s="102">
        <f t="shared" si="4"/>
        <v>-0.02457496995</v>
      </c>
      <c r="H236" s="102">
        <f t="shared" si="5"/>
        <v>-0.03332522551</v>
      </c>
      <c r="I236" s="99"/>
      <c r="J236" s="99"/>
      <c r="K236" s="99"/>
    </row>
    <row r="237" ht="14.25" customHeight="1">
      <c r="A237" s="19">
        <v>1506.699951</v>
      </c>
      <c r="B237" s="19">
        <v>79.400002</v>
      </c>
      <c r="C237" s="102"/>
      <c r="D237" s="102">
        <f t="shared" si="1"/>
        <v>0.0006303667718</v>
      </c>
      <c r="E237" s="102">
        <f t="shared" si="2"/>
        <v>0.0003151833859</v>
      </c>
      <c r="F237" s="102">
        <f t="shared" si="3"/>
        <v>-0.08403895229</v>
      </c>
      <c r="G237" s="102">
        <f t="shared" si="4"/>
        <v>-0.04201947615</v>
      </c>
      <c r="H237" s="102">
        <f t="shared" si="5"/>
        <v>-0.04170429276</v>
      </c>
      <c r="I237" s="99"/>
      <c r="J237" s="99"/>
      <c r="K237" s="99"/>
    </row>
    <row r="238" ht="14.25" customHeight="1">
      <c r="A238" s="19">
        <v>1507.650024</v>
      </c>
      <c r="B238" s="19">
        <v>73.0</v>
      </c>
      <c r="C238" s="102"/>
      <c r="D238" s="102">
        <f t="shared" si="1"/>
        <v>0.01406176387</v>
      </c>
      <c r="E238" s="102">
        <f t="shared" si="2"/>
        <v>0.007030881936</v>
      </c>
      <c r="F238" s="102">
        <f t="shared" si="3"/>
        <v>0.003418806749</v>
      </c>
      <c r="G238" s="102">
        <f t="shared" si="4"/>
        <v>0.001709403374</v>
      </c>
      <c r="H238" s="102">
        <f t="shared" si="5"/>
        <v>0.00874028531</v>
      </c>
      <c r="I238" s="99"/>
      <c r="J238" s="99"/>
      <c r="K238" s="99"/>
    </row>
    <row r="239" ht="14.25" customHeight="1">
      <c r="A239" s="19">
        <v>1529.0</v>
      </c>
      <c r="B239" s="19">
        <v>73.25</v>
      </c>
      <c r="C239" s="102"/>
      <c r="D239" s="102">
        <f t="shared" si="1"/>
        <v>-0.01445979684</v>
      </c>
      <c r="E239" s="102">
        <f t="shared" si="2"/>
        <v>-0.007229898419</v>
      </c>
      <c r="F239" s="102">
        <f t="shared" si="3"/>
        <v>-0.01513093496</v>
      </c>
      <c r="G239" s="102">
        <f t="shared" si="4"/>
        <v>-0.007565467479</v>
      </c>
      <c r="H239" s="102">
        <f t="shared" si="5"/>
        <v>-0.0147953659</v>
      </c>
      <c r="I239" s="99"/>
      <c r="J239" s="99"/>
      <c r="K239" s="99"/>
    </row>
    <row r="240" ht="14.25" customHeight="1">
      <c r="A240" s="19">
        <v>1507.050049</v>
      </c>
      <c r="B240" s="19">
        <v>72.150002</v>
      </c>
      <c r="C240" s="102"/>
      <c r="D240" s="102">
        <f t="shared" si="1"/>
        <v>0.01432901589</v>
      </c>
      <c r="E240" s="102">
        <f t="shared" si="2"/>
        <v>0.007164507944</v>
      </c>
      <c r="F240" s="102">
        <f t="shared" si="3"/>
        <v>0.003459014076</v>
      </c>
      <c r="G240" s="102">
        <f t="shared" si="4"/>
        <v>0.001729507038</v>
      </c>
      <c r="H240" s="102">
        <f t="shared" si="5"/>
        <v>0.008894014982</v>
      </c>
      <c r="I240" s="99"/>
      <c r="J240" s="99"/>
      <c r="K240" s="99"/>
    </row>
    <row r="241" ht="14.25" customHeight="1">
      <c r="A241" s="19">
        <v>1528.800049</v>
      </c>
      <c r="B241" s="19">
        <v>72.400002</v>
      </c>
      <c r="C241" s="102"/>
      <c r="D241" s="102">
        <f t="shared" si="1"/>
        <v>0.004665904215</v>
      </c>
      <c r="E241" s="102">
        <f t="shared" si="2"/>
        <v>0.002332952108</v>
      </c>
      <c r="F241" s="102">
        <f t="shared" si="3"/>
        <v>-0.002074000023</v>
      </c>
      <c r="G241" s="102">
        <f t="shared" si="4"/>
        <v>-0.001037000012</v>
      </c>
      <c r="H241" s="102">
        <f t="shared" si="5"/>
        <v>0.001295952096</v>
      </c>
      <c r="I241" s="99"/>
      <c r="J241" s="99"/>
      <c r="K241" s="99"/>
    </row>
    <row r="242" ht="14.25" customHeight="1">
      <c r="A242" s="19">
        <v>1535.949951</v>
      </c>
      <c r="B242" s="19">
        <v>72.25</v>
      </c>
      <c r="C242" s="102"/>
      <c r="D242" s="102">
        <f t="shared" si="1"/>
        <v>-0.01122846857</v>
      </c>
      <c r="E242" s="102">
        <f t="shared" si="2"/>
        <v>-0.005614234286</v>
      </c>
      <c r="F242" s="102">
        <f t="shared" si="3"/>
        <v>-0.007641621228</v>
      </c>
      <c r="G242" s="102">
        <f t="shared" si="4"/>
        <v>-0.003820810614</v>
      </c>
      <c r="H242" s="102">
        <f t="shared" si="5"/>
        <v>-0.0094350449</v>
      </c>
      <c r="I242" s="99"/>
      <c r="J242" s="99"/>
      <c r="K242" s="99"/>
    </row>
    <row r="243" ht="14.25" customHeight="1">
      <c r="A243" s="19">
        <v>1518.800049</v>
      </c>
      <c r="B243" s="19">
        <v>71.699997</v>
      </c>
      <c r="C243" s="102"/>
      <c r="D243" s="102">
        <f t="shared" si="1"/>
        <v>0.008653489681</v>
      </c>
      <c r="E243" s="102">
        <f t="shared" si="2"/>
        <v>0.00432674484</v>
      </c>
      <c r="F243" s="102">
        <f t="shared" si="3"/>
        <v>-0.01900795063</v>
      </c>
      <c r="G243" s="102">
        <f t="shared" si="4"/>
        <v>-0.009503975317</v>
      </c>
      <c r="H243" s="102">
        <f t="shared" si="5"/>
        <v>-0.005177230476</v>
      </c>
      <c r="I243" s="99"/>
      <c r="J243" s="99"/>
      <c r="K243" s="99"/>
    </row>
    <row r="244" ht="14.25" customHeight="1">
      <c r="A244" s="19">
        <v>1532.0</v>
      </c>
      <c r="B244" s="19">
        <v>70.349998</v>
      </c>
      <c r="C244" s="102"/>
      <c r="D244" s="102">
        <f t="shared" si="1"/>
        <v>0.01493365965</v>
      </c>
      <c r="E244" s="102">
        <f t="shared" si="2"/>
        <v>0.007466829823</v>
      </c>
      <c r="F244" s="102">
        <f t="shared" si="3"/>
        <v>-0.01503780565</v>
      </c>
      <c r="G244" s="102">
        <f t="shared" si="4"/>
        <v>-0.007518902823</v>
      </c>
      <c r="H244" s="102">
        <f t="shared" si="5"/>
        <v>-0.00005207299914</v>
      </c>
      <c r="I244" s="99"/>
      <c r="J244" s="99"/>
      <c r="K244" s="99"/>
    </row>
    <row r="245" ht="14.25" customHeight="1">
      <c r="A245" s="19">
        <v>1555.050049</v>
      </c>
      <c r="B245" s="19">
        <v>69.300003</v>
      </c>
      <c r="C245" s="102"/>
      <c r="D245" s="102">
        <f t="shared" si="1"/>
        <v>-0.0002251615091</v>
      </c>
      <c r="E245" s="102">
        <f t="shared" si="2"/>
        <v>-0.0001125807546</v>
      </c>
      <c r="F245" s="102">
        <f t="shared" si="3"/>
        <v>0.0333482327</v>
      </c>
      <c r="G245" s="102">
        <f t="shared" si="4"/>
        <v>0.01667411635</v>
      </c>
      <c r="H245" s="102">
        <f t="shared" si="5"/>
        <v>0.0165615356</v>
      </c>
      <c r="I245" s="99"/>
      <c r="J245" s="99"/>
      <c r="K245" s="99"/>
    </row>
    <row r="246" ht="14.25" customHeight="1">
      <c r="A246" s="19">
        <v>1554.699951</v>
      </c>
      <c r="B246" s="19">
        <v>71.650002</v>
      </c>
      <c r="C246" s="102"/>
      <c r="D246" s="102">
        <f t="shared" si="1"/>
        <v>-0.01732287871</v>
      </c>
      <c r="E246" s="102">
        <f t="shared" si="2"/>
        <v>-0.008661439356</v>
      </c>
      <c r="F246" s="102">
        <f t="shared" si="3"/>
        <v>-0.01264064566</v>
      </c>
      <c r="G246" s="102">
        <f t="shared" si="4"/>
        <v>-0.006320322832</v>
      </c>
      <c r="H246" s="102">
        <f t="shared" si="5"/>
        <v>-0.01498176219</v>
      </c>
      <c r="I246" s="99"/>
      <c r="J246" s="99"/>
      <c r="K246" s="99"/>
    </row>
    <row r="247" ht="14.25" customHeight="1">
      <c r="A247" s="19">
        <v>1528.0</v>
      </c>
      <c r="B247" s="19">
        <v>70.75</v>
      </c>
      <c r="C247" s="102"/>
      <c r="D247" s="102">
        <v>0.0</v>
      </c>
      <c r="E247" s="102">
        <f t="shared" si="2"/>
        <v>0</v>
      </c>
      <c r="F247" s="102">
        <v>0.0</v>
      </c>
      <c r="G247" s="102">
        <f t="shared" si="4"/>
        <v>0</v>
      </c>
      <c r="H247" s="102">
        <f t="shared" si="5"/>
        <v>0</v>
      </c>
      <c r="I247" s="99"/>
      <c r="J247" s="99"/>
      <c r="K247" s="99"/>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8.75"/>
  </cols>
  <sheetData>
    <row r="1" ht="234.0" customHeight="1">
      <c r="A1" s="111" t="s">
        <v>84</v>
      </c>
    </row>
    <row r="2" ht="141.75" customHeight="1">
      <c r="A2" s="112" t="s">
        <v>85</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2021-12-12T15:38:31Z</dcterms:created>
  <dc:creator>ASUS</dc:creator>
</cp:coreProperties>
</file>