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F36C6C9B-51DD-4D9A-8E27-5615890D073C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Hourly_Pay_Rate">Sheet1!$B$19</definedName>
    <definedName name="Hours_Worked">Sheet1!$D$4:$D$15</definedName>
    <definedName name="Nat_Ins_Rate">Sheet1!$B$20</definedName>
    <definedName name="Pay">Sheet1!$E$4:$E$15</definedName>
    <definedName name="Tax_Rate">Sheet1!$B$21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 l="1" a="1"/>
  <c r="G4" i="1" s="1"/>
  <c r="F4" i="1" a="1"/>
  <c r="F4" i="1" s="1"/>
  <c r="E4" i="1" a="1"/>
  <c r="E4" i="1" s="1"/>
  <c r="E16" i="1" l="1"/>
  <c r="F16" i="1"/>
  <c r="G16" i="1"/>
  <c r="H9" i="1" l="1"/>
  <c r="H11" i="1"/>
  <c r="H12" i="1" l="1"/>
  <c r="H4" i="1"/>
  <c r="H7" i="1"/>
  <c r="H14" i="1"/>
  <c r="H6" i="1"/>
  <c r="H15" i="1"/>
  <c r="H8" i="1"/>
  <c r="H13" i="1"/>
  <c r="H10" i="1"/>
  <c r="H5" i="1"/>
  <c r="D16" i="1"/>
  <c r="H1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<sst xmlns="http://schemas.openxmlformats.org/spreadsheetml/2006/main" count="49" uniqueCount="46">
  <si>
    <t>Pesko Part-time Workers Weekly Pay</t>
  </si>
  <si>
    <t>Staff ID</t>
  </si>
  <si>
    <t>Surname</t>
  </si>
  <si>
    <t>Initial</t>
  </si>
  <si>
    <t>Hours Worked</t>
  </si>
  <si>
    <t>Nat Ins</t>
  </si>
  <si>
    <t>Tax Rate</t>
  </si>
  <si>
    <t>Nat Ins Rate</t>
  </si>
  <si>
    <t>Hourly Pay Rate</t>
  </si>
  <si>
    <t>M/141</t>
  </si>
  <si>
    <t>M/289</t>
  </si>
  <si>
    <t>F/112</t>
  </si>
  <si>
    <t>F/219</t>
  </si>
  <si>
    <t>F/881</t>
  </si>
  <si>
    <t>M/448</t>
  </si>
  <si>
    <t>F/66</t>
  </si>
  <si>
    <t>M/557</t>
  </si>
  <si>
    <t>M/44</t>
  </si>
  <si>
    <t>M/191</t>
  </si>
  <si>
    <t>M/352</t>
  </si>
  <si>
    <t>F/336</t>
  </si>
  <si>
    <t>Abbot</t>
  </si>
  <si>
    <t>Arlington</t>
  </si>
  <si>
    <t>Brown</t>
  </si>
  <si>
    <t>Davis</t>
  </si>
  <si>
    <t>Davies</t>
  </si>
  <si>
    <t>Fox</t>
  </si>
  <si>
    <t>Marsh</t>
  </si>
  <si>
    <t>Kelsey</t>
  </si>
  <si>
    <t>Oliver</t>
  </si>
  <si>
    <t>Potts</t>
  </si>
  <si>
    <t>Taylor</t>
  </si>
  <si>
    <t>R</t>
  </si>
  <si>
    <t>T</t>
  </si>
  <si>
    <t>F</t>
  </si>
  <si>
    <t>G</t>
  </si>
  <si>
    <t>W</t>
  </si>
  <si>
    <t>S</t>
  </si>
  <si>
    <t>A</t>
  </si>
  <si>
    <t>H</t>
  </si>
  <si>
    <t>B</t>
  </si>
  <si>
    <t>M</t>
  </si>
  <si>
    <t>Pay</t>
  </si>
  <si>
    <t>Tax</t>
  </si>
  <si>
    <t>Final Pay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</si>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</sst>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1" fillId="3" borderId="1" xfId="0" applyFont="1" applyFill="1" applyBorder="1"/>
    <xf numFmtId="164" fontId="0" fillId="0" borderId="1" xfId="0" applyNumberFormat="1" applyBorder="1"/>
    <xf numFmtId="164" fontId="0" fillId="0" borderId="2" xfId="0" applyNumberFormat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right" vertical="center" wrapText="1"/>
    </xf>
    <xf numFmtId="164" fontId="0" fillId="2" borderId="1" xfId="0" applyNumberFormat="1" applyFill="1" applyBorder="1"/>
    <xf numFmtId="165" fontId="0" fillId="2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topLeftCell="A3" zoomScaleNormal="100" workbookViewId="0">
      <selection activeCell="G5" sqref="G5"/>
    </sheetView>
  </sheetViews>
  <sheetFormatPr defaultRowHeight="14.5" x14ac:dyDescent="0.35"/>
  <cols>
    <col min="1" max="1" width="14" customWidth="1"/>
    <col min="2" max="2" width="10.26953125" customWidth="1"/>
    <col min="3" max="3" width="8.90625" style="3" customWidth="1"/>
    <col min="4" max="4" width="7" customWidth="1"/>
    <col min="5" max="5" width="10" customWidth="1"/>
    <col min="6" max="6" width="8.54296875" customWidth="1"/>
    <col min="7" max="7" width="8.08984375" bestFit="1" customWidth="1"/>
    <col min="8" max="8" width="8.36328125" customWidth="1"/>
    <col min="9" max="12" width="8.6328125" customWidth="1"/>
  </cols>
  <sheetData>
    <row r="1" spans="1:9" ht="21" x14ac:dyDescent="0.5">
      <c r="A1" s="1" t="s">
        <v>0</v>
      </c>
    </row>
    <row r="3" spans="1:9" s="12" customFormat="1" ht="27.9" customHeight="1" x14ac:dyDescent="0.35">
      <c r="A3" s="13" t="s">
        <v>1</v>
      </c>
      <c r="B3" s="13" t="s">
        <v>2</v>
      </c>
      <c r="C3" s="14" t="s">
        <v>3</v>
      </c>
      <c r="D3" s="15" t="s">
        <v>4</v>
      </c>
      <c r="E3" s="15" t="s">
        <v>42</v>
      </c>
      <c r="F3" s="15" t="s">
        <v>5</v>
      </c>
      <c r="G3" s="15" t="s">
        <v>43</v>
      </c>
      <c r="H3" s="15" t="s">
        <v>44</v>
      </c>
      <c r="I3" s="11"/>
    </row>
    <row r="4" spans="1:9" x14ac:dyDescent="0.35">
      <c r="A4" s="2" t="s">
        <v>9</v>
      </c>
      <c r="B4" s="2" t="s">
        <v>21</v>
      </c>
      <c r="C4" s="4" t="s">
        <v>32</v>
      </c>
      <c r="D4" s="2">
        <v>16</v>
      </c>
      <c r="E4" s="7" cm="1">
        <f t="array" ref="E4:E15">Hourly_Pay_Rate*Hours_Worked</f>
        <v>140</v>
      </c>
      <c r="F4" s="7" cm="1">
        <f t="array" ref="F4:F15">Pay*Nat_Ins_Rate</f>
        <v>13.72</v>
      </c>
      <c r="G4" s="8" cm="1">
        <f t="array" ref="G4:G15">Pay*Tax_Rate</f>
        <v>28</v>
      </c>
      <c r="H4" s="7">
        <f t="shared" ref="H4:H15" si="0">E4-SUM(F4:G4)</f>
        <v>98.28</v>
      </c>
      <c r="I4" s="5"/>
    </row>
    <row r="5" spans="1:9" x14ac:dyDescent="0.35">
      <c r="A5" s="2" t="s">
        <v>10</v>
      </c>
      <c r="B5" s="2" t="s">
        <v>22</v>
      </c>
      <c r="C5" s="4" t="s">
        <v>33</v>
      </c>
      <c r="D5" s="2">
        <v>18</v>
      </c>
      <c r="E5" s="7">
        <v>157.5</v>
      </c>
      <c r="F5" s="7">
        <v>15.435</v>
      </c>
      <c r="G5" s="7">
        <v>31.5</v>
      </c>
      <c r="H5" s="7">
        <f t="shared" si="0"/>
        <v>110.565</v>
      </c>
      <c r="I5" s="5"/>
    </row>
    <row r="6" spans="1:9" x14ac:dyDescent="0.35">
      <c r="A6" s="2" t="s">
        <v>11</v>
      </c>
      <c r="B6" s="2" t="s">
        <v>23</v>
      </c>
      <c r="C6" s="4" t="s">
        <v>33</v>
      </c>
      <c r="D6" s="2">
        <v>22</v>
      </c>
      <c r="E6" s="7">
        <v>192.5</v>
      </c>
      <c r="F6" s="7">
        <v>18.865000000000002</v>
      </c>
      <c r="G6" s="7">
        <v>38.5</v>
      </c>
      <c r="H6" s="7">
        <f t="shared" si="0"/>
        <v>135.13499999999999</v>
      </c>
      <c r="I6" s="5"/>
    </row>
    <row r="7" spans="1:9" x14ac:dyDescent="0.35">
      <c r="A7" s="2" t="s">
        <v>12</v>
      </c>
      <c r="B7" s="2" t="s">
        <v>25</v>
      </c>
      <c r="C7" s="4" t="s">
        <v>34</v>
      </c>
      <c r="D7" s="2">
        <v>19</v>
      </c>
      <c r="E7" s="7">
        <v>166.25</v>
      </c>
      <c r="F7" s="7">
        <v>16.2925</v>
      </c>
      <c r="G7" s="7">
        <v>33.25</v>
      </c>
      <c r="H7" s="7">
        <f t="shared" si="0"/>
        <v>116.7075</v>
      </c>
      <c r="I7" s="5"/>
    </row>
    <row r="8" spans="1:9" x14ac:dyDescent="0.35">
      <c r="A8" s="2" t="s">
        <v>13</v>
      </c>
      <c r="B8" s="2" t="s">
        <v>24</v>
      </c>
      <c r="C8" s="4" t="s">
        <v>35</v>
      </c>
      <c r="D8" s="2">
        <v>18</v>
      </c>
      <c r="E8" s="7">
        <v>157.5</v>
      </c>
      <c r="F8" s="7">
        <v>15.435</v>
      </c>
      <c r="G8" s="7">
        <v>31.5</v>
      </c>
      <c r="H8" s="7">
        <f t="shared" si="0"/>
        <v>110.565</v>
      </c>
      <c r="I8" s="5"/>
    </row>
    <row r="9" spans="1:9" x14ac:dyDescent="0.35">
      <c r="A9" s="2" t="s">
        <v>14</v>
      </c>
      <c r="B9" s="2" t="s">
        <v>24</v>
      </c>
      <c r="C9" s="4" t="s">
        <v>36</v>
      </c>
      <c r="D9" s="2">
        <v>18</v>
      </c>
      <c r="E9" s="7">
        <v>157.5</v>
      </c>
      <c r="F9" s="7">
        <v>15.435</v>
      </c>
      <c r="G9" s="7">
        <v>31.5</v>
      </c>
      <c r="H9" s="7">
        <f t="shared" si="0"/>
        <v>110.565</v>
      </c>
      <c r="I9" s="5"/>
    </row>
    <row r="10" spans="1:9" x14ac:dyDescent="0.35">
      <c r="A10" s="2" t="s">
        <v>15</v>
      </c>
      <c r="B10" s="2" t="s">
        <v>26</v>
      </c>
      <c r="C10" s="4" t="s">
        <v>37</v>
      </c>
      <c r="D10" s="2">
        <v>12</v>
      </c>
      <c r="E10" s="7">
        <v>105</v>
      </c>
      <c r="F10" s="7">
        <v>10.290000000000001</v>
      </c>
      <c r="G10" s="7">
        <v>21</v>
      </c>
      <c r="H10" s="7">
        <f t="shared" si="0"/>
        <v>73.710000000000008</v>
      </c>
      <c r="I10" s="5"/>
    </row>
    <row r="11" spans="1:9" x14ac:dyDescent="0.35">
      <c r="A11" s="2" t="s">
        <v>16</v>
      </c>
      <c r="B11" s="2" t="s">
        <v>28</v>
      </c>
      <c r="C11" s="4" t="s">
        <v>38</v>
      </c>
      <c r="D11" s="2">
        <v>16</v>
      </c>
      <c r="E11" s="7">
        <v>140</v>
      </c>
      <c r="F11" s="7">
        <v>13.72</v>
      </c>
      <c r="G11" s="7">
        <v>28</v>
      </c>
      <c r="H11" s="7">
        <f t="shared" si="0"/>
        <v>98.28</v>
      </c>
      <c r="I11" s="5"/>
    </row>
    <row r="12" spans="1:9" x14ac:dyDescent="0.35">
      <c r="A12" s="2" t="s">
        <v>17</v>
      </c>
      <c r="B12" s="2" t="s">
        <v>27</v>
      </c>
      <c r="C12" s="4" t="s">
        <v>39</v>
      </c>
      <c r="D12" s="2">
        <v>16</v>
      </c>
      <c r="E12" s="7">
        <v>140</v>
      </c>
      <c r="F12" s="7">
        <v>13.72</v>
      </c>
      <c r="G12" s="7">
        <v>28</v>
      </c>
      <c r="H12" s="7">
        <f t="shared" si="0"/>
        <v>98.28</v>
      </c>
      <c r="I12" s="5"/>
    </row>
    <row r="13" spans="1:9" x14ac:dyDescent="0.35">
      <c r="A13" s="2" t="s">
        <v>18</v>
      </c>
      <c r="B13" s="2" t="s">
        <v>29</v>
      </c>
      <c r="C13" s="4" t="s">
        <v>39</v>
      </c>
      <c r="D13" s="2">
        <v>18</v>
      </c>
      <c r="E13" s="7">
        <v>157.5</v>
      </c>
      <c r="F13" s="7">
        <v>15.435</v>
      </c>
      <c r="G13" s="7">
        <v>31.5</v>
      </c>
      <c r="H13" s="7">
        <f t="shared" si="0"/>
        <v>110.565</v>
      </c>
      <c r="I13" s="5"/>
    </row>
    <row r="14" spans="1:9" x14ac:dyDescent="0.35">
      <c r="A14" s="2" t="s">
        <v>19</v>
      </c>
      <c r="B14" s="2" t="s">
        <v>30</v>
      </c>
      <c r="C14" s="4" t="s">
        <v>40</v>
      </c>
      <c r="D14" s="2">
        <v>22</v>
      </c>
      <c r="E14" s="7">
        <v>192.5</v>
      </c>
      <c r="F14" s="7">
        <v>18.865000000000002</v>
      </c>
      <c r="G14" s="7">
        <v>38.5</v>
      </c>
      <c r="H14" s="7">
        <f t="shared" si="0"/>
        <v>135.13499999999999</v>
      </c>
      <c r="I14" s="5"/>
    </row>
    <row r="15" spans="1:9" x14ac:dyDescent="0.35">
      <c r="A15" s="2" t="s">
        <v>20</v>
      </c>
      <c r="B15" s="2" t="s">
        <v>31</v>
      </c>
      <c r="C15" s="4" t="s">
        <v>41</v>
      </c>
      <c r="D15" s="2">
        <v>12</v>
      </c>
      <c r="E15" s="7">
        <v>105</v>
      </c>
      <c r="F15" s="7">
        <v>10.290000000000001</v>
      </c>
      <c r="G15" s="7">
        <v>21</v>
      </c>
      <c r="H15" s="7">
        <f t="shared" si="0"/>
        <v>73.710000000000008</v>
      </c>
      <c r="I15" s="5"/>
    </row>
    <row r="16" spans="1:9" x14ac:dyDescent="0.35">
      <c r="A16" s="6" t="s">
        <v>45</v>
      </c>
      <c r="B16" s="9"/>
      <c r="C16" s="10"/>
      <c r="D16" s="6">
        <f t="shared" ref="D16:H16" si="1">SUM(D4:D15)</f>
        <v>207</v>
      </c>
      <c r="E16" s="6">
        <f t="shared" si="1"/>
        <v>1811.25</v>
      </c>
      <c r="F16" s="6">
        <f t="shared" si="1"/>
        <v>177.50250000000003</v>
      </c>
      <c r="G16" s="6">
        <f t="shared" si="1"/>
        <v>362.25</v>
      </c>
      <c r="H16" s="6">
        <f t="shared" si="1"/>
        <v>1271.4975000000002</v>
      </c>
    </row>
    <row r="19" spans="1:3" x14ac:dyDescent="0.35">
      <c r="A19" t="s">
        <v>8</v>
      </c>
      <c r="B19" s="16">
        <v>8.75</v>
      </c>
    </row>
    <row r="20" spans="1:3" x14ac:dyDescent="0.35">
      <c r="A20" t="s">
        <v>7</v>
      </c>
      <c r="B20" s="17">
        <v>9.8000000000000004E-2</v>
      </c>
      <c r="C20" s="12"/>
    </row>
    <row r="21" spans="1:3" x14ac:dyDescent="0.35">
      <c r="A21" t="s">
        <v>6</v>
      </c>
      <c r="B21" s="17">
        <v>0.2</v>
      </c>
    </row>
    <row r="24" spans="1:3" x14ac:dyDescent="0.35">
      <c r="C24"/>
    </row>
    <row r="25" spans="1:3" x14ac:dyDescent="0.35">
      <c r="C2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Sheet1</vt:lpstr>
      <vt:lpstr>Hourly_Pay_Rate</vt:lpstr>
      <vt:lpstr>Hours_Worked</vt:lpstr>
      <vt:lpstr>Nat_Ins_Rate</vt:lpstr>
      <vt:lpstr>Pay</vt:lpstr>
      <vt:lpstr>Tax_Rate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Tanisha Saran</cp:lastModifiedBy>
  <dcterms:created xsi:type="dcterms:W3CDTF">2018-02-08T15:55:15Z</dcterms:created>
  <dcterms:modified xsi:type="dcterms:W3CDTF">2021-10-07T07:20:01Z</dcterms:modified>
</cp:coreProperties>
</file>