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DF6B22E-A4F1-4D49-AA5F-E68B3241C81A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Group Details" sheetId="12" r:id="rId1"/>
    <sheet name="HDFC Historical Data" sheetId="3" r:id="rId2"/>
    <sheet name="ONGC Historical Data" sheetId="7" r:id="rId3"/>
    <sheet name="SpiceJet Historical Data" sheetId="10" r:id="rId4"/>
    <sheet name="Sharpe Ratio Analysis" sheetId="11" r:id="rId5"/>
    <sheet name="Portfolio Data Inv D" sheetId="8" r:id="rId6"/>
    <sheet name="Portfolio Data Inv E" sheetId="9" r:id="rId7"/>
    <sheet name="Portfolio Data Inv F" sheetId="6" r:id="rId8"/>
  </sheets>
  <calcPr calcId="191029" iterateCount="15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3" l="1"/>
  <c r="J10" i="6"/>
  <c r="G50" i="6"/>
  <c r="G114" i="6"/>
  <c r="G178" i="6"/>
  <c r="G242" i="6"/>
  <c r="G4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5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4" i="6"/>
  <c r="C6" i="6"/>
  <c r="C7" i="6"/>
  <c r="C8" i="6"/>
  <c r="C9" i="6"/>
  <c r="C10" i="6"/>
  <c r="G10" i="6" s="1"/>
  <c r="C11" i="6"/>
  <c r="G11" i="6" s="1"/>
  <c r="C12" i="6"/>
  <c r="C13" i="6"/>
  <c r="C14" i="6"/>
  <c r="C15" i="6"/>
  <c r="C16" i="6"/>
  <c r="C17" i="6"/>
  <c r="C18" i="6"/>
  <c r="G18" i="6" s="1"/>
  <c r="C19" i="6"/>
  <c r="G19" i="6" s="1"/>
  <c r="C20" i="6"/>
  <c r="C21" i="6"/>
  <c r="C22" i="6"/>
  <c r="C23" i="6"/>
  <c r="C24" i="6"/>
  <c r="C25" i="6"/>
  <c r="C26" i="6"/>
  <c r="G26" i="6" s="1"/>
  <c r="C27" i="6"/>
  <c r="G27" i="6" s="1"/>
  <c r="C28" i="6"/>
  <c r="C29" i="6"/>
  <c r="C30" i="6"/>
  <c r="C31" i="6"/>
  <c r="C32" i="6"/>
  <c r="C33" i="6"/>
  <c r="C34" i="6"/>
  <c r="G34" i="6" s="1"/>
  <c r="C35" i="6"/>
  <c r="G35" i="6" s="1"/>
  <c r="C36" i="6"/>
  <c r="C37" i="6"/>
  <c r="C38" i="6"/>
  <c r="C39" i="6"/>
  <c r="C40" i="6"/>
  <c r="C41" i="6"/>
  <c r="C42" i="6"/>
  <c r="G42" i="6" s="1"/>
  <c r="C43" i="6"/>
  <c r="G43" i="6" s="1"/>
  <c r="C44" i="6"/>
  <c r="C45" i="6"/>
  <c r="C46" i="6"/>
  <c r="C47" i="6"/>
  <c r="C48" i="6"/>
  <c r="C49" i="6"/>
  <c r="C50" i="6"/>
  <c r="C51" i="6"/>
  <c r="G51" i="6" s="1"/>
  <c r="C52" i="6"/>
  <c r="C53" i="6"/>
  <c r="C54" i="6"/>
  <c r="C55" i="6"/>
  <c r="C56" i="6"/>
  <c r="C57" i="6"/>
  <c r="C58" i="6"/>
  <c r="G58" i="6" s="1"/>
  <c r="C59" i="6"/>
  <c r="G59" i="6" s="1"/>
  <c r="C60" i="6"/>
  <c r="C61" i="6"/>
  <c r="C62" i="6"/>
  <c r="C63" i="6"/>
  <c r="C64" i="6"/>
  <c r="C65" i="6"/>
  <c r="C66" i="6"/>
  <c r="G66" i="6" s="1"/>
  <c r="C67" i="6"/>
  <c r="G67" i="6" s="1"/>
  <c r="C68" i="6"/>
  <c r="C69" i="6"/>
  <c r="C70" i="6"/>
  <c r="C71" i="6"/>
  <c r="C72" i="6"/>
  <c r="C73" i="6"/>
  <c r="C74" i="6"/>
  <c r="G74" i="6" s="1"/>
  <c r="C75" i="6"/>
  <c r="G75" i="6" s="1"/>
  <c r="C76" i="6"/>
  <c r="C77" i="6"/>
  <c r="C78" i="6"/>
  <c r="C79" i="6"/>
  <c r="C80" i="6"/>
  <c r="C81" i="6"/>
  <c r="C82" i="6"/>
  <c r="G82" i="6" s="1"/>
  <c r="C83" i="6"/>
  <c r="G83" i="6" s="1"/>
  <c r="C84" i="6"/>
  <c r="C85" i="6"/>
  <c r="C86" i="6"/>
  <c r="C87" i="6"/>
  <c r="C88" i="6"/>
  <c r="C89" i="6"/>
  <c r="C90" i="6"/>
  <c r="G90" i="6" s="1"/>
  <c r="C91" i="6"/>
  <c r="G91" i="6" s="1"/>
  <c r="C92" i="6"/>
  <c r="C93" i="6"/>
  <c r="C94" i="6"/>
  <c r="C95" i="6"/>
  <c r="C96" i="6"/>
  <c r="C97" i="6"/>
  <c r="C98" i="6"/>
  <c r="G98" i="6" s="1"/>
  <c r="C99" i="6"/>
  <c r="G99" i="6" s="1"/>
  <c r="C100" i="6"/>
  <c r="C101" i="6"/>
  <c r="C102" i="6"/>
  <c r="C103" i="6"/>
  <c r="C104" i="6"/>
  <c r="C105" i="6"/>
  <c r="C106" i="6"/>
  <c r="G106" i="6" s="1"/>
  <c r="C107" i="6"/>
  <c r="G107" i="6" s="1"/>
  <c r="C108" i="6"/>
  <c r="C109" i="6"/>
  <c r="C110" i="6"/>
  <c r="C111" i="6"/>
  <c r="C112" i="6"/>
  <c r="C113" i="6"/>
  <c r="C114" i="6"/>
  <c r="C115" i="6"/>
  <c r="G115" i="6" s="1"/>
  <c r="C116" i="6"/>
  <c r="C117" i="6"/>
  <c r="C118" i="6"/>
  <c r="C119" i="6"/>
  <c r="C120" i="6"/>
  <c r="C121" i="6"/>
  <c r="C122" i="6"/>
  <c r="G122" i="6" s="1"/>
  <c r="C123" i="6"/>
  <c r="G123" i="6" s="1"/>
  <c r="C124" i="6"/>
  <c r="C125" i="6"/>
  <c r="C126" i="6"/>
  <c r="C127" i="6"/>
  <c r="C128" i="6"/>
  <c r="C129" i="6"/>
  <c r="C130" i="6"/>
  <c r="G130" i="6" s="1"/>
  <c r="C131" i="6"/>
  <c r="G131" i="6" s="1"/>
  <c r="C132" i="6"/>
  <c r="C133" i="6"/>
  <c r="C134" i="6"/>
  <c r="C135" i="6"/>
  <c r="C136" i="6"/>
  <c r="C137" i="6"/>
  <c r="C138" i="6"/>
  <c r="G138" i="6" s="1"/>
  <c r="C139" i="6"/>
  <c r="G139" i="6" s="1"/>
  <c r="C140" i="6"/>
  <c r="C141" i="6"/>
  <c r="C142" i="6"/>
  <c r="C143" i="6"/>
  <c r="C144" i="6"/>
  <c r="C145" i="6"/>
  <c r="C146" i="6"/>
  <c r="G146" i="6" s="1"/>
  <c r="C147" i="6"/>
  <c r="G147" i="6" s="1"/>
  <c r="C148" i="6"/>
  <c r="C149" i="6"/>
  <c r="C150" i="6"/>
  <c r="C151" i="6"/>
  <c r="C152" i="6"/>
  <c r="C153" i="6"/>
  <c r="C154" i="6"/>
  <c r="G154" i="6" s="1"/>
  <c r="C155" i="6"/>
  <c r="G155" i="6" s="1"/>
  <c r="C156" i="6"/>
  <c r="C157" i="6"/>
  <c r="C158" i="6"/>
  <c r="C159" i="6"/>
  <c r="C160" i="6"/>
  <c r="C161" i="6"/>
  <c r="C162" i="6"/>
  <c r="G162" i="6" s="1"/>
  <c r="C163" i="6"/>
  <c r="G163" i="6" s="1"/>
  <c r="C164" i="6"/>
  <c r="C165" i="6"/>
  <c r="C166" i="6"/>
  <c r="C167" i="6"/>
  <c r="C168" i="6"/>
  <c r="C169" i="6"/>
  <c r="C170" i="6"/>
  <c r="G170" i="6" s="1"/>
  <c r="C171" i="6"/>
  <c r="G171" i="6" s="1"/>
  <c r="C172" i="6"/>
  <c r="C173" i="6"/>
  <c r="C174" i="6"/>
  <c r="C175" i="6"/>
  <c r="C176" i="6"/>
  <c r="C177" i="6"/>
  <c r="C178" i="6"/>
  <c r="C179" i="6"/>
  <c r="G179" i="6" s="1"/>
  <c r="C180" i="6"/>
  <c r="C181" i="6"/>
  <c r="C182" i="6"/>
  <c r="C183" i="6"/>
  <c r="C184" i="6"/>
  <c r="C185" i="6"/>
  <c r="C186" i="6"/>
  <c r="G186" i="6" s="1"/>
  <c r="C187" i="6"/>
  <c r="G187" i="6" s="1"/>
  <c r="C188" i="6"/>
  <c r="C189" i="6"/>
  <c r="C190" i="6"/>
  <c r="C191" i="6"/>
  <c r="C192" i="6"/>
  <c r="C193" i="6"/>
  <c r="C194" i="6"/>
  <c r="G194" i="6" s="1"/>
  <c r="C195" i="6"/>
  <c r="G195" i="6" s="1"/>
  <c r="C196" i="6"/>
  <c r="C197" i="6"/>
  <c r="C198" i="6"/>
  <c r="C199" i="6"/>
  <c r="C200" i="6"/>
  <c r="C201" i="6"/>
  <c r="C202" i="6"/>
  <c r="G202" i="6" s="1"/>
  <c r="C203" i="6"/>
  <c r="G203" i="6" s="1"/>
  <c r="C204" i="6"/>
  <c r="C205" i="6"/>
  <c r="C206" i="6"/>
  <c r="C207" i="6"/>
  <c r="C208" i="6"/>
  <c r="C209" i="6"/>
  <c r="C210" i="6"/>
  <c r="G210" i="6" s="1"/>
  <c r="C211" i="6"/>
  <c r="G211" i="6" s="1"/>
  <c r="C212" i="6"/>
  <c r="C213" i="6"/>
  <c r="C214" i="6"/>
  <c r="C215" i="6"/>
  <c r="C216" i="6"/>
  <c r="C217" i="6"/>
  <c r="C218" i="6"/>
  <c r="G218" i="6" s="1"/>
  <c r="C219" i="6"/>
  <c r="G219" i="6" s="1"/>
  <c r="C220" i="6"/>
  <c r="C221" i="6"/>
  <c r="C222" i="6"/>
  <c r="C223" i="6"/>
  <c r="C224" i="6"/>
  <c r="C225" i="6"/>
  <c r="C226" i="6"/>
  <c r="G226" i="6" s="1"/>
  <c r="C227" i="6"/>
  <c r="G227" i="6" s="1"/>
  <c r="C228" i="6"/>
  <c r="C229" i="6"/>
  <c r="C230" i="6"/>
  <c r="C231" i="6"/>
  <c r="C232" i="6"/>
  <c r="C233" i="6"/>
  <c r="C234" i="6"/>
  <c r="G234" i="6" s="1"/>
  <c r="C235" i="6"/>
  <c r="G235" i="6" s="1"/>
  <c r="C236" i="6"/>
  <c r="C237" i="6"/>
  <c r="C238" i="6"/>
  <c r="C239" i="6"/>
  <c r="C240" i="6"/>
  <c r="C241" i="6"/>
  <c r="C242" i="6"/>
  <c r="C243" i="6"/>
  <c r="G243" i="6" s="1"/>
  <c r="C244" i="6"/>
  <c r="C245" i="6"/>
  <c r="C246" i="6"/>
  <c r="C247" i="6"/>
  <c r="C248" i="6"/>
  <c r="C249" i="6"/>
  <c r="C5" i="6"/>
  <c r="B5" i="6"/>
  <c r="B6" i="6"/>
  <c r="G6" i="6" s="1"/>
  <c r="B7" i="6"/>
  <c r="B8" i="6"/>
  <c r="G8" i="6" s="1"/>
  <c r="B9" i="6"/>
  <c r="G9" i="6" s="1"/>
  <c r="B10" i="6"/>
  <c r="B11" i="6"/>
  <c r="B12" i="6"/>
  <c r="G12" i="6" s="1"/>
  <c r="B13" i="6"/>
  <c r="G13" i="6" s="1"/>
  <c r="B14" i="6"/>
  <c r="G14" i="6" s="1"/>
  <c r="B15" i="6"/>
  <c r="B16" i="6"/>
  <c r="G16" i="6" s="1"/>
  <c r="B17" i="6"/>
  <c r="G17" i="6" s="1"/>
  <c r="B18" i="6"/>
  <c r="B19" i="6"/>
  <c r="B20" i="6"/>
  <c r="G20" i="6" s="1"/>
  <c r="B21" i="6"/>
  <c r="G21" i="6" s="1"/>
  <c r="B22" i="6"/>
  <c r="G22" i="6" s="1"/>
  <c r="B23" i="6"/>
  <c r="B24" i="6"/>
  <c r="G24" i="6" s="1"/>
  <c r="B25" i="6"/>
  <c r="G25" i="6" s="1"/>
  <c r="B26" i="6"/>
  <c r="B27" i="6"/>
  <c r="B28" i="6"/>
  <c r="G28" i="6" s="1"/>
  <c r="B29" i="6"/>
  <c r="G29" i="6" s="1"/>
  <c r="B30" i="6"/>
  <c r="G30" i="6" s="1"/>
  <c r="B31" i="6"/>
  <c r="B32" i="6"/>
  <c r="G32" i="6" s="1"/>
  <c r="B33" i="6"/>
  <c r="G33" i="6" s="1"/>
  <c r="B34" i="6"/>
  <c r="B35" i="6"/>
  <c r="B36" i="6"/>
  <c r="G36" i="6" s="1"/>
  <c r="B37" i="6"/>
  <c r="G37" i="6" s="1"/>
  <c r="B38" i="6"/>
  <c r="G38" i="6" s="1"/>
  <c r="B39" i="6"/>
  <c r="B40" i="6"/>
  <c r="G40" i="6" s="1"/>
  <c r="B41" i="6"/>
  <c r="G41" i="6" s="1"/>
  <c r="B42" i="6"/>
  <c r="B43" i="6"/>
  <c r="B44" i="6"/>
  <c r="G44" i="6" s="1"/>
  <c r="B45" i="6"/>
  <c r="G45" i="6" s="1"/>
  <c r="B46" i="6"/>
  <c r="G46" i="6" s="1"/>
  <c r="B47" i="6"/>
  <c r="B48" i="6"/>
  <c r="G48" i="6" s="1"/>
  <c r="B49" i="6"/>
  <c r="G49" i="6" s="1"/>
  <c r="B50" i="6"/>
  <c r="B51" i="6"/>
  <c r="B52" i="6"/>
  <c r="G52" i="6" s="1"/>
  <c r="B53" i="6"/>
  <c r="G53" i="6" s="1"/>
  <c r="B54" i="6"/>
  <c r="G54" i="6" s="1"/>
  <c r="B55" i="6"/>
  <c r="B56" i="6"/>
  <c r="G56" i="6" s="1"/>
  <c r="B57" i="6"/>
  <c r="G57" i="6" s="1"/>
  <c r="B58" i="6"/>
  <c r="B59" i="6"/>
  <c r="B60" i="6"/>
  <c r="G60" i="6" s="1"/>
  <c r="B61" i="6"/>
  <c r="G61" i="6" s="1"/>
  <c r="B62" i="6"/>
  <c r="G62" i="6" s="1"/>
  <c r="B63" i="6"/>
  <c r="B64" i="6"/>
  <c r="G64" i="6" s="1"/>
  <c r="B65" i="6"/>
  <c r="G65" i="6" s="1"/>
  <c r="B66" i="6"/>
  <c r="B67" i="6"/>
  <c r="B68" i="6"/>
  <c r="G68" i="6" s="1"/>
  <c r="B69" i="6"/>
  <c r="G69" i="6" s="1"/>
  <c r="B70" i="6"/>
  <c r="G70" i="6" s="1"/>
  <c r="B71" i="6"/>
  <c r="B72" i="6"/>
  <c r="G72" i="6" s="1"/>
  <c r="B73" i="6"/>
  <c r="G73" i="6" s="1"/>
  <c r="B74" i="6"/>
  <c r="B75" i="6"/>
  <c r="B76" i="6"/>
  <c r="G76" i="6" s="1"/>
  <c r="B77" i="6"/>
  <c r="G77" i="6" s="1"/>
  <c r="B78" i="6"/>
  <c r="G78" i="6" s="1"/>
  <c r="B79" i="6"/>
  <c r="B80" i="6"/>
  <c r="G80" i="6" s="1"/>
  <c r="B81" i="6"/>
  <c r="G81" i="6" s="1"/>
  <c r="B82" i="6"/>
  <c r="B83" i="6"/>
  <c r="B84" i="6"/>
  <c r="G84" i="6" s="1"/>
  <c r="B85" i="6"/>
  <c r="G85" i="6" s="1"/>
  <c r="B86" i="6"/>
  <c r="G86" i="6" s="1"/>
  <c r="B87" i="6"/>
  <c r="B88" i="6"/>
  <c r="G88" i="6" s="1"/>
  <c r="B89" i="6"/>
  <c r="G89" i="6" s="1"/>
  <c r="B90" i="6"/>
  <c r="B91" i="6"/>
  <c r="B92" i="6"/>
  <c r="G92" i="6" s="1"/>
  <c r="B93" i="6"/>
  <c r="G93" i="6" s="1"/>
  <c r="B94" i="6"/>
  <c r="G94" i="6" s="1"/>
  <c r="B95" i="6"/>
  <c r="B96" i="6"/>
  <c r="G96" i="6" s="1"/>
  <c r="B97" i="6"/>
  <c r="G97" i="6" s="1"/>
  <c r="B98" i="6"/>
  <c r="B99" i="6"/>
  <c r="B100" i="6"/>
  <c r="G100" i="6" s="1"/>
  <c r="B101" i="6"/>
  <c r="G101" i="6" s="1"/>
  <c r="B102" i="6"/>
  <c r="G102" i="6" s="1"/>
  <c r="B103" i="6"/>
  <c r="B104" i="6"/>
  <c r="G104" i="6" s="1"/>
  <c r="B105" i="6"/>
  <c r="G105" i="6" s="1"/>
  <c r="B106" i="6"/>
  <c r="B107" i="6"/>
  <c r="B108" i="6"/>
  <c r="G108" i="6" s="1"/>
  <c r="B109" i="6"/>
  <c r="G109" i="6" s="1"/>
  <c r="B110" i="6"/>
  <c r="G110" i="6" s="1"/>
  <c r="B111" i="6"/>
  <c r="B112" i="6"/>
  <c r="G112" i="6" s="1"/>
  <c r="B113" i="6"/>
  <c r="G113" i="6" s="1"/>
  <c r="B114" i="6"/>
  <c r="B115" i="6"/>
  <c r="B116" i="6"/>
  <c r="G116" i="6" s="1"/>
  <c r="B117" i="6"/>
  <c r="G117" i="6" s="1"/>
  <c r="B118" i="6"/>
  <c r="G118" i="6" s="1"/>
  <c r="B119" i="6"/>
  <c r="B120" i="6"/>
  <c r="G120" i="6" s="1"/>
  <c r="B121" i="6"/>
  <c r="G121" i="6" s="1"/>
  <c r="B122" i="6"/>
  <c r="B123" i="6"/>
  <c r="B124" i="6"/>
  <c r="G124" i="6" s="1"/>
  <c r="B125" i="6"/>
  <c r="G125" i="6" s="1"/>
  <c r="B126" i="6"/>
  <c r="G126" i="6" s="1"/>
  <c r="B127" i="6"/>
  <c r="B128" i="6"/>
  <c r="G128" i="6" s="1"/>
  <c r="B129" i="6"/>
  <c r="G129" i="6" s="1"/>
  <c r="B130" i="6"/>
  <c r="B131" i="6"/>
  <c r="B132" i="6"/>
  <c r="G132" i="6" s="1"/>
  <c r="B133" i="6"/>
  <c r="G133" i="6" s="1"/>
  <c r="B134" i="6"/>
  <c r="G134" i="6" s="1"/>
  <c r="B135" i="6"/>
  <c r="B136" i="6"/>
  <c r="G136" i="6" s="1"/>
  <c r="B137" i="6"/>
  <c r="G137" i="6" s="1"/>
  <c r="B138" i="6"/>
  <c r="B139" i="6"/>
  <c r="B140" i="6"/>
  <c r="G140" i="6" s="1"/>
  <c r="B141" i="6"/>
  <c r="G141" i="6" s="1"/>
  <c r="B142" i="6"/>
  <c r="G142" i="6" s="1"/>
  <c r="B143" i="6"/>
  <c r="B144" i="6"/>
  <c r="G144" i="6" s="1"/>
  <c r="B145" i="6"/>
  <c r="G145" i="6" s="1"/>
  <c r="B146" i="6"/>
  <c r="B147" i="6"/>
  <c r="B148" i="6"/>
  <c r="G148" i="6" s="1"/>
  <c r="B149" i="6"/>
  <c r="G149" i="6" s="1"/>
  <c r="B150" i="6"/>
  <c r="G150" i="6" s="1"/>
  <c r="B151" i="6"/>
  <c r="B152" i="6"/>
  <c r="G152" i="6" s="1"/>
  <c r="B153" i="6"/>
  <c r="G153" i="6" s="1"/>
  <c r="B154" i="6"/>
  <c r="B155" i="6"/>
  <c r="B156" i="6"/>
  <c r="G156" i="6" s="1"/>
  <c r="B157" i="6"/>
  <c r="G157" i="6" s="1"/>
  <c r="B158" i="6"/>
  <c r="G158" i="6" s="1"/>
  <c r="B159" i="6"/>
  <c r="B160" i="6"/>
  <c r="G160" i="6" s="1"/>
  <c r="B161" i="6"/>
  <c r="G161" i="6" s="1"/>
  <c r="B162" i="6"/>
  <c r="B163" i="6"/>
  <c r="B164" i="6"/>
  <c r="G164" i="6" s="1"/>
  <c r="B165" i="6"/>
  <c r="G165" i="6" s="1"/>
  <c r="B166" i="6"/>
  <c r="G166" i="6" s="1"/>
  <c r="B167" i="6"/>
  <c r="B168" i="6"/>
  <c r="G168" i="6" s="1"/>
  <c r="B169" i="6"/>
  <c r="G169" i="6" s="1"/>
  <c r="B170" i="6"/>
  <c r="B171" i="6"/>
  <c r="B172" i="6"/>
  <c r="G172" i="6" s="1"/>
  <c r="B173" i="6"/>
  <c r="G173" i="6" s="1"/>
  <c r="B174" i="6"/>
  <c r="G174" i="6" s="1"/>
  <c r="B175" i="6"/>
  <c r="B176" i="6"/>
  <c r="G176" i="6" s="1"/>
  <c r="B177" i="6"/>
  <c r="G177" i="6" s="1"/>
  <c r="B178" i="6"/>
  <c r="B179" i="6"/>
  <c r="B180" i="6"/>
  <c r="G180" i="6" s="1"/>
  <c r="B181" i="6"/>
  <c r="G181" i="6" s="1"/>
  <c r="B182" i="6"/>
  <c r="G182" i="6" s="1"/>
  <c r="B183" i="6"/>
  <c r="B184" i="6"/>
  <c r="G184" i="6" s="1"/>
  <c r="B185" i="6"/>
  <c r="G185" i="6" s="1"/>
  <c r="B186" i="6"/>
  <c r="B187" i="6"/>
  <c r="B188" i="6"/>
  <c r="G188" i="6" s="1"/>
  <c r="B189" i="6"/>
  <c r="G189" i="6" s="1"/>
  <c r="B190" i="6"/>
  <c r="G190" i="6" s="1"/>
  <c r="B191" i="6"/>
  <c r="B192" i="6"/>
  <c r="G192" i="6" s="1"/>
  <c r="B193" i="6"/>
  <c r="G193" i="6" s="1"/>
  <c r="B194" i="6"/>
  <c r="B195" i="6"/>
  <c r="B196" i="6"/>
  <c r="G196" i="6" s="1"/>
  <c r="B197" i="6"/>
  <c r="G197" i="6" s="1"/>
  <c r="B198" i="6"/>
  <c r="G198" i="6" s="1"/>
  <c r="B199" i="6"/>
  <c r="B200" i="6"/>
  <c r="G200" i="6" s="1"/>
  <c r="B201" i="6"/>
  <c r="G201" i="6" s="1"/>
  <c r="B202" i="6"/>
  <c r="B203" i="6"/>
  <c r="B204" i="6"/>
  <c r="G204" i="6" s="1"/>
  <c r="B205" i="6"/>
  <c r="G205" i="6" s="1"/>
  <c r="B206" i="6"/>
  <c r="G206" i="6" s="1"/>
  <c r="B207" i="6"/>
  <c r="B208" i="6"/>
  <c r="G208" i="6" s="1"/>
  <c r="B209" i="6"/>
  <c r="G209" i="6" s="1"/>
  <c r="B210" i="6"/>
  <c r="B211" i="6"/>
  <c r="B212" i="6"/>
  <c r="G212" i="6" s="1"/>
  <c r="B213" i="6"/>
  <c r="G213" i="6" s="1"/>
  <c r="B214" i="6"/>
  <c r="G214" i="6" s="1"/>
  <c r="B215" i="6"/>
  <c r="B216" i="6"/>
  <c r="G216" i="6" s="1"/>
  <c r="B217" i="6"/>
  <c r="G217" i="6" s="1"/>
  <c r="B218" i="6"/>
  <c r="B219" i="6"/>
  <c r="B220" i="6"/>
  <c r="G220" i="6" s="1"/>
  <c r="B221" i="6"/>
  <c r="G221" i="6" s="1"/>
  <c r="B222" i="6"/>
  <c r="G222" i="6" s="1"/>
  <c r="B223" i="6"/>
  <c r="B224" i="6"/>
  <c r="G224" i="6" s="1"/>
  <c r="B225" i="6"/>
  <c r="G225" i="6" s="1"/>
  <c r="B226" i="6"/>
  <c r="B227" i="6"/>
  <c r="B228" i="6"/>
  <c r="G228" i="6" s="1"/>
  <c r="B229" i="6"/>
  <c r="G229" i="6" s="1"/>
  <c r="B230" i="6"/>
  <c r="G230" i="6" s="1"/>
  <c r="B231" i="6"/>
  <c r="B232" i="6"/>
  <c r="G232" i="6" s="1"/>
  <c r="B233" i="6"/>
  <c r="G233" i="6" s="1"/>
  <c r="B234" i="6"/>
  <c r="B235" i="6"/>
  <c r="B236" i="6"/>
  <c r="G236" i="6" s="1"/>
  <c r="B237" i="6"/>
  <c r="G237" i="6" s="1"/>
  <c r="B238" i="6"/>
  <c r="G238" i="6" s="1"/>
  <c r="B239" i="6"/>
  <c r="B240" i="6"/>
  <c r="G240" i="6" s="1"/>
  <c r="B241" i="6"/>
  <c r="G241" i="6" s="1"/>
  <c r="B242" i="6"/>
  <c r="B243" i="6"/>
  <c r="B244" i="6"/>
  <c r="G244" i="6" s="1"/>
  <c r="B245" i="6"/>
  <c r="G245" i="6" s="1"/>
  <c r="B246" i="6"/>
  <c r="G246" i="6" s="1"/>
  <c r="B247" i="6"/>
  <c r="B248" i="6"/>
  <c r="G248" i="6" s="1"/>
  <c r="B249" i="6"/>
  <c r="G249" i="6" s="1"/>
  <c r="B4" i="6"/>
  <c r="J10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5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4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5" i="9"/>
  <c r="B5" i="9"/>
  <c r="B6" i="9"/>
  <c r="G6" i="9" s="1"/>
  <c r="B7" i="9"/>
  <c r="B8" i="9"/>
  <c r="B9" i="9"/>
  <c r="B10" i="9"/>
  <c r="B11" i="9"/>
  <c r="B12" i="9"/>
  <c r="G12" i="9" s="1"/>
  <c r="B13" i="9"/>
  <c r="G13" i="9" s="1"/>
  <c r="B14" i="9"/>
  <c r="G14" i="9" s="1"/>
  <c r="B15" i="9"/>
  <c r="B16" i="9"/>
  <c r="B17" i="9"/>
  <c r="B18" i="9"/>
  <c r="B19" i="9"/>
  <c r="B20" i="9"/>
  <c r="G20" i="9" s="1"/>
  <c r="B21" i="9"/>
  <c r="G21" i="9" s="1"/>
  <c r="B22" i="9"/>
  <c r="G22" i="9" s="1"/>
  <c r="B23" i="9"/>
  <c r="B24" i="9"/>
  <c r="B25" i="9"/>
  <c r="B26" i="9"/>
  <c r="B27" i="9"/>
  <c r="B28" i="9"/>
  <c r="G28" i="9" s="1"/>
  <c r="B29" i="9"/>
  <c r="G29" i="9" s="1"/>
  <c r="B30" i="9"/>
  <c r="G30" i="9" s="1"/>
  <c r="B31" i="9"/>
  <c r="B32" i="9"/>
  <c r="B33" i="9"/>
  <c r="B34" i="9"/>
  <c r="B35" i="9"/>
  <c r="B36" i="9"/>
  <c r="G36" i="9" s="1"/>
  <c r="B37" i="9"/>
  <c r="G37" i="9" s="1"/>
  <c r="B38" i="9"/>
  <c r="G38" i="9" s="1"/>
  <c r="B39" i="9"/>
  <c r="B40" i="9"/>
  <c r="B41" i="9"/>
  <c r="B42" i="9"/>
  <c r="B43" i="9"/>
  <c r="B44" i="9"/>
  <c r="G44" i="9" s="1"/>
  <c r="B45" i="9"/>
  <c r="G45" i="9" s="1"/>
  <c r="B46" i="9"/>
  <c r="G46" i="9" s="1"/>
  <c r="B47" i="9"/>
  <c r="B48" i="9"/>
  <c r="B49" i="9"/>
  <c r="B50" i="9"/>
  <c r="B51" i="9"/>
  <c r="B52" i="9"/>
  <c r="G52" i="9" s="1"/>
  <c r="B53" i="9"/>
  <c r="G53" i="9" s="1"/>
  <c r="B54" i="9"/>
  <c r="G54" i="9" s="1"/>
  <c r="B55" i="9"/>
  <c r="B56" i="9"/>
  <c r="B57" i="9"/>
  <c r="B58" i="9"/>
  <c r="B59" i="9"/>
  <c r="B60" i="9"/>
  <c r="G60" i="9" s="1"/>
  <c r="B61" i="9"/>
  <c r="G61" i="9" s="1"/>
  <c r="B62" i="9"/>
  <c r="G62" i="9" s="1"/>
  <c r="B63" i="9"/>
  <c r="B64" i="9"/>
  <c r="B65" i="9"/>
  <c r="B66" i="9"/>
  <c r="B67" i="9"/>
  <c r="B68" i="9"/>
  <c r="G68" i="9" s="1"/>
  <c r="B69" i="9"/>
  <c r="G69" i="9" s="1"/>
  <c r="B70" i="9"/>
  <c r="G70" i="9" s="1"/>
  <c r="B71" i="9"/>
  <c r="B72" i="9"/>
  <c r="B73" i="9"/>
  <c r="B74" i="9"/>
  <c r="B75" i="9"/>
  <c r="B76" i="9"/>
  <c r="G76" i="9" s="1"/>
  <c r="B77" i="9"/>
  <c r="G77" i="9" s="1"/>
  <c r="B78" i="9"/>
  <c r="G78" i="9" s="1"/>
  <c r="B79" i="9"/>
  <c r="B80" i="9"/>
  <c r="B81" i="9"/>
  <c r="B82" i="9"/>
  <c r="B83" i="9"/>
  <c r="B84" i="9"/>
  <c r="G84" i="9" s="1"/>
  <c r="B85" i="9"/>
  <c r="G85" i="9" s="1"/>
  <c r="B86" i="9"/>
  <c r="G86" i="9" s="1"/>
  <c r="B87" i="9"/>
  <c r="B88" i="9"/>
  <c r="B89" i="9"/>
  <c r="B90" i="9"/>
  <c r="B91" i="9"/>
  <c r="B92" i="9"/>
  <c r="G92" i="9" s="1"/>
  <c r="B93" i="9"/>
  <c r="G93" i="9" s="1"/>
  <c r="B94" i="9"/>
  <c r="G94" i="9" s="1"/>
  <c r="B95" i="9"/>
  <c r="B96" i="9"/>
  <c r="B97" i="9"/>
  <c r="B98" i="9"/>
  <c r="B99" i="9"/>
  <c r="B100" i="9"/>
  <c r="G100" i="9" s="1"/>
  <c r="B101" i="9"/>
  <c r="G101" i="9" s="1"/>
  <c r="B102" i="9"/>
  <c r="G102" i="9" s="1"/>
  <c r="B103" i="9"/>
  <c r="B104" i="9"/>
  <c r="B105" i="9"/>
  <c r="B106" i="9"/>
  <c r="B107" i="9"/>
  <c r="B108" i="9"/>
  <c r="G108" i="9" s="1"/>
  <c r="B109" i="9"/>
  <c r="G109" i="9" s="1"/>
  <c r="B110" i="9"/>
  <c r="G110" i="9" s="1"/>
  <c r="B111" i="9"/>
  <c r="B112" i="9"/>
  <c r="B113" i="9"/>
  <c r="B114" i="9"/>
  <c r="B115" i="9"/>
  <c r="B116" i="9"/>
  <c r="G116" i="9" s="1"/>
  <c r="B117" i="9"/>
  <c r="G117" i="9" s="1"/>
  <c r="B118" i="9"/>
  <c r="G118" i="9" s="1"/>
  <c r="B119" i="9"/>
  <c r="B120" i="9"/>
  <c r="B121" i="9"/>
  <c r="B122" i="9"/>
  <c r="B123" i="9"/>
  <c r="B124" i="9"/>
  <c r="G124" i="9" s="1"/>
  <c r="B125" i="9"/>
  <c r="G125" i="9" s="1"/>
  <c r="B126" i="9"/>
  <c r="G126" i="9" s="1"/>
  <c r="B127" i="9"/>
  <c r="B128" i="9"/>
  <c r="B129" i="9"/>
  <c r="B130" i="9"/>
  <c r="B131" i="9"/>
  <c r="B132" i="9"/>
  <c r="G132" i="9" s="1"/>
  <c r="B133" i="9"/>
  <c r="G133" i="9" s="1"/>
  <c r="B134" i="9"/>
  <c r="G134" i="9" s="1"/>
  <c r="B135" i="9"/>
  <c r="B136" i="9"/>
  <c r="B137" i="9"/>
  <c r="B138" i="9"/>
  <c r="B139" i="9"/>
  <c r="B140" i="9"/>
  <c r="G140" i="9" s="1"/>
  <c r="B141" i="9"/>
  <c r="G141" i="9" s="1"/>
  <c r="B142" i="9"/>
  <c r="G142" i="9" s="1"/>
  <c r="B143" i="9"/>
  <c r="B144" i="9"/>
  <c r="B145" i="9"/>
  <c r="B146" i="9"/>
  <c r="B147" i="9"/>
  <c r="B148" i="9"/>
  <c r="G148" i="9" s="1"/>
  <c r="B149" i="9"/>
  <c r="G149" i="9" s="1"/>
  <c r="B150" i="9"/>
  <c r="G150" i="9" s="1"/>
  <c r="B151" i="9"/>
  <c r="B152" i="9"/>
  <c r="B153" i="9"/>
  <c r="B154" i="9"/>
  <c r="B155" i="9"/>
  <c r="B156" i="9"/>
  <c r="G156" i="9" s="1"/>
  <c r="B157" i="9"/>
  <c r="G157" i="9" s="1"/>
  <c r="B158" i="9"/>
  <c r="G158" i="9" s="1"/>
  <c r="B159" i="9"/>
  <c r="B160" i="9"/>
  <c r="B161" i="9"/>
  <c r="B162" i="9"/>
  <c r="B163" i="9"/>
  <c r="B164" i="9"/>
  <c r="G164" i="9" s="1"/>
  <c r="B165" i="9"/>
  <c r="G165" i="9" s="1"/>
  <c r="B166" i="9"/>
  <c r="G166" i="9" s="1"/>
  <c r="B167" i="9"/>
  <c r="B168" i="9"/>
  <c r="B169" i="9"/>
  <c r="B170" i="9"/>
  <c r="B171" i="9"/>
  <c r="B172" i="9"/>
  <c r="G172" i="9" s="1"/>
  <c r="B173" i="9"/>
  <c r="G173" i="9" s="1"/>
  <c r="B174" i="9"/>
  <c r="G174" i="9" s="1"/>
  <c r="B175" i="9"/>
  <c r="B176" i="9"/>
  <c r="B177" i="9"/>
  <c r="B178" i="9"/>
  <c r="B179" i="9"/>
  <c r="B180" i="9"/>
  <c r="G180" i="9" s="1"/>
  <c r="B181" i="9"/>
  <c r="G181" i="9" s="1"/>
  <c r="B182" i="9"/>
  <c r="G182" i="9" s="1"/>
  <c r="B183" i="9"/>
  <c r="B184" i="9"/>
  <c r="B185" i="9"/>
  <c r="B186" i="9"/>
  <c r="B187" i="9"/>
  <c r="B188" i="9"/>
  <c r="G188" i="9" s="1"/>
  <c r="B189" i="9"/>
  <c r="G189" i="9" s="1"/>
  <c r="B190" i="9"/>
  <c r="G190" i="9" s="1"/>
  <c r="B191" i="9"/>
  <c r="B192" i="9"/>
  <c r="B193" i="9"/>
  <c r="B194" i="9"/>
  <c r="B195" i="9"/>
  <c r="B196" i="9"/>
  <c r="G196" i="9" s="1"/>
  <c r="B197" i="9"/>
  <c r="G197" i="9" s="1"/>
  <c r="B198" i="9"/>
  <c r="G198" i="9" s="1"/>
  <c r="B199" i="9"/>
  <c r="B200" i="9"/>
  <c r="B201" i="9"/>
  <c r="B202" i="9"/>
  <c r="B203" i="9"/>
  <c r="B204" i="9"/>
  <c r="G204" i="9" s="1"/>
  <c r="B205" i="9"/>
  <c r="G205" i="9" s="1"/>
  <c r="B206" i="9"/>
  <c r="G206" i="9" s="1"/>
  <c r="B207" i="9"/>
  <c r="B208" i="9"/>
  <c r="B209" i="9"/>
  <c r="B210" i="9"/>
  <c r="B211" i="9"/>
  <c r="B212" i="9"/>
  <c r="G212" i="9" s="1"/>
  <c r="B213" i="9"/>
  <c r="G213" i="9" s="1"/>
  <c r="B214" i="9"/>
  <c r="G214" i="9" s="1"/>
  <c r="B215" i="9"/>
  <c r="B216" i="9"/>
  <c r="B217" i="9"/>
  <c r="B218" i="9"/>
  <c r="B219" i="9"/>
  <c r="B220" i="9"/>
  <c r="G220" i="9" s="1"/>
  <c r="B221" i="9"/>
  <c r="G221" i="9" s="1"/>
  <c r="B222" i="9"/>
  <c r="G222" i="9" s="1"/>
  <c r="B223" i="9"/>
  <c r="B224" i="9"/>
  <c r="B225" i="9"/>
  <c r="B226" i="9"/>
  <c r="B227" i="9"/>
  <c r="B228" i="9"/>
  <c r="G228" i="9" s="1"/>
  <c r="B229" i="9"/>
  <c r="G229" i="9" s="1"/>
  <c r="B230" i="9"/>
  <c r="G230" i="9" s="1"/>
  <c r="B231" i="9"/>
  <c r="B232" i="9"/>
  <c r="B233" i="9"/>
  <c r="B234" i="9"/>
  <c r="B235" i="9"/>
  <c r="B236" i="9"/>
  <c r="G236" i="9" s="1"/>
  <c r="B237" i="9"/>
  <c r="G237" i="9" s="1"/>
  <c r="B238" i="9"/>
  <c r="G238" i="9" s="1"/>
  <c r="B239" i="9"/>
  <c r="B240" i="9"/>
  <c r="B241" i="9"/>
  <c r="B242" i="9"/>
  <c r="B243" i="9"/>
  <c r="B244" i="9"/>
  <c r="G244" i="9" s="1"/>
  <c r="B245" i="9"/>
  <c r="G245" i="9" s="1"/>
  <c r="B246" i="9"/>
  <c r="G246" i="9" s="1"/>
  <c r="B247" i="9"/>
  <c r="B248" i="9"/>
  <c r="B249" i="9"/>
  <c r="B4" i="9"/>
  <c r="G4" i="9" s="1"/>
  <c r="K9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5" i="8"/>
  <c r="E5" i="8"/>
  <c r="G5" i="8" s="1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G19" i="8" s="1"/>
  <c r="E20" i="8"/>
  <c r="G20" i="8" s="1"/>
  <c r="E21" i="8"/>
  <c r="G21" i="8" s="1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G35" i="8" s="1"/>
  <c r="E36" i="8"/>
  <c r="G36" i="8" s="1"/>
  <c r="E37" i="8"/>
  <c r="G37" i="8" s="1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G51" i="8" s="1"/>
  <c r="E52" i="8"/>
  <c r="G52" i="8" s="1"/>
  <c r="E53" i="8"/>
  <c r="G53" i="8" s="1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G67" i="8" s="1"/>
  <c r="E68" i="8"/>
  <c r="E69" i="8"/>
  <c r="E70" i="8"/>
  <c r="E71" i="8"/>
  <c r="E72" i="8"/>
  <c r="E73" i="8"/>
  <c r="E74" i="8"/>
  <c r="E75" i="8"/>
  <c r="E76" i="8"/>
  <c r="G76" i="8" s="1"/>
  <c r="E77" i="8"/>
  <c r="G77" i="8" s="1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G91" i="8" s="1"/>
  <c r="E92" i="8"/>
  <c r="G92" i="8" s="1"/>
  <c r="E93" i="8"/>
  <c r="E94" i="8"/>
  <c r="E95" i="8"/>
  <c r="E96" i="8"/>
  <c r="E97" i="8"/>
  <c r="E98" i="8"/>
  <c r="E99" i="8"/>
  <c r="E100" i="8"/>
  <c r="E101" i="8"/>
  <c r="G101" i="8" s="1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G115" i="8" s="1"/>
  <c r="E116" i="8"/>
  <c r="G116" i="8" s="1"/>
  <c r="E117" i="8"/>
  <c r="G117" i="8" s="1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G131" i="8" s="1"/>
  <c r="E132" i="8"/>
  <c r="E133" i="8"/>
  <c r="E134" i="8"/>
  <c r="E135" i="8"/>
  <c r="E136" i="8"/>
  <c r="E137" i="8"/>
  <c r="E138" i="8"/>
  <c r="E139" i="8"/>
  <c r="E140" i="8"/>
  <c r="G140" i="8" s="1"/>
  <c r="E141" i="8"/>
  <c r="G141" i="8" s="1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G155" i="8" s="1"/>
  <c r="E156" i="8"/>
  <c r="G156" i="8" s="1"/>
  <c r="E157" i="8"/>
  <c r="E158" i="8"/>
  <c r="E159" i="8"/>
  <c r="E160" i="8"/>
  <c r="E161" i="8"/>
  <c r="E162" i="8"/>
  <c r="E163" i="8"/>
  <c r="E164" i="8"/>
  <c r="E165" i="8"/>
  <c r="G165" i="8" s="1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G179" i="8" s="1"/>
  <c r="E180" i="8"/>
  <c r="G180" i="8" s="1"/>
  <c r="E181" i="8"/>
  <c r="G181" i="8" s="1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4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G62" i="8" s="1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G78" i="8" s="1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G102" i="8" s="1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G126" i="8" s="1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G142" i="8" s="1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G166" i="8" s="1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G190" i="8" s="1"/>
  <c r="C191" i="8"/>
  <c r="G191" i="8" s="1"/>
  <c r="C192" i="8"/>
  <c r="C193" i="8"/>
  <c r="C194" i="8"/>
  <c r="C195" i="8"/>
  <c r="C196" i="8"/>
  <c r="C197" i="8"/>
  <c r="C198" i="8"/>
  <c r="G198" i="8" s="1"/>
  <c r="C199" i="8"/>
  <c r="G199" i="8" s="1"/>
  <c r="C200" i="8"/>
  <c r="C201" i="8"/>
  <c r="C202" i="8"/>
  <c r="C203" i="8"/>
  <c r="C204" i="8"/>
  <c r="C205" i="8"/>
  <c r="C206" i="8"/>
  <c r="G206" i="8" s="1"/>
  <c r="C207" i="8"/>
  <c r="G207" i="8" s="1"/>
  <c r="C208" i="8"/>
  <c r="C209" i="8"/>
  <c r="C210" i="8"/>
  <c r="C211" i="8"/>
  <c r="C212" i="8"/>
  <c r="C213" i="8"/>
  <c r="C214" i="8"/>
  <c r="G214" i="8" s="1"/>
  <c r="C215" i="8"/>
  <c r="G215" i="8" s="1"/>
  <c r="C216" i="8"/>
  <c r="C217" i="8"/>
  <c r="C218" i="8"/>
  <c r="C219" i="8"/>
  <c r="C220" i="8"/>
  <c r="C221" i="8"/>
  <c r="C222" i="8"/>
  <c r="G222" i="8" s="1"/>
  <c r="C223" i="8"/>
  <c r="G223" i="8" s="1"/>
  <c r="C224" i="8"/>
  <c r="C225" i="8"/>
  <c r="C226" i="8"/>
  <c r="C227" i="8"/>
  <c r="C228" i="8"/>
  <c r="C229" i="8"/>
  <c r="C230" i="8"/>
  <c r="G230" i="8" s="1"/>
  <c r="C231" i="8"/>
  <c r="G231" i="8" s="1"/>
  <c r="C232" i="8"/>
  <c r="C233" i="8"/>
  <c r="C234" i="8"/>
  <c r="C235" i="8"/>
  <c r="C236" i="8"/>
  <c r="C237" i="8"/>
  <c r="C238" i="8"/>
  <c r="G238" i="8" s="1"/>
  <c r="C239" i="8"/>
  <c r="G239" i="8" s="1"/>
  <c r="C240" i="8"/>
  <c r="C241" i="8"/>
  <c r="C242" i="8"/>
  <c r="C243" i="8"/>
  <c r="C244" i="8"/>
  <c r="C245" i="8"/>
  <c r="C246" i="8"/>
  <c r="G246" i="8" s="1"/>
  <c r="C247" i="8"/>
  <c r="G247" i="8" s="1"/>
  <c r="C248" i="8"/>
  <c r="C249" i="8"/>
  <c r="C5" i="8"/>
  <c r="B5" i="8"/>
  <c r="B6" i="8"/>
  <c r="B7" i="8"/>
  <c r="B8" i="8"/>
  <c r="B9" i="8"/>
  <c r="G9" i="8" s="1"/>
  <c r="B10" i="8"/>
  <c r="G10" i="8" s="1"/>
  <c r="B11" i="8"/>
  <c r="G11" i="8" s="1"/>
  <c r="B12" i="8"/>
  <c r="G12" i="8" s="1"/>
  <c r="B13" i="8"/>
  <c r="G13" i="8" s="1"/>
  <c r="B14" i="8"/>
  <c r="B15" i="8"/>
  <c r="B16" i="8"/>
  <c r="B17" i="8"/>
  <c r="G17" i="8" s="1"/>
  <c r="B18" i="8"/>
  <c r="G18" i="8" s="1"/>
  <c r="B19" i="8"/>
  <c r="B20" i="8"/>
  <c r="B21" i="8"/>
  <c r="B22" i="8"/>
  <c r="B23" i="8"/>
  <c r="B24" i="8"/>
  <c r="B25" i="8"/>
  <c r="G25" i="8" s="1"/>
  <c r="B26" i="8"/>
  <c r="G26" i="8" s="1"/>
  <c r="B27" i="8"/>
  <c r="G27" i="8" s="1"/>
  <c r="B28" i="8"/>
  <c r="G28" i="8" s="1"/>
  <c r="B29" i="8"/>
  <c r="G29" i="8" s="1"/>
  <c r="B30" i="8"/>
  <c r="B31" i="8"/>
  <c r="B32" i="8"/>
  <c r="B33" i="8"/>
  <c r="G33" i="8" s="1"/>
  <c r="B34" i="8"/>
  <c r="G34" i="8" s="1"/>
  <c r="B35" i="8"/>
  <c r="B36" i="8"/>
  <c r="B37" i="8"/>
  <c r="B38" i="8"/>
  <c r="B39" i="8"/>
  <c r="B40" i="8"/>
  <c r="B41" i="8"/>
  <c r="G41" i="8" s="1"/>
  <c r="B42" i="8"/>
  <c r="G42" i="8" s="1"/>
  <c r="B43" i="8"/>
  <c r="G43" i="8" s="1"/>
  <c r="B44" i="8"/>
  <c r="G44" i="8" s="1"/>
  <c r="B45" i="8"/>
  <c r="G45" i="8" s="1"/>
  <c r="B46" i="8"/>
  <c r="B47" i="8"/>
  <c r="B48" i="8"/>
  <c r="B49" i="8"/>
  <c r="G49" i="8" s="1"/>
  <c r="B50" i="8"/>
  <c r="G50" i="8" s="1"/>
  <c r="B51" i="8"/>
  <c r="B52" i="8"/>
  <c r="B53" i="8"/>
  <c r="B54" i="8"/>
  <c r="G54" i="8" s="1"/>
  <c r="B55" i="8"/>
  <c r="B56" i="8"/>
  <c r="B57" i="8"/>
  <c r="G57" i="8" s="1"/>
  <c r="B58" i="8"/>
  <c r="G58" i="8" s="1"/>
  <c r="B59" i="8"/>
  <c r="G59" i="8" s="1"/>
  <c r="B60" i="8"/>
  <c r="G60" i="8" s="1"/>
  <c r="B61" i="8"/>
  <c r="G61" i="8" s="1"/>
  <c r="B62" i="8"/>
  <c r="B63" i="8"/>
  <c r="B64" i="8"/>
  <c r="B65" i="8"/>
  <c r="G65" i="8" s="1"/>
  <c r="B66" i="8"/>
  <c r="G66" i="8" s="1"/>
  <c r="B67" i="8"/>
  <c r="B68" i="8"/>
  <c r="G68" i="8" s="1"/>
  <c r="B69" i="8"/>
  <c r="G69" i="8" s="1"/>
  <c r="B70" i="8"/>
  <c r="G70" i="8" s="1"/>
  <c r="B71" i="8"/>
  <c r="B72" i="8"/>
  <c r="B73" i="8"/>
  <c r="G73" i="8" s="1"/>
  <c r="B74" i="8"/>
  <c r="G74" i="8" s="1"/>
  <c r="B75" i="8"/>
  <c r="G75" i="8" s="1"/>
  <c r="B76" i="8"/>
  <c r="B77" i="8"/>
  <c r="B78" i="8"/>
  <c r="B79" i="8"/>
  <c r="B80" i="8"/>
  <c r="B81" i="8"/>
  <c r="G81" i="8" s="1"/>
  <c r="B82" i="8"/>
  <c r="G82" i="8" s="1"/>
  <c r="B83" i="8"/>
  <c r="G83" i="8" s="1"/>
  <c r="B84" i="8"/>
  <c r="G84" i="8" s="1"/>
  <c r="B85" i="8"/>
  <c r="G85" i="8" s="1"/>
  <c r="B86" i="8"/>
  <c r="G86" i="8" s="1"/>
  <c r="B87" i="8"/>
  <c r="B88" i="8"/>
  <c r="B89" i="8"/>
  <c r="G89" i="8" s="1"/>
  <c r="B90" i="8"/>
  <c r="G90" i="8" s="1"/>
  <c r="B91" i="8"/>
  <c r="B92" i="8"/>
  <c r="B93" i="8"/>
  <c r="G93" i="8" s="1"/>
  <c r="B94" i="8"/>
  <c r="G94" i="8" s="1"/>
  <c r="B95" i="8"/>
  <c r="B96" i="8"/>
  <c r="B97" i="8"/>
  <c r="G97" i="8" s="1"/>
  <c r="B98" i="8"/>
  <c r="G98" i="8" s="1"/>
  <c r="B99" i="8"/>
  <c r="G99" i="8" s="1"/>
  <c r="B100" i="8"/>
  <c r="G100" i="8" s="1"/>
  <c r="B101" i="8"/>
  <c r="B102" i="8"/>
  <c r="B103" i="8"/>
  <c r="B104" i="8"/>
  <c r="B105" i="8"/>
  <c r="G105" i="8" s="1"/>
  <c r="B106" i="8"/>
  <c r="G106" i="8" s="1"/>
  <c r="B107" i="8"/>
  <c r="G107" i="8" s="1"/>
  <c r="B108" i="8"/>
  <c r="G108" i="8" s="1"/>
  <c r="B109" i="8"/>
  <c r="G109" i="8" s="1"/>
  <c r="B110" i="8"/>
  <c r="G110" i="8" s="1"/>
  <c r="B111" i="8"/>
  <c r="B112" i="8"/>
  <c r="B113" i="8"/>
  <c r="G113" i="8" s="1"/>
  <c r="B114" i="8"/>
  <c r="G114" i="8" s="1"/>
  <c r="B115" i="8"/>
  <c r="B116" i="8"/>
  <c r="B117" i="8"/>
  <c r="B118" i="8"/>
  <c r="G118" i="8" s="1"/>
  <c r="B119" i="8"/>
  <c r="B120" i="8"/>
  <c r="B121" i="8"/>
  <c r="G121" i="8" s="1"/>
  <c r="B122" i="8"/>
  <c r="G122" i="8" s="1"/>
  <c r="B123" i="8"/>
  <c r="G123" i="8" s="1"/>
  <c r="B124" i="8"/>
  <c r="G124" i="8" s="1"/>
  <c r="B125" i="8"/>
  <c r="G125" i="8" s="1"/>
  <c r="B126" i="8"/>
  <c r="B127" i="8"/>
  <c r="B128" i="8"/>
  <c r="B129" i="8"/>
  <c r="G129" i="8" s="1"/>
  <c r="B130" i="8"/>
  <c r="G130" i="8" s="1"/>
  <c r="B131" i="8"/>
  <c r="B132" i="8"/>
  <c r="G132" i="8" s="1"/>
  <c r="B133" i="8"/>
  <c r="G133" i="8" s="1"/>
  <c r="B134" i="8"/>
  <c r="G134" i="8" s="1"/>
  <c r="B135" i="8"/>
  <c r="B136" i="8"/>
  <c r="B137" i="8"/>
  <c r="G137" i="8" s="1"/>
  <c r="B138" i="8"/>
  <c r="G138" i="8" s="1"/>
  <c r="B139" i="8"/>
  <c r="G139" i="8" s="1"/>
  <c r="B140" i="8"/>
  <c r="B141" i="8"/>
  <c r="B142" i="8"/>
  <c r="B143" i="8"/>
  <c r="B144" i="8"/>
  <c r="B145" i="8"/>
  <c r="G145" i="8" s="1"/>
  <c r="B146" i="8"/>
  <c r="G146" i="8" s="1"/>
  <c r="B147" i="8"/>
  <c r="G147" i="8" s="1"/>
  <c r="B148" i="8"/>
  <c r="G148" i="8" s="1"/>
  <c r="B149" i="8"/>
  <c r="G149" i="8" s="1"/>
  <c r="B150" i="8"/>
  <c r="G150" i="8" s="1"/>
  <c r="B151" i="8"/>
  <c r="B152" i="8"/>
  <c r="B153" i="8"/>
  <c r="G153" i="8" s="1"/>
  <c r="B154" i="8"/>
  <c r="G154" i="8" s="1"/>
  <c r="B155" i="8"/>
  <c r="B156" i="8"/>
  <c r="B157" i="8"/>
  <c r="G157" i="8" s="1"/>
  <c r="B158" i="8"/>
  <c r="G158" i="8" s="1"/>
  <c r="B159" i="8"/>
  <c r="B160" i="8"/>
  <c r="B161" i="8"/>
  <c r="G161" i="8" s="1"/>
  <c r="B162" i="8"/>
  <c r="G162" i="8" s="1"/>
  <c r="B163" i="8"/>
  <c r="G163" i="8" s="1"/>
  <c r="B164" i="8"/>
  <c r="G164" i="8" s="1"/>
  <c r="B165" i="8"/>
  <c r="B166" i="8"/>
  <c r="B167" i="8"/>
  <c r="B168" i="8"/>
  <c r="B169" i="8"/>
  <c r="G169" i="8" s="1"/>
  <c r="B170" i="8"/>
  <c r="G170" i="8" s="1"/>
  <c r="B171" i="8"/>
  <c r="G171" i="8" s="1"/>
  <c r="B172" i="8"/>
  <c r="G172" i="8" s="1"/>
  <c r="B173" i="8"/>
  <c r="G173" i="8" s="1"/>
  <c r="B174" i="8"/>
  <c r="G174" i="8" s="1"/>
  <c r="B175" i="8"/>
  <c r="B176" i="8"/>
  <c r="B177" i="8"/>
  <c r="G177" i="8" s="1"/>
  <c r="B178" i="8"/>
  <c r="G178" i="8" s="1"/>
  <c r="B179" i="8"/>
  <c r="B180" i="8"/>
  <c r="B181" i="8"/>
  <c r="B182" i="8"/>
  <c r="G182" i="8" s="1"/>
  <c r="B183" i="8"/>
  <c r="B184" i="8"/>
  <c r="B185" i="8"/>
  <c r="G185" i="8" s="1"/>
  <c r="B186" i="8"/>
  <c r="G186" i="8" s="1"/>
  <c r="B187" i="8"/>
  <c r="G187" i="8" s="1"/>
  <c r="B188" i="8"/>
  <c r="G188" i="8" s="1"/>
  <c r="B189" i="8"/>
  <c r="G189" i="8" s="1"/>
  <c r="B190" i="8"/>
  <c r="B191" i="8"/>
  <c r="B192" i="8"/>
  <c r="G192" i="8" s="1"/>
  <c r="B193" i="8"/>
  <c r="G193" i="8" s="1"/>
  <c r="B194" i="8"/>
  <c r="G194" i="8" s="1"/>
  <c r="B195" i="8"/>
  <c r="G195" i="8" s="1"/>
  <c r="B196" i="8"/>
  <c r="G196" i="8" s="1"/>
  <c r="B197" i="8"/>
  <c r="G197" i="8" s="1"/>
  <c r="B198" i="8"/>
  <c r="B199" i="8"/>
  <c r="B200" i="8"/>
  <c r="G200" i="8" s="1"/>
  <c r="B201" i="8"/>
  <c r="G201" i="8" s="1"/>
  <c r="B202" i="8"/>
  <c r="G202" i="8" s="1"/>
  <c r="B203" i="8"/>
  <c r="G203" i="8" s="1"/>
  <c r="B204" i="8"/>
  <c r="G204" i="8" s="1"/>
  <c r="B205" i="8"/>
  <c r="G205" i="8" s="1"/>
  <c r="B206" i="8"/>
  <c r="B207" i="8"/>
  <c r="B208" i="8"/>
  <c r="G208" i="8" s="1"/>
  <c r="B209" i="8"/>
  <c r="G209" i="8" s="1"/>
  <c r="B210" i="8"/>
  <c r="G210" i="8" s="1"/>
  <c r="B211" i="8"/>
  <c r="G211" i="8" s="1"/>
  <c r="B212" i="8"/>
  <c r="G212" i="8" s="1"/>
  <c r="B213" i="8"/>
  <c r="G213" i="8" s="1"/>
  <c r="B214" i="8"/>
  <c r="B215" i="8"/>
  <c r="B216" i="8"/>
  <c r="G216" i="8" s="1"/>
  <c r="B217" i="8"/>
  <c r="G217" i="8" s="1"/>
  <c r="B218" i="8"/>
  <c r="G218" i="8" s="1"/>
  <c r="B219" i="8"/>
  <c r="G219" i="8" s="1"/>
  <c r="B220" i="8"/>
  <c r="G220" i="8" s="1"/>
  <c r="B221" i="8"/>
  <c r="G221" i="8" s="1"/>
  <c r="B222" i="8"/>
  <c r="B223" i="8"/>
  <c r="B224" i="8"/>
  <c r="G224" i="8" s="1"/>
  <c r="B225" i="8"/>
  <c r="G225" i="8" s="1"/>
  <c r="B226" i="8"/>
  <c r="G226" i="8" s="1"/>
  <c r="B227" i="8"/>
  <c r="G227" i="8" s="1"/>
  <c r="B228" i="8"/>
  <c r="G228" i="8" s="1"/>
  <c r="B229" i="8"/>
  <c r="G229" i="8" s="1"/>
  <c r="B230" i="8"/>
  <c r="B231" i="8"/>
  <c r="B232" i="8"/>
  <c r="G232" i="8" s="1"/>
  <c r="B233" i="8"/>
  <c r="G233" i="8" s="1"/>
  <c r="B234" i="8"/>
  <c r="G234" i="8" s="1"/>
  <c r="B235" i="8"/>
  <c r="G235" i="8" s="1"/>
  <c r="B236" i="8"/>
  <c r="G236" i="8" s="1"/>
  <c r="B237" i="8"/>
  <c r="G237" i="8" s="1"/>
  <c r="B238" i="8"/>
  <c r="B239" i="8"/>
  <c r="B240" i="8"/>
  <c r="G240" i="8" s="1"/>
  <c r="B241" i="8"/>
  <c r="G241" i="8" s="1"/>
  <c r="B242" i="8"/>
  <c r="G242" i="8" s="1"/>
  <c r="B243" i="8"/>
  <c r="G243" i="8" s="1"/>
  <c r="B244" i="8"/>
  <c r="G244" i="8" s="1"/>
  <c r="B245" i="8"/>
  <c r="G245" i="8" s="1"/>
  <c r="B246" i="8"/>
  <c r="B247" i="8"/>
  <c r="B248" i="8"/>
  <c r="G248" i="8" s="1"/>
  <c r="B249" i="8"/>
  <c r="G249" i="8" s="1"/>
  <c r="B4" i="8"/>
  <c r="G4" i="8" s="1"/>
  <c r="G5" i="9" l="1"/>
  <c r="G184" i="8"/>
  <c r="G160" i="8"/>
  <c r="G136" i="8"/>
  <c r="G120" i="8"/>
  <c r="G96" i="8"/>
  <c r="G72" i="8"/>
  <c r="G48" i="8"/>
  <c r="G24" i="8"/>
  <c r="G183" i="8"/>
  <c r="G175" i="8"/>
  <c r="G167" i="8"/>
  <c r="G159" i="8"/>
  <c r="G151" i="8"/>
  <c r="G143" i="8"/>
  <c r="G135" i="8"/>
  <c r="G127" i="8"/>
  <c r="G119" i="8"/>
  <c r="G111" i="8"/>
  <c r="G103" i="8"/>
  <c r="G95" i="8"/>
  <c r="G87" i="8"/>
  <c r="G79" i="8"/>
  <c r="G71" i="8"/>
  <c r="G63" i="8"/>
  <c r="G55" i="8"/>
  <c r="G47" i="8"/>
  <c r="G39" i="8"/>
  <c r="G31" i="8"/>
  <c r="G23" i="8"/>
  <c r="G15" i="8"/>
  <c r="G7" i="8"/>
  <c r="G168" i="8"/>
  <c r="G144" i="8"/>
  <c r="G104" i="8"/>
  <c r="G80" i="8"/>
  <c r="G56" i="8"/>
  <c r="G32" i="8"/>
  <c r="G8" i="8"/>
  <c r="G46" i="8"/>
  <c r="G38" i="8"/>
  <c r="G30" i="8"/>
  <c r="G22" i="8"/>
  <c r="G14" i="8"/>
  <c r="G6" i="8"/>
  <c r="K6" i="8" s="1"/>
  <c r="G176" i="8"/>
  <c r="G152" i="8"/>
  <c r="G128" i="8"/>
  <c r="G112" i="8"/>
  <c r="G88" i="8"/>
  <c r="G64" i="8"/>
  <c r="G40" i="8"/>
  <c r="G16" i="8"/>
  <c r="G247" i="6"/>
  <c r="G239" i="6"/>
  <c r="G231" i="6"/>
  <c r="G223" i="6"/>
  <c r="G215" i="6"/>
  <c r="G207" i="6"/>
  <c r="G199" i="6"/>
  <c r="G191" i="6"/>
  <c r="G183" i="6"/>
  <c r="G175" i="6"/>
  <c r="G167" i="6"/>
  <c r="G159" i="6"/>
  <c r="G151" i="6"/>
  <c r="G143" i="6"/>
  <c r="G135" i="6"/>
  <c r="G127" i="6"/>
  <c r="G119" i="6"/>
  <c r="G111" i="6"/>
  <c r="G103" i="6"/>
  <c r="G95" i="6"/>
  <c r="G87" i="6"/>
  <c r="G79" i="6"/>
  <c r="G71" i="6"/>
  <c r="G63" i="6"/>
  <c r="G55" i="6"/>
  <c r="G47" i="6"/>
  <c r="G39" i="6"/>
  <c r="G31" i="6"/>
  <c r="G23" i="6"/>
  <c r="G15" i="6"/>
  <c r="G7" i="6"/>
  <c r="G5" i="6"/>
  <c r="J8" i="6" s="1"/>
  <c r="G243" i="9"/>
  <c r="G235" i="9"/>
  <c r="G227" i="9"/>
  <c r="G219" i="9"/>
  <c r="G211" i="9"/>
  <c r="G203" i="9"/>
  <c r="G195" i="9"/>
  <c r="G187" i="9"/>
  <c r="G179" i="9"/>
  <c r="G171" i="9"/>
  <c r="G163" i="9"/>
  <c r="G155" i="9"/>
  <c r="G147" i="9"/>
  <c r="G139" i="9"/>
  <c r="G131" i="9"/>
  <c r="G123" i="9"/>
  <c r="G115" i="9"/>
  <c r="G107" i="9"/>
  <c r="G99" i="9"/>
  <c r="G91" i="9"/>
  <c r="G83" i="9"/>
  <c r="G75" i="9"/>
  <c r="G67" i="9"/>
  <c r="G59" i="9"/>
  <c r="G51" i="9"/>
  <c r="G43" i="9"/>
  <c r="G35" i="9"/>
  <c r="G27" i="9"/>
  <c r="G19" i="9"/>
  <c r="G11" i="9"/>
  <c r="J8" i="9" s="1"/>
  <c r="G242" i="9"/>
  <c r="G234" i="9"/>
  <c r="G226" i="9"/>
  <c r="G218" i="9"/>
  <c r="G210" i="9"/>
  <c r="G202" i="9"/>
  <c r="G194" i="9"/>
  <c r="G186" i="9"/>
  <c r="G178" i="9"/>
  <c r="G170" i="9"/>
  <c r="G162" i="9"/>
  <c r="G154" i="9"/>
  <c r="G146" i="9"/>
  <c r="G138" i="9"/>
  <c r="G130" i="9"/>
  <c r="G122" i="9"/>
  <c r="G114" i="9"/>
  <c r="G106" i="9"/>
  <c r="G98" i="9"/>
  <c r="G90" i="9"/>
  <c r="G82" i="9"/>
  <c r="G74" i="9"/>
  <c r="G66" i="9"/>
  <c r="G58" i="9"/>
  <c r="G50" i="9"/>
  <c r="G42" i="9"/>
  <c r="G34" i="9"/>
  <c r="G26" i="9"/>
  <c r="G18" i="9"/>
  <c r="G10" i="9"/>
  <c r="G249" i="9"/>
  <c r="G241" i="9"/>
  <c r="G233" i="9"/>
  <c r="G225" i="9"/>
  <c r="G217" i="9"/>
  <c r="G209" i="9"/>
  <c r="G201" i="9"/>
  <c r="G193" i="9"/>
  <c r="G185" i="9"/>
  <c r="G177" i="9"/>
  <c r="G169" i="9"/>
  <c r="G161" i="9"/>
  <c r="G153" i="9"/>
  <c r="G145" i="9"/>
  <c r="G137" i="9"/>
  <c r="G129" i="9"/>
  <c r="G121" i="9"/>
  <c r="G113" i="9"/>
  <c r="G105" i="9"/>
  <c r="G97" i="9"/>
  <c r="G89" i="9"/>
  <c r="G81" i="9"/>
  <c r="G73" i="9"/>
  <c r="G65" i="9"/>
  <c r="G57" i="9"/>
  <c r="G49" i="9"/>
  <c r="G41" i="9"/>
  <c r="G33" i="9"/>
  <c r="G25" i="9"/>
  <c r="G17" i="9"/>
  <c r="G9" i="9"/>
  <c r="J7" i="9" s="1"/>
  <c r="G248" i="9"/>
  <c r="G240" i="9"/>
  <c r="G232" i="9"/>
  <c r="G224" i="9"/>
  <c r="G216" i="9"/>
  <c r="G208" i="9"/>
  <c r="G200" i="9"/>
  <c r="G192" i="9"/>
  <c r="G184" i="9"/>
  <c r="G176" i="9"/>
  <c r="G168" i="9"/>
  <c r="G160" i="9"/>
  <c r="G152" i="9"/>
  <c r="G144" i="9"/>
  <c r="G136" i="9"/>
  <c r="G128" i="9"/>
  <c r="G120" i="9"/>
  <c r="G112" i="9"/>
  <c r="G104" i="9"/>
  <c r="G96" i="9"/>
  <c r="G88" i="9"/>
  <c r="G80" i="9"/>
  <c r="G72" i="9"/>
  <c r="G64" i="9"/>
  <c r="G56" i="9"/>
  <c r="G48" i="9"/>
  <c r="G40" i="9"/>
  <c r="G32" i="9"/>
  <c r="G24" i="9"/>
  <c r="G16" i="9"/>
  <c r="G8" i="9"/>
  <c r="G247" i="9"/>
  <c r="G239" i="9"/>
  <c r="G231" i="9"/>
  <c r="G223" i="9"/>
  <c r="G215" i="9"/>
  <c r="G207" i="9"/>
  <c r="G199" i="9"/>
  <c r="G191" i="9"/>
  <c r="G183" i="9"/>
  <c r="G175" i="9"/>
  <c r="G167" i="9"/>
  <c r="G159" i="9"/>
  <c r="G151" i="9"/>
  <c r="G143" i="9"/>
  <c r="G135" i="9"/>
  <c r="G127" i="9"/>
  <c r="G119" i="9"/>
  <c r="G111" i="9"/>
  <c r="G103" i="9"/>
  <c r="G95" i="9"/>
  <c r="G87" i="9"/>
  <c r="G79" i="9"/>
  <c r="G71" i="9"/>
  <c r="G63" i="9"/>
  <c r="G55" i="9"/>
  <c r="G47" i="9"/>
  <c r="G39" i="9"/>
  <c r="G31" i="9"/>
  <c r="G23" i="9"/>
  <c r="G15" i="9"/>
  <c r="G7" i="9"/>
  <c r="J8" i="10"/>
  <c r="J6" i="10"/>
  <c r="J5" i="10"/>
  <c r="G5" i="10"/>
  <c r="G6" i="10"/>
  <c r="G7" i="10"/>
  <c r="J9" i="10" s="1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K8" i="7"/>
  <c r="K6" i="7"/>
  <c r="K5" i="7"/>
  <c r="G5" i="7"/>
  <c r="K4" i="7" s="1"/>
  <c r="B15" i="11" s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J13" i="3"/>
  <c r="J11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5" i="3"/>
  <c r="K7" i="7" l="1"/>
  <c r="B16" i="11" s="1"/>
  <c r="J4" i="10"/>
  <c r="B21" i="11" s="1"/>
  <c r="K9" i="7"/>
  <c r="J7" i="10"/>
  <c r="B22" i="11" s="1"/>
  <c r="J7" i="6"/>
  <c r="K7" i="8"/>
  <c r="B17" i="11"/>
  <c r="J14" i="3"/>
  <c r="J9" i="3"/>
  <c r="B9" i="11" s="1"/>
  <c r="B11" i="11" s="1"/>
  <c r="J12" i="3"/>
  <c r="B10" i="11" s="1"/>
  <c r="B23" i="11" l="1"/>
</calcChain>
</file>

<file path=xl/sharedStrings.xml><?xml version="1.0" encoding="utf-8"?>
<sst xmlns="http://schemas.openxmlformats.org/spreadsheetml/2006/main" count="112" uniqueCount="68">
  <si>
    <t>Date</t>
  </si>
  <si>
    <t>Open</t>
  </si>
  <si>
    <t>High</t>
  </si>
  <si>
    <t>Low</t>
  </si>
  <si>
    <t>Close</t>
  </si>
  <si>
    <t>Adj Close</t>
  </si>
  <si>
    <t>HDFC</t>
  </si>
  <si>
    <t>ONGC</t>
  </si>
  <si>
    <t>SPICEJET</t>
  </si>
  <si>
    <t>Risk Free rate</t>
  </si>
  <si>
    <t>For HDFC Limited</t>
  </si>
  <si>
    <t>Expected Return</t>
  </si>
  <si>
    <t>Standard Deviation of Returns</t>
  </si>
  <si>
    <t>Sharpe Ratio</t>
  </si>
  <si>
    <t>For ONGC Limited</t>
  </si>
  <si>
    <t>For SpiceJet Limited</t>
  </si>
  <si>
    <t>Add your comments here:</t>
  </si>
  <si>
    <t>FILL YOUR ANSWERS IN THE CELLS HIGHLIGHTED IN YELLOW COLOUR.</t>
  </si>
  <si>
    <t>Institute of Actuarial and Quantitative Studies</t>
  </si>
  <si>
    <t>B.Sc. in Actuarial Science and Quantitative Finance</t>
  </si>
  <si>
    <t>Semester 1</t>
  </si>
  <si>
    <t>Division -</t>
  </si>
  <si>
    <t>Group Members:</t>
  </si>
  <si>
    <t>Name</t>
  </si>
  <si>
    <t>Roll No</t>
  </si>
  <si>
    <t>Return</t>
  </si>
  <si>
    <t>Expected Share Price</t>
  </si>
  <si>
    <t>Variance of Share price</t>
  </si>
  <si>
    <t>Variance of Returns</t>
  </si>
  <si>
    <t>Skewness of Share price</t>
  </si>
  <si>
    <t>Skewness of Returns</t>
  </si>
  <si>
    <t>TASK-1</t>
  </si>
  <si>
    <t>`</t>
  </si>
  <si>
    <t>Returns</t>
  </si>
  <si>
    <t>TASK-2</t>
  </si>
  <si>
    <t>TASK-4</t>
  </si>
  <si>
    <t>TASK-3</t>
  </si>
  <si>
    <t>Weights of HDFC</t>
  </si>
  <si>
    <t>Return (HDFC)</t>
  </si>
  <si>
    <t>Weights of ONGC</t>
  </si>
  <si>
    <t>Return (ONGC)</t>
  </si>
  <si>
    <t>Portfolio Return</t>
  </si>
  <si>
    <t>Expected Variance</t>
  </si>
  <si>
    <t>Correlation Between HDFC and ONGC</t>
  </si>
  <si>
    <t>Positive Correlation</t>
  </si>
  <si>
    <t>TASK-5</t>
  </si>
  <si>
    <t>Weights for ONGC</t>
  </si>
  <si>
    <t>Returns (ONGC)</t>
  </si>
  <si>
    <t>Weights for SPICEJET</t>
  </si>
  <si>
    <t>Returns (SPICEJET)</t>
  </si>
  <si>
    <t>Portfolio Returns</t>
  </si>
  <si>
    <t>Expected Returns</t>
  </si>
  <si>
    <t>Correlations between ONGC and SPICEJET</t>
  </si>
  <si>
    <t>Negative Correltion</t>
  </si>
  <si>
    <t xml:space="preserve">Weights for HDFC </t>
  </si>
  <si>
    <t>Returns (HDFC)</t>
  </si>
  <si>
    <t>Correlation Between HDFC and SPICEJET</t>
  </si>
  <si>
    <t xml:space="preserve">Negative Correlation </t>
  </si>
  <si>
    <t xml:space="preserve">Sharpe ratio is an indicator of the excess return on the stock with respect to the risk-free return in the market </t>
  </si>
  <si>
    <t xml:space="preserve">per unit risk that the investor is taking. So, if the sharpe ratio is more then the stock ratings are good as well </t>
  </si>
  <si>
    <t xml:space="preserve">and vice versa. Here, the sharpe ratio for SpiceJet Limited is greater than the others so its considered best. </t>
  </si>
  <si>
    <t xml:space="preserve">So, the ratings for the three can be shown as </t>
  </si>
  <si>
    <t xml:space="preserve">SpiceJet Limited &gt; ONGC Limited &gt; HDFC Limited </t>
  </si>
  <si>
    <t xml:space="preserve">  </t>
  </si>
  <si>
    <t xml:space="preserve">And the sharpe ratio for HDFC Limited is least so the ratings are not that good. </t>
  </si>
  <si>
    <t>Aarya Dantara</t>
  </si>
  <si>
    <t>Indrayani Bhatawdekar</t>
  </si>
  <si>
    <t>Simran Bhurji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</si>
</sst>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"/>
    <numFmt numFmtId="165" formatCode="0.000%"/>
    <numFmt numFmtId="166" formatCode="0.0000%"/>
    <numFmt numFmtId="167" formatCode="0.000"/>
    <numFmt numFmtId="168" formatCode="0.000000000"/>
    <numFmt numFmtId="169" formatCode="0.0000000000"/>
    <numFmt numFmtId="170" formatCode="0.00000000000"/>
    <numFmt numFmtId="171" formatCode="0.00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0000"/>
      <name val="Leelawadee UI"/>
      <family val="2"/>
    </font>
    <font>
      <sz val="11"/>
      <color rgb="FF002060"/>
      <name val="Leelawadee UI"/>
      <family val="2"/>
    </font>
    <font>
      <sz val="11"/>
      <color rgb="FFFF0000"/>
      <name val="Leelawadee UI Semilight"/>
      <family val="2"/>
    </font>
    <font>
      <sz val="11"/>
      <color rgb="FFFFFF00"/>
      <name val="Leelawadee UI Semilight"/>
      <family val="2"/>
    </font>
    <font>
      <sz val="11"/>
      <color rgb="FF00B050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C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8" borderId="0" applyNumberFormat="0" applyBorder="0" applyAlignment="0" applyProtection="0"/>
    <xf numFmtId="9" fontId="7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2" borderId="0" xfId="0" applyFont="1" applyFill="1"/>
    <xf numFmtId="9" fontId="0" fillId="2" borderId="0" xfId="0" applyNumberFormat="1" applyFill="1"/>
    <xf numFmtId="0" fontId="1" fillId="3" borderId="0" xfId="0" applyFont="1" applyFill="1"/>
    <xf numFmtId="0" fontId="1" fillId="4" borderId="0" xfId="0" applyFont="1" applyFill="1"/>
    <xf numFmtId="0" fontId="0" fillId="5" borderId="0" xfId="0" applyFill="1"/>
    <xf numFmtId="0" fontId="1" fillId="5" borderId="0" xfId="0" applyFont="1" applyFill="1"/>
    <xf numFmtId="0" fontId="1" fillId="6" borderId="0" xfId="0" applyFont="1" applyFill="1"/>
    <xf numFmtId="0" fontId="0" fillId="6" borderId="0" xfId="0" applyFill="1"/>
    <xf numFmtId="0" fontId="4" fillId="0" borderId="0" xfId="0" applyFont="1" applyFill="1" applyAlignment="1"/>
    <xf numFmtId="0" fontId="3" fillId="0" borderId="0" xfId="0" applyFont="1"/>
    <xf numFmtId="0" fontId="3" fillId="0" borderId="1" xfId="0" applyFont="1" applyBorder="1"/>
    <xf numFmtId="0" fontId="6" fillId="5" borderId="1" xfId="0" applyFont="1" applyFill="1" applyBorder="1"/>
    <xf numFmtId="0" fontId="1" fillId="7" borderId="12" xfId="0" applyFont="1" applyFill="1" applyBorder="1"/>
    <xf numFmtId="14" fontId="10" fillId="11" borderId="11" xfId="0" applyNumberFormat="1" applyFont="1" applyFill="1" applyBorder="1"/>
    <xf numFmtId="1" fontId="10" fillId="11" borderId="11" xfId="0" applyNumberFormat="1" applyFont="1" applyFill="1" applyBorder="1"/>
    <xf numFmtId="0" fontId="10" fillId="11" borderId="11" xfId="0" applyFont="1" applyFill="1" applyBorder="1"/>
    <xf numFmtId="14" fontId="10" fillId="11" borderId="13" xfId="0" applyNumberFormat="1" applyFont="1" applyFill="1" applyBorder="1"/>
    <xf numFmtId="0" fontId="10" fillId="11" borderId="13" xfId="0" applyFont="1" applyFill="1" applyBorder="1"/>
    <xf numFmtId="10" fontId="10" fillId="11" borderId="13" xfId="0" applyNumberFormat="1" applyFont="1" applyFill="1" applyBorder="1"/>
    <xf numFmtId="14" fontId="8" fillId="11" borderId="0" xfId="0" applyNumberFormat="1" applyFont="1" applyFill="1"/>
    <xf numFmtId="0" fontId="8" fillId="11" borderId="0" xfId="0" applyFont="1" applyFill="1"/>
    <xf numFmtId="10" fontId="8" fillId="11" borderId="0" xfId="0" applyNumberFormat="1" applyFont="1" applyFill="1"/>
    <xf numFmtId="0" fontId="11" fillId="10" borderId="9" xfId="0" applyFont="1" applyFill="1" applyBorder="1"/>
    <xf numFmtId="0" fontId="11" fillId="10" borderId="10" xfId="0" applyFont="1" applyFill="1" applyBorder="1"/>
    <xf numFmtId="0" fontId="11" fillId="10" borderId="14" xfId="0" applyFont="1" applyFill="1" applyBorder="1"/>
    <xf numFmtId="0" fontId="13" fillId="12" borderId="1" xfId="0" applyFont="1" applyFill="1" applyBorder="1"/>
    <xf numFmtId="10" fontId="14" fillId="10" borderId="1" xfId="0" applyNumberFormat="1" applyFont="1" applyFill="1" applyBorder="1"/>
    <xf numFmtId="0" fontId="14" fillId="10" borderId="1" xfId="0" applyNumberFormat="1" applyFont="1" applyFill="1" applyBorder="1"/>
    <xf numFmtId="164" fontId="14" fillId="10" borderId="1" xfId="0" applyNumberFormat="1" applyFont="1" applyFill="1" applyBorder="1"/>
    <xf numFmtId="166" fontId="14" fillId="10" borderId="1" xfId="0" applyNumberFormat="1" applyFont="1" applyFill="1" applyBorder="1"/>
    <xf numFmtId="0" fontId="15" fillId="9" borderId="1" xfId="0" applyFont="1" applyFill="1" applyBorder="1"/>
    <xf numFmtId="10" fontId="16" fillId="10" borderId="1" xfId="0" applyNumberFormat="1" applyFont="1" applyFill="1" applyBorder="1"/>
    <xf numFmtId="164" fontId="16" fillId="10" borderId="1" xfId="0" applyNumberFormat="1" applyFont="1" applyFill="1" applyBorder="1"/>
    <xf numFmtId="166" fontId="16" fillId="10" borderId="1" xfId="0" applyNumberFormat="1" applyFont="1" applyFill="1" applyBorder="1"/>
    <xf numFmtId="0" fontId="14" fillId="14" borderId="1" xfId="0" applyFont="1" applyFill="1" applyBorder="1"/>
    <xf numFmtId="14" fontId="17" fillId="15" borderId="1" xfId="0" applyNumberFormat="1" applyFont="1" applyFill="1" applyBorder="1"/>
    <xf numFmtId="0" fontId="17" fillId="15" borderId="1" xfId="0" applyFont="1" applyFill="1" applyBorder="1"/>
    <xf numFmtId="10" fontId="17" fillId="15" borderId="1" xfId="0" applyNumberFormat="1" applyFont="1" applyFill="1" applyBorder="1"/>
    <xf numFmtId="14" fontId="17" fillId="15" borderId="6" xfId="0" applyNumberFormat="1" applyFont="1" applyFill="1" applyBorder="1"/>
    <xf numFmtId="1" fontId="17" fillId="15" borderId="6" xfId="0" applyNumberFormat="1" applyFont="1" applyFill="1" applyBorder="1"/>
    <xf numFmtId="0" fontId="17" fillId="15" borderId="6" xfId="0" applyFont="1" applyFill="1" applyBorder="1"/>
    <xf numFmtId="10" fontId="17" fillId="15" borderId="6" xfId="0" applyNumberFormat="1" applyFont="1" applyFill="1" applyBorder="1"/>
    <xf numFmtId="0" fontId="18" fillId="16" borderId="9" xfId="0" applyFont="1" applyFill="1" applyBorder="1"/>
    <xf numFmtId="0" fontId="18" fillId="16" borderId="10" xfId="0" applyFont="1" applyFill="1" applyBorder="1"/>
    <xf numFmtId="0" fontId="18" fillId="16" borderId="14" xfId="0" applyFont="1" applyFill="1" applyBorder="1"/>
    <xf numFmtId="14" fontId="8" fillId="11" borderId="5" xfId="0" applyNumberFormat="1" applyFont="1" applyFill="1" applyBorder="1"/>
    <xf numFmtId="1" fontId="8" fillId="11" borderId="2" xfId="0" applyNumberFormat="1" applyFont="1" applyFill="1" applyBorder="1"/>
    <xf numFmtId="0" fontId="8" fillId="11" borderId="2" xfId="0" applyFont="1" applyFill="1" applyBorder="1"/>
    <xf numFmtId="9" fontId="8" fillId="11" borderId="3" xfId="0" applyNumberFormat="1" applyFont="1" applyFill="1" applyBorder="1"/>
    <xf numFmtId="10" fontId="8" fillId="11" borderId="3" xfId="0" applyNumberFormat="1" applyFont="1" applyFill="1" applyBorder="1"/>
    <xf numFmtId="14" fontId="8" fillId="11" borderId="8" xfId="0" applyNumberFormat="1" applyFont="1" applyFill="1" applyBorder="1"/>
    <xf numFmtId="0" fontId="8" fillId="11" borderId="12" xfId="0" applyFont="1" applyFill="1" applyBorder="1"/>
    <xf numFmtId="10" fontId="8" fillId="11" borderId="7" xfId="0" applyNumberFormat="1" applyFont="1" applyFill="1" applyBorder="1"/>
    <xf numFmtId="10" fontId="19" fillId="17" borderId="1" xfId="0" applyNumberFormat="1" applyFont="1" applyFill="1" applyBorder="1"/>
    <xf numFmtId="167" fontId="19" fillId="17" borderId="1" xfId="0" applyNumberFormat="1" applyFont="1" applyFill="1" applyBorder="1"/>
    <xf numFmtId="165" fontId="19" fillId="17" borderId="1" xfId="0" applyNumberFormat="1" applyFont="1" applyFill="1" applyBorder="1"/>
    <xf numFmtId="10" fontId="0" fillId="5" borderId="0" xfId="0" applyNumberFormat="1" applyFill="1"/>
    <xf numFmtId="166" fontId="0" fillId="5" borderId="0" xfId="0" applyNumberFormat="1" applyFill="1"/>
    <xf numFmtId="168" fontId="0" fillId="5" borderId="0" xfId="0" applyNumberFormat="1" applyFill="1" applyAlignment="1">
      <alignment horizontal="right"/>
    </xf>
    <xf numFmtId="0" fontId="0" fillId="5" borderId="0" xfId="0" applyFill="1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169" fontId="0" fillId="0" borderId="0" xfId="0" applyNumberFormat="1"/>
    <xf numFmtId="170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0" fontId="1" fillId="19" borderId="0" xfId="0" applyFont="1" applyFill="1" applyAlignment="1">
      <alignment horizontal="center"/>
    </xf>
    <xf numFmtId="0" fontId="1" fillId="18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10" fontId="0" fillId="22" borderId="0" xfId="0" applyNumberFormat="1" applyFill="1" applyAlignment="1">
      <alignment horizontal="center"/>
    </xf>
    <xf numFmtId="10" fontId="0" fillId="22" borderId="0" xfId="2" applyNumberFormat="1" applyFont="1" applyFill="1" applyAlignment="1">
      <alignment horizontal="center"/>
    </xf>
    <xf numFmtId="0" fontId="0" fillId="22" borderId="0" xfId="0" applyFill="1" applyAlignment="1">
      <alignment horizontal="center"/>
    </xf>
    <xf numFmtId="0" fontId="1" fillId="22" borderId="0" xfId="0" applyFont="1" applyFill="1" applyAlignment="1">
      <alignment horizontal="center"/>
    </xf>
    <xf numFmtId="10" fontId="0" fillId="15" borderId="0" xfId="0" applyNumberFormat="1" applyFill="1" applyAlignment="1">
      <alignment horizontal="center"/>
    </xf>
    <xf numFmtId="10" fontId="0" fillId="15" borderId="0" xfId="2" applyNumberFormat="1" applyFont="1" applyFill="1" applyAlignment="1">
      <alignment horizontal="center"/>
    </xf>
    <xf numFmtId="0" fontId="0" fillId="15" borderId="0" xfId="0" applyFill="1" applyAlignment="1">
      <alignment horizontal="center"/>
    </xf>
    <xf numFmtId="171" fontId="0" fillId="15" borderId="0" xfId="0" applyNumberFormat="1" applyFill="1" applyAlignment="1">
      <alignment horizontal="center"/>
    </xf>
    <xf numFmtId="10" fontId="0" fillId="18" borderId="0" xfId="0" applyNumberFormat="1" applyFill="1" applyAlignment="1">
      <alignment horizontal="center"/>
    </xf>
    <xf numFmtId="10" fontId="0" fillId="18" borderId="0" xfId="2" applyNumberFormat="1" applyFont="1" applyFill="1" applyAlignment="1">
      <alignment horizontal="center"/>
    </xf>
    <xf numFmtId="0" fontId="0" fillId="18" borderId="0" xfId="0" applyFill="1" applyAlignment="1">
      <alignment horizontal="center"/>
    </xf>
    <xf numFmtId="171" fontId="0" fillId="18" borderId="0" xfId="0" applyNumberFormat="1" applyFill="1" applyAlignment="1">
      <alignment horizontal="center"/>
    </xf>
    <xf numFmtId="0" fontId="1" fillId="20" borderId="0" xfId="0" applyFont="1" applyFill="1" applyAlignment="1">
      <alignment horizontal="center"/>
    </xf>
    <xf numFmtId="0" fontId="1" fillId="19" borderId="0" xfId="0" applyFont="1" applyFill="1"/>
    <xf numFmtId="0" fontId="1" fillId="24" borderId="0" xfId="0" applyFont="1" applyFill="1" applyAlignment="1">
      <alignment horizontal="center"/>
    </xf>
    <xf numFmtId="0" fontId="1" fillId="25" borderId="0" xfId="0" applyFont="1" applyFill="1" applyAlignment="1">
      <alignment horizontal="center"/>
    </xf>
    <xf numFmtId="0" fontId="1" fillId="22" borderId="0" xfId="0" applyFont="1" applyFill="1"/>
    <xf numFmtId="0" fontId="0" fillId="22" borderId="0" xfId="0" applyFill="1"/>
    <xf numFmtId="0" fontId="1" fillId="15" borderId="0" xfId="0" applyFont="1" applyFill="1"/>
    <xf numFmtId="0" fontId="0" fillId="15" borderId="0" xfId="0" applyFill="1"/>
    <xf numFmtId="10" fontId="0" fillId="20" borderId="0" xfId="2" applyNumberFormat="1" applyFont="1" applyFill="1"/>
    <xf numFmtId="10" fontId="0" fillId="18" borderId="0" xfId="2" applyNumberFormat="1" applyFont="1" applyFill="1"/>
    <xf numFmtId="10" fontId="0" fillId="13" borderId="0" xfId="2" applyNumberFormat="1" applyFont="1" applyFill="1"/>
    <xf numFmtId="0" fontId="1" fillId="24" borderId="0" xfId="0" applyFont="1" applyFill="1" applyAlignment="1">
      <alignment horizontal="right"/>
    </xf>
    <xf numFmtId="2" fontId="16" fillId="10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7" fillId="8" borderId="3" xfId="1" applyFont="1" applyBorder="1" applyAlignment="1">
      <alignment horizontal="center" vertical="center"/>
    </xf>
    <xf numFmtId="0" fontId="7" fillId="8" borderId="4" xfId="1" applyFont="1" applyBorder="1" applyAlignment="1">
      <alignment horizontal="center" vertical="center"/>
    </xf>
    <xf numFmtId="0" fontId="7" fillId="8" borderId="5" xfId="1" applyFont="1" applyBorder="1" applyAlignment="1">
      <alignment horizontal="center" vertical="center"/>
    </xf>
    <xf numFmtId="0" fontId="12" fillId="13" borderId="3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20" fillId="23" borderId="0" xfId="0" applyFont="1" applyFill="1" applyAlignment="1">
      <alignment horizontal="center" vertical="center"/>
    </xf>
    <xf numFmtId="0" fontId="1" fillId="21" borderId="0" xfId="0" applyFont="1" applyFill="1" applyAlignment="1">
      <alignment horizontal="center" vertical="center"/>
    </xf>
    <xf numFmtId="0" fontId="1" fillId="26" borderId="0" xfId="0" applyFont="1" applyFill="1" applyAlignment="1">
      <alignment horizontal="center"/>
    </xf>
    <xf numFmtId="0" fontId="21" fillId="11" borderId="0" xfId="0" applyFont="1" applyFill="1" applyAlignment="1">
      <alignment horizontal="center"/>
    </xf>
  </cellXfs>
  <cellStyles count="3">
    <cellStyle name="Accent2" xfId="1" builtinId="3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ABA4D8"/>
      <color rgb="FF7C70C2"/>
      <color rgb="FF8AD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Glow Edge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3:Q12"/>
  <sheetViews>
    <sheetView workbookViewId="0">
      <selection activeCell="J13" sqref="J13"/>
    </sheetView>
  </sheetViews>
  <sheetFormatPr defaultRowHeight="15" x14ac:dyDescent="0.25"/>
  <cols>
    <col min="9" max="9" width="12.140625" customWidth="1"/>
    <col min="10" max="10" width="9.42578125" customWidth="1"/>
  </cols>
  <sheetData>
    <row r="3" spans="6:17" ht="31.5" x14ac:dyDescent="0.5">
      <c r="G3" s="97" t="s">
        <v>18</v>
      </c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6:17" ht="31.5" x14ac:dyDescent="0.5">
      <c r="G4" s="97" t="s">
        <v>19</v>
      </c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6:17" ht="31.5" x14ac:dyDescent="0.5">
      <c r="G5" s="97" t="s">
        <v>20</v>
      </c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6:17" ht="31.5" x14ac:dyDescent="0.5">
      <c r="G6" s="98" t="s">
        <v>21</v>
      </c>
      <c r="H6" s="98"/>
      <c r="I6" s="98"/>
      <c r="J6" s="98"/>
      <c r="K6" s="98"/>
      <c r="L6" s="98"/>
      <c r="M6" s="98"/>
      <c r="N6" s="98"/>
      <c r="O6" s="98"/>
      <c r="P6" s="98"/>
      <c r="Q6" s="98"/>
    </row>
    <row r="8" spans="6:17" ht="26.25" x14ac:dyDescent="0.4">
      <c r="G8" s="101" t="s">
        <v>22</v>
      </c>
      <c r="H8" s="101"/>
      <c r="I8" s="101"/>
      <c r="J8" s="101"/>
      <c r="K8" s="10"/>
    </row>
    <row r="9" spans="6:17" ht="21" x14ac:dyDescent="0.35">
      <c r="F9" s="11"/>
      <c r="G9" s="100" t="s">
        <v>23</v>
      </c>
      <c r="H9" s="100"/>
      <c r="I9" s="100"/>
      <c r="J9" s="13" t="s">
        <v>24</v>
      </c>
    </row>
    <row r="10" spans="6:17" ht="21" x14ac:dyDescent="0.35">
      <c r="F10" s="11">
        <v>1</v>
      </c>
      <c r="G10" s="99" t="s">
        <v>65</v>
      </c>
      <c r="H10" s="99"/>
      <c r="I10" s="99"/>
      <c r="J10" s="12">
        <v>15</v>
      </c>
    </row>
    <row r="11" spans="6:17" ht="21" x14ac:dyDescent="0.35">
      <c r="F11" s="11">
        <v>2</v>
      </c>
      <c r="G11" s="99" t="s">
        <v>66</v>
      </c>
      <c r="H11" s="99"/>
      <c r="I11" s="99"/>
      <c r="J11" s="12">
        <v>7</v>
      </c>
    </row>
    <row r="12" spans="6:17" ht="21" x14ac:dyDescent="0.35">
      <c r="F12" s="11">
        <v>3</v>
      </c>
      <c r="G12" s="99" t="s">
        <v>67</v>
      </c>
      <c r="H12" s="99"/>
      <c r="I12" s="99"/>
      <c r="J12" s="12">
        <v>8</v>
      </c>
    </row>
  </sheetData>
  <mergeCells count="9">
    <mergeCell ref="G4:Q4"/>
    <mergeCell ref="G3:Q3"/>
    <mergeCell ref="G5:Q5"/>
    <mergeCell ref="G6:Q6"/>
    <mergeCell ref="G12:I12"/>
    <mergeCell ref="G9:I9"/>
    <mergeCell ref="G8:J8"/>
    <mergeCell ref="G10:I10"/>
    <mergeCell ref="G11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9"/>
  <sheetViews>
    <sheetView tabSelected="1" workbookViewId="0">
      <selection activeCell="J14" sqref="J14"/>
    </sheetView>
  </sheetViews>
  <sheetFormatPr defaultRowHeight="15" x14ac:dyDescent="0.25"/>
  <cols>
    <col min="1" max="1" width="10.7109375" customWidth="1"/>
    <col min="2" max="6" width="12" customWidth="1"/>
    <col min="7" max="7" width="16.28515625" customWidth="1"/>
    <col min="8" max="8" width="15.28515625" customWidth="1"/>
    <col min="9" max="9" width="23.7109375" bestFit="1" customWidth="1"/>
    <col min="10" max="10" width="19.7109375" customWidth="1"/>
    <col min="11" max="11" width="19.5703125" customWidth="1"/>
  </cols>
  <sheetData>
    <row r="1" spans="1:12" ht="15.75" thickBot="1" x14ac:dyDescent="0.3"/>
    <row r="2" spans="1:12" ht="15.75" thickBot="1" x14ac:dyDescent="0.3">
      <c r="I2" s="102" t="s">
        <v>31</v>
      </c>
      <c r="J2" s="103"/>
      <c r="K2" s="103"/>
      <c r="L2" s="104"/>
    </row>
    <row r="3" spans="1:12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25</v>
      </c>
    </row>
    <row r="4" spans="1:12" ht="15.75" thickBot="1" x14ac:dyDescent="0.3">
      <c r="A4" s="15">
        <v>44179</v>
      </c>
      <c r="B4" s="16">
        <v>1383</v>
      </c>
      <c r="C4" s="17">
        <v>1388</v>
      </c>
      <c r="D4" s="17">
        <v>1368</v>
      </c>
      <c r="E4" s="17">
        <v>1372.150024</v>
      </c>
      <c r="F4" s="17">
        <v>1366.236938</v>
      </c>
      <c r="G4" s="17">
        <v>0</v>
      </c>
      <c r="H4" t="s">
        <v>32</v>
      </c>
    </row>
    <row r="5" spans="1:12" ht="15.75" thickBot="1" x14ac:dyDescent="0.3">
      <c r="A5" s="18">
        <v>44180</v>
      </c>
      <c r="B5" s="18">
        <v>1380.8000489999999</v>
      </c>
      <c r="C5" s="19">
        <v>1394.9499510000001</v>
      </c>
      <c r="D5" s="19">
        <v>1366</v>
      </c>
      <c r="E5" s="19">
        <v>1391.3000489999999</v>
      </c>
      <c r="F5" s="19">
        <v>1385.304443</v>
      </c>
      <c r="G5" s="19">
        <f t="shared" ref="G5:G68" si="0">LN(F5/F4)</f>
        <v>1.3859729936925932E-2</v>
      </c>
    </row>
    <row r="6" spans="1:12" ht="15.75" thickBot="1" x14ac:dyDescent="0.3">
      <c r="A6" s="18">
        <v>44181</v>
      </c>
      <c r="B6" s="18">
        <v>1404</v>
      </c>
      <c r="C6" s="19">
        <v>1416.8000489999999</v>
      </c>
      <c r="D6" s="19">
        <v>1394.5</v>
      </c>
      <c r="E6" s="19">
        <v>1410.6999510000001</v>
      </c>
      <c r="F6" s="19">
        <v>1404.6207280000001</v>
      </c>
      <c r="G6" s="19">
        <f t="shared" si="0"/>
        <v>1.3847391936072092E-2</v>
      </c>
    </row>
    <row r="7" spans="1:12" ht="15.75" thickBot="1" x14ac:dyDescent="0.3">
      <c r="A7" s="18">
        <v>44182</v>
      </c>
      <c r="B7" s="18">
        <v>1418.599976</v>
      </c>
      <c r="C7" s="19">
        <v>1445</v>
      </c>
      <c r="D7" s="19">
        <v>1404.5</v>
      </c>
      <c r="E7" s="19">
        <v>1441.8000489999999</v>
      </c>
      <c r="F7" s="19">
        <v>1435.5867920000001</v>
      </c>
      <c r="G7" s="19">
        <f t="shared" si="0"/>
        <v>2.1806358054483936E-2</v>
      </c>
    </row>
    <row r="8" spans="1:12" ht="15.75" thickBot="1" x14ac:dyDescent="0.3">
      <c r="A8" s="18">
        <v>44183</v>
      </c>
      <c r="B8" s="19">
        <v>1435</v>
      </c>
      <c r="C8" s="19">
        <v>1439.6999510000001</v>
      </c>
      <c r="D8" s="19">
        <v>1406.3000489999999</v>
      </c>
      <c r="E8" s="19">
        <v>1411.349976</v>
      </c>
      <c r="F8" s="19">
        <v>1405.2679439999999</v>
      </c>
      <c r="G8" s="20">
        <f t="shared" si="0"/>
        <v>-2.1345687837976766E-2</v>
      </c>
    </row>
    <row r="9" spans="1:12" ht="17.25" thickBot="1" x14ac:dyDescent="0.35">
      <c r="A9" s="18">
        <v>44186</v>
      </c>
      <c r="B9" s="19">
        <v>1417.5</v>
      </c>
      <c r="C9" s="19">
        <v>1423.849976</v>
      </c>
      <c r="D9" s="19">
        <v>1366.6999510000001</v>
      </c>
      <c r="E9" s="19">
        <v>1372.650024</v>
      </c>
      <c r="F9" s="19">
        <v>1366.734741</v>
      </c>
      <c r="G9" s="20">
        <f t="shared" si="0"/>
        <v>-2.780349778720392E-2</v>
      </c>
      <c r="I9" s="32" t="s">
        <v>11</v>
      </c>
      <c r="J9" s="33">
        <f>AVERAGE(G4:G249)</f>
        <v>4.4035119097910933E-4</v>
      </c>
    </row>
    <row r="10" spans="1:12" ht="17.25" thickBot="1" x14ac:dyDescent="0.35">
      <c r="A10" s="18">
        <v>44187</v>
      </c>
      <c r="B10" s="19">
        <v>1384.8000489999999</v>
      </c>
      <c r="C10" s="19">
        <v>1384.8000489999999</v>
      </c>
      <c r="D10" s="19">
        <v>1345</v>
      </c>
      <c r="E10" s="19">
        <v>1373.099976</v>
      </c>
      <c r="F10" s="19">
        <v>1367.1827390000001</v>
      </c>
      <c r="G10" s="20">
        <f t="shared" si="0"/>
        <v>3.2773337694885286E-4</v>
      </c>
      <c r="I10" s="32" t="s">
        <v>26</v>
      </c>
      <c r="J10" s="96">
        <f>AVERAGE(E4:E249)</f>
        <v>1509.1308956138214</v>
      </c>
    </row>
    <row r="11" spans="1:12" ht="17.25" thickBot="1" x14ac:dyDescent="0.35">
      <c r="A11" s="18">
        <v>44188</v>
      </c>
      <c r="B11" s="19">
        <v>1367.5</v>
      </c>
      <c r="C11" s="19">
        <v>1380.9499510000001</v>
      </c>
      <c r="D11" s="19">
        <v>1361.0500489999999</v>
      </c>
      <c r="E11" s="19">
        <v>1375.650024</v>
      </c>
      <c r="F11" s="19">
        <v>1369.721802</v>
      </c>
      <c r="G11" s="20">
        <f t="shared" si="0"/>
        <v>1.8554273197189085E-3</v>
      </c>
      <c r="I11" s="32" t="s">
        <v>27</v>
      </c>
      <c r="J11" s="34">
        <f>VAR(E4:E249)</f>
        <v>5109.6164721979712</v>
      </c>
    </row>
    <row r="12" spans="1:12" ht="17.25" thickBot="1" x14ac:dyDescent="0.35">
      <c r="A12" s="18">
        <v>44189</v>
      </c>
      <c r="B12" s="19">
        <v>1389.400024</v>
      </c>
      <c r="C12" s="19">
        <v>1404</v>
      </c>
      <c r="D12" s="19">
        <v>1377</v>
      </c>
      <c r="E12" s="19">
        <v>1397.099976</v>
      </c>
      <c r="F12" s="19">
        <v>1391.079346</v>
      </c>
      <c r="G12" s="20">
        <f t="shared" si="0"/>
        <v>1.5472298743853568E-2</v>
      </c>
      <c r="I12" s="32" t="s">
        <v>28</v>
      </c>
      <c r="J12" s="35">
        <f>VAR(G4:G249)</f>
        <v>2.3090326527327304E-4</v>
      </c>
    </row>
    <row r="13" spans="1:12" ht="17.25" thickBot="1" x14ac:dyDescent="0.35">
      <c r="A13" s="18">
        <v>44193</v>
      </c>
      <c r="B13" s="19">
        <v>1405</v>
      </c>
      <c r="C13" s="19">
        <v>1421</v>
      </c>
      <c r="D13" s="19">
        <v>1404</v>
      </c>
      <c r="E13" s="19">
        <v>1412.849976</v>
      </c>
      <c r="F13" s="19">
        <v>1406.761475</v>
      </c>
      <c r="G13" s="20">
        <f t="shared" si="0"/>
        <v>1.1210282667702732E-2</v>
      </c>
      <c r="I13" s="32" t="s">
        <v>29</v>
      </c>
      <c r="J13" s="34">
        <f>SKEW(E4:E249)</f>
        <v>0.17879165599453348</v>
      </c>
    </row>
    <row r="14" spans="1:12" ht="17.25" thickBot="1" x14ac:dyDescent="0.35">
      <c r="A14" s="18">
        <v>44194</v>
      </c>
      <c r="B14" s="19">
        <v>1421.0500489999999</v>
      </c>
      <c r="C14" s="19">
        <v>1434.75</v>
      </c>
      <c r="D14" s="19">
        <v>1420</v>
      </c>
      <c r="E14" s="19">
        <v>1427.1999510000001</v>
      </c>
      <c r="F14" s="19">
        <v>1421.049683</v>
      </c>
      <c r="G14" s="20">
        <f t="shared" si="0"/>
        <v>1.0105575512129828E-2</v>
      </c>
      <c r="I14" s="32" t="s">
        <v>30</v>
      </c>
      <c r="J14" s="34">
        <f>SKEW(G4:G249)</f>
        <v>0.35261339484418203</v>
      </c>
    </row>
    <row r="15" spans="1:12" ht="15.75" thickBot="1" x14ac:dyDescent="0.3">
      <c r="A15" s="18">
        <v>44195</v>
      </c>
      <c r="B15" s="19">
        <v>1439.900024</v>
      </c>
      <c r="C15" s="19">
        <v>1439.900024</v>
      </c>
      <c r="D15" s="19">
        <v>1413</v>
      </c>
      <c r="E15" s="19">
        <v>1432.5</v>
      </c>
      <c r="F15" s="19">
        <v>1426.326904</v>
      </c>
      <c r="G15" s="20">
        <f t="shared" si="0"/>
        <v>3.7067292513683842E-3</v>
      </c>
    </row>
    <row r="16" spans="1:12" ht="15.75" thickBot="1" x14ac:dyDescent="0.3">
      <c r="A16" s="18">
        <v>44196</v>
      </c>
      <c r="B16" s="19">
        <v>1435</v>
      </c>
      <c r="C16" s="19">
        <v>1444</v>
      </c>
      <c r="D16" s="19">
        <v>1425.0500489999999</v>
      </c>
      <c r="E16" s="19">
        <v>1436.3000489999999</v>
      </c>
      <c r="F16" s="19">
        <v>1430.1104740000001</v>
      </c>
      <c r="G16" s="20">
        <f t="shared" si="0"/>
        <v>2.6491546721133644E-3</v>
      </c>
    </row>
    <row r="17" spans="1:7" ht="15.75" thickBot="1" x14ac:dyDescent="0.3">
      <c r="A17" s="18">
        <v>44197</v>
      </c>
      <c r="B17" s="19">
        <v>1440</v>
      </c>
      <c r="C17" s="19">
        <v>1443</v>
      </c>
      <c r="D17" s="19">
        <v>1420.599976</v>
      </c>
      <c r="E17" s="19">
        <v>1425.0500489999999</v>
      </c>
      <c r="F17" s="19">
        <v>1418.909058</v>
      </c>
      <c r="G17" s="20">
        <f t="shared" si="0"/>
        <v>-7.8633885040867921E-3</v>
      </c>
    </row>
    <row r="18" spans="1:7" ht="15.75" thickBot="1" x14ac:dyDescent="0.3">
      <c r="A18" s="18">
        <v>44200</v>
      </c>
      <c r="B18" s="19">
        <v>1438</v>
      </c>
      <c r="C18" s="19">
        <v>1438</v>
      </c>
      <c r="D18" s="19">
        <v>1399</v>
      </c>
      <c r="E18" s="19">
        <v>1416</v>
      </c>
      <c r="F18" s="19">
        <v>1409.8979489999999</v>
      </c>
      <c r="G18" s="20">
        <f t="shared" si="0"/>
        <v>-6.3709821541850214E-3</v>
      </c>
    </row>
    <row r="19" spans="1:7" ht="15.75" thickBot="1" x14ac:dyDescent="0.3">
      <c r="A19" s="18">
        <v>44201</v>
      </c>
      <c r="B19" s="19">
        <v>1419.1999510000001</v>
      </c>
      <c r="C19" s="19">
        <v>1430.75</v>
      </c>
      <c r="D19" s="19">
        <v>1409</v>
      </c>
      <c r="E19" s="19">
        <v>1426.6999510000001</v>
      </c>
      <c r="F19" s="19">
        <v>1420.5517580000001</v>
      </c>
      <c r="G19" s="20">
        <f t="shared" si="0"/>
        <v>7.5280329393268329E-3</v>
      </c>
    </row>
    <row r="20" spans="1:7" ht="15.75" thickBot="1" x14ac:dyDescent="0.3">
      <c r="A20" s="18">
        <v>44202</v>
      </c>
      <c r="B20" s="19">
        <v>1435</v>
      </c>
      <c r="C20" s="19">
        <v>1440</v>
      </c>
      <c r="D20" s="19">
        <v>1413.099976</v>
      </c>
      <c r="E20" s="19">
        <v>1420.5500489999999</v>
      </c>
      <c r="F20" s="19">
        <v>1414.428345</v>
      </c>
      <c r="G20" s="20">
        <f t="shared" si="0"/>
        <v>-4.3199051141351533E-3</v>
      </c>
    </row>
    <row r="21" spans="1:7" ht="15.75" thickBot="1" x14ac:dyDescent="0.3">
      <c r="A21" s="18">
        <v>44203</v>
      </c>
      <c r="B21" s="19">
        <v>1432.5</v>
      </c>
      <c r="C21" s="19">
        <v>1432.599976</v>
      </c>
      <c r="D21" s="19">
        <v>1412.5500489999999</v>
      </c>
      <c r="E21" s="19">
        <v>1416.25</v>
      </c>
      <c r="F21" s="19">
        <v>1410.146851</v>
      </c>
      <c r="G21" s="20">
        <f t="shared" si="0"/>
        <v>-3.031604387942379E-3</v>
      </c>
    </row>
    <row r="22" spans="1:7" ht="15.75" thickBot="1" x14ac:dyDescent="0.3">
      <c r="A22" s="18">
        <v>44204</v>
      </c>
      <c r="B22" s="19">
        <v>1432</v>
      </c>
      <c r="C22" s="19">
        <v>1442</v>
      </c>
      <c r="D22" s="19">
        <v>1423.099976</v>
      </c>
      <c r="E22" s="19">
        <v>1431.650024</v>
      </c>
      <c r="F22" s="19">
        <v>1425.480591</v>
      </c>
      <c r="G22" s="20">
        <f t="shared" si="0"/>
        <v>1.0815165092144609E-2</v>
      </c>
    </row>
    <row r="23" spans="1:7" ht="15.75" thickBot="1" x14ac:dyDescent="0.3">
      <c r="A23" s="18">
        <v>44207</v>
      </c>
      <c r="B23" s="19">
        <v>1450</v>
      </c>
      <c r="C23" s="19">
        <v>1464.900024</v>
      </c>
      <c r="D23" s="19">
        <v>1436.3000489999999</v>
      </c>
      <c r="E23" s="19">
        <v>1451.4499510000001</v>
      </c>
      <c r="F23" s="19">
        <v>1445.1951899999999</v>
      </c>
      <c r="G23" s="20">
        <f t="shared" si="0"/>
        <v>1.3735378322331038E-2</v>
      </c>
    </row>
    <row r="24" spans="1:7" ht="15.75" thickBot="1" x14ac:dyDescent="0.3">
      <c r="A24" s="18">
        <v>44208</v>
      </c>
      <c r="B24" s="19">
        <v>1452.4499510000001</v>
      </c>
      <c r="C24" s="19">
        <v>1487.6999510000001</v>
      </c>
      <c r="D24" s="19">
        <v>1449.099976</v>
      </c>
      <c r="E24" s="19">
        <v>1481</v>
      </c>
      <c r="F24" s="19">
        <v>1474.617798</v>
      </c>
      <c r="G24" s="20">
        <f t="shared" si="0"/>
        <v>2.0154444187650458E-2</v>
      </c>
    </row>
    <row r="25" spans="1:7" ht="15.75" thickBot="1" x14ac:dyDescent="0.3">
      <c r="A25" s="18">
        <v>44209</v>
      </c>
      <c r="B25" s="19">
        <v>1492.900024</v>
      </c>
      <c r="C25" s="19">
        <v>1496.900024</v>
      </c>
      <c r="D25" s="19">
        <v>1462.099976</v>
      </c>
      <c r="E25" s="19">
        <v>1470.650024</v>
      </c>
      <c r="F25" s="19">
        <v>1464.3125</v>
      </c>
      <c r="G25" s="20">
        <f t="shared" si="0"/>
        <v>-7.0129871696737673E-3</v>
      </c>
    </row>
    <row r="26" spans="1:7" ht="15.75" thickBot="1" x14ac:dyDescent="0.3">
      <c r="A26" s="18">
        <v>44210</v>
      </c>
      <c r="B26" s="19">
        <v>1471.150024</v>
      </c>
      <c r="C26" s="19">
        <v>1488</v>
      </c>
      <c r="D26" s="19">
        <v>1456</v>
      </c>
      <c r="E26" s="19">
        <v>1468.75</v>
      </c>
      <c r="F26" s="19">
        <v>1462.420654</v>
      </c>
      <c r="G26" s="20">
        <f t="shared" si="0"/>
        <v>-1.2928040678446165E-3</v>
      </c>
    </row>
    <row r="27" spans="1:7" ht="15.75" thickBot="1" x14ac:dyDescent="0.3">
      <c r="A27" s="18">
        <v>44211</v>
      </c>
      <c r="B27" s="19">
        <v>1469.099976</v>
      </c>
      <c r="C27" s="19">
        <v>1471.650024</v>
      </c>
      <c r="D27" s="19">
        <v>1445</v>
      </c>
      <c r="E27" s="19">
        <v>1466.650024</v>
      </c>
      <c r="F27" s="19">
        <v>1460.329712</v>
      </c>
      <c r="G27" s="20">
        <f t="shared" si="0"/>
        <v>-1.4308046154326353E-3</v>
      </c>
    </row>
    <row r="28" spans="1:7" ht="15.75" thickBot="1" x14ac:dyDescent="0.3">
      <c r="A28" s="18">
        <v>44214</v>
      </c>
      <c r="B28" s="19">
        <v>1469.900024</v>
      </c>
      <c r="C28" s="19">
        <v>1502.849976</v>
      </c>
      <c r="D28" s="19">
        <v>1467</v>
      </c>
      <c r="E28" s="19">
        <v>1483.099976</v>
      </c>
      <c r="F28" s="19">
        <v>1476.70874</v>
      </c>
      <c r="G28" s="20">
        <f t="shared" si="0"/>
        <v>1.1153546720920818E-2</v>
      </c>
    </row>
    <row r="29" spans="1:7" ht="15.75" thickBot="1" x14ac:dyDescent="0.3">
      <c r="A29" s="18">
        <v>44215</v>
      </c>
      <c r="B29" s="19">
        <v>1491.8000489999999</v>
      </c>
      <c r="C29" s="19">
        <v>1511.650024</v>
      </c>
      <c r="D29" s="19">
        <v>1467</v>
      </c>
      <c r="E29" s="19">
        <v>1503.849976</v>
      </c>
      <c r="F29" s="19">
        <v>1497.369385</v>
      </c>
      <c r="G29" s="20">
        <f t="shared" si="0"/>
        <v>1.389403808431122E-2</v>
      </c>
    </row>
    <row r="30" spans="1:7" ht="15.75" thickBot="1" x14ac:dyDescent="0.3">
      <c r="A30" s="18">
        <v>44216</v>
      </c>
      <c r="B30" s="19">
        <v>1501</v>
      </c>
      <c r="C30" s="19">
        <v>1501</v>
      </c>
      <c r="D30" s="19">
        <v>1486</v>
      </c>
      <c r="E30" s="19">
        <v>1492</v>
      </c>
      <c r="F30" s="19">
        <v>1485.5704350000001</v>
      </c>
      <c r="G30" s="20">
        <f t="shared" si="0"/>
        <v>-7.9109953584266327E-3</v>
      </c>
    </row>
    <row r="31" spans="1:7" ht="15.75" thickBot="1" x14ac:dyDescent="0.3">
      <c r="A31" s="18">
        <v>44217</v>
      </c>
      <c r="B31" s="19">
        <v>1492</v>
      </c>
      <c r="C31" s="19">
        <v>1494.349976</v>
      </c>
      <c r="D31" s="19">
        <v>1468.150024</v>
      </c>
      <c r="E31" s="19">
        <v>1474.8000489999999</v>
      </c>
      <c r="F31" s="19">
        <v>1468.4445800000001</v>
      </c>
      <c r="G31" s="20">
        <f t="shared" si="0"/>
        <v>-1.1595098053502416E-2</v>
      </c>
    </row>
    <row r="32" spans="1:7" ht="15.75" thickBot="1" x14ac:dyDescent="0.3">
      <c r="A32" s="18">
        <v>44218</v>
      </c>
      <c r="B32" s="19">
        <v>1467.900024</v>
      </c>
      <c r="C32" s="19">
        <v>1467.900024</v>
      </c>
      <c r="D32" s="19">
        <v>1440.150024</v>
      </c>
      <c r="E32" s="19">
        <v>1443.5500489999999</v>
      </c>
      <c r="F32" s="19">
        <v>1437.3292240000001</v>
      </c>
      <c r="G32" s="20">
        <f t="shared" si="0"/>
        <v>-2.1417045818392644E-2</v>
      </c>
    </row>
    <row r="33" spans="1:7" ht="15.75" thickBot="1" x14ac:dyDescent="0.3">
      <c r="A33" s="18">
        <v>44221</v>
      </c>
      <c r="B33" s="19">
        <v>1465.099976</v>
      </c>
      <c r="C33" s="19">
        <v>1481</v>
      </c>
      <c r="D33" s="19">
        <v>1455.150024</v>
      </c>
      <c r="E33" s="19">
        <v>1462.849976</v>
      </c>
      <c r="F33" s="19">
        <v>1456.5460210000001</v>
      </c>
      <c r="G33" s="20">
        <f t="shared" si="0"/>
        <v>1.3281207960883048E-2</v>
      </c>
    </row>
    <row r="34" spans="1:7" ht="15.75" thickBot="1" x14ac:dyDescent="0.3">
      <c r="A34" s="18">
        <v>44223</v>
      </c>
      <c r="B34" s="19">
        <v>1468</v>
      </c>
      <c r="C34" s="19">
        <v>1471.900024</v>
      </c>
      <c r="D34" s="19">
        <v>1406.150024</v>
      </c>
      <c r="E34" s="19">
        <v>1409.599976</v>
      </c>
      <c r="F34" s="19">
        <v>1403.525513</v>
      </c>
      <c r="G34" s="20">
        <f t="shared" si="0"/>
        <v>-3.7080599116544384E-2</v>
      </c>
    </row>
    <row r="35" spans="1:7" ht="15.75" thickBot="1" x14ac:dyDescent="0.3">
      <c r="A35" s="18">
        <v>44224</v>
      </c>
      <c r="B35" s="19">
        <v>1389.900024</v>
      </c>
      <c r="C35" s="19">
        <v>1401.3000489999999</v>
      </c>
      <c r="D35" s="19">
        <v>1342</v>
      </c>
      <c r="E35" s="19">
        <v>1371.4499510000001</v>
      </c>
      <c r="F35" s="19">
        <v>1365.5399170000001</v>
      </c>
      <c r="G35" s="20">
        <f t="shared" si="0"/>
        <v>-2.7437400760770187E-2</v>
      </c>
    </row>
    <row r="36" spans="1:7" ht="15.75" thickBot="1" x14ac:dyDescent="0.3">
      <c r="A36" s="18">
        <v>44225</v>
      </c>
      <c r="B36" s="19">
        <v>1391.349976</v>
      </c>
      <c r="C36" s="19">
        <v>1408.75</v>
      </c>
      <c r="D36" s="19">
        <v>1364.5</v>
      </c>
      <c r="E36" s="19">
        <v>1390.5</v>
      </c>
      <c r="F36" s="19">
        <v>1384.5078129999999</v>
      </c>
      <c r="G36" s="20">
        <f t="shared" si="0"/>
        <v>1.379481278552195E-2</v>
      </c>
    </row>
    <row r="37" spans="1:7" ht="15.75" thickBot="1" x14ac:dyDescent="0.3">
      <c r="A37" s="18">
        <v>44228</v>
      </c>
      <c r="B37" s="19">
        <v>1410.25</v>
      </c>
      <c r="C37" s="19">
        <v>1482.5</v>
      </c>
      <c r="D37" s="19">
        <v>1401</v>
      </c>
      <c r="E37" s="19">
        <v>1476.75</v>
      </c>
      <c r="F37" s="19">
        <v>1470.3861079999999</v>
      </c>
      <c r="G37" s="20">
        <f t="shared" si="0"/>
        <v>6.0180317999895601E-2</v>
      </c>
    </row>
    <row r="38" spans="1:7" ht="15.75" thickBot="1" x14ac:dyDescent="0.3">
      <c r="A38" s="18">
        <v>44229</v>
      </c>
      <c r="B38" s="19">
        <v>1501</v>
      </c>
      <c r="C38" s="19">
        <v>1578.5</v>
      </c>
      <c r="D38" s="19">
        <v>1497.400024</v>
      </c>
      <c r="E38" s="19">
        <v>1560.5500489999999</v>
      </c>
      <c r="F38" s="19">
        <v>1553.825073</v>
      </c>
      <c r="G38" s="20">
        <f t="shared" si="0"/>
        <v>5.5194655167062651E-2</v>
      </c>
    </row>
    <row r="39" spans="1:7" ht="15.75" thickBot="1" x14ac:dyDescent="0.3">
      <c r="A39" s="18">
        <v>44230</v>
      </c>
      <c r="B39" s="19">
        <v>1579</v>
      </c>
      <c r="C39" s="19">
        <v>1581.6999510000001</v>
      </c>
      <c r="D39" s="19">
        <v>1542</v>
      </c>
      <c r="E39" s="19">
        <v>1574.8000489999999</v>
      </c>
      <c r="F39" s="19">
        <v>1568.013672</v>
      </c>
      <c r="G39" s="20">
        <f t="shared" si="0"/>
        <v>9.0899613055543428E-3</v>
      </c>
    </row>
    <row r="40" spans="1:7" ht="15.75" thickBot="1" x14ac:dyDescent="0.3">
      <c r="A40" s="18">
        <v>44231</v>
      </c>
      <c r="B40" s="19">
        <v>1566</v>
      </c>
      <c r="C40" s="19">
        <v>1588</v>
      </c>
      <c r="D40" s="19">
        <v>1543.4499510000001</v>
      </c>
      <c r="E40" s="19">
        <v>1579.099976</v>
      </c>
      <c r="F40" s="19">
        <v>1572.295044</v>
      </c>
      <c r="G40" s="20">
        <f t="shared" si="0"/>
        <v>2.7267221409522798E-3</v>
      </c>
    </row>
    <row r="41" spans="1:7" ht="15.75" thickBot="1" x14ac:dyDescent="0.3">
      <c r="A41" s="18">
        <v>44232</v>
      </c>
      <c r="B41" s="19">
        <v>1548</v>
      </c>
      <c r="C41" s="19">
        <v>1618.25</v>
      </c>
      <c r="D41" s="19">
        <v>1548</v>
      </c>
      <c r="E41" s="19">
        <v>1597.599976</v>
      </c>
      <c r="F41" s="19">
        <v>1590.715332</v>
      </c>
      <c r="G41" s="20">
        <f t="shared" si="0"/>
        <v>1.164744598073802E-2</v>
      </c>
    </row>
    <row r="42" spans="1:7" ht="15.75" thickBot="1" x14ac:dyDescent="0.3">
      <c r="A42" s="18">
        <v>44235</v>
      </c>
      <c r="B42" s="19">
        <v>1620</v>
      </c>
      <c r="C42" s="19">
        <v>1631.650024</v>
      </c>
      <c r="D42" s="19">
        <v>1595.6999510000001</v>
      </c>
      <c r="E42" s="19">
        <v>1605.25</v>
      </c>
      <c r="F42" s="19">
        <v>1598.3323969999999</v>
      </c>
      <c r="G42" s="20">
        <f t="shared" si="0"/>
        <v>4.7770244489113364E-3</v>
      </c>
    </row>
    <row r="43" spans="1:7" ht="15.75" thickBot="1" x14ac:dyDescent="0.3">
      <c r="A43" s="18">
        <v>44236</v>
      </c>
      <c r="B43" s="19">
        <v>1610</v>
      </c>
      <c r="C43" s="19">
        <v>1628</v>
      </c>
      <c r="D43" s="19">
        <v>1586.6999510000001</v>
      </c>
      <c r="E43" s="19">
        <v>1611.849976</v>
      </c>
      <c r="F43" s="19">
        <v>1604.9039310000001</v>
      </c>
      <c r="G43" s="20">
        <f t="shared" si="0"/>
        <v>4.1030648672072626E-3</v>
      </c>
    </row>
    <row r="44" spans="1:7" ht="15.75" thickBot="1" x14ac:dyDescent="0.3">
      <c r="A44" s="18">
        <v>44237</v>
      </c>
      <c r="B44" s="19">
        <v>1608.349976</v>
      </c>
      <c r="C44" s="19">
        <v>1614.849976</v>
      </c>
      <c r="D44" s="19">
        <v>1567</v>
      </c>
      <c r="E44" s="19">
        <v>1581.75</v>
      </c>
      <c r="F44" s="19">
        <v>1574.933716</v>
      </c>
      <c r="G44" s="20">
        <f t="shared" si="0"/>
        <v>-1.8850712403137057E-2</v>
      </c>
    </row>
    <row r="45" spans="1:7" ht="15.75" thickBot="1" x14ac:dyDescent="0.3">
      <c r="A45" s="18">
        <v>44238</v>
      </c>
      <c r="B45" s="19">
        <v>1582</v>
      </c>
      <c r="C45" s="19">
        <v>1597.8000489999999</v>
      </c>
      <c r="D45" s="19">
        <v>1564.1999510000001</v>
      </c>
      <c r="E45" s="19">
        <v>1572.349976</v>
      </c>
      <c r="F45" s="19">
        <v>1565.5742190000001</v>
      </c>
      <c r="G45" s="20">
        <f t="shared" si="0"/>
        <v>-5.9605165176217639E-3</v>
      </c>
    </row>
    <row r="46" spans="1:7" ht="15.75" thickBot="1" x14ac:dyDescent="0.3">
      <c r="A46" s="18">
        <v>44239</v>
      </c>
      <c r="B46" s="19">
        <v>1573.900024</v>
      </c>
      <c r="C46" s="19">
        <v>1592.5</v>
      </c>
      <c r="D46" s="19">
        <v>1573</v>
      </c>
      <c r="E46" s="19">
        <v>1581.9499510000001</v>
      </c>
      <c r="F46" s="19">
        <v>1575.1328129999999</v>
      </c>
      <c r="G46" s="20">
        <f t="shared" si="0"/>
        <v>6.0869246416612646E-3</v>
      </c>
    </row>
    <row r="47" spans="1:7" ht="15.75" thickBot="1" x14ac:dyDescent="0.3">
      <c r="A47" s="18">
        <v>44242</v>
      </c>
      <c r="B47" s="19">
        <v>1600.099976</v>
      </c>
      <c r="C47" s="19">
        <v>1625</v>
      </c>
      <c r="D47" s="19">
        <v>1596.6999510000001</v>
      </c>
      <c r="E47" s="19">
        <v>1616.599976</v>
      </c>
      <c r="F47" s="19">
        <v>1609.633423</v>
      </c>
      <c r="G47" s="20">
        <f t="shared" si="0"/>
        <v>2.1666871057311143E-2</v>
      </c>
    </row>
    <row r="48" spans="1:7" ht="15.75" thickBot="1" x14ac:dyDescent="0.3">
      <c r="A48" s="18">
        <v>44243</v>
      </c>
      <c r="B48" s="19">
        <v>1621.1999510000001</v>
      </c>
      <c r="C48" s="19">
        <v>1641</v>
      </c>
      <c r="D48" s="19">
        <v>1608.4499510000001</v>
      </c>
      <c r="E48" s="19">
        <v>1626.650024</v>
      </c>
      <c r="F48" s="19">
        <v>1619.640259</v>
      </c>
      <c r="G48" s="20">
        <f t="shared" si="0"/>
        <v>6.1975967451402963E-3</v>
      </c>
    </row>
    <row r="49" spans="1:7" ht="15.75" thickBot="1" x14ac:dyDescent="0.3">
      <c r="A49" s="18">
        <v>44244</v>
      </c>
      <c r="B49" s="19">
        <v>1620</v>
      </c>
      <c r="C49" s="19">
        <v>1621.8000489999999</v>
      </c>
      <c r="D49" s="19">
        <v>1583</v>
      </c>
      <c r="E49" s="19">
        <v>1586.5</v>
      </c>
      <c r="F49" s="19">
        <v>1579.6632079999999</v>
      </c>
      <c r="G49" s="20">
        <f t="shared" si="0"/>
        <v>-2.4992397415629693E-2</v>
      </c>
    </row>
    <row r="50" spans="1:7" ht="15.75" thickBot="1" x14ac:dyDescent="0.3">
      <c r="A50" s="18">
        <v>44245</v>
      </c>
      <c r="B50" s="19">
        <v>1605.9499510000001</v>
      </c>
      <c r="C50" s="19">
        <v>1605.9499510000001</v>
      </c>
      <c r="D50" s="19">
        <v>1548</v>
      </c>
      <c r="E50" s="19">
        <v>1554.3000489999999</v>
      </c>
      <c r="F50" s="19">
        <v>1547.6020510000001</v>
      </c>
      <c r="G50" s="20">
        <f t="shared" si="0"/>
        <v>-2.0504995702298381E-2</v>
      </c>
    </row>
    <row r="51" spans="1:7" ht="15.75" thickBot="1" x14ac:dyDescent="0.3">
      <c r="A51" s="18">
        <v>44246</v>
      </c>
      <c r="B51" s="19">
        <v>1545</v>
      </c>
      <c r="C51" s="19">
        <v>1564.1999510000001</v>
      </c>
      <c r="D51" s="19">
        <v>1533</v>
      </c>
      <c r="E51" s="19">
        <v>1539.099976</v>
      </c>
      <c r="F51" s="19">
        <v>1532.4674070000001</v>
      </c>
      <c r="G51" s="20">
        <f t="shared" si="0"/>
        <v>-9.8275483820960789E-3</v>
      </c>
    </row>
    <row r="52" spans="1:7" ht="15.75" thickBot="1" x14ac:dyDescent="0.3">
      <c r="A52" s="18">
        <v>44249</v>
      </c>
      <c r="B52" s="19">
        <v>1545.0500489999999</v>
      </c>
      <c r="C52" s="19">
        <v>1573.900024</v>
      </c>
      <c r="D52" s="19">
        <v>1539.4499510000001</v>
      </c>
      <c r="E52" s="19">
        <v>1548</v>
      </c>
      <c r="F52" s="19">
        <v>1541.3291019999999</v>
      </c>
      <c r="G52" s="20">
        <f t="shared" si="0"/>
        <v>5.7659767168876819E-3</v>
      </c>
    </row>
    <row r="53" spans="1:7" ht="15.75" thickBot="1" x14ac:dyDescent="0.3">
      <c r="A53" s="18">
        <v>44250</v>
      </c>
      <c r="B53" s="19">
        <v>1553.75</v>
      </c>
      <c r="C53" s="19">
        <v>1557.6999510000001</v>
      </c>
      <c r="D53" s="19">
        <v>1522.650024</v>
      </c>
      <c r="E53" s="19">
        <v>1529.150024</v>
      </c>
      <c r="F53" s="19">
        <v>1522.5604249999999</v>
      </c>
      <c r="G53" s="20">
        <f t="shared" si="0"/>
        <v>-1.2251689628481029E-2</v>
      </c>
    </row>
    <row r="54" spans="1:7" ht="15.75" thickBot="1" x14ac:dyDescent="0.3">
      <c r="A54" s="18">
        <v>44251</v>
      </c>
      <c r="B54" s="19">
        <v>1526.5</v>
      </c>
      <c r="C54" s="19">
        <v>1613.9499510000001</v>
      </c>
      <c r="D54" s="19">
        <v>1516.25</v>
      </c>
      <c r="E54" s="19">
        <v>1606.4499510000001</v>
      </c>
      <c r="F54" s="19">
        <v>1599.5272219999999</v>
      </c>
      <c r="G54" s="20">
        <f t="shared" si="0"/>
        <v>4.9314691503568896E-2</v>
      </c>
    </row>
    <row r="55" spans="1:7" ht="15.75" thickBot="1" x14ac:dyDescent="0.3">
      <c r="A55" s="18">
        <v>44252</v>
      </c>
      <c r="B55" s="19">
        <v>1609.75</v>
      </c>
      <c r="C55" s="19">
        <v>1636.25</v>
      </c>
      <c r="D55" s="19">
        <v>1602</v>
      </c>
      <c r="E55" s="19">
        <v>1606.400024</v>
      </c>
      <c r="F55" s="19">
        <v>1599.4774170000001</v>
      </c>
      <c r="G55" s="20">
        <f t="shared" si="0"/>
        <v>-3.1137810428107656E-5</v>
      </c>
    </row>
    <row r="56" spans="1:7" ht="15.75" thickBot="1" x14ac:dyDescent="0.3">
      <c r="A56" s="18">
        <v>44253</v>
      </c>
      <c r="B56" s="19">
        <v>1587.0500489999999</v>
      </c>
      <c r="C56" s="19">
        <v>1588.900024</v>
      </c>
      <c r="D56" s="19">
        <v>1521</v>
      </c>
      <c r="E56" s="19">
        <v>1534.400024</v>
      </c>
      <c r="F56" s="19">
        <v>1527.78772</v>
      </c>
      <c r="G56" s="20">
        <f t="shared" si="0"/>
        <v>-4.5856207129093725E-2</v>
      </c>
    </row>
    <row r="57" spans="1:7" ht="15.75" thickBot="1" x14ac:dyDescent="0.3">
      <c r="A57" s="18">
        <v>44256</v>
      </c>
      <c r="B57" s="19">
        <v>1564</v>
      </c>
      <c r="C57" s="19">
        <v>1572.5500489999999</v>
      </c>
      <c r="D57" s="19">
        <v>1540.6999510000001</v>
      </c>
      <c r="E57" s="19">
        <v>1558.900024</v>
      </c>
      <c r="F57" s="19">
        <v>1552.182129</v>
      </c>
      <c r="G57" s="20">
        <f t="shared" si="0"/>
        <v>1.584101164416209E-2</v>
      </c>
    </row>
    <row r="58" spans="1:7" ht="15.75" thickBot="1" x14ac:dyDescent="0.3">
      <c r="A58" s="18">
        <v>44257</v>
      </c>
      <c r="B58" s="19">
        <v>1575.6999510000001</v>
      </c>
      <c r="C58" s="19">
        <v>1587.5</v>
      </c>
      <c r="D58" s="19">
        <v>1551</v>
      </c>
      <c r="E58" s="19">
        <v>1568.1999510000001</v>
      </c>
      <c r="F58" s="19">
        <v>1561.4420170000001</v>
      </c>
      <c r="G58" s="20">
        <f t="shared" si="0"/>
        <v>5.9479981307951502E-3</v>
      </c>
    </row>
    <row r="59" spans="1:7" ht="15.75" thickBot="1" x14ac:dyDescent="0.3">
      <c r="A59" s="18">
        <v>44258</v>
      </c>
      <c r="B59" s="19">
        <v>1584</v>
      </c>
      <c r="C59" s="19">
        <v>1596</v>
      </c>
      <c r="D59" s="19">
        <v>1565</v>
      </c>
      <c r="E59" s="19">
        <v>1586.849976</v>
      </c>
      <c r="F59" s="19">
        <v>1580.0117190000001</v>
      </c>
      <c r="G59" s="20">
        <f t="shared" si="0"/>
        <v>1.1822499933469479E-2</v>
      </c>
    </row>
    <row r="60" spans="1:7" ht="15.75" thickBot="1" x14ac:dyDescent="0.3">
      <c r="A60" s="18">
        <v>44259</v>
      </c>
      <c r="B60" s="19">
        <v>1548.5500489999999</v>
      </c>
      <c r="C60" s="19">
        <v>1571</v>
      </c>
      <c r="D60" s="19">
        <v>1539.099976</v>
      </c>
      <c r="E60" s="19">
        <v>1552.0500489999999</v>
      </c>
      <c r="F60" s="19">
        <v>1545.3616939999999</v>
      </c>
      <c r="G60" s="20">
        <f t="shared" si="0"/>
        <v>-2.2174274999968938E-2</v>
      </c>
    </row>
    <row r="61" spans="1:7" ht="15.75" thickBot="1" x14ac:dyDescent="0.3">
      <c r="A61" s="18">
        <v>44260</v>
      </c>
      <c r="B61" s="19">
        <v>1531</v>
      </c>
      <c r="C61" s="19">
        <v>1545.599976</v>
      </c>
      <c r="D61" s="19">
        <v>1521.099976</v>
      </c>
      <c r="E61" s="19">
        <v>1530</v>
      </c>
      <c r="F61" s="19">
        <v>1523.4067379999999</v>
      </c>
      <c r="G61" s="20">
        <f t="shared" si="0"/>
        <v>-1.4308887152056873E-2</v>
      </c>
    </row>
    <row r="62" spans="1:7" ht="15.75" thickBot="1" x14ac:dyDescent="0.3">
      <c r="A62" s="18">
        <v>44263</v>
      </c>
      <c r="B62" s="19">
        <v>1542</v>
      </c>
      <c r="C62" s="19">
        <v>1555</v>
      </c>
      <c r="D62" s="19">
        <v>1512.5</v>
      </c>
      <c r="E62" s="19">
        <v>1519.5</v>
      </c>
      <c r="F62" s="19">
        <v>1512.951904</v>
      </c>
      <c r="G62" s="20">
        <f t="shared" si="0"/>
        <v>-6.8864561466664897E-3</v>
      </c>
    </row>
    <row r="63" spans="1:7" ht="15.75" thickBot="1" x14ac:dyDescent="0.3">
      <c r="A63" s="18">
        <v>44264</v>
      </c>
      <c r="B63" s="19">
        <v>1545</v>
      </c>
      <c r="C63" s="19">
        <v>1565.6999510000001</v>
      </c>
      <c r="D63" s="19">
        <v>1538.25</v>
      </c>
      <c r="E63" s="19">
        <v>1562.5</v>
      </c>
      <c r="F63" s="19">
        <v>1555.7666019999999</v>
      </c>
      <c r="G63" s="20">
        <f t="shared" si="0"/>
        <v>2.790576998933033E-2</v>
      </c>
    </row>
    <row r="64" spans="1:7" ht="15.75" thickBot="1" x14ac:dyDescent="0.3">
      <c r="A64" s="18">
        <v>44265</v>
      </c>
      <c r="B64" s="19">
        <v>1572</v>
      </c>
      <c r="C64" s="19">
        <v>1575</v>
      </c>
      <c r="D64" s="19">
        <v>1552.150024</v>
      </c>
      <c r="E64" s="19">
        <v>1555.75</v>
      </c>
      <c r="F64" s="19">
        <v>1549.0457759999999</v>
      </c>
      <c r="G64" s="20">
        <f t="shared" si="0"/>
        <v>-4.3293028235216078E-3</v>
      </c>
    </row>
    <row r="65" spans="1:7" ht="15.75" thickBot="1" x14ac:dyDescent="0.3">
      <c r="A65" s="18">
        <v>44267</v>
      </c>
      <c r="B65" s="19">
        <v>1600</v>
      </c>
      <c r="C65" s="19">
        <v>1600</v>
      </c>
      <c r="D65" s="19">
        <v>1535.0500489999999</v>
      </c>
      <c r="E65" s="19">
        <v>1551.9499510000001</v>
      </c>
      <c r="F65" s="19">
        <v>1545.2620850000001</v>
      </c>
      <c r="G65" s="20">
        <f t="shared" si="0"/>
        <v>-2.4455826994487237E-3</v>
      </c>
    </row>
    <row r="66" spans="1:7" ht="15.75" thickBot="1" x14ac:dyDescent="0.3">
      <c r="A66" s="18">
        <v>44270</v>
      </c>
      <c r="B66" s="19">
        <v>1548.400024</v>
      </c>
      <c r="C66" s="19">
        <v>1548.400024</v>
      </c>
      <c r="D66" s="19">
        <v>1515.3000489999999</v>
      </c>
      <c r="E66" s="19">
        <v>1528.650024</v>
      </c>
      <c r="F66" s="19">
        <v>1522.0625</v>
      </c>
      <c r="G66" s="20">
        <f t="shared" si="0"/>
        <v>-1.5127207282307266E-2</v>
      </c>
    </row>
    <row r="67" spans="1:7" ht="15.75" thickBot="1" x14ac:dyDescent="0.3">
      <c r="A67" s="18">
        <v>44271</v>
      </c>
      <c r="B67" s="19">
        <v>1530.900024</v>
      </c>
      <c r="C67" s="19">
        <v>1540.400024</v>
      </c>
      <c r="D67" s="19">
        <v>1510</v>
      </c>
      <c r="E67" s="19">
        <v>1512.150024</v>
      </c>
      <c r="F67" s="19">
        <v>1505.6336670000001</v>
      </c>
      <c r="G67" s="20">
        <f t="shared" si="0"/>
        <v>-1.0852472201456824E-2</v>
      </c>
    </row>
    <row r="68" spans="1:7" ht="15.75" thickBot="1" x14ac:dyDescent="0.3">
      <c r="A68" s="18">
        <v>44272</v>
      </c>
      <c r="B68" s="19">
        <v>1524.25</v>
      </c>
      <c r="C68" s="19">
        <v>1539</v>
      </c>
      <c r="D68" s="19">
        <v>1490.1999510000001</v>
      </c>
      <c r="E68" s="19">
        <v>1495.349976</v>
      </c>
      <c r="F68" s="19">
        <v>1488.9060059999999</v>
      </c>
      <c r="G68" s="20">
        <f t="shared" si="0"/>
        <v>-1.1172224662154827E-2</v>
      </c>
    </row>
    <row r="69" spans="1:7" ht="15.75" thickBot="1" x14ac:dyDescent="0.3">
      <c r="A69" s="18">
        <v>44273</v>
      </c>
      <c r="B69" s="19">
        <v>1511.75</v>
      </c>
      <c r="C69" s="19">
        <v>1522.0500489999999</v>
      </c>
      <c r="D69" s="19">
        <v>1481.150024</v>
      </c>
      <c r="E69" s="19">
        <v>1491</v>
      </c>
      <c r="F69" s="19">
        <v>1484.574707</v>
      </c>
      <c r="G69" s="20">
        <f t="shared" ref="G69:G132" si="1">LN(F69/F68)</f>
        <v>-2.9132874778452955E-3</v>
      </c>
    </row>
    <row r="70" spans="1:7" ht="15.75" thickBot="1" x14ac:dyDescent="0.3">
      <c r="A70" s="18">
        <v>44274</v>
      </c>
      <c r="B70" s="19">
        <v>1485</v>
      </c>
      <c r="C70" s="19">
        <v>1511.1999510000001</v>
      </c>
      <c r="D70" s="19">
        <v>1474.0500489999999</v>
      </c>
      <c r="E70" s="19">
        <v>1497.5</v>
      </c>
      <c r="F70" s="19">
        <v>1491.0467530000001</v>
      </c>
      <c r="G70" s="20">
        <f t="shared" si="1"/>
        <v>4.3500534546186765E-3</v>
      </c>
    </row>
    <row r="71" spans="1:7" ht="15.75" thickBot="1" x14ac:dyDescent="0.3">
      <c r="A71" s="18">
        <v>44277</v>
      </c>
      <c r="B71" s="19">
        <v>1494.900024</v>
      </c>
      <c r="C71" s="19">
        <v>1494.900024</v>
      </c>
      <c r="D71" s="19">
        <v>1460.400024</v>
      </c>
      <c r="E71" s="19">
        <v>1469.150024</v>
      </c>
      <c r="F71" s="19">
        <v>1462.81897</v>
      </c>
      <c r="G71" s="20">
        <f t="shared" si="1"/>
        <v>-1.9113016609486059E-2</v>
      </c>
    </row>
    <row r="72" spans="1:7" ht="15.75" thickBot="1" x14ac:dyDescent="0.3">
      <c r="A72" s="18">
        <v>44278</v>
      </c>
      <c r="B72" s="19">
        <v>1470</v>
      </c>
      <c r="C72" s="19">
        <v>1507.4499510000001</v>
      </c>
      <c r="D72" s="19">
        <v>1469.099976</v>
      </c>
      <c r="E72" s="19">
        <v>1500.150024</v>
      </c>
      <c r="F72" s="19">
        <v>1493.685303</v>
      </c>
      <c r="G72" s="20">
        <f t="shared" si="1"/>
        <v>2.0881048471524808E-2</v>
      </c>
    </row>
    <row r="73" spans="1:7" ht="15.75" thickBot="1" x14ac:dyDescent="0.3">
      <c r="A73" s="18">
        <v>44279</v>
      </c>
      <c r="B73" s="19">
        <v>1490.900024</v>
      </c>
      <c r="C73" s="19">
        <v>1506.4499510000001</v>
      </c>
      <c r="D73" s="19">
        <v>1471</v>
      </c>
      <c r="E73" s="19">
        <v>1478.8000489999999</v>
      </c>
      <c r="F73" s="19">
        <v>1472.4273679999999</v>
      </c>
      <c r="G73" s="20">
        <f t="shared" si="1"/>
        <v>-1.433411427015434E-2</v>
      </c>
    </row>
    <row r="74" spans="1:7" ht="15.75" thickBot="1" x14ac:dyDescent="0.3">
      <c r="A74" s="18">
        <v>44280</v>
      </c>
      <c r="B74" s="19">
        <v>1490.1999510000001</v>
      </c>
      <c r="C74" s="19">
        <v>1495.5500489999999</v>
      </c>
      <c r="D74" s="19">
        <v>1450.25</v>
      </c>
      <c r="E74" s="19">
        <v>1463.349976</v>
      </c>
      <c r="F74" s="19">
        <v>1457.043823</v>
      </c>
      <c r="G74" s="20">
        <f t="shared" si="1"/>
        <v>-1.0502705373012755E-2</v>
      </c>
    </row>
    <row r="75" spans="1:7" ht="15.75" thickBot="1" x14ac:dyDescent="0.3">
      <c r="A75" s="18">
        <v>44281</v>
      </c>
      <c r="B75" s="19">
        <v>1494</v>
      </c>
      <c r="C75" s="19">
        <v>1499</v>
      </c>
      <c r="D75" s="19">
        <v>1474</v>
      </c>
      <c r="E75" s="19">
        <v>1491.3000489999999</v>
      </c>
      <c r="F75" s="19">
        <v>1484.8735349999999</v>
      </c>
      <c r="G75" s="20">
        <f t="shared" si="1"/>
        <v>1.8920002694674611E-2</v>
      </c>
    </row>
    <row r="76" spans="1:7" ht="15.75" thickBot="1" x14ac:dyDescent="0.3">
      <c r="A76" s="18">
        <v>44285</v>
      </c>
      <c r="B76" s="19">
        <v>1506.650024</v>
      </c>
      <c r="C76" s="19">
        <v>1562.5500489999999</v>
      </c>
      <c r="D76" s="19">
        <v>1501.5500489999999</v>
      </c>
      <c r="E76" s="19">
        <v>1553.6999510000001</v>
      </c>
      <c r="F76" s="19">
        <v>1547.0045170000001</v>
      </c>
      <c r="G76" s="20">
        <f t="shared" si="1"/>
        <v>4.0990884419482385E-2</v>
      </c>
    </row>
    <row r="77" spans="1:7" ht="15.75" thickBot="1" x14ac:dyDescent="0.3">
      <c r="A77" s="18">
        <v>44286</v>
      </c>
      <c r="B77" s="19">
        <v>1548</v>
      </c>
      <c r="C77" s="19">
        <v>1548</v>
      </c>
      <c r="D77" s="19">
        <v>1488</v>
      </c>
      <c r="E77" s="19">
        <v>1493.650024</v>
      </c>
      <c r="F77" s="19">
        <v>1487.213379</v>
      </c>
      <c r="G77" s="20">
        <f t="shared" si="1"/>
        <v>-3.9416337946841074E-2</v>
      </c>
    </row>
    <row r="78" spans="1:7" ht="15.75" thickBot="1" x14ac:dyDescent="0.3">
      <c r="A78" s="18">
        <v>44287</v>
      </c>
      <c r="B78" s="19">
        <v>1499.400024</v>
      </c>
      <c r="C78" s="19">
        <v>1499.400024</v>
      </c>
      <c r="D78" s="19">
        <v>1465</v>
      </c>
      <c r="E78" s="19">
        <v>1486.75</v>
      </c>
      <c r="F78" s="19">
        <v>1480.343018</v>
      </c>
      <c r="G78" s="20">
        <f t="shared" si="1"/>
        <v>-4.6303236440103134E-3</v>
      </c>
    </row>
    <row r="79" spans="1:7" ht="15.75" thickBot="1" x14ac:dyDescent="0.3">
      <c r="A79" s="18">
        <v>44291</v>
      </c>
      <c r="B79" s="19">
        <v>1480</v>
      </c>
      <c r="C79" s="19">
        <v>1485</v>
      </c>
      <c r="D79" s="19">
        <v>1431</v>
      </c>
      <c r="E79" s="19">
        <v>1449.599976</v>
      </c>
      <c r="F79" s="19">
        <v>1443.353149</v>
      </c>
      <c r="G79" s="20">
        <f t="shared" si="1"/>
        <v>-2.5304847489323257E-2</v>
      </c>
    </row>
    <row r="80" spans="1:7" ht="15.75" thickBot="1" x14ac:dyDescent="0.3">
      <c r="A80" s="18">
        <v>44292</v>
      </c>
      <c r="B80" s="19">
        <v>1460</v>
      </c>
      <c r="C80" s="19">
        <v>1462.650024</v>
      </c>
      <c r="D80" s="19">
        <v>1432.650024</v>
      </c>
      <c r="E80" s="19">
        <v>1440.25</v>
      </c>
      <c r="F80" s="19">
        <v>1434.043457</v>
      </c>
      <c r="G80" s="20">
        <f t="shared" si="1"/>
        <v>-6.4709358911230553E-3</v>
      </c>
    </row>
    <row r="81" spans="1:7" ht="15.75" thickBot="1" x14ac:dyDescent="0.3">
      <c r="A81" s="18">
        <v>44293</v>
      </c>
      <c r="B81" s="19">
        <v>1439.3000489999999</v>
      </c>
      <c r="C81" s="19">
        <v>1456.6999510000001</v>
      </c>
      <c r="D81" s="19">
        <v>1421.5500489999999</v>
      </c>
      <c r="E81" s="19">
        <v>1447.1999510000001</v>
      </c>
      <c r="F81" s="19">
        <v>1440.963501</v>
      </c>
      <c r="G81" s="20">
        <f t="shared" si="1"/>
        <v>4.8139412981349381E-3</v>
      </c>
    </row>
    <row r="82" spans="1:7" ht="15.75" thickBot="1" x14ac:dyDescent="0.3">
      <c r="A82" s="18">
        <v>44294</v>
      </c>
      <c r="B82" s="19">
        <v>1453</v>
      </c>
      <c r="C82" s="19">
        <v>1460.900024</v>
      </c>
      <c r="D82" s="19">
        <v>1430.5</v>
      </c>
      <c r="E82" s="19">
        <v>1432.8000489999999</v>
      </c>
      <c r="F82" s="19">
        <v>1426.6256100000001</v>
      </c>
      <c r="G82" s="20">
        <f t="shared" si="1"/>
        <v>-1.0000045284247762E-2</v>
      </c>
    </row>
    <row r="83" spans="1:7" ht="15.75" thickBot="1" x14ac:dyDescent="0.3">
      <c r="A83" s="18">
        <v>44295</v>
      </c>
      <c r="B83" s="19">
        <v>1426</v>
      </c>
      <c r="C83" s="19">
        <v>1432.8000489999999</v>
      </c>
      <c r="D83" s="19">
        <v>1415.099976</v>
      </c>
      <c r="E83" s="19">
        <v>1421.75</v>
      </c>
      <c r="F83" s="19">
        <v>1415.623169</v>
      </c>
      <c r="G83" s="20">
        <f t="shared" si="1"/>
        <v>-7.7421062073251825E-3</v>
      </c>
    </row>
    <row r="84" spans="1:7" ht="15.75" thickBot="1" x14ac:dyDescent="0.3">
      <c r="A84" s="18">
        <v>44298</v>
      </c>
      <c r="B84" s="19">
        <v>1393</v>
      </c>
      <c r="C84" s="19">
        <v>1399</v>
      </c>
      <c r="D84" s="19">
        <v>1353</v>
      </c>
      <c r="E84" s="19">
        <v>1367.0500489999999</v>
      </c>
      <c r="F84" s="19">
        <v>1361.158936</v>
      </c>
      <c r="G84" s="20">
        <f t="shared" si="1"/>
        <v>-3.9233340576491665E-2</v>
      </c>
    </row>
    <row r="85" spans="1:7" ht="15.75" thickBot="1" x14ac:dyDescent="0.3">
      <c r="A85" s="18">
        <v>44299</v>
      </c>
      <c r="B85" s="19">
        <v>1368</v>
      </c>
      <c r="C85" s="19">
        <v>1406.4499510000001</v>
      </c>
      <c r="D85" s="19">
        <v>1361</v>
      </c>
      <c r="E85" s="19">
        <v>1400.349976</v>
      </c>
      <c r="F85" s="19">
        <v>1394.3154300000001</v>
      </c>
      <c r="G85" s="20">
        <f t="shared" si="1"/>
        <v>2.4067067952279739E-2</v>
      </c>
    </row>
    <row r="86" spans="1:7" ht="15.75" thickBot="1" x14ac:dyDescent="0.3">
      <c r="A86" s="18">
        <v>44301</v>
      </c>
      <c r="B86" s="19">
        <v>1405</v>
      </c>
      <c r="C86" s="19">
        <v>1436.6999510000001</v>
      </c>
      <c r="D86" s="19">
        <v>1391</v>
      </c>
      <c r="E86" s="19">
        <v>1430.099976</v>
      </c>
      <c r="F86" s="19">
        <v>1423.937134</v>
      </c>
      <c r="G86" s="20">
        <f t="shared" si="1"/>
        <v>2.1022100900765894E-2</v>
      </c>
    </row>
    <row r="87" spans="1:7" ht="15.75" thickBot="1" x14ac:dyDescent="0.3">
      <c r="A87" s="18">
        <v>44302</v>
      </c>
      <c r="B87" s="19">
        <v>1434.9499510000001</v>
      </c>
      <c r="C87" s="19">
        <v>1445</v>
      </c>
      <c r="D87" s="19">
        <v>1423.5</v>
      </c>
      <c r="E87" s="19">
        <v>1428.650024</v>
      </c>
      <c r="F87" s="19">
        <v>1422.493408</v>
      </c>
      <c r="G87" s="20">
        <f t="shared" si="1"/>
        <v>-1.0144116306374283E-3</v>
      </c>
    </row>
    <row r="88" spans="1:7" ht="15.75" thickBot="1" x14ac:dyDescent="0.3">
      <c r="A88" s="18">
        <v>44305</v>
      </c>
      <c r="B88" s="19">
        <v>1390</v>
      </c>
      <c r="C88" s="19">
        <v>1417.6999510000001</v>
      </c>
      <c r="D88" s="19">
        <v>1372.3000489999999</v>
      </c>
      <c r="E88" s="19">
        <v>1412.400024</v>
      </c>
      <c r="F88" s="19">
        <v>1406.3134769999999</v>
      </c>
      <c r="G88" s="20">
        <f t="shared" si="1"/>
        <v>-1.1439527760858027E-2</v>
      </c>
    </row>
    <row r="89" spans="1:7" ht="15.75" thickBot="1" x14ac:dyDescent="0.3">
      <c r="A89" s="18">
        <v>44306</v>
      </c>
      <c r="B89" s="19">
        <v>1425</v>
      </c>
      <c r="C89" s="19">
        <v>1426.400024</v>
      </c>
      <c r="D89" s="19">
        <v>1383.9499510000001</v>
      </c>
      <c r="E89" s="19">
        <v>1391.400024</v>
      </c>
      <c r="F89" s="19">
        <v>1385.4039310000001</v>
      </c>
      <c r="G89" s="20">
        <f t="shared" si="1"/>
        <v>-1.4979981101839476E-2</v>
      </c>
    </row>
    <row r="90" spans="1:7" ht="15.75" thickBot="1" x14ac:dyDescent="0.3">
      <c r="A90" s="18">
        <v>44308</v>
      </c>
      <c r="B90" s="19">
        <v>1380</v>
      </c>
      <c r="C90" s="19">
        <v>1426.8000489999999</v>
      </c>
      <c r="D90" s="19">
        <v>1371.0500489999999</v>
      </c>
      <c r="E90" s="19">
        <v>1422.5</v>
      </c>
      <c r="F90" s="19">
        <v>1416.369995</v>
      </c>
      <c r="G90" s="20">
        <f t="shared" si="1"/>
        <v>2.2105512993642999E-2</v>
      </c>
    </row>
    <row r="91" spans="1:7" ht="15.75" thickBot="1" x14ac:dyDescent="0.3">
      <c r="A91" s="18">
        <v>44309</v>
      </c>
      <c r="B91" s="19">
        <v>1409</v>
      </c>
      <c r="C91" s="19">
        <v>1434.599976</v>
      </c>
      <c r="D91" s="19">
        <v>1400.1999510000001</v>
      </c>
      <c r="E91" s="19">
        <v>1414.150024</v>
      </c>
      <c r="F91" s="19">
        <v>1408.055908</v>
      </c>
      <c r="G91" s="20">
        <f t="shared" si="1"/>
        <v>-5.887292709756708E-3</v>
      </c>
    </row>
    <row r="92" spans="1:7" ht="15.75" thickBot="1" x14ac:dyDescent="0.3">
      <c r="A92" s="18">
        <v>44312</v>
      </c>
      <c r="B92" s="19">
        <v>1413</v>
      </c>
      <c r="C92" s="19">
        <v>1429</v>
      </c>
      <c r="D92" s="19">
        <v>1402.75</v>
      </c>
      <c r="E92" s="19">
        <v>1404.8000489999999</v>
      </c>
      <c r="F92" s="19">
        <v>1398.746216</v>
      </c>
      <c r="G92" s="20">
        <f t="shared" si="1"/>
        <v>-6.6336889661230492E-3</v>
      </c>
    </row>
    <row r="93" spans="1:7" ht="15.75" thickBot="1" x14ac:dyDescent="0.3">
      <c r="A93" s="18">
        <v>44313</v>
      </c>
      <c r="B93" s="19">
        <v>1407.25</v>
      </c>
      <c r="C93" s="19">
        <v>1442</v>
      </c>
      <c r="D93" s="19">
        <v>1404.8000489999999</v>
      </c>
      <c r="E93" s="19">
        <v>1438.6999510000001</v>
      </c>
      <c r="F93" s="19">
        <v>1432.5001219999999</v>
      </c>
      <c r="G93" s="20">
        <f t="shared" si="1"/>
        <v>2.3844979404773987E-2</v>
      </c>
    </row>
    <row r="94" spans="1:7" ht="15.75" thickBot="1" x14ac:dyDescent="0.3">
      <c r="A94" s="18">
        <v>44314</v>
      </c>
      <c r="B94" s="19">
        <v>1436.25</v>
      </c>
      <c r="C94" s="19">
        <v>1479</v>
      </c>
      <c r="D94" s="19">
        <v>1431</v>
      </c>
      <c r="E94" s="19">
        <v>1476.8000489999999</v>
      </c>
      <c r="F94" s="19">
        <v>1470.4360349999999</v>
      </c>
      <c r="G94" s="20">
        <f t="shared" si="1"/>
        <v>2.6137724483335453E-2</v>
      </c>
    </row>
    <row r="95" spans="1:7" ht="15.75" thickBot="1" x14ac:dyDescent="0.3">
      <c r="A95" s="18">
        <v>44315</v>
      </c>
      <c r="B95" s="19">
        <v>1486.1999510000001</v>
      </c>
      <c r="C95" s="19">
        <v>1503.650024</v>
      </c>
      <c r="D95" s="19">
        <v>1461</v>
      </c>
      <c r="E95" s="19">
        <v>1472.5</v>
      </c>
      <c r="F95" s="19">
        <v>1466.154419</v>
      </c>
      <c r="G95" s="20">
        <f t="shared" si="1"/>
        <v>-2.9160477779042386E-3</v>
      </c>
    </row>
    <row r="96" spans="1:7" ht="15.75" thickBot="1" x14ac:dyDescent="0.3">
      <c r="A96" s="18">
        <v>44316</v>
      </c>
      <c r="B96" s="19">
        <v>1445</v>
      </c>
      <c r="C96" s="19">
        <v>1453.8000489999999</v>
      </c>
      <c r="D96" s="19">
        <v>1407.5</v>
      </c>
      <c r="E96" s="19">
        <v>1412.3000489999999</v>
      </c>
      <c r="F96" s="19">
        <v>1406.2139890000001</v>
      </c>
      <c r="G96" s="20">
        <f t="shared" si="1"/>
        <v>-4.1741952657493947E-2</v>
      </c>
    </row>
    <row r="97" spans="1:7" ht="15.75" thickBot="1" x14ac:dyDescent="0.3">
      <c r="A97" s="18">
        <v>44319</v>
      </c>
      <c r="B97" s="19">
        <v>1393</v>
      </c>
      <c r="C97" s="19">
        <v>1421.900024</v>
      </c>
      <c r="D97" s="19">
        <v>1377.3000489999999</v>
      </c>
      <c r="E97" s="19">
        <v>1414.4499510000001</v>
      </c>
      <c r="F97" s="19">
        <v>1408.3546140000001</v>
      </c>
      <c r="G97" s="20">
        <f t="shared" si="1"/>
        <v>1.521103738923728E-3</v>
      </c>
    </row>
    <row r="98" spans="1:7" ht="15.75" thickBot="1" x14ac:dyDescent="0.3">
      <c r="A98" s="18">
        <v>44320</v>
      </c>
      <c r="B98" s="19">
        <v>1409.9499510000001</v>
      </c>
      <c r="C98" s="19">
        <v>1423</v>
      </c>
      <c r="D98" s="19">
        <v>1383.3000489999999</v>
      </c>
      <c r="E98" s="19">
        <v>1388.349976</v>
      </c>
      <c r="F98" s="19">
        <v>1382.3670649999999</v>
      </c>
      <c r="G98" s="20">
        <f t="shared" si="1"/>
        <v>-1.8624788283664855E-2</v>
      </c>
    </row>
    <row r="99" spans="1:7" ht="15.75" thickBot="1" x14ac:dyDescent="0.3">
      <c r="A99" s="18">
        <v>44321</v>
      </c>
      <c r="B99" s="19">
        <v>1401</v>
      </c>
      <c r="C99" s="19">
        <v>1409.599976</v>
      </c>
      <c r="D99" s="19">
        <v>1381.6999510000001</v>
      </c>
      <c r="E99" s="19">
        <v>1402.599976</v>
      </c>
      <c r="F99" s="19">
        <v>1396.555664</v>
      </c>
      <c r="G99" s="20">
        <f t="shared" si="1"/>
        <v>1.0211670982098315E-2</v>
      </c>
    </row>
    <row r="100" spans="1:7" ht="15.75" thickBot="1" x14ac:dyDescent="0.3">
      <c r="A100" s="18">
        <v>44322</v>
      </c>
      <c r="B100" s="19">
        <v>1407.599976</v>
      </c>
      <c r="C100" s="19">
        <v>1410.8000489999999</v>
      </c>
      <c r="D100" s="19">
        <v>1395</v>
      </c>
      <c r="E100" s="19">
        <v>1400.900024</v>
      </c>
      <c r="F100" s="19">
        <v>1394.8630370000001</v>
      </c>
      <c r="G100" s="20">
        <f t="shared" si="1"/>
        <v>-1.2127361666260702E-3</v>
      </c>
    </row>
    <row r="101" spans="1:7" ht="15.75" thickBot="1" x14ac:dyDescent="0.3">
      <c r="A101" s="18">
        <v>44323</v>
      </c>
      <c r="B101" s="19">
        <v>1412.9499510000001</v>
      </c>
      <c r="C101" s="19">
        <v>1424.9499510000001</v>
      </c>
      <c r="D101" s="19">
        <v>1410.25</v>
      </c>
      <c r="E101" s="19">
        <v>1414.75</v>
      </c>
      <c r="F101" s="19">
        <v>1408.6533199999999</v>
      </c>
      <c r="G101" s="20">
        <f t="shared" si="1"/>
        <v>9.8379267091047978E-3</v>
      </c>
    </row>
    <row r="102" spans="1:7" ht="15.75" thickBot="1" x14ac:dyDescent="0.3">
      <c r="A102" s="18">
        <v>44326</v>
      </c>
      <c r="B102" s="19">
        <v>1427</v>
      </c>
      <c r="C102" s="19">
        <v>1430</v>
      </c>
      <c r="D102" s="19">
        <v>1412.8000489999999</v>
      </c>
      <c r="E102" s="19">
        <v>1419.849976</v>
      </c>
      <c r="F102" s="19">
        <v>1413.731323</v>
      </c>
      <c r="G102" s="20">
        <f t="shared" si="1"/>
        <v>3.5983815968575134E-3</v>
      </c>
    </row>
    <row r="103" spans="1:7" ht="15.75" thickBot="1" x14ac:dyDescent="0.3">
      <c r="A103" s="18">
        <v>44327</v>
      </c>
      <c r="B103" s="19">
        <v>1396</v>
      </c>
      <c r="C103" s="19">
        <v>1424.1999510000001</v>
      </c>
      <c r="D103" s="19">
        <v>1395.0500489999999</v>
      </c>
      <c r="E103" s="19">
        <v>1403.5500489999999</v>
      </c>
      <c r="F103" s="19">
        <v>1397.5017089999999</v>
      </c>
      <c r="G103" s="20">
        <f t="shared" si="1"/>
        <v>-1.1546388452777176E-2</v>
      </c>
    </row>
    <row r="104" spans="1:7" ht="15.75" thickBot="1" x14ac:dyDescent="0.3">
      <c r="A104" s="18">
        <v>44328</v>
      </c>
      <c r="B104" s="19">
        <v>1399.75</v>
      </c>
      <c r="C104" s="19">
        <v>1408.599976</v>
      </c>
      <c r="D104" s="19">
        <v>1388.849976</v>
      </c>
      <c r="E104" s="19">
        <v>1399.5</v>
      </c>
      <c r="F104" s="19">
        <v>1393.469116</v>
      </c>
      <c r="G104" s="20">
        <f t="shared" si="1"/>
        <v>-2.889744149311185E-3</v>
      </c>
    </row>
    <row r="105" spans="1:7" ht="15.75" thickBot="1" x14ac:dyDescent="0.3">
      <c r="A105" s="18">
        <v>44330</v>
      </c>
      <c r="B105" s="19">
        <v>1394.349976</v>
      </c>
      <c r="C105" s="19">
        <v>1398.900024</v>
      </c>
      <c r="D105" s="19">
        <v>1382.349976</v>
      </c>
      <c r="E105" s="19">
        <v>1386.849976</v>
      </c>
      <c r="F105" s="19">
        <v>1380.8735349999999</v>
      </c>
      <c r="G105" s="20">
        <f t="shared" si="1"/>
        <v>-9.0801095068682273E-3</v>
      </c>
    </row>
    <row r="106" spans="1:7" ht="15.75" thickBot="1" x14ac:dyDescent="0.3">
      <c r="A106" s="18">
        <v>44333</v>
      </c>
      <c r="B106" s="19">
        <v>1395.150024</v>
      </c>
      <c r="C106" s="19">
        <v>1442.599976</v>
      </c>
      <c r="D106" s="19">
        <v>1381.3000489999999</v>
      </c>
      <c r="E106" s="19">
        <v>1440.25</v>
      </c>
      <c r="F106" s="19">
        <v>1434.043457</v>
      </c>
      <c r="G106" s="20">
        <f t="shared" si="1"/>
        <v>3.7781751172007411E-2</v>
      </c>
    </row>
    <row r="107" spans="1:7" ht="15.75" thickBot="1" x14ac:dyDescent="0.3">
      <c r="A107" s="18">
        <v>44334</v>
      </c>
      <c r="B107" s="19">
        <v>1458.9499510000001</v>
      </c>
      <c r="C107" s="19">
        <v>1482.75</v>
      </c>
      <c r="D107" s="19">
        <v>1455</v>
      </c>
      <c r="E107" s="19">
        <v>1476.6999510000001</v>
      </c>
      <c r="F107" s="19">
        <v>1470.3363039999999</v>
      </c>
      <c r="G107" s="20">
        <f t="shared" si="1"/>
        <v>2.4993106395958774E-2</v>
      </c>
    </row>
    <row r="108" spans="1:7" ht="15.75" thickBot="1" x14ac:dyDescent="0.3">
      <c r="A108" s="18">
        <v>44335</v>
      </c>
      <c r="B108" s="19">
        <v>1470.1999510000001</v>
      </c>
      <c r="C108" s="19">
        <v>1478.849976</v>
      </c>
      <c r="D108" s="19">
        <v>1452.5500489999999</v>
      </c>
      <c r="E108" s="19">
        <v>1458.1999510000001</v>
      </c>
      <c r="F108" s="19">
        <v>1451.9160159999999</v>
      </c>
      <c r="G108" s="20">
        <f t="shared" si="1"/>
        <v>-1.2607078346779979E-2</v>
      </c>
    </row>
    <row r="109" spans="1:7" ht="15.75" thickBot="1" x14ac:dyDescent="0.3">
      <c r="A109" s="18">
        <v>44336</v>
      </c>
      <c r="B109" s="19">
        <v>1458.349976</v>
      </c>
      <c r="C109" s="19">
        <v>1465.900024</v>
      </c>
      <c r="D109" s="19">
        <v>1428.5</v>
      </c>
      <c r="E109" s="19">
        <v>1432.8000489999999</v>
      </c>
      <c r="F109" s="19">
        <v>1426.6256100000001</v>
      </c>
      <c r="G109" s="20">
        <f t="shared" si="1"/>
        <v>-1.7572132035291597E-2</v>
      </c>
    </row>
    <row r="110" spans="1:7" ht="15.75" thickBot="1" x14ac:dyDescent="0.3">
      <c r="A110" s="18">
        <v>44337</v>
      </c>
      <c r="B110" s="19">
        <v>1443</v>
      </c>
      <c r="C110" s="19">
        <v>1501.900024</v>
      </c>
      <c r="D110" s="19">
        <v>1443</v>
      </c>
      <c r="E110" s="19">
        <v>1497.3000489999999</v>
      </c>
      <c r="F110" s="19">
        <v>1490.8476559999999</v>
      </c>
      <c r="G110" s="20">
        <f t="shared" si="1"/>
        <v>4.4032912367197134E-2</v>
      </c>
    </row>
    <row r="111" spans="1:7" ht="15.75" thickBot="1" x14ac:dyDescent="0.3">
      <c r="A111" s="18">
        <v>44340</v>
      </c>
      <c r="B111" s="19">
        <v>1503.25</v>
      </c>
      <c r="C111" s="19">
        <v>1520.4499510000001</v>
      </c>
      <c r="D111" s="19">
        <v>1498.5</v>
      </c>
      <c r="E111" s="19">
        <v>1509.9499510000001</v>
      </c>
      <c r="F111" s="19">
        <v>1503.4429929999999</v>
      </c>
      <c r="G111" s="20">
        <f t="shared" si="1"/>
        <v>8.4129516907516556E-3</v>
      </c>
    </row>
    <row r="112" spans="1:7" ht="15.75" thickBot="1" x14ac:dyDescent="0.3">
      <c r="A112" s="18">
        <v>44341</v>
      </c>
      <c r="B112" s="19">
        <v>1510.5</v>
      </c>
      <c r="C112" s="19">
        <v>1513.75</v>
      </c>
      <c r="D112" s="19">
        <v>1470.5</v>
      </c>
      <c r="E112" s="19">
        <v>1478.9499510000001</v>
      </c>
      <c r="F112" s="19">
        <v>1472.5766599999999</v>
      </c>
      <c r="G112" s="20">
        <f t="shared" si="1"/>
        <v>-2.0744110223050928E-2</v>
      </c>
    </row>
    <row r="113" spans="1:7" ht="15.75" thickBot="1" x14ac:dyDescent="0.3">
      <c r="A113" s="18">
        <v>44342</v>
      </c>
      <c r="B113" s="19">
        <v>1480</v>
      </c>
      <c r="C113" s="19">
        <v>1487</v>
      </c>
      <c r="D113" s="19">
        <v>1470</v>
      </c>
      <c r="E113" s="19">
        <v>1477.0500489999999</v>
      </c>
      <c r="F113" s="19">
        <v>1470.684937</v>
      </c>
      <c r="G113" s="20">
        <f t="shared" si="1"/>
        <v>-1.2854604989374848E-3</v>
      </c>
    </row>
    <row r="114" spans="1:7" ht="15.75" thickBot="1" x14ac:dyDescent="0.3">
      <c r="A114" s="18">
        <v>44343</v>
      </c>
      <c r="B114" s="19">
        <v>1473.099976</v>
      </c>
      <c r="C114" s="19">
        <v>1489</v>
      </c>
      <c r="D114" s="19">
        <v>1462.4499510000001</v>
      </c>
      <c r="E114" s="19">
        <v>1482.650024</v>
      </c>
      <c r="F114" s="19">
        <v>1476.2607419999999</v>
      </c>
      <c r="G114" s="20">
        <f t="shared" si="1"/>
        <v>3.7841292381842768E-3</v>
      </c>
    </row>
    <row r="115" spans="1:7" ht="15.75" thickBot="1" x14ac:dyDescent="0.3">
      <c r="A115" s="18">
        <v>44344</v>
      </c>
      <c r="B115" s="19">
        <v>1490.900024</v>
      </c>
      <c r="C115" s="19">
        <v>1513</v>
      </c>
      <c r="D115" s="19">
        <v>1478.75</v>
      </c>
      <c r="E115" s="19">
        <v>1503.4499510000001</v>
      </c>
      <c r="F115" s="19">
        <v>1496.9710689999999</v>
      </c>
      <c r="G115" s="20">
        <f t="shared" si="1"/>
        <v>1.393141421717648E-2</v>
      </c>
    </row>
    <row r="116" spans="1:7" ht="15.75" thickBot="1" x14ac:dyDescent="0.3">
      <c r="A116" s="18">
        <v>44347</v>
      </c>
      <c r="B116" s="19">
        <v>1500</v>
      </c>
      <c r="C116" s="19">
        <v>1519.5</v>
      </c>
      <c r="D116" s="19">
        <v>1487.5</v>
      </c>
      <c r="E116" s="19">
        <v>1515.849976</v>
      </c>
      <c r="F116" s="19">
        <v>1509.3176269999999</v>
      </c>
      <c r="G116" s="20">
        <f t="shared" si="1"/>
        <v>8.2138667736136942E-3</v>
      </c>
    </row>
    <row r="117" spans="1:7" ht="15.75" thickBot="1" x14ac:dyDescent="0.3">
      <c r="A117" s="18">
        <v>44348</v>
      </c>
      <c r="B117" s="19">
        <v>1520.3000489999999</v>
      </c>
      <c r="C117" s="19">
        <v>1527</v>
      </c>
      <c r="D117" s="19">
        <v>1507.25</v>
      </c>
      <c r="E117" s="19">
        <v>1511.6999510000001</v>
      </c>
      <c r="F117" s="19">
        <v>1505.185547</v>
      </c>
      <c r="G117" s="20">
        <f t="shared" si="1"/>
        <v>-2.7414683942463339E-3</v>
      </c>
    </row>
    <row r="118" spans="1:7" ht="15.75" thickBot="1" x14ac:dyDescent="0.3">
      <c r="A118" s="18">
        <v>44349</v>
      </c>
      <c r="B118" s="19">
        <v>1510</v>
      </c>
      <c r="C118" s="19">
        <v>1510.1999510000001</v>
      </c>
      <c r="D118" s="19">
        <v>1493</v>
      </c>
      <c r="E118" s="19">
        <v>1504</v>
      </c>
      <c r="F118" s="19">
        <v>1497.518677</v>
      </c>
      <c r="G118" s="20">
        <f t="shared" si="1"/>
        <v>-5.1066545949140551E-3</v>
      </c>
    </row>
    <row r="119" spans="1:7" ht="15.75" thickBot="1" x14ac:dyDescent="0.3">
      <c r="A119" s="18">
        <v>44350</v>
      </c>
      <c r="B119" s="19">
        <v>1508</v>
      </c>
      <c r="C119" s="19">
        <v>1524.9499510000001</v>
      </c>
      <c r="D119" s="19">
        <v>1487.75</v>
      </c>
      <c r="E119" s="19">
        <v>1520.5500489999999</v>
      </c>
      <c r="F119" s="19">
        <v>1513.997437</v>
      </c>
      <c r="G119" s="20">
        <f t="shared" si="1"/>
        <v>1.0943939097354008E-2</v>
      </c>
    </row>
    <row r="120" spans="1:7" ht="15.75" thickBot="1" x14ac:dyDescent="0.3">
      <c r="A120" s="18">
        <v>44351</v>
      </c>
      <c r="B120" s="19">
        <v>1516</v>
      </c>
      <c r="C120" s="19">
        <v>1520.650024</v>
      </c>
      <c r="D120" s="19">
        <v>1499.1999510000001</v>
      </c>
      <c r="E120" s="19">
        <v>1500.9499510000001</v>
      </c>
      <c r="F120" s="19">
        <v>1494.481812</v>
      </c>
      <c r="G120" s="20">
        <f t="shared" si="1"/>
        <v>-1.2973929435951791E-2</v>
      </c>
    </row>
    <row r="121" spans="1:7" ht="15.75" thickBot="1" x14ac:dyDescent="0.3">
      <c r="A121" s="18">
        <v>44354</v>
      </c>
      <c r="B121" s="19">
        <v>1510</v>
      </c>
      <c r="C121" s="19">
        <v>1514</v>
      </c>
      <c r="D121" s="19">
        <v>1496</v>
      </c>
      <c r="E121" s="19">
        <v>1499.849976</v>
      </c>
      <c r="F121" s="19">
        <v>1493.3865969999999</v>
      </c>
      <c r="G121" s="20">
        <f t="shared" si="1"/>
        <v>-7.3310795465603683E-4</v>
      </c>
    </row>
    <row r="122" spans="1:7" ht="15.75" thickBot="1" x14ac:dyDescent="0.3">
      <c r="A122" s="18">
        <v>44355</v>
      </c>
      <c r="B122" s="19">
        <v>1496.5500489999999</v>
      </c>
      <c r="C122" s="19">
        <v>1501.3000489999999</v>
      </c>
      <c r="D122" s="19">
        <v>1481.5</v>
      </c>
      <c r="E122" s="19">
        <v>1483.0500489999999</v>
      </c>
      <c r="F122" s="19">
        <v>1476.659058</v>
      </c>
      <c r="G122" s="20">
        <f t="shared" si="1"/>
        <v>-1.1264281976914606E-2</v>
      </c>
    </row>
    <row r="123" spans="1:7" ht="15.75" thickBot="1" x14ac:dyDescent="0.3">
      <c r="A123" s="18">
        <v>44356</v>
      </c>
      <c r="B123" s="19">
        <v>1483.900024</v>
      </c>
      <c r="C123" s="19">
        <v>1502</v>
      </c>
      <c r="D123" s="19">
        <v>1472.0500489999999</v>
      </c>
      <c r="E123" s="19">
        <v>1480.3000489999999</v>
      </c>
      <c r="F123" s="19">
        <v>1473.9208980000001</v>
      </c>
      <c r="G123" s="20">
        <f t="shared" si="1"/>
        <v>-1.8560153101186811E-3</v>
      </c>
    </row>
    <row r="124" spans="1:7" ht="15.75" thickBot="1" x14ac:dyDescent="0.3">
      <c r="A124" s="18">
        <v>44357</v>
      </c>
      <c r="B124" s="19">
        <v>1482.099976</v>
      </c>
      <c r="C124" s="19">
        <v>1489</v>
      </c>
      <c r="D124" s="19">
        <v>1473.650024</v>
      </c>
      <c r="E124" s="19">
        <v>1481.0500489999999</v>
      </c>
      <c r="F124" s="19">
        <v>1474.667725</v>
      </c>
      <c r="G124" s="20">
        <f t="shared" si="1"/>
        <v>5.0656575837305755E-4</v>
      </c>
    </row>
    <row r="125" spans="1:7" ht="15.75" thickBot="1" x14ac:dyDescent="0.3">
      <c r="A125" s="18">
        <v>44358</v>
      </c>
      <c r="B125" s="19">
        <v>1491</v>
      </c>
      <c r="C125" s="19">
        <v>1496.5500489999999</v>
      </c>
      <c r="D125" s="19">
        <v>1481.0500489999999</v>
      </c>
      <c r="E125" s="19">
        <v>1486.349976</v>
      </c>
      <c r="F125" s="19">
        <v>1479.9448239999999</v>
      </c>
      <c r="G125" s="20">
        <f t="shared" si="1"/>
        <v>3.5721127720082734E-3</v>
      </c>
    </row>
    <row r="126" spans="1:7" ht="15.75" thickBot="1" x14ac:dyDescent="0.3">
      <c r="A126" s="18">
        <v>44361</v>
      </c>
      <c r="B126" s="19">
        <v>1478.25</v>
      </c>
      <c r="C126" s="19">
        <v>1486</v>
      </c>
      <c r="D126" s="19">
        <v>1462.5500489999999</v>
      </c>
      <c r="E126" s="19">
        <v>1479.4499510000001</v>
      </c>
      <c r="F126" s="19">
        <v>1473.0744629999999</v>
      </c>
      <c r="G126" s="20">
        <f t="shared" si="1"/>
        <v>-4.65311786237174E-3</v>
      </c>
    </row>
    <row r="127" spans="1:7" ht="15.75" thickBot="1" x14ac:dyDescent="0.3">
      <c r="A127" s="18">
        <v>44362</v>
      </c>
      <c r="B127" s="19">
        <v>1486</v>
      </c>
      <c r="C127" s="19">
        <v>1496</v>
      </c>
      <c r="D127" s="19">
        <v>1474.8000489999999</v>
      </c>
      <c r="E127" s="19">
        <v>1490.25</v>
      </c>
      <c r="F127" s="19">
        <v>1483.8280030000001</v>
      </c>
      <c r="G127" s="20">
        <f t="shared" si="1"/>
        <v>7.2735489471450372E-3</v>
      </c>
    </row>
    <row r="128" spans="1:7" ht="15.75" thickBot="1" x14ac:dyDescent="0.3">
      <c r="A128" s="18">
        <v>44363</v>
      </c>
      <c r="B128" s="19">
        <v>1488</v>
      </c>
      <c r="C128" s="19">
        <v>1494</v>
      </c>
      <c r="D128" s="19">
        <v>1478.099976</v>
      </c>
      <c r="E128" s="19">
        <v>1484.599976</v>
      </c>
      <c r="F128" s="19">
        <v>1478.2022710000001</v>
      </c>
      <c r="G128" s="20">
        <f t="shared" si="1"/>
        <v>-3.7985693893235247E-3</v>
      </c>
    </row>
    <row r="129" spans="1:7" ht="15.75" thickBot="1" x14ac:dyDescent="0.3">
      <c r="A129" s="18">
        <v>44364</v>
      </c>
      <c r="B129" s="19">
        <v>1466</v>
      </c>
      <c r="C129" s="19">
        <v>1478.75</v>
      </c>
      <c r="D129" s="19">
        <v>1460</v>
      </c>
      <c r="E129" s="19">
        <v>1466.099976</v>
      </c>
      <c r="F129" s="19">
        <v>1459.781982</v>
      </c>
      <c r="G129" s="20">
        <f t="shared" si="1"/>
        <v>-1.25395705228968E-2</v>
      </c>
    </row>
    <row r="130" spans="1:7" ht="15.75" thickBot="1" x14ac:dyDescent="0.3">
      <c r="A130" s="18">
        <v>44365</v>
      </c>
      <c r="B130" s="19">
        <v>1469.5</v>
      </c>
      <c r="C130" s="19">
        <v>1490</v>
      </c>
      <c r="D130" s="19">
        <v>1455</v>
      </c>
      <c r="E130" s="19">
        <v>1479.8000489999999</v>
      </c>
      <c r="F130" s="19">
        <v>1473.423096</v>
      </c>
      <c r="G130" s="20">
        <f t="shared" si="1"/>
        <v>9.3012332799903303E-3</v>
      </c>
    </row>
    <row r="131" spans="1:7" ht="15.75" thickBot="1" x14ac:dyDescent="0.3">
      <c r="A131" s="18">
        <v>44368</v>
      </c>
      <c r="B131" s="19">
        <v>1461.349976</v>
      </c>
      <c r="C131" s="19">
        <v>1491.8000489999999</v>
      </c>
      <c r="D131" s="19">
        <v>1459</v>
      </c>
      <c r="E131" s="19">
        <v>1488.6999510000001</v>
      </c>
      <c r="F131" s="19">
        <v>1482.284668</v>
      </c>
      <c r="G131" s="20">
        <f t="shared" si="1"/>
        <v>5.9962616463747186E-3</v>
      </c>
    </row>
    <row r="132" spans="1:7" ht="15.75" thickBot="1" x14ac:dyDescent="0.3">
      <c r="A132" s="18">
        <v>44369</v>
      </c>
      <c r="B132" s="19">
        <v>1497</v>
      </c>
      <c r="C132" s="19">
        <v>1508</v>
      </c>
      <c r="D132" s="19">
        <v>1480</v>
      </c>
      <c r="E132" s="19">
        <v>1483.8000489999999</v>
      </c>
      <c r="F132" s="19">
        <v>1477.405884</v>
      </c>
      <c r="G132" s="20">
        <f t="shared" si="1"/>
        <v>-3.2968233220725604E-3</v>
      </c>
    </row>
    <row r="133" spans="1:7" ht="15.75" thickBot="1" x14ac:dyDescent="0.3">
      <c r="A133" s="18">
        <v>44370</v>
      </c>
      <c r="B133" s="19">
        <v>1490</v>
      </c>
      <c r="C133" s="19">
        <v>1497.8000489999999</v>
      </c>
      <c r="D133" s="19">
        <v>1478.599976</v>
      </c>
      <c r="E133" s="19">
        <v>1485.5</v>
      </c>
      <c r="F133" s="19">
        <v>1479.0985109999999</v>
      </c>
      <c r="G133" s="20">
        <f t="shared" ref="G133:G196" si="2">LN(F133/F132)</f>
        <v>1.1450192245893872E-3</v>
      </c>
    </row>
    <row r="134" spans="1:7" ht="15.75" thickBot="1" x14ac:dyDescent="0.3">
      <c r="A134" s="18">
        <v>44371</v>
      </c>
      <c r="B134" s="19">
        <v>1490</v>
      </c>
      <c r="C134" s="19">
        <v>1513.4499510000001</v>
      </c>
      <c r="D134" s="19">
        <v>1488</v>
      </c>
      <c r="E134" s="19">
        <v>1506.25</v>
      </c>
      <c r="F134" s="19">
        <v>1499.759033</v>
      </c>
      <c r="G134" s="20">
        <f t="shared" si="2"/>
        <v>1.3871662535340043E-2</v>
      </c>
    </row>
    <row r="135" spans="1:7" ht="15.75" thickBot="1" x14ac:dyDescent="0.3">
      <c r="A135" s="18">
        <v>44372</v>
      </c>
      <c r="B135" s="19">
        <v>1511.099976</v>
      </c>
      <c r="C135" s="19">
        <v>1522</v>
      </c>
      <c r="D135" s="19">
        <v>1507</v>
      </c>
      <c r="E135" s="19">
        <v>1515.099976</v>
      </c>
      <c r="F135" s="19">
        <v>1508.570923</v>
      </c>
      <c r="G135" s="20">
        <f t="shared" si="2"/>
        <v>5.8583435534089309E-3</v>
      </c>
    </row>
    <row r="136" spans="1:7" ht="15.75" thickBot="1" x14ac:dyDescent="0.3">
      <c r="A136" s="18">
        <v>44375</v>
      </c>
      <c r="B136" s="19">
        <v>1520</v>
      </c>
      <c r="C136" s="19">
        <v>1523</v>
      </c>
      <c r="D136" s="19">
        <v>1505</v>
      </c>
      <c r="E136" s="19">
        <v>1508.349976</v>
      </c>
      <c r="F136" s="19">
        <v>1501.849976</v>
      </c>
      <c r="G136" s="20">
        <f t="shared" si="2"/>
        <v>-4.4651285597513066E-3</v>
      </c>
    </row>
    <row r="137" spans="1:7" ht="15.75" thickBot="1" x14ac:dyDescent="0.3">
      <c r="A137" s="18">
        <v>44376</v>
      </c>
      <c r="B137" s="19">
        <v>1507</v>
      </c>
      <c r="C137" s="19">
        <v>1508.1999510000001</v>
      </c>
      <c r="D137" s="19">
        <v>1492.150024</v>
      </c>
      <c r="E137" s="19">
        <v>1502.0500489999999</v>
      </c>
      <c r="F137" s="19">
        <v>1502.0500489999999</v>
      </c>
      <c r="G137" s="20">
        <f t="shared" si="2"/>
        <v>1.3320882761121223E-4</v>
      </c>
    </row>
    <row r="138" spans="1:7" ht="15.75" thickBot="1" x14ac:dyDescent="0.3">
      <c r="A138" s="18">
        <v>44377</v>
      </c>
      <c r="B138" s="19">
        <v>1498</v>
      </c>
      <c r="C138" s="19">
        <v>1509</v>
      </c>
      <c r="D138" s="19">
        <v>1494.099976</v>
      </c>
      <c r="E138" s="19">
        <v>1497.900024</v>
      </c>
      <c r="F138" s="19">
        <v>1497.900024</v>
      </c>
      <c r="G138" s="20">
        <f t="shared" si="2"/>
        <v>-2.7667311430625355E-3</v>
      </c>
    </row>
    <row r="139" spans="1:7" ht="15.75" thickBot="1" x14ac:dyDescent="0.3">
      <c r="A139" s="18">
        <v>44378</v>
      </c>
      <c r="B139" s="19">
        <v>1502</v>
      </c>
      <c r="C139" s="19">
        <v>1502</v>
      </c>
      <c r="D139" s="19">
        <v>1483</v>
      </c>
      <c r="E139" s="19">
        <v>1486.75</v>
      </c>
      <c r="F139" s="19">
        <v>1486.75</v>
      </c>
      <c r="G139" s="20">
        <f t="shared" si="2"/>
        <v>-7.4716136104015177E-3</v>
      </c>
    </row>
    <row r="140" spans="1:7" ht="15.75" thickBot="1" x14ac:dyDescent="0.3">
      <c r="A140" s="18">
        <v>44379</v>
      </c>
      <c r="B140" s="19">
        <v>1485</v>
      </c>
      <c r="C140" s="19">
        <v>1489.25</v>
      </c>
      <c r="D140" s="19">
        <v>1477</v>
      </c>
      <c r="E140" s="19">
        <v>1480.400024</v>
      </c>
      <c r="F140" s="19">
        <v>1480.400024</v>
      </c>
      <c r="G140" s="20">
        <f t="shared" si="2"/>
        <v>-4.2801918628675986E-3</v>
      </c>
    </row>
    <row r="141" spans="1:7" ht="15.75" thickBot="1" x14ac:dyDescent="0.3">
      <c r="A141" s="18">
        <v>44382</v>
      </c>
      <c r="B141" s="19">
        <v>1489.9499510000001</v>
      </c>
      <c r="C141" s="19">
        <v>1504.5</v>
      </c>
      <c r="D141" s="19">
        <v>1484.5500489999999</v>
      </c>
      <c r="E141" s="19">
        <v>1495.4499510000001</v>
      </c>
      <c r="F141" s="19">
        <v>1495.4499510000001</v>
      </c>
      <c r="G141" s="20">
        <f t="shared" si="2"/>
        <v>1.011479438695724E-2</v>
      </c>
    </row>
    <row r="142" spans="1:7" ht="15.75" thickBot="1" x14ac:dyDescent="0.3">
      <c r="A142" s="18">
        <v>44383</v>
      </c>
      <c r="B142" s="19">
        <v>1497</v>
      </c>
      <c r="C142" s="19">
        <v>1540</v>
      </c>
      <c r="D142" s="19">
        <v>1496</v>
      </c>
      <c r="E142" s="19">
        <v>1534.6999510000001</v>
      </c>
      <c r="F142" s="19">
        <v>1534.6999510000001</v>
      </c>
      <c r="G142" s="20">
        <f t="shared" si="2"/>
        <v>2.5907758142191817E-2</v>
      </c>
    </row>
    <row r="143" spans="1:7" ht="15.75" thickBot="1" x14ac:dyDescent="0.3">
      <c r="A143" s="18">
        <v>44384</v>
      </c>
      <c r="B143" s="19">
        <v>1534</v>
      </c>
      <c r="C143" s="19">
        <v>1545.349976</v>
      </c>
      <c r="D143" s="19">
        <v>1527.6999510000001</v>
      </c>
      <c r="E143" s="19">
        <v>1539.5</v>
      </c>
      <c r="F143" s="19">
        <v>1539.5</v>
      </c>
      <c r="G143" s="20">
        <f t="shared" si="2"/>
        <v>3.1227981115704555E-3</v>
      </c>
    </row>
    <row r="144" spans="1:7" ht="15.75" thickBot="1" x14ac:dyDescent="0.3">
      <c r="A144" s="18">
        <v>44385</v>
      </c>
      <c r="B144" s="19">
        <v>1525</v>
      </c>
      <c r="C144" s="19">
        <v>1537.6999510000001</v>
      </c>
      <c r="D144" s="19">
        <v>1513.4499510000001</v>
      </c>
      <c r="E144" s="19">
        <v>1520.4499510000001</v>
      </c>
      <c r="F144" s="19">
        <v>1520.4499510000001</v>
      </c>
      <c r="G144" s="20">
        <f t="shared" si="2"/>
        <v>-1.2451376934888521E-2</v>
      </c>
    </row>
    <row r="145" spans="1:7" ht="15.75" thickBot="1" x14ac:dyDescent="0.3">
      <c r="A145" s="18">
        <v>44386</v>
      </c>
      <c r="B145" s="19">
        <v>1512.5500489999999</v>
      </c>
      <c r="C145" s="19">
        <v>1516</v>
      </c>
      <c r="D145" s="19">
        <v>1497.5</v>
      </c>
      <c r="E145" s="19">
        <v>1502</v>
      </c>
      <c r="F145" s="19">
        <v>1502</v>
      </c>
      <c r="G145" s="20">
        <f t="shared" si="2"/>
        <v>-1.2208758105586468E-2</v>
      </c>
    </row>
    <row r="146" spans="1:7" ht="15.75" thickBot="1" x14ac:dyDescent="0.3">
      <c r="A146" s="18">
        <v>44389</v>
      </c>
      <c r="B146" s="19">
        <v>1502</v>
      </c>
      <c r="C146" s="19">
        <v>1502</v>
      </c>
      <c r="D146" s="19">
        <v>1484</v>
      </c>
      <c r="E146" s="19">
        <v>1487</v>
      </c>
      <c r="F146" s="19">
        <v>1487</v>
      </c>
      <c r="G146" s="20">
        <f t="shared" si="2"/>
        <v>-1.0036885863925007E-2</v>
      </c>
    </row>
    <row r="147" spans="1:7" ht="15.75" thickBot="1" x14ac:dyDescent="0.3">
      <c r="A147" s="18">
        <v>44390</v>
      </c>
      <c r="B147" s="19">
        <v>1496.099976</v>
      </c>
      <c r="C147" s="19">
        <v>1506.099976</v>
      </c>
      <c r="D147" s="19">
        <v>1484.099976</v>
      </c>
      <c r="E147" s="19">
        <v>1501.849976</v>
      </c>
      <c r="F147" s="19">
        <v>1501.849976</v>
      </c>
      <c r="G147" s="20">
        <f t="shared" si="2"/>
        <v>9.9369980524007962E-3</v>
      </c>
    </row>
    <row r="148" spans="1:7" ht="15.75" thickBot="1" x14ac:dyDescent="0.3">
      <c r="A148" s="18">
        <v>44391</v>
      </c>
      <c r="B148" s="19">
        <v>1497.5</v>
      </c>
      <c r="C148" s="19">
        <v>1507.349976</v>
      </c>
      <c r="D148" s="19">
        <v>1491.099976</v>
      </c>
      <c r="E148" s="19">
        <v>1499.150024</v>
      </c>
      <c r="F148" s="19">
        <v>1499.150024</v>
      </c>
      <c r="G148" s="20">
        <f t="shared" si="2"/>
        <v>-1.7993686960850986E-3</v>
      </c>
    </row>
    <row r="149" spans="1:7" ht="15.75" thickBot="1" x14ac:dyDescent="0.3">
      <c r="A149" s="18">
        <v>44392</v>
      </c>
      <c r="B149" s="19">
        <v>1505</v>
      </c>
      <c r="C149" s="19">
        <v>1526.75</v>
      </c>
      <c r="D149" s="19">
        <v>1499.650024</v>
      </c>
      <c r="E149" s="19">
        <v>1520.6999510000001</v>
      </c>
      <c r="F149" s="19">
        <v>1520.6999510000001</v>
      </c>
      <c r="G149" s="20">
        <f t="shared" si="2"/>
        <v>1.4272426107938985E-2</v>
      </c>
    </row>
    <row r="150" spans="1:7" ht="15.75" thickBot="1" x14ac:dyDescent="0.3">
      <c r="A150" s="18">
        <v>44393</v>
      </c>
      <c r="B150" s="19">
        <v>1527.9499510000001</v>
      </c>
      <c r="C150" s="19">
        <v>1529.9499510000001</v>
      </c>
      <c r="D150" s="19">
        <v>1518.8000489999999</v>
      </c>
      <c r="E150" s="19">
        <v>1522.349976</v>
      </c>
      <c r="F150" s="19">
        <v>1522.349976</v>
      </c>
      <c r="G150" s="20">
        <f t="shared" si="2"/>
        <v>1.0844548734268607E-3</v>
      </c>
    </row>
    <row r="151" spans="1:7" ht="15.75" thickBot="1" x14ac:dyDescent="0.3">
      <c r="A151" s="18">
        <v>44396</v>
      </c>
      <c r="B151" s="19">
        <v>1487</v>
      </c>
      <c r="C151" s="19">
        <v>1488.849976</v>
      </c>
      <c r="D151" s="19">
        <v>1466</v>
      </c>
      <c r="E151" s="19">
        <v>1471</v>
      </c>
      <c r="F151" s="19">
        <v>1471</v>
      </c>
      <c r="G151" s="20">
        <f t="shared" si="2"/>
        <v>-3.4312736196399241E-2</v>
      </c>
    </row>
    <row r="152" spans="1:7" ht="15.75" thickBot="1" x14ac:dyDescent="0.3">
      <c r="A152" s="18">
        <v>44397</v>
      </c>
      <c r="B152" s="19">
        <v>1442</v>
      </c>
      <c r="C152" s="19">
        <v>1454</v>
      </c>
      <c r="D152" s="19">
        <v>1436.150024</v>
      </c>
      <c r="E152" s="19">
        <v>1443.150024</v>
      </c>
      <c r="F152" s="19">
        <v>1443.150024</v>
      </c>
      <c r="G152" s="20">
        <f t="shared" si="2"/>
        <v>-1.9114200495766436E-2</v>
      </c>
    </row>
    <row r="153" spans="1:7" ht="15.75" thickBot="1" x14ac:dyDescent="0.3">
      <c r="A153" s="18">
        <v>44399</v>
      </c>
      <c r="B153" s="19">
        <v>1456.099976</v>
      </c>
      <c r="C153" s="19">
        <v>1468.5</v>
      </c>
      <c r="D153" s="19">
        <v>1445</v>
      </c>
      <c r="E153" s="19">
        <v>1448.6999510000001</v>
      </c>
      <c r="F153" s="19">
        <v>1448.6999510000001</v>
      </c>
      <c r="G153" s="20">
        <f t="shared" si="2"/>
        <v>3.8383276185063615E-3</v>
      </c>
    </row>
    <row r="154" spans="1:7" ht="15.75" thickBot="1" x14ac:dyDescent="0.3">
      <c r="A154" s="18">
        <v>44400</v>
      </c>
      <c r="B154" s="19">
        <v>1451.5</v>
      </c>
      <c r="C154" s="19">
        <v>1457.4499510000001</v>
      </c>
      <c r="D154" s="19">
        <v>1435.3000489999999</v>
      </c>
      <c r="E154" s="19">
        <v>1442.75</v>
      </c>
      <c r="F154" s="19">
        <v>1442.75</v>
      </c>
      <c r="G154" s="20">
        <f t="shared" si="2"/>
        <v>-4.1155541331016395E-3</v>
      </c>
    </row>
    <row r="155" spans="1:7" ht="15.75" thickBot="1" x14ac:dyDescent="0.3">
      <c r="A155" s="18">
        <v>44403</v>
      </c>
      <c r="B155" s="19">
        <v>1430</v>
      </c>
      <c r="C155" s="19">
        <v>1444</v>
      </c>
      <c r="D155" s="19">
        <v>1428.099976</v>
      </c>
      <c r="E155" s="19">
        <v>1434.5500489999999</v>
      </c>
      <c r="F155" s="19">
        <v>1434.5500489999999</v>
      </c>
      <c r="G155" s="20">
        <f t="shared" si="2"/>
        <v>-5.6997692697415775E-3</v>
      </c>
    </row>
    <row r="156" spans="1:7" ht="15.75" thickBot="1" x14ac:dyDescent="0.3">
      <c r="A156" s="18">
        <v>44404</v>
      </c>
      <c r="B156" s="19">
        <v>1436.099976</v>
      </c>
      <c r="C156" s="19">
        <v>1449.900024</v>
      </c>
      <c r="D156" s="19">
        <v>1436.099976</v>
      </c>
      <c r="E156" s="19">
        <v>1439.75</v>
      </c>
      <c r="F156" s="19">
        <v>1439.75</v>
      </c>
      <c r="G156" s="20">
        <f t="shared" si="2"/>
        <v>3.6182420654475014E-3</v>
      </c>
    </row>
    <row r="157" spans="1:7" ht="15.75" thickBot="1" x14ac:dyDescent="0.3">
      <c r="A157" s="18">
        <v>44405</v>
      </c>
      <c r="B157" s="19">
        <v>1435.0500489999999</v>
      </c>
      <c r="C157" s="19">
        <v>1438.6999510000001</v>
      </c>
      <c r="D157" s="19">
        <v>1404</v>
      </c>
      <c r="E157" s="19">
        <v>1417.3000489999999</v>
      </c>
      <c r="F157" s="19">
        <v>1417.3000489999999</v>
      </c>
      <c r="G157" s="20">
        <f t="shared" si="2"/>
        <v>-1.5715799641143481E-2</v>
      </c>
    </row>
    <row r="158" spans="1:7" ht="15.75" thickBot="1" x14ac:dyDescent="0.3">
      <c r="A158" s="18">
        <v>44406</v>
      </c>
      <c r="B158" s="19">
        <v>1428.25</v>
      </c>
      <c r="C158" s="19">
        <v>1429.9499510000001</v>
      </c>
      <c r="D158" s="19">
        <v>1413.3000489999999</v>
      </c>
      <c r="E158" s="19">
        <v>1418.25</v>
      </c>
      <c r="F158" s="19">
        <v>1418.25</v>
      </c>
      <c r="G158" s="20">
        <f t="shared" si="2"/>
        <v>6.7002946103829136E-4</v>
      </c>
    </row>
    <row r="159" spans="1:7" ht="15.75" thickBot="1" x14ac:dyDescent="0.3">
      <c r="A159" s="18">
        <v>44407</v>
      </c>
      <c r="B159" s="19">
        <v>1419</v>
      </c>
      <c r="C159" s="19">
        <v>1431.75</v>
      </c>
      <c r="D159" s="19">
        <v>1407.9499510000001</v>
      </c>
      <c r="E159" s="19">
        <v>1426.4499510000001</v>
      </c>
      <c r="F159" s="19">
        <v>1426.4499510000001</v>
      </c>
      <c r="G159" s="20">
        <f t="shared" si="2"/>
        <v>5.7650886578775613E-3</v>
      </c>
    </row>
    <row r="160" spans="1:7" ht="15.75" thickBot="1" x14ac:dyDescent="0.3">
      <c r="A160" s="18">
        <v>44410</v>
      </c>
      <c r="B160" s="19">
        <v>1435</v>
      </c>
      <c r="C160" s="19">
        <v>1435</v>
      </c>
      <c r="D160" s="19">
        <v>1416.25</v>
      </c>
      <c r="E160" s="19">
        <v>1422.650024</v>
      </c>
      <c r="F160" s="19">
        <v>1422.650024</v>
      </c>
      <c r="G160" s="20">
        <f t="shared" si="2"/>
        <v>-2.6674593987508965E-3</v>
      </c>
    </row>
    <row r="161" spans="1:7" ht="15.75" thickBot="1" x14ac:dyDescent="0.3">
      <c r="A161" s="18">
        <v>44411</v>
      </c>
      <c r="B161" s="19">
        <v>1410</v>
      </c>
      <c r="C161" s="19">
        <v>1439.900024</v>
      </c>
      <c r="D161" s="19">
        <v>1410</v>
      </c>
      <c r="E161" s="19">
        <v>1434.6999510000001</v>
      </c>
      <c r="F161" s="19">
        <v>1434.6999510000001</v>
      </c>
      <c r="G161" s="20">
        <f t="shared" si="2"/>
        <v>8.4343874850590188E-3</v>
      </c>
    </row>
    <row r="162" spans="1:7" ht="15.75" thickBot="1" x14ac:dyDescent="0.3">
      <c r="A162" s="18">
        <v>44412</v>
      </c>
      <c r="B162" s="19">
        <v>1441</v>
      </c>
      <c r="C162" s="19">
        <v>1474.5</v>
      </c>
      <c r="D162" s="19">
        <v>1440</v>
      </c>
      <c r="E162" s="19">
        <v>1465.3000489999999</v>
      </c>
      <c r="F162" s="19">
        <v>1465.3000489999999</v>
      </c>
      <c r="G162" s="20">
        <f t="shared" si="2"/>
        <v>2.1104299133367786E-2</v>
      </c>
    </row>
    <row r="163" spans="1:7" ht="15.75" thickBot="1" x14ac:dyDescent="0.3">
      <c r="A163" s="18">
        <v>44413</v>
      </c>
      <c r="B163" s="19">
        <v>1467.099976</v>
      </c>
      <c r="C163" s="19">
        <v>1507.0500489999999</v>
      </c>
      <c r="D163" s="19">
        <v>1457.400024</v>
      </c>
      <c r="E163" s="19">
        <v>1484.849976</v>
      </c>
      <c r="F163" s="19">
        <v>1484.849976</v>
      </c>
      <c r="G163" s="20">
        <f t="shared" si="2"/>
        <v>1.325370778644706E-2</v>
      </c>
    </row>
    <row r="164" spans="1:7" ht="15.75" thickBot="1" x14ac:dyDescent="0.3">
      <c r="A164" s="18">
        <v>44414</v>
      </c>
      <c r="B164" s="19">
        <v>1483.5500489999999</v>
      </c>
      <c r="C164" s="19">
        <v>1500</v>
      </c>
      <c r="D164" s="19">
        <v>1474</v>
      </c>
      <c r="E164" s="19">
        <v>1492.650024</v>
      </c>
      <c r="F164" s="19">
        <v>1492.650024</v>
      </c>
      <c r="G164" s="20">
        <f t="shared" si="2"/>
        <v>5.2393389373897106E-3</v>
      </c>
    </row>
    <row r="165" spans="1:7" ht="15.75" thickBot="1" x14ac:dyDescent="0.3">
      <c r="A165" s="18">
        <v>44417</v>
      </c>
      <c r="B165" s="19">
        <v>1492</v>
      </c>
      <c r="C165" s="19">
        <v>1507.349976</v>
      </c>
      <c r="D165" s="19">
        <v>1476</v>
      </c>
      <c r="E165" s="19">
        <v>1503.900024</v>
      </c>
      <c r="F165" s="19">
        <v>1503.900024</v>
      </c>
      <c r="G165" s="20">
        <f t="shared" si="2"/>
        <v>7.5086700880084966E-3</v>
      </c>
    </row>
    <row r="166" spans="1:7" ht="15.75" thickBot="1" x14ac:dyDescent="0.3">
      <c r="A166" s="18">
        <v>44418</v>
      </c>
      <c r="B166" s="19">
        <v>1489</v>
      </c>
      <c r="C166" s="19">
        <v>1519.75</v>
      </c>
      <c r="D166" s="19">
        <v>1489</v>
      </c>
      <c r="E166" s="19">
        <v>1507.650024</v>
      </c>
      <c r="F166" s="19">
        <v>1507.650024</v>
      </c>
      <c r="G166" s="20">
        <f t="shared" si="2"/>
        <v>2.4904131615972598E-3</v>
      </c>
    </row>
    <row r="167" spans="1:7" ht="15.75" thickBot="1" x14ac:dyDescent="0.3">
      <c r="A167" s="18">
        <v>44419</v>
      </c>
      <c r="B167" s="19">
        <v>1514.900024</v>
      </c>
      <c r="C167" s="19">
        <v>1518.849976</v>
      </c>
      <c r="D167" s="19">
        <v>1491.0500489999999</v>
      </c>
      <c r="E167" s="19">
        <v>1494.9499510000001</v>
      </c>
      <c r="F167" s="19">
        <v>1494.9499510000001</v>
      </c>
      <c r="G167" s="20">
        <f t="shared" si="2"/>
        <v>-8.4594343852459671E-3</v>
      </c>
    </row>
    <row r="168" spans="1:7" ht="15.75" thickBot="1" x14ac:dyDescent="0.3">
      <c r="A168" s="18">
        <v>44420</v>
      </c>
      <c r="B168" s="19">
        <v>1497</v>
      </c>
      <c r="C168" s="19">
        <v>1507.599976</v>
      </c>
      <c r="D168" s="19">
        <v>1489.3000489999999</v>
      </c>
      <c r="E168" s="19">
        <v>1501.400024</v>
      </c>
      <c r="F168" s="19">
        <v>1501.400024</v>
      </c>
      <c r="G168" s="20">
        <f t="shared" si="2"/>
        <v>4.305293451555915E-3</v>
      </c>
    </row>
    <row r="169" spans="1:7" ht="15.75" thickBot="1" x14ac:dyDescent="0.3">
      <c r="A169" s="18">
        <v>44421</v>
      </c>
      <c r="B169" s="19">
        <v>1501.1999510000001</v>
      </c>
      <c r="C169" s="19">
        <v>1531</v>
      </c>
      <c r="D169" s="19">
        <v>1501</v>
      </c>
      <c r="E169" s="19">
        <v>1526.1999510000001</v>
      </c>
      <c r="F169" s="19">
        <v>1526.1999510000001</v>
      </c>
      <c r="G169" s="20">
        <f t="shared" si="2"/>
        <v>1.6382931625665911E-2</v>
      </c>
    </row>
    <row r="170" spans="1:7" ht="15.75" thickBot="1" x14ac:dyDescent="0.3">
      <c r="A170" s="18">
        <v>44424</v>
      </c>
      <c r="B170" s="19">
        <v>1526.150024</v>
      </c>
      <c r="C170" s="19">
        <v>1535</v>
      </c>
      <c r="D170" s="19">
        <v>1521.4499510000001</v>
      </c>
      <c r="E170" s="19">
        <v>1530.599976</v>
      </c>
      <c r="F170" s="19">
        <v>1530.599976</v>
      </c>
      <c r="G170" s="20">
        <f t="shared" si="2"/>
        <v>2.878845946046663E-3</v>
      </c>
    </row>
    <row r="171" spans="1:7" ht="15.75" thickBot="1" x14ac:dyDescent="0.3">
      <c r="A171" s="18">
        <v>44425</v>
      </c>
      <c r="B171" s="19">
        <v>1517.1999510000001</v>
      </c>
      <c r="C171" s="19">
        <v>1524</v>
      </c>
      <c r="D171" s="19">
        <v>1505.3000489999999</v>
      </c>
      <c r="E171" s="19">
        <v>1514.650024</v>
      </c>
      <c r="F171" s="19">
        <v>1514.650024</v>
      </c>
      <c r="G171" s="20">
        <f t="shared" si="2"/>
        <v>-1.047539469923882E-2</v>
      </c>
    </row>
    <row r="172" spans="1:7" ht="15.75" thickBot="1" x14ac:dyDescent="0.3">
      <c r="A172" s="18">
        <v>44426</v>
      </c>
      <c r="B172" s="19">
        <v>1556.6999510000001</v>
      </c>
      <c r="C172" s="19">
        <v>1565.349976</v>
      </c>
      <c r="D172" s="19">
        <v>1508.349976</v>
      </c>
      <c r="E172" s="19">
        <v>1513</v>
      </c>
      <c r="F172" s="19">
        <v>1513</v>
      </c>
      <c r="G172" s="20">
        <f t="shared" si="2"/>
        <v>-1.089970208100375E-3</v>
      </c>
    </row>
    <row r="173" spans="1:7" ht="15.75" thickBot="1" x14ac:dyDescent="0.3">
      <c r="A173" s="18">
        <v>44428</v>
      </c>
      <c r="B173" s="19">
        <v>1486.0500489999999</v>
      </c>
      <c r="C173" s="19">
        <v>1519.8000489999999</v>
      </c>
      <c r="D173" s="19">
        <v>1486.0500489999999</v>
      </c>
      <c r="E173" s="19">
        <v>1514.75</v>
      </c>
      <c r="F173" s="19">
        <v>1514.75</v>
      </c>
      <c r="G173" s="20">
        <f t="shared" si="2"/>
        <v>1.1559740367424885E-3</v>
      </c>
    </row>
    <row r="174" spans="1:7" ht="15.75" thickBot="1" x14ac:dyDescent="0.3">
      <c r="A174" s="18">
        <v>44431</v>
      </c>
      <c r="B174" s="19">
        <v>1529.849976</v>
      </c>
      <c r="C174" s="19">
        <v>1533.150024</v>
      </c>
      <c r="D174" s="19">
        <v>1508.650024</v>
      </c>
      <c r="E174" s="19">
        <v>1524.599976</v>
      </c>
      <c r="F174" s="19">
        <v>1524.599976</v>
      </c>
      <c r="G174" s="20">
        <f t="shared" si="2"/>
        <v>6.4816559872409576E-3</v>
      </c>
    </row>
    <row r="175" spans="1:7" ht="15.75" thickBot="1" x14ac:dyDescent="0.3">
      <c r="A175" s="18">
        <v>44432</v>
      </c>
      <c r="B175" s="19">
        <v>1530</v>
      </c>
      <c r="C175" s="19">
        <v>1564.5</v>
      </c>
      <c r="D175" s="19">
        <v>1527.4499510000001</v>
      </c>
      <c r="E175" s="19">
        <v>1558.849976</v>
      </c>
      <c r="F175" s="19">
        <v>1558.849976</v>
      </c>
      <c r="G175" s="20">
        <f t="shared" si="2"/>
        <v>2.2216289697690694E-2</v>
      </c>
    </row>
    <row r="176" spans="1:7" ht="15.75" thickBot="1" x14ac:dyDescent="0.3">
      <c r="A176" s="18">
        <v>44433</v>
      </c>
      <c r="B176" s="19">
        <v>1552.099976</v>
      </c>
      <c r="C176" s="19">
        <v>1564.8000489999999</v>
      </c>
      <c r="D176" s="19">
        <v>1548</v>
      </c>
      <c r="E176" s="19">
        <v>1557.400024</v>
      </c>
      <c r="F176" s="19">
        <v>1557.400024</v>
      </c>
      <c r="G176" s="20">
        <f t="shared" si="2"/>
        <v>-9.3057495684518944E-4</v>
      </c>
    </row>
    <row r="177" spans="1:7" ht="15.75" thickBot="1" x14ac:dyDescent="0.3">
      <c r="A177" s="18">
        <v>44434</v>
      </c>
      <c r="B177" s="19">
        <v>1550</v>
      </c>
      <c r="C177" s="19">
        <v>1571</v>
      </c>
      <c r="D177" s="19">
        <v>1543.4499510000001</v>
      </c>
      <c r="E177" s="19">
        <v>1554.8000489999999</v>
      </c>
      <c r="F177" s="19">
        <v>1554.8000489999999</v>
      </c>
      <c r="G177" s="20">
        <f t="shared" si="2"/>
        <v>-1.6708280598098551E-3</v>
      </c>
    </row>
    <row r="178" spans="1:7" ht="15.75" thickBot="1" x14ac:dyDescent="0.3">
      <c r="A178" s="18">
        <v>44435</v>
      </c>
      <c r="B178" s="19">
        <v>1552</v>
      </c>
      <c r="C178" s="19">
        <v>1558.650024</v>
      </c>
      <c r="D178" s="19">
        <v>1545.25</v>
      </c>
      <c r="E178" s="19">
        <v>1548.4499510000001</v>
      </c>
      <c r="F178" s="19">
        <v>1548.4499510000001</v>
      </c>
      <c r="G178" s="20">
        <f t="shared" si="2"/>
        <v>-4.0925525582144288E-3</v>
      </c>
    </row>
    <row r="179" spans="1:7" ht="15.75" thickBot="1" x14ac:dyDescent="0.3">
      <c r="A179" s="18">
        <v>44438</v>
      </c>
      <c r="B179" s="19">
        <v>1555.599976</v>
      </c>
      <c r="C179" s="19">
        <v>1570</v>
      </c>
      <c r="D179" s="19">
        <v>1551.599976</v>
      </c>
      <c r="E179" s="19">
        <v>1568.25</v>
      </c>
      <c r="F179" s="19">
        <v>1568.25</v>
      </c>
      <c r="G179" s="20">
        <f t="shared" si="2"/>
        <v>1.2705949041692021E-2</v>
      </c>
    </row>
    <row r="180" spans="1:7" ht="15.75" thickBot="1" x14ac:dyDescent="0.3">
      <c r="A180" s="18">
        <v>44439</v>
      </c>
      <c r="B180" s="19">
        <v>1563.5</v>
      </c>
      <c r="C180" s="19">
        <v>1583.349976</v>
      </c>
      <c r="D180" s="19">
        <v>1562.1999510000001</v>
      </c>
      <c r="E180" s="19">
        <v>1581.400024</v>
      </c>
      <c r="F180" s="19">
        <v>1581.400024</v>
      </c>
      <c r="G180" s="20">
        <f t="shared" si="2"/>
        <v>8.3501978363999443E-3</v>
      </c>
    </row>
    <row r="181" spans="1:7" ht="15.75" thickBot="1" x14ac:dyDescent="0.3">
      <c r="A181" s="18">
        <v>44440</v>
      </c>
      <c r="B181" s="19">
        <v>1575</v>
      </c>
      <c r="C181" s="19">
        <v>1598</v>
      </c>
      <c r="D181" s="19">
        <v>1574.5</v>
      </c>
      <c r="E181" s="19">
        <v>1579.099976</v>
      </c>
      <c r="F181" s="19">
        <v>1579.099976</v>
      </c>
      <c r="G181" s="20">
        <f t="shared" si="2"/>
        <v>-1.4554965391860221E-3</v>
      </c>
    </row>
    <row r="182" spans="1:7" ht="15.75" thickBot="1" x14ac:dyDescent="0.3">
      <c r="A182" s="18">
        <v>44441</v>
      </c>
      <c r="B182" s="19">
        <v>1574.099976</v>
      </c>
      <c r="C182" s="19">
        <v>1592</v>
      </c>
      <c r="D182" s="19">
        <v>1571.25</v>
      </c>
      <c r="E182" s="19">
        <v>1589</v>
      </c>
      <c r="F182" s="19">
        <v>1589</v>
      </c>
      <c r="G182" s="20">
        <f t="shared" si="2"/>
        <v>6.2498382626495078E-3</v>
      </c>
    </row>
    <row r="183" spans="1:7" ht="15.75" thickBot="1" x14ac:dyDescent="0.3">
      <c r="A183" s="18">
        <v>44442</v>
      </c>
      <c r="B183" s="19">
        <v>1586.099976</v>
      </c>
      <c r="C183" s="19">
        <v>1598</v>
      </c>
      <c r="D183" s="19">
        <v>1568.3000489999999</v>
      </c>
      <c r="E183" s="19">
        <v>1576.0500489999999</v>
      </c>
      <c r="F183" s="19">
        <v>1576.0500489999999</v>
      </c>
      <c r="G183" s="20">
        <f t="shared" si="2"/>
        <v>-8.1831396434383814E-3</v>
      </c>
    </row>
    <row r="184" spans="1:7" ht="15.75" thickBot="1" x14ac:dyDescent="0.3">
      <c r="A184" s="18">
        <v>44445</v>
      </c>
      <c r="B184" s="19">
        <v>1579.9499510000001</v>
      </c>
      <c r="C184" s="19">
        <v>1580.9499510000001</v>
      </c>
      <c r="D184" s="19">
        <v>1561.9499510000001</v>
      </c>
      <c r="E184" s="19">
        <v>1565.6999510000001</v>
      </c>
      <c r="F184" s="19">
        <v>1565.6999510000001</v>
      </c>
      <c r="G184" s="20">
        <f t="shared" si="2"/>
        <v>-6.5887708717067752E-3</v>
      </c>
    </row>
    <row r="185" spans="1:7" ht="15.75" thickBot="1" x14ac:dyDescent="0.3">
      <c r="A185" s="18">
        <v>44446</v>
      </c>
      <c r="B185" s="19">
        <v>1562.5</v>
      </c>
      <c r="C185" s="19">
        <v>1582</v>
      </c>
      <c r="D185" s="19">
        <v>1555.1999510000001</v>
      </c>
      <c r="E185" s="19">
        <v>1569.25</v>
      </c>
      <c r="F185" s="19">
        <v>1569.25</v>
      </c>
      <c r="G185" s="20">
        <f t="shared" si="2"/>
        <v>2.2648211760702788E-3</v>
      </c>
    </row>
    <row r="186" spans="1:7" ht="15.75" thickBot="1" x14ac:dyDescent="0.3">
      <c r="A186" s="18">
        <v>44447</v>
      </c>
      <c r="B186" s="19">
        <v>1571.9499510000001</v>
      </c>
      <c r="C186" s="19">
        <v>1580.5</v>
      </c>
      <c r="D186" s="19">
        <v>1565.599976</v>
      </c>
      <c r="E186" s="19">
        <v>1576.400024</v>
      </c>
      <c r="F186" s="19">
        <v>1576.400024</v>
      </c>
      <c r="G186" s="20">
        <f t="shared" si="2"/>
        <v>4.545983347769819E-3</v>
      </c>
    </row>
    <row r="187" spans="1:7" ht="15.75" thickBot="1" x14ac:dyDescent="0.3">
      <c r="A187" s="18">
        <v>44448</v>
      </c>
      <c r="B187" s="19">
        <v>1574</v>
      </c>
      <c r="C187" s="19">
        <v>1579.4499510000001</v>
      </c>
      <c r="D187" s="19">
        <v>1561</v>
      </c>
      <c r="E187" s="19">
        <v>1568.599976</v>
      </c>
      <c r="F187" s="19">
        <v>1568.599976</v>
      </c>
      <c r="G187" s="20">
        <f t="shared" si="2"/>
        <v>-4.9602950671126297E-3</v>
      </c>
    </row>
    <row r="188" spans="1:7" ht="15.75" thickBot="1" x14ac:dyDescent="0.3">
      <c r="A188" s="18">
        <v>44452</v>
      </c>
      <c r="B188" s="19">
        <v>1562</v>
      </c>
      <c r="C188" s="19">
        <v>1584</v>
      </c>
      <c r="D188" s="19">
        <v>1553.650024</v>
      </c>
      <c r="E188" s="19">
        <v>1555.5500489999999</v>
      </c>
      <c r="F188" s="19">
        <v>1555.5500489999999</v>
      </c>
      <c r="G188" s="20">
        <f t="shared" si="2"/>
        <v>-8.3542741519589212E-3</v>
      </c>
    </row>
    <row r="189" spans="1:7" ht="15.75" thickBot="1" x14ac:dyDescent="0.3">
      <c r="A189" s="18">
        <v>44453</v>
      </c>
      <c r="B189" s="19">
        <v>1560</v>
      </c>
      <c r="C189" s="19">
        <v>1564.5</v>
      </c>
      <c r="D189" s="19">
        <v>1546.599976</v>
      </c>
      <c r="E189" s="19">
        <v>1548.5500489999999</v>
      </c>
      <c r="F189" s="19">
        <v>1548.5500489999999</v>
      </c>
      <c r="G189" s="20">
        <f t="shared" si="2"/>
        <v>-4.5101714796289653E-3</v>
      </c>
    </row>
    <row r="190" spans="1:7" ht="15.75" thickBot="1" x14ac:dyDescent="0.3">
      <c r="A190" s="18">
        <v>44454</v>
      </c>
      <c r="B190" s="19">
        <v>1535</v>
      </c>
      <c r="C190" s="19">
        <v>1554.8000489999999</v>
      </c>
      <c r="D190" s="19">
        <v>1535</v>
      </c>
      <c r="E190" s="19">
        <v>1546.8000489999999</v>
      </c>
      <c r="F190" s="19">
        <v>1546.8000489999999</v>
      </c>
      <c r="G190" s="20">
        <f t="shared" si="2"/>
        <v>-1.1307284352652213E-3</v>
      </c>
    </row>
    <row r="191" spans="1:7" ht="15.75" thickBot="1" x14ac:dyDescent="0.3">
      <c r="A191" s="18">
        <v>44455</v>
      </c>
      <c r="B191" s="19">
        <v>1537.75</v>
      </c>
      <c r="C191" s="19">
        <v>1564.3000489999999</v>
      </c>
      <c r="D191" s="19">
        <v>1536.3000489999999</v>
      </c>
      <c r="E191" s="19">
        <v>1559.9499510000001</v>
      </c>
      <c r="F191" s="19">
        <v>1559.9499510000001</v>
      </c>
      <c r="G191" s="20">
        <f t="shared" si="2"/>
        <v>8.4654256251693889E-3</v>
      </c>
    </row>
    <row r="192" spans="1:7" ht="15.75" thickBot="1" x14ac:dyDescent="0.3">
      <c r="A192" s="18">
        <v>44456</v>
      </c>
      <c r="B192" s="19">
        <v>1569</v>
      </c>
      <c r="C192" s="19">
        <v>1589</v>
      </c>
      <c r="D192" s="19">
        <v>1559.1999510000001</v>
      </c>
      <c r="E192" s="19">
        <v>1582.150024</v>
      </c>
      <c r="F192" s="19">
        <v>1582.150024</v>
      </c>
      <c r="G192" s="20">
        <f t="shared" si="2"/>
        <v>1.41309586531353E-2</v>
      </c>
    </row>
    <row r="193" spans="1:7" ht="15.75" thickBot="1" x14ac:dyDescent="0.3">
      <c r="A193" s="18">
        <v>44459</v>
      </c>
      <c r="B193" s="19">
        <v>1564</v>
      </c>
      <c r="C193" s="19">
        <v>1581.6999510000001</v>
      </c>
      <c r="D193" s="19">
        <v>1558</v>
      </c>
      <c r="E193" s="19">
        <v>1559.849976</v>
      </c>
      <c r="F193" s="19">
        <v>1559.849976</v>
      </c>
      <c r="G193" s="20">
        <f t="shared" si="2"/>
        <v>-1.4195049301493293E-2</v>
      </c>
    </row>
    <row r="194" spans="1:7" ht="15.75" thickBot="1" x14ac:dyDescent="0.3">
      <c r="A194" s="18">
        <v>44460</v>
      </c>
      <c r="B194" s="19">
        <v>1562</v>
      </c>
      <c r="C194" s="19">
        <v>1568.650024</v>
      </c>
      <c r="D194" s="19">
        <v>1528.9499510000001</v>
      </c>
      <c r="E194" s="19">
        <v>1551.9499510000001</v>
      </c>
      <c r="F194" s="19">
        <v>1551.9499510000001</v>
      </c>
      <c r="G194" s="20">
        <f t="shared" si="2"/>
        <v>-5.0774742320828011E-3</v>
      </c>
    </row>
    <row r="195" spans="1:7" ht="15.75" thickBot="1" x14ac:dyDescent="0.3">
      <c r="A195" s="18">
        <v>44461</v>
      </c>
      <c r="B195" s="19">
        <v>1549</v>
      </c>
      <c r="C195" s="19">
        <v>1550.150024</v>
      </c>
      <c r="D195" s="19">
        <v>1530</v>
      </c>
      <c r="E195" s="19">
        <v>1533.6999510000001</v>
      </c>
      <c r="F195" s="19">
        <v>1533.6999510000001</v>
      </c>
      <c r="G195" s="20">
        <f t="shared" si="2"/>
        <v>-1.1829088448321862E-2</v>
      </c>
    </row>
    <row r="196" spans="1:7" ht="15.75" thickBot="1" x14ac:dyDescent="0.3">
      <c r="A196" s="18">
        <v>44462</v>
      </c>
      <c r="B196" s="19">
        <v>1542</v>
      </c>
      <c r="C196" s="19">
        <v>1572</v>
      </c>
      <c r="D196" s="19">
        <v>1542</v>
      </c>
      <c r="E196" s="19">
        <v>1570</v>
      </c>
      <c r="F196" s="19">
        <v>1570</v>
      </c>
      <c r="G196" s="20">
        <f t="shared" si="2"/>
        <v>2.3392534634501933E-2</v>
      </c>
    </row>
    <row r="197" spans="1:7" ht="15.75" thickBot="1" x14ac:dyDescent="0.3">
      <c r="A197" s="18">
        <v>44463</v>
      </c>
      <c r="B197" s="19">
        <v>1579</v>
      </c>
      <c r="C197" s="19">
        <v>1607.9499510000001</v>
      </c>
      <c r="D197" s="19">
        <v>1575</v>
      </c>
      <c r="E197" s="19">
        <v>1601.5500489999999</v>
      </c>
      <c r="F197" s="19">
        <v>1601.5500489999999</v>
      </c>
      <c r="G197" s="20">
        <f t="shared" ref="G197:G249" si="3">LN(F197/F196)</f>
        <v>1.9896321545427517E-2</v>
      </c>
    </row>
    <row r="198" spans="1:7" ht="15.75" thickBot="1" x14ac:dyDescent="0.3">
      <c r="A198" s="18">
        <v>44466</v>
      </c>
      <c r="B198" s="19">
        <v>1615.6999510000001</v>
      </c>
      <c r="C198" s="19">
        <v>1635.5</v>
      </c>
      <c r="D198" s="19">
        <v>1608</v>
      </c>
      <c r="E198" s="19">
        <v>1625.099976</v>
      </c>
      <c r="F198" s="19">
        <v>1625.099976</v>
      </c>
      <c r="G198" s="20">
        <f t="shared" si="3"/>
        <v>1.459739667585958E-2</v>
      </c>
    </row>
    <row r="199" spans="1:7" ht="15.75" thickBot="1" x14ac:dyDescent="0.3">
      <c r="A199" s="18">
        <v>44467</v>
      </c>
      <c r="B199" s="19">
        <v>1632</v>
      </c>
      <c r="C199" s="19">
        <v>1632</v>
      </c>
      <c r="D199" s="19">
        <v>1582</v>
      </c>
      <c r="E199" s="19">
        <v>1615.0500489999999</v>
      </c>
      <c r="F199" s="19">
        <v>1615.0500489999999</v>
      </c>
      <c r="G199" s="20">
        <f t="shared" si="3"/>
        <v>-6.2033912941876412E-3</v>
      </c>
    </row>
    <row r="200" spans="1:7" ht="15.75" thickBot="1" x14ac:dyDescent="0.3">
      <c r="A200" s="18">
        <v>44468</v>
      </c>
      <c r="B200" s="19">
        <v>1597</v>
      </c>
      <c r="C200" s="19">
        <v>1606.599976</v>
      </c>
      <c r="D200" s="19">
        <v>1585.150024</v>
      </c>
      <c r="E200" s="19">
        <v>1593.849976</v>
      </c>
      <c r="F200" s="19">
        <v>1593.849976</v>
      </c>
      <c r="G200" s="20">
        <f t="shared" si="3"/>
        <v>-1.3213488290947864E-2</v>
      </c>
    </row>
    <row r="201" spans="1:7" ht="15.75" thickBot="1" x14ac:dyDescent="0.3">
      <c r="A201" s="18">
        <v>44469</v>
      </c>
      <c r="B201" s="19">
        <v>1586</v>
      </c>
      <c r="C201" s="19">
        <v>1606.349976</v>
      </c>
      <c r="D201" s="19">
        <v>1583.099976</v>
      </c>
      <c r="E201" s="19">
        <v>1594.9499510000001</v>
      </c>
      <c r="F201" s="19">
        <v>1594.9499510000001</v>
      </c>
      <c r="G201" s="20">
        <f t="shared" si="3"/>
        <v>6.8989906473289266E-4</v>
      </c>
    </row>
    <row r="202" spans="1:7" ht="15.75" thickBot="1" x14ac:dyDescent="0.3">
      <c r="A202" s="18">
        <v>44470</v>
      </c>
      <c r="B202" s="19">
        <v>1583</v>
      </c>
      <c r="C202" s="19">
        <v>1589</v>
      </c>
      <c r="D202" s="19">
        <v>1565.25</v>
      </c>
      <c r="E202" s="19">
        <v>1582.6999510000001</v>
      </c>
      <c r="F202" s="19">
        <v>1582.6999510000001</v>
      </c>
      <c r="G202" s="20">
        <f t="shared" si="3"/>
        <v>-7.7101386637535557E-3</v>
      </c>
    </row>
    <row r="203" spans="1:7" ht="15.75" thickBot="1" x14ac:dyDescent="0.3">
      <c r="A203" s="18">
        <v>44473</v>
      </c>
      <c r="B203" s="19">
        <v>1589</v>
      </c>
      <c r="C203" s="19">
        <v>1601.349976</v>
      </c>
      <c r="D203" s="19">
        <v>1583.599976</v>
      </c>
      <c r="E203" s="19">
        <v>1585.75</v>
      </c>
      <c r="F203" s="19">
        <v>1585.75</v>
      </c>
      <c r="G203" s="20">
        <f t="shared" si="3"/>
        <v>1.925263134521814E-3</v>
      </c>
    </row>
    <row r="204" spans="1:7" ht="15.75" thickBot="1" x14ac:dyDescent="0.3">
      <c r="A204" s="18">
        <v>44474</v>
      </c>
      <c r="B204" s="19">
        <v>1592</v>
      </c>
      <c r="C204" s="19">
        <v>1597.5</v>
      </c>
      <c r="D204" s="19">
        <v>1576.25</v>
      </c>
      <c r="E204" s="19">
        <v>1595.4499510000001</v>
      </c>
      <c r="F204" s="19">
        <v>1595.4499510000001</v>
      </c>
      <c r="G204" s="20">
        <f t="shared" si="3"/>
        <v>6.0983158623887403E-3</v>
      </c>
    </row>
    <row r="205" spans="1:7" ht="15.75" thickBot="1" x14ac:dyDescent="0.3">
      <c r="A205" s="18">
        <v>44475</v>
      </c>
      <c r="B205" s="19">
        <v>1596</v>
      </c>
      <c r="C205" s="19">
        <v>1626.849976</v>
      </c>
      <c r="D205" s="19">
        <v>1587</v>
      </c>
      <c r="E205" s="19">
        <v>1614.900024</v>
      </c>
      <c r="F205" s="19">
        <v>1614.900024</v>
      </c>
      <c r="G205" s="20">
        <f t="shared" si="3"/>
        <v>1.2117252720227383E-2</v>
      </c>
    </row>
    <row r="206" spans="1:7" ht="15.75" thickBot="1" x14ac:dyDescent="0.3">
      <c r="A206" s="18">
        <v>44476</v>
      </c>
      <c r="B206" s="19">
        <v>1626.599976</v>
      </c>
      <c r="C206" s="19">
        <v>1627.6999510000001</v>
      </c>
      <c r="D206" s="19">
        <v>1607</v>
      </c>
      <c r="E206" s="19">
        <v>1610.5</v>
      </c>
      <c r="F206" s="19">
        <v>1610.5</v>
      </c>
      <c r="G206" s="20">
        <f t="shared" si="3"/>
        <v>-2.7283603253690277E-3</v>
      </c>
    </row>
    <row r="207" spans="1:7" ht="15.75" thickBot="1" x14ac:dyDescent="0.3">
      <c r="A207" s="18">
        <v>44477</v>
      </c>
      <c r="B207" s="19">
        <v>1612</v>
      </c>
      <c r="C207" s="19">
        <v>1622</v>
      </c>
      <c r="D207" s="19">
        <v>1600.150024</v>
      </c>
      <c r="E207" s="19">
        <v>1602.650024</v>
      </c>
      <c r="F207" s="19">
        <v>1602.650024</v>
      </c>
      <c r="G207" s="20">
        <f t="shared" si="3"/>
        <v>-4.8861656376385475E-3</v>
      </c>
    </row>
    <row r="208" spans="1:7" ht="15.75" thickBot="1" x14ac:dyDescent="0.3">
      <c r="A208" s="18">
        <v>44480</v>
      </c>
      <c r="B208" s="19">
        <v>1599.900024</v>
      </c>
      <c r="C208" s="19">
        <v>1645</v>
      </c>
      <c r="D208" s="19">
        <v>1599</v>
      </c>
      <c r="E208" s="19">
        <v>1633.8000489999999</v>
      </c>
      <c r="F208" s="19">
        <v>1633.8000489999999</v>
      </c>
      <c r="G208" s="20">
        <f t="shared" si="3"/>
        <v>1.9250095765584434E-2</v>
      </c>
    </row>
    <row r="209" spans="1:7" ht="15.75" thickBot="1" x14ac:dyDescent="0.3">
      <c r="A209" s="18">
        <v>44481</v>
      </c>
      <c r="B209" s="19">
        <v>1625</v>
      </c>
      <c r="C209" s="19">
        <v>1641.5500489999999</v>
      </c>
      <c r="D209" s="19">
        <v>1625</v>
      </c>
      <c r="E209" s="19">
        <v>1629.599976</v>
      </c>
      <c r="F209" s="19">
        <v>1629.599976</v>
      </c>
      <c r="G209" s="20">
        <f t="shared" si="3"/>
        <v>-2.5740487141440427E-3</v>
      </c>
    </row>
    <row r="210" spans="1:7" ht="15.75" thickBot="1" x14ac:dyDescent="0.3">
      <c r="A210" s="18">
        <v>44482</v>
      </c>
      <c r="B210" s="19">
        <v>1637</v>
      </c>
      <c r="C210" s="19">
        <v>1648</v>
      </c>
      <c r="D210" s="19">
        <v>1630</v>
      </c>
      <c r="E210" s="19">
        <v>1639.400024</v>
      </c>
      <c r="F210" s="19">
        <v>1639.400024</v>
      </c>
      <c r="G210" s="20">
        <f t="shared" si="3"/>
        <v>5.9957646733769104E-3</v>
      </c>
    </row>
    <row r="211" spans="1:7" ht="15.75" thickBot="1" x14ac:dyDescent="0.3">
      <c r="A211" s="18">
        <v>44483</v>
      </c>
      <c r="B211" s="19">
        <v>1638</v>
      </c>
      <c r="C211" s="19">
        <v>1690</v>
      </c>
      <c r="D211" s="19">
        <v>1638</v>
      </c>
      <c r="E211" s="19">
        <v>1687.400024</v>
      </c>
      <c r="F211" s="19">
        <v>1687.400024</v>
      </c>
      <c r="G211" s="20">
        <f t="shared" si="3"/>
        <v>2.8858561096158863E-2</v>
      </c>
    </row>
    <row r="212" spans="1:7" ht="15.75" thickBot="1" x14ac:dyDescent="0.3">
      <c r="A212" s="18">
        <v>44487</v>
      </c>
      <c r="B212" s="19">
        <v>1705</v>
      </c>
      <c r="C212" s="19">
        <v>1725</v>
      </c>
      <c r="D212" s="19">
        <v>1667.0500489999999</v>
      </c>
      <c r="E212" s="19">
        <v>1670.3000489999999</v>
      </c>
      <c r="F212" s="19">
        <v>1670.3000489999999</v>
      </c>
      <c r="G212" s="20">
        <f t="shared" si="3"/>
        <v>-1.0185616622642441E-2</v>
      </c>
    </row>
    <row r="213" spans="1:7" ht="15.75" thickBot="1" x14ac:dyDescent="0.3">
      <c r="A213" s="18">
        <v>44488</v>
      </c>
      <c r="B213" s="19">
        <v>1675.4499510000001</v>
      </c>
      <c r="C213" s="19">
        <v>1692.4499510000001</v>
      </c>
      <c r="D213" s="19">
        <v>1671</v>
      </c>
      <c r="E213" s="19">
        <v>1688.6999510000001</v>
      </c>
      <c r="F213" s="19">
        <v>1688.6999510000001</v>
      </c>
      <c r="G213" s="20">
        <f t="shared" si="3"/>
        <v>1.0955692789738299E-2</v>
      </c>
    </row>
    <row r="214" spans="1:7" ht="15.75" thickBot="1" x14ac:dyDescent="0.3">
      <c r="A214" s="18">
        <v>44489</v>
      </c>
      <c r="B214" s="19">
        <v>1689.099976</v>
      </c>
      <c r="C214" s="19">
        <v>1698.75</v>
      </c>
      <c r="D214" s="19">
        <v>1664.4499510000001</v>
      </c>
      <c r="E214" s="19">
        <v>1673.849976</v>
      </c>
      <c r="F214" s="19">
        <v>1673.849976</v>
      </c>
      <c r="G214" s="20">
        <f t="shared" si="3"/>
        <v>-8.8326251600695706E-3</v>
      </c>
    </row>
    <row r="215" spans="1:7" ht="15.75" thickBot="1" x14ac:dyDescent="0.3">
      <c r="A215" s="18">
        <v>44490</v>
      </c>
      <c r="B215" s="19">
        <v>1671.8000489999999</v>
      </c>
      <c r="C215" s="19">
        <v>1681.9499510000001</v>
      </c>
      <c r="D215" s="19">
        <v>1660.849976</v>
      </c>
      <c r="E215" s="19">
        <v>1676.3000489999999</v>
      </c>
      <c r="F215" s="19">
        <v>1676.3000489999999</v>
      </c>
      <c r="G215" s="20">
        <f t="shared" si="3"/>
        <v>1.4626649066588008E-3</v>
      </c>
    </row>
    <row r="216" spans="1:7" ht="15.75" thickBot="1" x14ac:dyDescent="0.3">
      <c r="A216" s="18">
        <v>44491</v>
      </c>
      <c r="B216" s="19">
        <v>1680.099976</v>
      </c>
      <c r="C216" s="19">
        <v>1708</v>
      </c>
      <c r="D216" s="19">
        <v>1670.75</v>
      </c>
      <c r="E216" s="19">
        <v>1680.75</v>
      </c>
      <c r="F216" s="19">
        <v>1680.75</v>
      </c>
      <c r="G216" s="20">
        <f t="shared" si="3"/>
        <v>2.6511094808699094E-3</v>
      </c>
    </row>
    <row r="217" spans="1:7" ht="15.75" thickBot="1" x14ac:dyDescent="0.3">
      <c r="A217" s="18">
        <v>44494</v>
      </c>
      <c r="B217" s="19">
        <v>1690</v>
      </c>
      <c r="C217" s="19">
        <v>1690</v>
      </c>
      <c r="D217" s="19">
        <v>1613.8000489999999</v>
      </c>
      <c r="E217" s="19">
        <v>1657</v>
      </c>
      <c r="F217" s="19">
        <v>1657</v>
      </c>
      <c r="G217" s="20">
        <f t="shared" si="3"/>
        <v>-1.4231383922583199E-2</v>
      </c>
    </row>
    <row r="218" spans="1:7" ht="15.75" thickBot="1" x14ac:dyDescent="0.3">
      <c r="A218" s="18">
        <v>44495</v>
      </c>
      <c r="B218" s="19">
        <v>1650</v>
      </c>
      <c r="C218" s="19">
        <v>1673.849976</v>
      </c>
      <c r="D218" s="19">
        <v>1646.349976</v>
      </c>
      <c r="E218" s="19">
        <v>1652.75</v>
      </c>
      <c r="F218" s="19">
        <v>1652.75</v>
      </c>
      <c r="G218" s="20">
        <f t="shared" si="3"/>
        <v>-2.568171212875444E-3</v>
      </c>
    </row>
    <row r="219" spans="1:7" ht="15.75" thickBot="1" x14ac:dyDescent="0.3">
      <c r="A219" s="18">
        <v>44496</v>
      </c>
      <c r="B219" s="19">
        <v>1652.75</v>
      </c>
      <c r="C219" s="19">
        <v>1665.0500489999999</v>
      </c>
      <c r="D219" s="19">
        <v>1637.3000489999999</v>
      </c>
      <c r="E219" s="19">
        <v>1642.8000489999999</v>
      </c>
      <c r="F219" s="19">
        <v>1642.8000489999999</v>
      </c>
      <c r="G219" s="20">
        <f t="shared" si="3"/>
        <v>-6.0384343041600111E-3</v>
      </c>
    </row>
    <row r="220" spans="1:7" ht="15.75" thickBot="1" x14ac:dyDescent="0.3">
      <c r="A220" s="18">
        <v>44497</v>
      </c>
      <c r="B220" s="19">
        <v>1650</v>
      </c>
      <c r="C220" s="19">
        <v>1650</v>
      </c>
      <c r="D220" s="19">
        <v>1587.150024</v>
      </c>
      <c r="E220" s="19">
        <v>1593.599976</v>
      </c>
      <c r="F220" s="19">
        <v>1593.599976</v>
      </c>
      <c r="G220" s="20">
        <f t="shared" si="3"/>
        <v>-3.0406540139434821E-2</v>
      </c>
    </row>
    <row r="221" spans="1:7" ht="15.75" thickBot="1" x14ac:dyDescent="0.3">
      <c r="A221" s="18">
        <v>44498</v>
      </c>
      <c r="B221" s="19">
        <v>1590</v>
      </c>
      <c r="C221" s="19">
        <v>1602</v>
      </c>
      <c r="D221" s="19">
        <v>1560</v>
      </c>
      <c r="E221" s="19">
        <v>1582.849976</v>
      </c>
      <c r="F221" s="19">
        <v>1582.849976</v>
      </c>
      <c r="G221" s="20">
        <f t="shared" si="3"/>
        <v>-6.7685883322156498E-3</v>
      </c>
    </row>
    <row r="222" spans="1:7" ht="15.75" thickBot="1" x14ac:dyDescent="0.3">
      <c r="A222" s="18">
        <v>44501</v>
      </c>
      <c r="B222" s="19">
        <v>1585</v>
      </c>
      <c r="C222" s="19">
        <v>1611</v>
      </c>
      <c r="D222" s="19">
        <v>1583.5500489999999</v>
      </c>
      <c r="E222" s="19">
        <v>1605.3000489999999</v>
      </c>
      <c r="F222" s="19">
        <v>1605.3000489999999</v>
      </c>
      <c r="G222" s="20">
        <f t="shared" si="3"/>
        <v>1.4083681071380734E-2</v>
      </c>
    </row>
    <row r="223" spans="1:7" ht="15.75" thickBot="1" x14ac:dyDescent="0.3">
      <c r="A223" s="18">
        <v>44502</v>
      </c>
      <c r="B223" s="19">
        <v>1606</v>
      </c>
      <c r="C223" s="19">
        <v>1622</v>
      </c>
      <c r="D223" s="19">
        <v>1600.0500489999999</v>
      </c>
      <c r="E223" s="19">
        <v>1606.75</v>
      </c>
      <c r="F223" s="19">
        <v>1606.75</v>
      </c>
      <c r="G223" s="20">
        <f t="shared" si="3"/>
        <v>9.0281974213791332E-4</v>
      </c>
    </row>
    <row r="224" spans="1:7" ht="15.75" thickBot="1" x14ac:dyDescent="0.3">
      <c r="A224" s="18">
        <v>44503</v>
      </c>
      <c r="B224" s="19">
        <v>1605.099976</v>
      </c>
      <c r="C224" s="19">
        <v>1609.900024</v>
      </c>
      <c r="D224" s="19">
        <v>1575.5500489999999</v>
      </c>
      <c r="E224" s="19">
        <v>1581.4499510000001</v>
      </c>
      <c r="F224" s="19">
        <v>1581.4499510000001</v>
      </c>
      <c r="G224" s="20">
        <f t="shared" si="3"/>
        <v>-1.5871388544551036E-2</v>
      </c>
    </row>
    <row r="225" spans="1:7" ht="15.75" thickBot="1" x14ac:dyDescent="0.3">
      <c r="A225" s="18">
        <v>44504</v>
      </c>
      <c r="B225" s="19">
        <v>1595</v>
      </c>
      <c r="C225" s="19">
        <v>1597.849976</v>
      </c>
      <c r="D225" s="19">
        <v>1590.099976</v>
      </c>
      <c r="E225" s="19">
        <v>1593.9499510000001</v>
      </c>
      <c r="F225" s="19">
        <v>1593.9499510000001</v>
      </c>
      <c r="G225" s="20">
        <f t="shared" si="3"/>
        <v>7.8730647814933118E-3</v>
      </c>
    </row>
    <row r="226" spans="1:7" ht="15.75" thickBot="1" x14ac:dyDescent="0.3">
      <c r="A226" s="18">
        <v>44508</v>
      </c>
      <c r="B226" s="19">
        <v>1592.099976</v>
      </c>
      <c r="C226" s="19">
        <v>1604.6999510000001</v>
      </c>
      <c r="D226" s="19">
        <v>1570.4499510000001</v>
      </c>
      <c r="E226" s="19">
        <v>1600.25</v>
      </c>
      <c r="F226" s="19">
        <v>1600.25</v>
      </c>
      <c r="G226" s="20">
        <f t="shared" si="3"/>
        <v>3.9446855337748011E-3</v>
      </c>
    </row>
    <row r="227" spans="1:7" ht="15.75" thickBot="1" x14ac:dyDescent="0.3">
      <c r="A227" s="18">
        <v>44509</v>
      </c>
      <c r="B227" s="19">
        <v>1594.599976</v>
      </c>
      <c r="C227" s="19">
        <v>1594.599976</v>
      </c>
      <c r="D227" s="19">
        <v>1569.0500489999999</v>
      </c>
      <c r="E227" s="19">
        <v>1572.25</v>
      </c>
      <c r="F227" s="19">
        <v>1572.25</v>
      </c>
      <c r="G227" s="20">
        <f t="shared" si="3"/>
        <v>-1.7652152598500066E-2</v>
      </c>
    </row>
    <row r="228" spans="1:7" ht="15.75" thickBot="1" x14ac:dyDescent="0.3">
      <c r="A228" s="18">
        <v>44510</v>
      </c>
      <c r="B228" s="19">
        <v>1568</v>
      </c>
      <c r="C228" s="19">
        <v>1569</v>
      </c>
      <c r="D228" s="19">
        <v>1550</v>
      </c>
      <c r="E228" s="19">
        <v>1555.25</v>
      </c>
      <c r="F228" s="19">
        <v>1555.25</v>
      </c>
      <c r="G228" s="20">
        <f t="shared" si="3"/>
        <v>-1.0871410028483557E-2</v>
      </c>
    </row>
    <row r="229" spans="1:7" ht="15.75" thickBot="1" x14ac:dyDescent="0.3">
      <c r="A229" s="18">
        <v>44511</v>
      </c>
      <c r="B229" s="19">
        <v>1550.0500489999999</v>
      </c>
      <c r="C229" s="19">
        <v>1554.900024</v>
      </c>
      <c r="D229" s="19">
        <v>1535.599976</v>
      </c>
      <c r="E229" s="19">
        <v>1548.3000489999999</v>
      </c>
      <c r="F229" s="19">
        <v>1548.3000489999999</v>
      </c>
      <c r="G229" s="20">
        <f t="shared" si="3"/>
        <v>-4.4787179247249885E-3</v>
      </c>
    </row>
    <row r="230" spans="1:7" ht="15.75" thickBot="1" x14ac:dyDescent="0.3">
      <c r="A230" s="18">
        <v>44512</v>
      </c>
      <c r="B230" s="19">
        <v>1550</v>
      </c>
      <c r="C230" s="19">
        <v>1559.0500489999999</v>
      </c>
      <c r="D230" s="19">
        <v>1545.0500489999999</v>
      </c>
      <c r="E230" s="19">
        <v>1553</v>
      </c>
      <c r="F230" s="19">
        <v>1553</v>
      </c>
      <c r="G230" s="20">
        <f t="shared" si="3"/>
        <v>3.0309576782829748E-3</v>
      </c>
    </row>
    <row r="231" spans="1:7" ht="15.75" thickBot="1" x14ac:dyDescent="0.3">
      <c r="A231" s="18">
        <v>44515</v>
      </c>
      <c r="B231" s="19">
        <v>1562.099976</v>
      </c>
      <c r="C231" s="19">
        <v>1571.849976</v>
      </c>
      <c r="D231" s="19">
        <v>1554.400024</v>
      </c>
      <c r="E231" s="19">
        <v>1557.25</v>
      </c>
      <c r="F231" s="19">
        <v>1557.25</v>
      </c>
      <c r="G231" s="20">
        <f t="shared" si="3"/>
        <v>2.7329009855677731E-3</v>
      </c>
    </row>
    <row r="232" spans="1:7" ht="15.75" thickBot="1" x14ac:dyDescent="0.3">
      <c r="A232" s="18">
        <v>44516</v>
      </c>
      <c r="B232" s="19">
        <v>1555</v>
      </c>
      <c r="C232" s="19">
        <v>1557.1999510000001</v>
      </c>
      <c r="D232" s="19">
        <v>1541.599976</v>
      </c>
      <c r="E232" s="19">
        <v>1548</v>
      </c>
      <c r="F232" s="19">
        <v>1548</v>
      </c>
      <c r="G232" s="20">
        <f t="shared" si="3"/>
        <v>-5.9576699845825098E-3</v>
      </c>
    </row>
    <row r="233" spans="1:7" ht="15.75" thickBot="1" x14ac:dyDescent="0.3">
      <c r="A233" s="18">
        <v>44517</v>
      </c>
      <c r="B233" s="19">
        <v>1536.900024</v>
      </c>
      <c r="C233" s="19">
        <v>1544</v>
      </c>
      <c r="D233" s="19">
        <v>1528.5</v>
      </c>
      <c r="E233" s="19">
        <v>1530.8000489999999</v>
      </c>
      <c r="F233" s="19">
        <v>1530.8000489999999</v>
      </c>
      <c r="G233" s="20">
        <f t="shared" si="3"/>
        <v>-1.117326858871889E-2</v>
      </c>
    </row>
    <row r="234" spans="1:7" ht="15.75" thickBot="1" x14ac:dyDescent="0.3">
      <c r="A234" s="18">
        <v>44518</v>
      </c>
      <c r="B234" s="19">
        <v>1526.0500489999999</v>
      </c>
      <c r="C234" s="19">
        <v>1543.5</v>
      </c>
      <c r="D234" s="19">
        <v>1525.25</v>
      </c>
      <c r="E234" s="19">
        <v>1539.400024</v>
      </c>
      <c r="F234" s="19">
        <v>1539.400024</v>
      </c>
      <c r="G234" s="20">
        <f t="shared" si="3"/>
        <v>5.6022391297531685E-3</v>
      </c>
    </row>
    <row r="235" spans="1:7" ht="15.75" thickBot="1" x14ac:dyDescent="0.3">
      <c r="A235" s="18">
        <v>44522</v>
      </c>
      <c r="B235" s="19">
        <v>1546</v>
      </c>
      <c r="C235" s="19">
        <v>1552.6999510000001</v>
      </c>
      <c r="D235" s="19">
        <v>1499.0500489999999</v>
      </c>
      <c r="E235" s="19">
        <v>1515.349976</v>
      </c>
      <c r="F235" s="19">
        <v>1515.349976</v>
      </c>
      <c r="G235" s="20">
        <f t="shared" si="3"/>
        <v>-1.5746326164579976E-2</v>
      </c>
    </row>
    <row r="236" spans="1:7" ht="15.75" thickBot="1" x14ac:dyDescent="0.3">
      <c r="A236" s="18">
        <v>44523</v>
      </c>
      <c r="B236" s="19">
        <v>1502</v>
      </c>
      <c r="C236" s="19">
        <v>1527.8000489999999</v>
      </c>
      <c r="D236" s="19">
        <v>1496.349976</v>
      </c>
      <c r="E236" s="19">
        <v>1515.5500489999999</v>
      </c>
      <c r="F236" s="19">
        <v>1515.5500489999999</v>
      </c>
      <c r="G236" s="20">
        <f t="shared" si="3"/>
        <v>1.3202217073498125E-4</v>
      </c>
    </row>
    <row r="237" spans="1:7" ht="15.75" thickBot="1" x14ac:dyDescent="0.3">
      <c r="A237" s="18">
        <v>44524</v>
      </c>
      <c r="B237" s="19">
        <v>1524</v>
      </c>
      <c r="C237" s="19">
        <v>1536.349976</v>
      </c>
      <c r="D237" s="19">
        <v>1514.0500489999999</v>
      </c>
      <c r="E237" s="19">
        <v>1518.0500489999999</v>
      </c>
      <c r="F237" s="19">
        <v>1518.0500489999999</v>
      </c>
      <c r="G237" s="20">
        <f t="shared" si="3"/>
        <v>1.6482070709343719E-3</v>
      </c>
    </row>
    <row r="238" spans="1:7" ht="15.75" thickBot="1" x14ac:dyDescent="0.3">
      <c r="A238" s="18">
        <v>44525</v>
      </c>
      <c r="B238" s="19">
        <v>1514.8000489999999</v>
      </c>
      <c r="C238" s="19">
        <v>1533.3000489999999</v>
      </c>
      <c r="D238" s="19">
        <v>1507</v>
      </c>
      <c r="E238" s="19">
        <v>1525.9499510000001</v>
      </c>
      <c r="F238" s="19">
        <v>1525.9499510000001</v>
      </c>
      <c r="G238" s="20">
        <f t="shared" si="3"/>
        <v>5.1904860289265012E-3</v>
      </c>
    </row>
    <row r="239" spans="1:7" ht="15.75" thickBot="1" x14ac:dyDescent="0.3">
      <c r="A239" s="18">
        <v>44526</v>
      </c>
      <c r="B239" s="19">
        <v>1500</v>
      </c>
      <c r="C239" s="19">
        <v>1506.6999510000001</v>
      </c>
      <c r="D239" s="19">
        <v>1485</v>
      </c>
      <c r="E239" s="19">
        <v>1489.900024</v>
      </c>
      <c r="F239" s="19">
        <v>1489.900024</v>
      </c>
      <c r="G239" s="20">
        <f t="shared" si="3"/>
        <v>-2.3908115094965599E-2</v>
      </c>
    </row>
    <row r="240" spans="1:7" ht="15.75" thickBot="1" x14ac:dyDescent="0.3">
      <c r="A240" s="18">
        <v>44529</v>
      </c>
      <c r="B240" s="19">
        <v>1494.8000489999999</v>
      </c>
      <c r="C240" s="19">
        <v>1507.650024</v>
      </c>
      <c r="D240" s="19">
        <v>1462</v>
      </c>
      <c r="E240" s="19">
        <v>1501.25</v>
      </c>
      <c r="F240" s="19">
        <v>1501.25</v>
      </c>
      <c r="G240" s="20">
        <f t="shared" si="3"/>
        <v>7.589074692436343E-3</v>
      </c>
    </row>
    <row r="241" spans="1:7" ht="15.75" thickBot="1" x14ac:dyDescent="0.3">
      <c r="A241" s="18">
        <v>44530</v>
      </c>
      <c r="B241" s="19">
        <v>1495</v>
      </c>
      <c r="C241" s="19">
        <v>1529</v>
      </c>
      <c r="D241" s="19">
        <v>1486.5500489999999</v>
      </c>
      <c r="E241" s="19">
        <v>1493.5500489999999</v>
      </c>
      <c r="F241" s="19">
        <v>1493.5500489999999</v>
      </c>
      <c r="G241" s="20">
        <f t="shared" si="3"/>
        <v>-5.1422250842509485E-3</v>
      </c>
    </row>
    <row r="242" spans="1:7" ht="15.75" thickBot="1" x14ac:dyDescent="0.3">
      <c r="A242" s="18">
        <v>44531</v>
      </c>
      <c r="B242" s="19">
        <v>1495</v>
      </c>
      <c r="C242" s="19">
        <v>1507.0500489999999</v>
      </c>
      <c r="D242" s="19">
        <v>1489.099976</v>
      </c>
      <c r="E242" s="19">
        <v>1504.650024</v>
      </c>
      <c r="F242" s="19">
        <v>1504.650024</v>
      </c>
      <c r="G242" s="20">
        <f t="shared" si="3"/>
        <v>7.4044596382147037E-3</v>
      </c>
    </row>
    <row r="243" spans="1:7" ht="15.75" thickBot="1" x14ac:dyDescent="0.3">
      <c r="A243" s="18">
        <v>44532</v>
      </c>
      <c r="B243" s="19">
        <v>1504.5</v>
      </c>
      <c r="C243" s="19">
        <v>1528.8000489999999</v>
      </c>
      <c r="D243" s="19">
        <v>1500</v>
      </c>
      <c r="E243" s="19">
        <v>1525.75</v>
      </c>
      <c r="F243" s="19">
        <v>1525.75</v>
      </c>
      <c r="G243" s="20">
        <f t="shared" si="3"/>
        <v>1.3925763476447254E-2</v>
      </c>
    </row>
    <row r="244" spans="1:7" ht="15.75" thickBot="1" x14ac:dyDescent="0.3">
      <c r="A244" s="18">
        <v>44533</v>
      </c>
      <c r="B244" s="19">
        <v>1525.8000489999999</v>
      </c>
      <c r="C244" s="19">
        <v>1535.9499510000001</v>
      </c>
      <c r="D244" s="19">
        <v>1507.0500489999999</v>
      </c>
      <c r="E244" s="19">
        <v>1513.5500489999999</v>
      </c>
      <c r="F244" s="19">
        <v>1513.5500489999999</v>
      </c>
      <c r="G244" s="20">
        <f t="shared" si="3"/>
        <v>-8.0281751250388615E-3</v>
      </c>
    </row>
    <row r="245" spans="1:7" ht="15.75" thickBot="1" x14ac:dyDescent="0.3">
      <c r="A245" s="18">
        <v>44536</v>
      </c>
      <c r="B245" s="19">
        <v>1513</v>
      </c>
      <c r="C245" s="19">
        <v>1518.8000489999999</v>
      </c>
      <c r="D245" s="19">
        <v>1497.349976</v>
      </c>
      <c r="E245" s="19">
        <v>1503.8000489999999</v>
      </c>
      <c r="F245" s="19">
        <v>1503.8000489999999</v>
      </c>
      <c r="G245" s="20">
        <f t="shared" si="3"/>
        <v>-6.4626467715193231E-3</v>
      </c>
    </row>
    <row r="246" spans="1:7" ht="15.75" thickBot="1" x14ac:dyDescent="0.3">
      <c r="A246" s="18">
        <v>44537</v>
      </c>
      <c r="B246" s="19">
        <v>1513.9499510000001</v>
      </c>
      <c r="C246" s="19">
        <v>1532</v>
      </c>
      <c r="D246" s="19">
        <v>1509.900024</v>
      </c>
      <c r="E246" s="19">
        <v>1525.6999510000001</v>
      </c>
      <c r="F246" s="19">
        <v>1525.6999510000001</v>
      </c>
      <c r="G246" s="20">
        <f t="shared" si="3"/>
        <v>1.4458018474704126E-2</v>
      </c>
    </row>
    <row r="247" spans="1:7" ht="15.75" thickBot="1" x14ac:dyDescent="0.3">
      <c r="A247" s="18">
        <v>44538</v>
      </c>
      <c r="B247" s="19">
        <v>1536</v>
      </c>
      <c r="C247" s="19">
        <v>1555.0500489999999</v>
      </c>
      <c r="D247" s="19">
        <v>1534</v>
      </c>
      <c r="E247" s="19">
        <v>1553.8000489999999</v>
      </c>
      <c r="F247" s="19">
        <v>1553.8000489999999</v>
      </c>
      <c r="G247" s="20">
        <f t="shared" si="3"/>
        <v>1.825028604915957E-2</v>
      </c>
    </row>
    <row r="248" spans="1:7" ht="15.75" thickBot="1" x14ac:dyDescent="0.3">
      <c r="A248" s="18">
        <v>44539</v>
      </c>
      <c r="B248" s="19">
        <v>1545.1999510000001</v>
      </c>
      <c r="C248" s="19">
        <v>1554.6999510000001</v>
      </c>
      <c r="D248" s="19">
        <v>1522</v>
      </c>
      <c r="E248" s="19">
        <v>1526.849976</v>
      </c>
      <c r="F248" s="19">
        <v>1526.849976</v>
      </c>
      <c r="G248" s="20">
        <f t="shared" si="3"/>
        <v>-1.7496801204088062E-2</v>
      </c>
    </row>
    <row r="249" spans="1:7" ht="15.75" thickBot="1" x14ac:dyDescent="0.3">
      <c r="A249" s="18">
        <v>44540</v>
      </c>
      <c r="B249" s="19">
        <v>1524.900024</v>
      </c>
      <c r="C249" s="19">
        <v>1528</v>
      </c>
      <c r="D249" s="19">
        <v>1508.4499510000001</v>
      </c>
      <c r="E249" s="19">
        <v>1522.5500489999999</v>
      </c>
      <c r="F249" s="19">
        <v>1522.5500489999999</v>
      </c>
      <c r="G249" s="20">
        <f t="shared" si="3"/>
        <v>-2.8201808976681219E-3</v>
      </c>
    </row>
  </sheetData>
  <mergeCells count="1">
    <mergeCell ref="I2:L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9"/>
  <sheetViews>
    <sheetView workbookViewId="0">
      <selection activeCell="K5" sqref="K5"/>
    </sheetView>
  </sheetViews>
  <sheetFormatPr defaultRowHeight="15" x14ac:dyDescent="0.25"/>
  <cols>
    <col min="1" max="1" width="11.85546875" bestFit="1" customWidth="1"/>
    <col min="2" max="6" width="11" customWidth="1"/>
    <col min="7" max="7" width="10" customWidth="1"/>
    <col min="10" max="10" width="22.7109375" customWidth="1"/>
    <col min="11" max="11" width="10.140625" customWidth="1"/>
  </cols>
  <sheetData>
    <row r="1" spans="1:12" ht="15.75" thickBot="1" x14ac:dyDescent="0.3"/>
    <row r="2" spans="1:12" ht="15.75" thickBot="1" x14ac:dyDescent="0.3">
      <c r="I2" s="105" t="s">
        <v>34</v>
      </c>
      <c r="J2" s="106"/>
      <c r="K2" s="106"/>
      <c r="L2" s="107"/>
    </row>
    <row r="3" spans="1:12" ht="15.75" thickBot="1" x14ac:dyDescent="0.3">
      <c r="A3" s="24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6" t="s">
        <v>33</v>
      </c>
    </row>
    <row r="4" spans="1:12" ht="17.25" thickBot="1" x14ac:dyDescent="0.35">
      <c r="A4" s="47">
        <v>44179</v>
      </c>
      <c r="B4" s="48">
        <v>98.25</v>
      </c>
      <c r="C4" s="49">
        <v>102.550003</v>
      </c>
      <c r="D4" s="49">
        <v>97.449996999999996</v>
      </c>
      <c r="E4" s="49">
        <v>101.5</v>
      </c>
      <c r="F4" s="49">
        <v>94.746841000000003</v>
      </c>
      <c r="G4" s="50">
        <v>0</v>
      </c>
      <c r="J4" s="27" t="s">
        <v>11</v>
      </c>
      <c r="K4" s="28">
        <f>AVERAGE(G4:G249)</f>
        <v>1.8006447913971515E-3</v>
      </c>
    </row>
    <row r="5" spans="1:12" ht="17.25" thickBot="1" x14ac:dyDescent="0.35">
      <c r="A5" s="47">
        <v>44180</v>
      </c>
      <c r="B5" s="49">
        <v>102.5</v>
      </c>
      <c r="C5" s="49">
        <v>102.5</v>
      </c>
      <c r="D5" s="49">
        <v>99.199996999999996</v>
      </c>
      <c r="E5" s="49">
        <v>100.449997</v>
      </c>
      <c r="F5" s="49">
        <v>93.766707999999994</v>
      </c>
      <c r="G5" s="51">
        <f t="shared" ref="G5:G67" si="0">LN(F5/F4)</f>
        <v>-1.0398635399213303E-2</v>
      </c>
      <c r="J5" s="27" t="s">
        <v>26</v>
      </c>
      <c r="K5" s="29">
        <f>AVERAGE(E4:E249)</f>
        <v>119.8119917723577</v>
      </c>
    </row>
    <row r="6" spans="1:12" ht="17.25" thickBot="1" x14ac:dyDescent="0.35">
      <c r="A6" s="47">
        <v>44181</v>
      </c>
      <c r="B6" s="49">
        <v>101.900002</v>
      </c>
      <c r="C6" s="49">
        <v>103.599998</v>
      </c>
      <c r="D6" s="49">
        <v>100.650002</v>
      </c>
      <c r="E6" s="49">
        <v>102.900002</v>
      </c>
      <c r="F6" s="49">
        <v>96.053696000000002</v>
      </c>
      <c r="G6" s="51">
        <f t="shared" si="0"/>
        <v>2.4097500794459194E-2</v>
      </c>
      <c r="J6" s="27" t="s">
        <v>27</v>
      </c>
      <c r="K6" s="30">
        <f>VAR(E4:E249)</f>
        <v>391.6434522896397</v>
      </c>
    </row>
    <row r="7" spans="1:12" ht="17.25" thickBot="1" x14ac:dyDescent="0.35">
      <c r="A7" s="47">
        <v>44182</v>
      </c>
      <c r="B7" s="49">
        <v>105.099998</v>
      </c>
      <c r="C7" s="49">
        <v>105.599998</v>
      </c>
      <c r="D7" s="49">
        <v>100.699997</v>
      </c>
      <c r="E7" s="49">
        <v>101.5</v>
      </c>
      <c r="F7" s="49">
        <v>94.746841000000003</v>
      </c>
      <c r="G7" s="51">
        <f t="shared" si="0"/>
        <v>-1.3698865395245991E-2</v>
      </c>
      <c r="J7" s="27" t="s">
        <v>28</v>
      </c>
      <c r="K7" s="31">
        <f>VAR(G4:G249)</f>
        <v>5.3176459973260863E-4</v>
      </c>
    </row>
    <row r="8" spans="1:12" ht="17.25" thickBot="1" x14ac:dyDescent="0.35">
      <c r="A8" s="47">
        <v>44183</v>
      </c>
      <c r="B8" s="49">
        <v>101.5</v>
      </c>
      <c r="C8" s="49">
        <v>102.300003</v>
      </c>
      <c r="D8" s="49">
        <v>98.150002000000001</v>
      </c>
      <c r="E8" s="49">
        <v>99</v>
      </c>
      <c r="F8" s="49">
        <v>92.413177000000005</v>
      </c>
      <c r="G8" s="51">
        <f t="shared" si="0"/>
        <v>-2.4938926332179739E-2</v>
      </c>
      <c r="J8" s="27" t="s">
        <v>29</v>
      </c>
      <c r="K8" s="30">
        <f>SKEW(E4:E249)</f>
        <v>0.74160250296066521</v>
      </c>
    </row>
    <row r="9" spans="1:12" ht="17.25" thickBot="1" x14ac:dyDescent="0.35">
      <c r="A9" s="47">
        <v>44186</v>
      </c>
      <c r="B9" s="49">
        <v>98.900002000000001</v>
      </c>
      <c r="C9" s="49">
        <v>98.949996999999996</v>
      </c>
      <c r="D9" s="49">
        <v>88.949996999999996</v>
      </c>
      <c r="E9" s="49">
        <v>89.849997999999999</v>
      </c>
      <c r="F9" s="49">
        <v>83.871964000000006</v>
      </c>
      <c r="G9" s="51">
        <f t="shared" si="0"/>
        <v>-9.6978178789743075E-2</v>
      </c>
      <c r="J9" s="27" t="s">
        <v>30</v>
      </c>
      <c r="K9" s="30">
        <f>SKEW(G4:G249)</f>
        <v>-6.0663129431303295E-2</v>
      </c>
    </row>
    <row r="10" spans="1:12" ht="15.75" thickBot="1" x14ac:dyDescent="0.3">
      <c r="A10" s="47">
        <v>44187</v>
      </c>
      <c r="B10" s="49">
        <v>89.050003000000004</v>
      </c>
      <c r="C10" s="49">
        <v>92.300003000000004</v>
      </c>
      <c r="D10" s="49">
        <v>86.599997999999999</v>
      </c>
      <c r="E10" s="49">
        <v>90.550003000000004</v>
      </c>
      <c r="F10" s="49">
        <v>84.525390999999999</v>
      </c>
      <c r="G10" s="51">
        <f t="shared" si="0"/>
        <v>7.7605765181731918E-3</v>
      </c>
    </row>
    <row r="11" spans="1:12" ht="15.75" thickBot="1" x14ac:dyDescent="0.3">
      <c r="A11" s="47">
        <v>44188</v>
      </c>
      <c r="B11" s="49">
        <v>90.5</v>
      </c>
      <c r="C11" s="49">
        <v>91.300003000000004</v>
      </c>
      <c r="D11" s="49">
        <v>88.300003000000004</v>
      </c>
      <c r="E11" s="49">
        <v>90.800003000000004</v>
      </c>
      <c r="F11" s="49">
        <v>84.758758999999998</v>
      </c>
      <c r="G11" s="51">
        <f t="shared" si="0"/>
        <v>2.7571175190674517E-3</v>
      </c>
    </row>
    <row r="12" spans="1:12" ht="15.75" thickBot="1" x14ac:dyDescent="0.3">
      <c r="A12" s="47">
        <v>44189</v>
      </c>
      <c r="B12" s="49">
        <v>92.5</v>
      </c>
      <c r="C12" s="49">
        <v>95.5</v>
      </c>
      <c r="D12" s="49">
        <v>92.150002000000001</v>
      </c>
      <c r="E12" s="49">
        <v>93.150002000000001</v>
      </c>
      <c r="F12" s="49">
        <v>86.952408000000005</v>
      </c>
      <c r="G12" s="51">
        <f t="shared" si="0"/>
        <v>2.5551842541216074E-2</v>
      </c>
    </row>
    <row r="13" spans="1:12" ht="15.75" thickBot="1" x14ac:dyDescent="0.3">
      <c r="A13" s="47">
        <v>44193</v>
      </c>
      <c r="B13" s="49">
        <v>94</v>
      </c>
      <c r="C13" s="49">
        <v>95.150002000000001</v>
      </c>
      <c r="D13" s="49">
        <v>93.300003000000004</v>
      </c>
      <c r="E13" s="49">
        <v>93.800003000000004</v>
      </c>
      <c r="F13" s="49">
        <v>87.559157999999996</v>
      </c>
      <c r="G13" s="51">
        <f t="shared" si="0"/>
        <v>6.9537218514177475E-3</v>
      </c>
    </row>
    <row r="14" spans="1:12" ht="15.75" thickBot="1" x14ac:dyDescent="0.3">
      <c r="A14" s="47">
        <v>44194</v>
      </c>
      <c r="B14" s="49">
        <v>94.199996999999996</v>
      </c>
      <c r="C14" s="49">
        <v>94.650002000000001</v>
      </c>
      <c r="D14" s="49">
        <v>92</v>
      </c>
      <c r="E14" s="49">
        <v>93.150002000000001</v>
      </c>
      <c r="F14" s="49">
        <v>86.952408000000005</v>
      </c>
      <c r="G14" s="51">
        <f t="shared" si="0"/>
        <v>-6.9537218514177093E-3</v>
      </c>
    </row>
    <row r="15" spans="1:12" ht="15.75" thickBot="1" x14ac:dyDescent="0.3">
      <c r="A15" s="47">
        <v>44195</v>
      </c>
      <c r="B15" s="49">
        <v>93.5</v>
      </c>
      <c r="C15" s="49">
        <v>94.5</v>
      </c>
      <c r="D15" s="49">
        <v>92.75</v>
      </c>
      <c r="E15" s="49">
        <v>93.25</v>
      </c>
      <c r="F15" s="49">
        <v>87.045745999999994</v>
      </c>
      <c r="G15" s="51">
        <f t="shared" si="0"/>
        <v>1.0728620598228508E-3</v>
      </c>
    </row>
    <row r="16" spans="1:12" ht="15.75" thickBot="1" x14ac:dyDescent="0.3">
      <c r="A16" s="47">
        <v>44196</v>
      </c>
      <c r="B16" s="49">
        <v>93.300003000000004</v>
      </c>
      <c r="C16" s="49">
        <v>95.550003000000004</v>
      </c>
      <c r="D16" s="49">
        <v>92.550003000000004</v>
      </c>
      <c r="E16" s="49">
        <v>93.050003000000004</v>
      </c>
      <c r="F16" s="49">
        <v>86.859054999999998</v>
      </c>
      <c r="G16" s="51">
        <f t="shared" si="0"/>
        <v>-2.1470490825339561E-3</v>
      </c>
    </row>
    <row r="17" spans="1:7" ht="15.75" thickBot="1" x14ac:dyDescent="0.3">
      <c r="A17" s="47">
        <v>44197</v>
      </c>
      <c r="B17" s="49">
        <v>93.75</v>
      </c>
      <c r="C17" s="49">
        <v>94.449996999999996</v>
      </c>
      <c r="D17" s="49">
        <v>93</v>
      </c>
      <c r="E17" s="49">
        <v>93.199996999999996</v>
      </c>
      <c r="F17" s="49">
        <v>86.999069000000006</v>
      </c>
      <c r="G17" s="51">
        <f t="shared" si="0"/>
        <v>1.6106699767377429E-3</v>
      </c>
    </row>
    <row r="18" spans="1:7" ht="15.75" thickBot="1" x14ac:dyDescent="0.3">
      <c r="A18" s="47">
        <v>44200</v>
      </c>
      <c r="B18" s="49">
        <v>94.050003000000004</v>
      </c>
      <c r="C18" s="49">
        <v>97.300003000000004</v>
      </c>
      <c r="D18" s="49">
        <v>93.699996999999996</v>
      </c>
      <c r="E18" s="49">
        <v>96.949996999999996</v>
      </c>
      <c r="F18" s="49">
        <v>90.499572999999998</v>
      </c>
      <c r="G18" s="51">
        <f t="shared" si="0"/>
        <v>3.9447715014804471E-2</v>
      </c>
    </row>
    <row r="19" spans="1:7" ht="15.75" thickBot="1" x14ac:dyDescent="0.3">
      <c r="A19" s="47">
        <v>44201</v>
      </c>
      <c r="B19" s="49">
        <v>96.5</v>
      </c>
      <c r="C19" s="49">
        <v>96.5</v>
      </c>
      <c r="D19" s="49">
        <v>94.349997999999999</v>
      </c>
      <c r="E19" s="49">
        <v>94.949996999999996</v>
      </c>
      <c r="F19" s="49">
        <v>88.632637000000003</v>
      </c>
      <c r="G19" s="51">
        <f t="shared" si="0"/>
        <v>-2.0844979249670832E-2</v>
      </c>
    </row>
    <row r="20" spans="1:7" ht="15.75" thickBot="1" x14ac:dyDescent="0.3">
      <c r="A20" s="47">
        <v>44202</v>
      </c>
      <c r="B20" s="49">
        <v>98.900002000000001</v>
      </c>
      <c r="C20" s="49">
        <v>99.300003000000004</v>
      </c>
      <c r="D20" s="49">
        <v>96.25</v>
      </c>
      <c r="E20" s="49">
        <v>96.949996999999996</v>
      </c>
      <c r="F20" s="49">
        <v>90.499572999999998</v>
      </c>
      <c r="G20" s="51">
        <f t="shared" si="0"/>
        <v>2.0844979249670843E-2</v>
      </c>
    </row>
    <row r="21" spans="1:7" ht="15.75" thickBot="1" x14ac:dyDescent="0.3">
      <c r="A21" s="47">
        <v>44203</v>
      </c>
      <c r="B21" s="49">
        <v>98</v>
      </c>
      <c r="C21" s="49">
        <v>99.050003000000004</v>
      </c>
      <c r="D21" s="49">
        <v>97.099997999999999</v>
      </c>
      <c r="E21" s="49">
        <v>97.900002000000001</v>
      </c>
      <c r="F21" s="49">
        <v>91.386368000000004</v>
      </c>
      <c r="G21" s="51">
        <f t="shared" si="0"/>
        <v>9.7511882656225787E-3</v>
      </c>
    </row>
    <row r="22" spans="1:7" ht="15.75" thickBot="1" x14ac:dyDescent="0.3">
      <c r="A22" s="47">
        <v>44204</v>
      </c>
      <c r="B22" s="49">
        <v>98.949996999999996</v>
      </c>
      <c r="C22" s="49">
        <v>101.300003</v>
      </c>
      <c r="D22" s="49">
        <v>98.550003000000004</v>
      </c>
      <c r="E22" s="49">
        <v>100.650002</v>
      </c>
      <c r="F22" s="49">
        <v>93.953400000000002</v>
      </c>
      <c r="G22" s="51">
        <f t="shared" si="0"/>
        <v>2.7702593938803775E-2</v>
      </c>
    </row>
    <row r="23" spans="1:7" ht="15.75" thickBot="1" x14ac:dyDescent="0.3">
      <c r="A23" s="47">
        <v>44207</v>
      </c>
      <c r="B23" s="49">
        <v>101.5</v>
      </c>
      <c r="C23" s="49">
        <v>102.900002</v>
      </c>
      <c r="D23" s="49">
        <v>98.050003000000004</v>
      </c>
      <c r="E23" s="49">
        <v>102.550003</v>
      </c>
      <c r="F23" s="49">
        <v>95.726990000000001</v>
      </c>
      <c r="G23" s="51">
        <f t="shared" si="0"/>
        <v>1.8701371197824983E-2</v>
      </c>
    </row>
    <row r="24" spans="1:7" ht="15.75" thickBot="1" x14ac:dyDescent="0.3">
      <c r="A24" s="47">
        <v>44208</v>
      </c>
      <c r="B24" s="49">
        <v>102</v>
      </c>
      <c r="C24" s="49">
        <v>104.5</v>
      </c>
      <c r="D24" s="49">
        <v>100.75</v>
      </c>
      <c r="E24" s="49">
        <v>103.449997</v>
      </c>
      <c r="F24" s="49">
        <v>96.567108000000005</v>
      </c>
      <c r="G24" s="51">
        <f t="shared" si="0"/>
        <v>8.7379004768759067E-3</v>
      </c>
    </row>
    <row r="25" spans="1:7" ht="15.75" thickBot="1" x14ac:dyDescent="0.3">
      <c r="A25" s="47">
        <v>44209</v>
      </c>
      <c r="B25" s="49">
        <v>104.949997</v>
      </c>
      <c r="C25" s="49">
        <v>107.900002</v>
      </c>
      <c r="D25" s="49">
        <v>104.099998</v>
      </c>
      <c r="E25" s="49">
        <v>105.25</v>
      </c>
      <c r="F25" s="49">
        <v>98.247344999999996</v>
      </c>
      <c r="G25" s="51">
        <f t="shared" si="0"/>
        <v>1.7250041141649457E-2</v>
      </c>
    </row>
    <row r="26" spans="1:7" ht="15.75" thickBot="1" x14ac:dyDescent="0.3">
      <c r="A26" s="47">
        <v>44210</v>
      </c>
      <c r="B26" s="49">
        <v>107</v>
      </c>
      <c r="C26" s="49">
        <v>107.449997</v>
      </c>
      <c r="D26" s="49">
        <v>104.199997</v>
      </c>
      <c r="E26" s="49">
        <v>105.050003</v>
      </c>
      <c r="F26" s="49">
        <v>98.060654</v>
      </c>
      <c r="G26" s="51">
        <f t="shared" si="0"/>
        <v>-1.9020218965450282E-3</v>
      </c>
    </row>
    <row r="27" spans="1:7" ht="15.75" thickBot="1" x14ac:dyDescent="0.3">
      <c r="A27" s="47">
        <v>44211</v>
      </c>
      <c r="B27" s="49">
        <v>105.25</v>
      </c>
      <c r="C27" s="49">
        <v>106.099998</v>
      </c>
      <c r="D27" s="49">
        <v>100.650002</v>
      </c>
      <c r="E27" s="49">
        <v>101.400002</v>
      </c>
      <c r="F27" s="49">
        <v>94.653503000000001</v>
      </c>
      <c r="G27" s="51">
        <f t="shared" si="0"/>
        <v>-3.5363318579481356E-2</v>
      </c>
    </row>
    <row r="28" spans="1:7" ht="15.75" thickBot="1" x14ac:dyDescent="0.3">
      <c r="A28" s="47">
        <v>44214</v>
      </c>
      <c r="B28" s="49">
        <v>101.400002</v>
      </c>
      <c r="C28" s="49">
        <v>101.849998</v>
      </c>
      <c r="D28" s="49">
        <v>96.050003000000004</v>
      </c>
      <c r="E28" s="49">
        <v>96.650002000000001</v>
      </c>
      <c r="F28" s="49">
        <v>90.219536000000005</v>
      </c>
      <c r="G28" s="51">
        <f t="shared" si="0"/>
        <v>-4.7976898024248288E-2</v>
      </c>
    </row>
    <row r="29" spans="1:7" ht="15.75" thickBot="1" x14ac:dyDescent="0.3">
      <c r="A29" s="47">
        <v>44215</v>
      </c>
      <c r="B29" s="49">
        <v>97.75</v>
      </c>
      <c r="C29" s="49">
        <v>99</v>
      </c>
      <c r="D29" s="49">
        <v>97.5</v>
      </c>
      <c r="E29" s="49">
        <v>98.099997999999999</v>
      </c>
      <c r="F29" s="49">
        <v>91.573059000000001</v>
      </c>
      <c r="G29" s="51">
        <f t="shared" si="0"/>
        <v>1.4891123715842046E-2</v>
      </c>
    </row>
    <row r="30" spans="1:7" ht="15.75" thickBot="1" x14ac:dyDescent="0.3">
      <c r="A30" s="47">
        <v>44216</v>
      </c>
      <c r="B30" s="49">
        <v>99</v>
      </c>
      <c r="C30" s="49">
        <v>99.800003000000004</v>
      </c>
      <c r="D30" s="49">
        <v>97.849997999999999</v>
      </c>
      <c r="E30" s="49">
        <v>98.849997999999999</v>
      </c>
      <c r="F30" s="49">
        <v>92.273155000000003</v>
      </c>
      <c r="G30" s="51">
        <f t="shared" si="0"/>
        <v>7.6161414357043579E-3</v>
      </c>
    </row>
    <row r="31" spans="1:7" ht="15.75" thickBot="1" x14ac:dyDescent="0.3">
      <c r="A31" s="47">
        <v>44217</v>
      </c>
      <c r="B31" s="49">
        <v>99.050003000000004</v>
      </c>
      <c r="C31" s="49">
        <v>100.199997</v>
      </c>
      <c r="D31" s="49">
        <v>93.900002000000001</v>
      </c>
      <c r="E31" s="49">
        <v>94.699996999999996</v>
      </c>
      <c r="F31" s="49">
        <v>88.399269000000004</v>
      </c>
      <c r="G31" s="51">
        <f t="shared" si="0"/>
        <v>-4.2889553756115431E-2</v>
      </c>
    </row>
    <row r="32" spans="1:7" ht="15.75" thickBot="1" x14ac:dyDescent="0.3">
      <c r="A32" s="47">
        <v>44218</v>
      </c>
      <c r="B32" s="49">
        <v>94.599997999999999</v>
      </c>
      <c r="C32" s="49">
        <v>95.449996999999996</v>
      </c>
      <c r="D32" s="49">
        <v>92.5</v>
      </c>
      <c r="E32" s="49">
        <v>92.75</v>
      </c>
      <c r="F32" s="49">
        <v>86.579009999999997</v>
      </c>
      <c r="G32" s="51">
        <f t="shared" si="0"/>
        <v>-2.0806292941612806E-2</v>
      </c>
    </row>
    <row r="33" spans="1:7" ht="15.75" thickBot="1" x14ac:dyDescent="0.3">
      <c r="A33" s="47">
        <v>44221</v>
      </c>
      <c r="B33" s="49">
        <v>93.050003000000004</v>
      </c>
      <c r="C33" s="49">
        <v>93.75</v>
      </c>
      <c r="D33" s="49">
        <v>90</v>
      </c>
      <c r="E33" s="49">
        <v>91.349997999999999</v>
      </c>
      <c r="F33" s="49">
        <v>85.272163000000006</v>
      </c>
      <c r="G33" s="51">
        <f t="shared" si="0"/>
        <v>-1.5209348521854368E-2</v>
      </c>
    </row>
    <row r="34" spans="1:7" ht="15.75" thickBot="1" x14ac:dyDescent="0.3">
      <c r="A34" s="47">
        <v>44223</v>
      </c>
      <c r="B34" s="49">
        <v>91.400002000000001</v>
      </c>
      <c r="C34" s="49">
        <v>91.75</v>
      </c>
      <c r="D34" s="49">
        <v>88.900002000000001</v>
      </c>
      <c r="E34" s="49">
        <v>89.699996999999996</v>
      </c>
      <c r="F34" s="49">
        <v>83.731933999999995</v>
      </c>
      <c r="G34" s="51">
        <f t="shared" si="0"/>
        <v>-1.8227624912320061E-2</v>
      </c>
    </row>
    <row r="35" spans="1:7" ht="15.75" thickBot="1" x14ac:dyDescent="0.3">
      <c r="A35" s="47">
        <v>44224</v>
      </c>
      <c r="B35" s="49">
        <v>89</v>
      </c>
      <c r="C35" s="49">
        <v>91.400002000000001</v>
      </c>
      <c r="D35" s="49">
        <v>88.800003000000004</v>
      </c>
      <c r="E35" s="49">
        <v>90.650002000000001</v>
      </c>
      <c r="F35" s="49">
        <v>84.618735999999998</v>
      </c>
      <c r="G35" s="51">
        <f t="shared" si="0"/>
        <v>1.0535273810454231E-2</v>
      </c>
    </row>
    <row r="36" spans="1:7" ht="15.75" thickBot="1" x14ac:dyDescent="0.3">
      <c r="A36" s="47">
        <v>44225</v>
      </c>
      <c r="B36" s="49">
        <v>90.75</v>
      </c>
      <c r="C36" s="49">
        <v>92.949996999999996</v>
      </c>
      <c r="D36" s="49">
        <v>87.75</v>
      </c>
      <c r="E36" s="49">
        <v>88.300003000000004</v>
      </c>
      <c r="F36" s="49">
        <v>82.425087000000005</v>
      </c>
      <c r="G36" s="51">
        <f t="shared" si="0"/>
        <v>-2.6265863351062839E-2</v>
      </c>
    </row>
    <row r="37" spans="1:7" ht="15.75" thickBot="1" x14ac:dyDescent="0.3">
      <c r="A37" s="47">
        <v>44228</v>
      </c>
      <c r="B37" s="49">
        <v>89</v>
      </c>
      <c r="C37" s="49">
        <v>91.199996999999996</v>
      </c>
      <c r="D37" s="49">
        <v>88.449996999999996</v>
      </c>
      <c r="E37" s="49">
        <v>90.849997999999999</v>
      </c>
      <c r="F37" s="49">
        <v>84.805428000000006</v>
      </c>
      <c r="G37" s="51">
        <f t="shared" si="0"/>
        <v>2.8469705721060914E-2</v>
      </c>
    </row>
    <row r="38" spans="1:7" ht="15.75" thickBot="1" x14ac:dyDescent="0.3">
      <c r="A38" s="47">
        <v>44229</v>
      </c>
      <c r="B38" s="49">
        <v>92.5</v>
      </c>
      <c r="C38" s="49">
        <v>93.949996999999996</v>
      </c>
      <c r="D38" s="49">
        <v>91.199996999999996</v>
      </c>
      <c r="E38" s="49">
        <v>92.849997999999999</v>
      </c>
      <c r="F38" s="49">
        <v>86.672363000000004</v>
      </c>
      <c r="G38" s="51">
        <f t="shared" si="0"/>
        <v>2.1775516927272105E-2</v>
      </c>
    </row>
    <row r="39" spans="1:7" ht="15.75" thickBot="1" x14ac:dyDescent="0.3">
      <c r="A39" s="47">
        <v>44230</v>
      </c>
      <c r="B39" s="49">
        <v>94.599997999999999</v>
      </c>
      <c r="C39" s="49">
        <v>95.300003000000004</v>
      </c>
      <c r="D39" s="49">
        <v>93</v>
      </c>
      <c r="E39" s="49">
        <v>93.349997999999999</v>
      </c>
      <c r="F39" s="49">
        <v>87.139090999999993</v>
      </c>
      <c r="G39" s="51">
        <f t="shared" si="0"/>
        <v>5.3705220347550929E-3</v>
      </c>
    </row>
    <row r="40" spans="1:7" ht="15.75" thickBot="1" x14ac:dyDescent="0.3">
      <c r="A40" s="47">
        <v>44231</v>
      </c>
      <c r="B40" s="49">
        <v>94.25</v>
      </c>
      <c r="C40" s="49">
        <v>98.599997999999999</v>
      </c>
      <c r="D40" s="49">
        <v>94</v>
      </c>
      <c r="E40" s="49">
        <v>97.650002000000001</v>
      </c>
      <c r="F40" s="49">
        <v>91.153000000000006</v>
      </c>
      <c r="G40" s="51">
        <f t="shared" si="0"/>
        <v>4.5033824218857779E-2</v>
      </c>
    </row>
    <row r="41" spans="1:7" ht="15.75" thickBot="1" x14ac:dyDescent="0.3">
      <c r="A41" s="47">
        <v>44232</v>
      </c>
      <c r="B41" s="49">
        <v>98.949996999999996</v>
      </c>
      <c r="C41" s="49">
        <v>99.949996999999996</v>
      </c>
      <c r="D41" s="49">
        <v>96.800003000000004</v>
      </c>
      <c r="E41" s="49">
        <v>97.650002000000001</v>
      </c>
      <c r="F41" s="49">
        <v>91.153000000000006</v>
      </c>
      <c r="G41" s="51">
        <f t="shared" si="0"/>
        <v>0</v>
      </c>
    </row>
    <row r="42" spans="1:7" ht="15.75" thickBot="1" x14ac:dyDescent="0.3">
      <c r="A42" s="47">
        <v>44235</v>
      </c>
      <c r="B42" s="49">
        <v>99.5</v>
      </c>
      <c r="C42" s="49">
        <v>100.800003</v>
      </c>
      <c r="D42" s="49">
        <v>99.099997999999999</v>
      </c>
      <c r="E42" s="49">
        <v>99.650002000000001</v>
      </c>
      <c r="F42" s="49">
        <v>93.019936000000001</v>
      </c>
      <c r="G42" s="51">
        <f t="shared" si="0"/>
        <v>2.0274422407444946E-2</v>
      </c>
    </row>
    <row r="43" spans="1:7" ht="15.75" thickBot="1" x14ac:dyDescent="0.3">
      <c r="A43" s="47">
        <v>44236</v>
      </c>
      <c r="B43" s="49">
        <v>99.800003000000004</v>
      </c>
      <c r="C43" s="49">
        <v>103.349998</v>
      </c>
      <c r="D43" s="49">
        <v>99.800003000000004</v>
      </c>
      <c r="E43" s="49">
        <v>101</v>
      </c>
      <c r="F43" s="49">
        <v>94.280113</v>
      </c>
      <c r="G43" s="51">
        <f t="shared" si="0"/>
        <v>1.3456440853067032E-2</v>
      </c>
    </row>
    <row r="44" spans="1:7" ht="15.75" thickBot="1" x14ac:dyDescent="0.3">
      <c r="A44" s="47">
        <v>44237</v>
      </c>
      <c r="B44" s="49">
        <v>102</v>
      </c>
      <c r="C44" s="49">
        <v>102.5</v>
      </c>
      <c r="D44" s="49">
        <v>98.599997999999999</v>
      </c>
      <c r="E44" s="49">
        <v>100</v>
      </c>
      <c r="F44" s="49">
        <v>93.346642000000003</v>
      </c>
      <c r="G44" s="51">
        <f t="shared" si="0"/>
        <v>-9.9503794318127892E-3</v>
      </c>
    </row>
    <row r="45" spans="1:7" ht="15.75" thickBot="1" x14ac:dyDescent="0.3">
      <c r="A45" s="47">
        <v>44238</v>
      </c>
      <c r="B45" s="49">
        <v>100</v>
      </c>
      <c r="C45" s="49">
        <v>100.349998</v>
      </c>
      <c r="D45" s="49">
        <v>98.900002000000001</v>
      </c>
      <c r="E45" s="49">
        <v>99.449996999999996</v>
      </c>
      <c r="F45" s="49">
        <v>92.833236999999997</v>
      </c>
      <c r="G45" s="51">
        <f t="shared" si="0"/>
        <v>-5.5151641961719931E-3</v>
      </c>
    </row>
    <row r="46" spans="1:7" ht="15.75" thickBot="1" x14ac:dyDescent="0.3">
      <c r="A46" s="47">
        <v>44239</v>
      </c>
      <c r="B46" s="49">
        <v>98.900002000000001</v>
      </c>
      <c r="C46" s="49">
        <v>99.400002000000001</v>
      </c>
      <c r="D46" s="49">
        <v>96.550003000000004</v>
      </c>
      <c r="E46" s="49">
        <v>97</v>
      </c>
      <c r="F46" s="49">
        <v>90.546249000000003</v>
      </c>
      <c r="G46" s="51">
        <f t="shared" si="0"/>
        <v>-2.4943974152594636E-2</v>
      </c>
    </row>
    <row r="47" spans="1:7" ht="15.75" thickBot="1" x14ac:dyDescent="0.3">
      <c r="A47" s="47">
        <v>44242</v>
      </c>
      <c r="B47" s="49">
        <v>97</v>
      </c>
      <c r="C47" s="49">
        <v>99.25</v>
      </c>
      <c r="D47" s="49">
        <v>95.599997999999999</v>
      </c>
      <c r="E47" s="49">
        <v>98.449996999999996</v>
      </c>
      <c r="F47" s="49">
        <v>91.899772999999996</v>
      </c>
      <c r="G47" s="51">
        <f t="shared" si="0"/>
        <v>1.4837800438299822E-2</v>
      </c>
    </row>
    <row r="48" spans="1:7" ht="15.75" thickBot="1" x14ac:dyDescent="0.3">
      <c r="A48" s="47">
        <v>44243</v>
      </c>
      <c r="B48" s="49">
        <v>99.25</v>
      </c>
      <c r="C48" s="49">
        <v>104.849998</v>
      </c>
      <c r="D48" s="49">
        <v>99.25</v>
      </c>
      <c r="E48" s="49">
        <v>103.75</v>
      </c>
      <c r="F48" s="49">
        <v>96.847144999999998</v>
      </c>
      <c r="G48" s="51">
        <f t="shared" si="0"/>
        <v>5.2435351560966084E-2</v>
      </c>
    </row>
    <row r="49" spans="1:7" ht="15.75" thickBot="1" x14ac:dyDescent="0.3">
      <c r="A49" s="47">
        <v>44244</v>
      </c>
      <c r="B49" s="49">
        <v>102</v>
      </c>
      <c r="C49" s="49">
        <v>103.5</v>
      </c>
      <c r="D49" s="49">
        <v>100.800003</v>
      </c>
      <c r="E49" s="49">
        <v>102.25</v>
      </c>
      <c r="F49" s="49">
        <v>97.084518000000003</v>
      </c>
      <c r="G49" s="51">
        <f t="shared" si="0"/>
        <v>2.4480078690702674E-3</v>
      </c>
    </row>
    <row r="50" spans="1:7" ht="15.75" thickBot="1" x14ac:dyDescent="0.3">
      <c r="A50" s="47">
        <v>44245</v>
      </c>
      <c r="B50" s="49">
        <v>103.699997</v>
      </c>
      <c r="C50" s="49">
        <v>115.5</v>
      </c>
      <c r="D50" s="49">
        <v>103.349998</v>
      </c>
      <c r="E50" s="49">
        <v>110.699997</v>
      </c>
      <c r="F50" s="49">
        <v>105.10762800000001</v>
      </c>
      <c r="G50" s="51">
        <f t="shared" si="0"/>
        <v>7.9402935033426575E-2</v>
      </c>
    </row>
    <row r="51" spans="1:7" ht="15.75" thickBot="1" x14ac:dyDescent="0.3">
      <c r="A51" s="47">
        <v>44246</v>
      </c>
      <c r="B51" s="49">
        <v>110.699997</v>
      </c>
      <c r="C51" s="49">
        <v>112.199997</v>
      </c>
      <c r="D51" s="49">
        <v>103.849998</v>
      </c>
      <c r="E51" s="49">
        <v>105.099998</v>
      </c>
      <c r="F51" s="49">
        <v>99.790535000000006</v>
      </c>
      <c r="G51" s="51">
        <f t="shared" si="0"/>
        <v>-5.1911514605390854E-2</v>
      </c>
    </row>
    <row r="52" spans="1:7" ht="15.75" thickBot="1" x14ac:dyDescent="0.3">
      <c r="A52" s="47">
        <v>44249</v>
      </c>
      <c r="B52" s="49">
        <v>105.900002</v>
      </c>
      <c r="C52" s="49">
        <v>108.550003</v>
      </c>
      <c r="D52" s="49">
        <v>105.300003</v>
      </c>
      <c r="E52" s="49">
        <v>106.300003</v>
      </c>
      <c r="F52" s="49">
        <v>100.92991600000001</v>
      </c>
      <c r="G52" s="51">
        <f t="shared" si="0"/>
        <v>1.1353035849946751E-2</v>
      </c>
    </row>
    <row r="53" spans="1:7" ht="15.75" thickBot="1" x14ac:dyDescent="0.3">
      <c r="A53" s="47">
        <v>44250</v>
      </c>
      <c r="B53" s="49">
        <v>109.75</v>
      </c>
      <c r="C53" s="49">
        <v>114.400002</v>
      </c>
      <c r="D53" s="49">
        <v>109.449997</v>
      </c>
      <c r="E53" s="49">
        <v>112.199997</v>
      </c>
      <c r="F53" s="49">
        <v>106.531853</v>
      </c>
      <c r="G53" s="51">
        <f t="shared" si="0"/>
        <v>5.4017654642658883E-2</v>
      </c>
    </row>
    <row r="54" spans="1:7" ht="15.75" thickBot="1" x14ac:dyDescent="0.3">
      <c r="A54" s="47">
        <v>44251</v>
      </c>
      <c r="B54" s="49">
        <v>114</v>
      </c>
      <c r="C54" s="49">
        <v>115.349998</v>
      </c>
      <c r="D54" s="49">
        <v>111</v>
      </c>
      <c r="E54" s="49">
        <v>113.599998</v>
      </c>
      <c r="F54" s="49">
        <v>107.86113</v>
      </c>
      <c r="G54" s="51">
        <f t="shared" si="0"/>
        <v>1.2400536764771437E-2</v>
      </c>
    </row>
    <row r="55" spans="1:7" ht="15.75" thickBot="1" x14ac:dyDescent="0.3">
      <c r="A55" s="47">
        <v>44252</v>
      </c>
      <c r="B55" s="49">
        <v>116</v>
      </c>
      <c r="C55" s="49">
        <v>120.5</v>
      </c>
      <c r="D55" s="49">
        <v>115.349998</v>
      </c>
      <c r="E55" s="49">
        <v>119.050003</v>
      </c>
      <c r="F55" s="49">
        <v>113.03581200000001</v>
      </c>
      <c r="G55" s="51">
        <f t="shared" si="0"/>
        <v>4.6860122459805295E-2</v>
      </c>
    </row>
    <row r="56" spans="1:7" ht="15.75" thickBot="1" x14ac:dyDescent="0.3">
      <c r="A56" s="47">
        <v>44253</v>
      </c>
      <c r="B56" s="49">
        <v>115.5</v>
      </c>
      <c r="C56" s="49">
        <v>118.400002</v>
      </c>
      <c r="D56" s="49">
        <v>110.050003</v>
      </c>
      <c r="E56" s="49">
        <v>111</v>
      </c>
      <c r="F56" s="49">
        <v>105.392487</v>
      </c>
      <c r="G56" s="51">
        <f t="shared" si="0"/>
        <v>-7.0013336125927389E-2</v>
      </c>
    </row>
    <row r="57" spans="1:7" ht="15.75" thickBot="1" x14ac:dyDescent="0.3">
      <c r="A57" s="47">
        <v>44256</v>
      </c>
      <c r="B57" s="49">
        <v>114.300003</v>
      </c>
      <c r="C57" s="49">
        <v>117.650002</v>
      </c>
      <c r="D57" s="49">
        <v>113.5</v>
      </c>
      <c r="E57" s="49">
        <v>117.050003</v>
      </c>
      <c r="F57" s="49">
        <v>111.136848</v>
      </c>
      <c r="G57" s="51">
        <f t="shared" si="0"/>
        <v>5.3070954091620014E-2</v>
      </c>
    </row>
    <row r="58" spans="1:7" ht="15.75" thickBot="1" x14ac:dyDescent="0.3">
      <c r="A58" s="47">
        <v>44257</v>
      </c>
      <c r="B58" s="49">
        <v>115.900002</v>
      </c>
      <c r="C58" s="49">
        <v>116.650002</v>
      </c>
      <c r="D58" s="49">
        <v>112.75</v>
      </c>
      <c r="E58" s="49">
        <v>113.5</v>
      </c>
      <c r="F58" s="49">
        <v>107.76618999999999</v>
      </c>
      <c r="G58" s="51">
        <f t="shared" si="0"/>
        <v>-3.0798333906278102E-2</v>
      </c>
    </row>
    <row r="59" spans="1:7" ht="15.75" thickBot="1" x14ac:dyDescent="0.3">
      <c r="A59" s="47">
        <v>44258</v>
      </c>
      <c r="B59" s="49">
        <v>114.050003</v>
      </c>
      <c r="C59" s="49">
        <v>115.800003</v>
      </c>
      <c r="D59" s="49">
        <v>113.199997</v>
      </c>
      <c r="E59" s="49">
        <v>114</v>
      </c>
      <c r="F59" s="49">
        <v>108.24092899999999</v>
      </c>
      <c r="G59" s="51">
        <f t="shared" si="0"/>
        <v>4.3955936876204733E-3</v>
      </c>
    </row>
    <row r="60" spans="1:7" ht="15.75" thickBot="1" x14ac:dyDescent="0.3">
      <c r="A60" s="47">
        <v>44259</v>
      </c>
      <c r="B60" s="49">
        <v>113.949997</v>
      </c>
      <c r="C60" s="49">
        <v>117</v>
      </c>
      <c r="D60" s="49">
        <v>112.300003</v>
      </c>
      <c r="E60" s="49">
        <v>112.699997</v>
      </c>
      <c r="F60" s="49">
        <v>107.006592</v>
      </c>
      <c r="G60" s="51">
        <f t="shared" si="0"/>
        <v>-1.1469126563831263E-2</v>
      </c>
    </row>
    <row r="61" spans="1:7" ht="15.75" thickBot="1" x14ac:dyDescent="0.3">
      <c r="A61" s="47">
        <v>44260</v>
      </c>
      <c r="B61" s="49">
        <v>116.25</v>
      </c>
      <c r="C61" s="49">
        <v>118.25</v>
      </c>
      <c r="D61" s="49">
        <v>113.5</v>
      </c>
      <c r="E61" s="49">
        <v>114.949997</v>
      </c>
      <c r="F61" s="49">
        <v>109.142929</v>
      </c>
      <c r="G61" s="51">
        <f t="shared" si="0"/>
        <v>1.9767858447074845E-2</v>
      </c>
    </row>
    <row r="62" spans="1:7" ht="15.75" thickBot="1" x14ac:dyDescent="0.3">
      <c r="A62" s="47">
        <v>44263</v>
      </c>
      <c r="B62" s="49">
        <v>118.949997</v>
      </c>
      <c r="C62" s="49">
        <v>122.349998</v>
      </c>
      <c r="D62" s="49">
        <v>117.199997</v>
      </c>
      <c r="E62" s="49">
        <v>118.25</v>
      </c>
      <c r="F62" s="49">
        <v>112.276222</v>
      </c>
      <c r="G62" s="51">
        <f t="shared" si="0"/>
        <v>2.8303804416820486E-2</v>
      </c>
    </row>
    <row r="63" spans="1:7" ht="15.75" thickBot="1" x14ac:dyDescent="0.3">
      <c r="A63" s="47">
        <v>44264</v>
      </c>
      <c r="B63" s="49">
        <v>119.400002</v>
      </c>
      <c r="C63" s="49">
        <v>119.550003</v>
      </c>
      <c r="D63" s="49">
        <v>114.199997</v>
      </c>
      <c r="E63" s="49">
        <v>116.75</v>
      </c>
      <c r="F63" s="49">
        <v>110.851997</v>
      </c>
      <c r="G63" s="51">
        <f t="shared" si="0"/>
        <v>-1.2766151668688289E-2</v>
      </c>
    </row>
    <row r="64" spans="1:7" ht="15.75" thickBot="1" x14ac:dyDescent="0.3">
      <c r="A64" s="47">
        <v>44265</v>
      </c>
      <c r="B64" s="49">
        <v>116.900002</v>
      </c>
      <c r="C64" s="49">
        <v>117</v>
      </c>
      <c r="D64" s="49">
        <v>113.599998</v>
      </c>
      <c r="E64" s="49">
        <v>114.400002</v>
      </c>
      <c r="F64" s="49">
        <v>108.62072000000001</v>
      </c>
      <c r="G64" s="51">
        <f t="shared" si="0"/>
        <v>-2.033377003784078E-2</v>
      </c>
    </row>
    <row r="65" spans="1:7" ht="15.75" thickBot="1" x14ac:dyDescent="0.3">
      <c r="A65" s="47">
        <v>44267</v>
      </c>
      <c r="B65" s="49">
        <v>116.75</v>
      </c>
      <c r="C65" s="49">
        <v>117.400002</v>
      </c>
      <c r="D65" s="49">
        <v>114</v>
      </c>
      <c r="E65" s="49">
        <v>115.050003</v>
      </c>
      <c r="F65" s="49">
        <v>109.23788500000001</v>
      </c>
      <c r="G65" s="51">
        <f t="shared" si="0"/>
        <v>5.6657541799197157E-3</v>
      </c>
    </row>
    <row r="66" spans="1:7" ht="15.75" thickBot="1" x14ac:dyDescent="0.3">
      <c r="A66" s="47">
        <v>44270</v>
      </c>
      <c r="B66" s="49">
        <v>116</v>
      </c>
      <c r="C66" s="49">
        <v>116.849998</v>
      </c>
      <c r="D66" s="49">
        <v>112.800003</v>
      </c>
      <c r="E66" s="49">
        <v>114.349998</v>
      </c>
      <c r="F66" s="49">
        <v>108.57324199999999</v>
      </c>
      <c r="G66" s="51">
        <f t="shared" si="0"/>
        <v>-6.1029486610099434E-3</v>
      </c>
    </row>
    <row r="67" spans="1:7" ht="15.75" thickBot="1" x14ac:dyDescent="0.3">
      <c r="A67" s="47">
        <v>44271</v>
      </c>
      <c r="B67" s="49">
        <v>113.800003</v>
      </c>
      <c r="C67" s="49">
        <v>116.300003</v>
      </c>
      <c r="D67" s="49">
        <v>113.449997</v>
      </c>
      <c r="E67" s="49">
        <v>115.099998</v>
      </c>
      <c r="F67" s="49">
        <v>109.285355</v>
      </c>
      <c r="G67" s="51">
        <f t="shared" si="0"/>
        <v>6.5374104669641778E-3</v>
      </c>
    </row>
    <row r="68" spans="1:7" ht="15.75" thickBot="1" x14ac:dyDescent="0.3">
      <c r="A68" s="47">
        <v>44272</v>
      </c>
      <c r="B68" s="49">
        <v>114.800003</v>
      </c>
      <c r="C68" s="49">
        <v>114.849998</v>
      </c>
      <c r="D68" s="49">
        <v>108.75</v>
      </c>
      <c r="E68" s="49">
        <v>109.349998</v>
      </c>
      <c r="F68" s="49">
        <v>103.825836</v>
      </c>
      <c r="G68" s="51">
        <f t="shared" ref="G68:G131" si="1">LN(F68/F67)</f>
        <v>-5.1247555689124362E-2</v>
      </c>
    </row>
    <row r="69" spans="1:7" ht="15.75" thickBot="1" x14ac:dyDescent="0.3">
      <c r="A69" s="47">
        <v>44273</v>
      </c>
      <c r="B69" s="49">
        <v>110</v>
      </c>
      <c r="C69" s="49">
        <v>112.199997</v>
      </c>
      <c r="D69" s="49">
        <v>107.5</v>
      </c>
      <c r="E69" s="49">
        <v>110.199997</v>
      </c>
      <c r="F69" s="49">
        <v>104.63288900000001</v>
      </c>
      <c r="G69" s="51">
        <f t="shared" si="1"/>
        <v>7.7430871004443144E-3</v>
      </c>
    </row>
    <row r="70" spans="1:7" ht="15.75" thickBot="1" x14ac:dyDescent="0.3">
      <c r="A70" s="47">
        <v>44274</v>
      </c>
      <c r="B70" s="49">
        <v>106.25</v>
      </c>
      <c r="C70" s="49">
        <v>113.25</v>
      </c>
      <c r="D70" s="49">
        <v>104.449997</v>
      </c>
      <c r="E70" s="49">
        <v>110.5</v>
      </c>
      <c r="F70" s="49">
        <v>104.91773999999999</v>
      </c>
      <c r="G70" s="51">
        <f t="shared" si="1"/>
        <v>2.7186859501190921E-3</v>
      </c>
    </row>
    <row r="71" spans="1:7" ht="15.75" thickBot="1" x14ac:dyDescent="0.3">
      <c r="A71" s="47">
        <v>44277</v>
      </c>
      <c r="B71" s="49">
        <v>110.5</v>
      </c>
      <c r="C71" s="49">
        <v>111.25</v>
      </c>
      <c r="D71" s="49">
        <v>108.550003</v>
      </c>
      <c r="E71" s="49">
        <v>109.599998</v>
      </c>
      <c r="F71" s="49">
        <v>104.06321</v>
      </c>
      <c r="G71" s="51">
        <f t="shared" si="1"/>
        <v>-8.1781115712476916E-3</v>
      </c>
    </row>
    <row r="72" spans="1:7" ht="15.75" thickBot="1" x14ac:dyDescent="0.3">
      <c r="A72" s="47">
        <v>44278</v>
      </c>
      <c r="B72" s="49">
        <v>109.599998</v>
      </c>
      <c r="C72" s="49">
        <v>110.300003</v>
      </c>
      <c r="D72" s="49">
        <v>106.599998</v>
      </c>
      <c r="E72" s="49">
        <v>107.150002</v>
      </c>
      <c r="F72" s="49">
        <v>101.736977</v>
      </c>
      <c r="G72" s="51">
        <f t="shared" si="1"/>
        <v>-2.2607677015037308E-2</v>
      </c>
    </row>
    <row r="73" spans="1:7" ht="15.75" thickBot="1" x14ac:dyDescent="0.3">
      <c r="A73" s="47">
        <v>44279</v>
      </c>
      <c r="B73" s="49">
        <v>105</v>
      </c>
      <c r="C73" s="49">
        <v>106</v>
      </c>
      <c r="D73" s="49">
        <v>102.849998</v>
      </c>
      <c r="E73" s="49">
        <v>104.800003</v>
      </c>
      <c r="F73" s="49">
        <v>99.505691999999996</v>
      </c>
      <c r="G73" s="51">
        <f t="shared" si="1"/>
        <v>-2.2175977400777872E-2</v>
      </c>
    </row>
    <row r="74" spans="1:7" ht="15.75" thickBot="1" x14ac:dyDescent="0.3">
      <c r="A74" s="47">
        <v>44280</v>
      </c>
      <c r="B74" s="49">
        <v>106</v>
      </c>
      <c r="C74" s="49">
        <v>107.699997</v>
      </c>
      <c r="D74" s="49">
        <v>101.300003</v>
      </c>
      <c r="E74" s="49">
        <v>102</v>
      </c>
      <c r="F74" s="49">
        <v>96.847144999999998</v>
      </c>
      <c r="G74" s="51">
        <f t="shared" si="1"/>
        <v>-2.7080937715108291E-2</v>
      </c>
    </row>
    <row r="75" spans="1:7" ht="15.75" thickBot="1" x14ac:dyDescent="0.3">
      <c r="A75" s="47">
        <v>44281</v>
      </c>
      <c r="B75" s="49">
        <v>103</v>
      </c>
      <c r="C75" s="49">
        <v>104</v>
      </c>
      <c r="D75" s="49">
        <v>100.25</v>
      </c>
      <c r="E75" s="49">
        <v>102.400002</v>
      </c>
      <c r="F75" s="49">
        <v>97.226935999999995</v>
      </c>
      <c r="G75" s="51">
        <f t="shared" si="1"/>
        <v>3.9138815740977747E-3</v>
      </c>
    </row>
    <row r="76" spans="1:7" ht="15.75" thickBot="1" x14ac:dyDescent="0.3">
      <c r="A76" s="47">
        <v>44285</v>
      </c>
      <c r="B76" s="49">
        <v>104.050003</v>
      </c>
      <c r="C76" s="49">
        <v>106.300003</v>
      </c>
      <c r="D76" s="49">
        <v>102.599998</v>
      </c>
      <c r="E76" s="49">
        <v>103.5</v>
      </c>
      <c r="F76" s="49">
        <v>98.271370000000005</v>
      </c>
      <c r="G76" s="51">
        <f t="shared" si="1"/>
        <v>1.0684941042129978E-2</v>
      </c>
    </row>
    <row r="77" spans="1:7" ht="15.75" thickBot="1" x14ac:dyDescent="0.3">
      <c r="A77" s="47">
        <v>44286</v>
      </c>
      <c r="B77" s="49">
        <v>102.800003</v>
      </c>
      <c r="C77" s="49">
        <v>104.199997</v>
      </c>
      <c r="D77" s="49">
        <v>101.900002</v>
      </c>
      <c r="E77" s="49">
        <v>102.150002</v>
      </c>
      <c r="F77" s="49">
        <v>96.989563000000004</v>
      </c>
      <c r="G77" s="51">
        <f t="shared" si="1"/>
        <v>-1.3129358683449546E-2</v>
      </c>
    </row>
    <row r="78" spans="1:7" ht="15.75" thickBot="1" x14ac:dyDescent="0.3">
      <c r="A78" s="47">
        <v>44287</v>
      </c>
      <c r="B78" s="49">
        <v>103</v>
      </c>
      <c r="C78" s="49">
        <v>105.25</v>
      </c>
      <c r="D78" s="49">
        <v>101.150002</v>
      </c>
      <c r="E78" s="49">
        <v>104.349998</v>
      </c>
      <c r="F78" s="49">
        <v>99.078429999999997</v>
      </c>
      <c r="G78" s="51">
        <f t="shared" si="1"/>
        <v>2.1308383938260955E-2</v>
      </c>
    </row>
    <row r="79" spans="1:7" ht="15.75" thickBot="1" x14ac:dyDescent="0.3">
      <c r="A79" s="47">
        <v>44291</v>
      </c>
      <c r="B79" s="49">
        <v>102.150002</v>
      </c>
      <c r="C79" s="49">
        <v>104.5</v>
      </c>
      <c r="D79" s="49">
        <v>99.400002000000001</v>
      </c>
      <c r="E79" s="49">
        <v>103.449997</v>
      </c>
      <c r="F79" s="49">
        <v>98.223892000000006</v>
      </c>
      <c r="G79" s="51">
        <f t="shared" si="1"/>
        <v>-8.6622735575003409E-3</v>
      </c>
    </row>
    <row r="80" spans="1:7" ht="15.75" thickBot="1" x14ac:dyDescent="0.3">
      <c r="A80" s="47">
        <v>44292</v>
      </c>
      <c r="B80" s="49">
        <v>102.650002</v>
      </c>
      <c r="C80" s="49">
        <v>104.400002</v>
      </c>
      <c r="D80" s="49">
        <v>101.300003</v>
      </c>
      <c r="E80" s="49">
        <v>103.949997</v>
      </c>
      <c r="F80" s="49">
        <v>98.698631000000006</v>
      </c>
      <c r="G80" s="51">
        <f t="shared" si="1"/>
        <v>4.8215908722334345E-3</v>
      </c>
    </row>
    <row r="81" spans="1:7" ht="15.75" thickBot="1" x14ac:dyDescent="0.3">
      <c r="A81" s="47">
        <v>44293</v>
      </c>
      <c r="B81" s="49">
        <v>103.900002</v>
      </c>
      <c r="C81" s="49">
        <v>105.349998</v>
      </c>
      <c r="D81" s="49">
        <v>103.449997</v>
      </c>
      <c r="E81" s="49">
        <v>104.650002</v>
      </c>
      <c r="F81" s="49">
        <v>99.363274000000004</v>
      </c>
      <c r="G81" s="51">
        <f t="shared" si="1"/>
        <v>6.7114924988091905E-3</v>
      </c>
    </row>
    <row r="82" spans="1:7" ht="15.75" thickBot="1" x14ac:dyDescent="0.3">
      <c r="A82" s="47">
        <v>44294</v>
      </c>
      <c r="B82" s="49">
        <v>103.800003</v>
      </c>
      <c r="C82" s="49">
        <v>105.699997</v>
      </c>
      <c r="D82" s="49">
        <v>103.300003</v>
      </c>
      <c r="E82" s="49">
        <v>103.599998</v>
      </c>
      <c r="F82" s="49">
        <v>98.366318000000007</v>
      </c>
      <c r="G82" s="51">
        <f t="shared" si="1"/>
        <v>-1.0084119814632007E-2</v>
      </c>
    </row>
    <row r="83" spans="1:7" ht="15.75" thickBot="1" x14ac:dyDescent="0.3">
      <c r="A83" s="47">
        <v>44295</v>
      </c>
      <c r="B83" s="49">
        <v>103</v>
      </c>
      <c r="C83" s="49">
        <v>104.900002</v>
      </c>
      <c r="D83" s="49">
        <v>103</v>
      </c>
      <c r="E83" s="49">
        <v>103.800003</v>
      </c>
      <c r="F83" s="49">
        <v>98.556213</v>
      </c>
      <c r="G83" s="51">
        <f t="shared" si="1"/>
        <v>1.9286270382249517E-3</v>
      </c>
    </row>
    <row r="84" spans="1:7" ht="15.75" thickBot="1" x14ac:dyDescent="0.3">
      <c r="A84" s="47">
        <v>44298</v>
      </c>
      <c r="B84" s="49">
        <v>100.849998</v>
      </c>
      <c r="C84" s="49">
        <v>102.25</v>
      </c>
      <c r="D84" s="49">
        <v>97.449996999999996</v>
      </c>
      <c r="E84" s="49">
        <v>98.050003000000004</v>
      </c>
      <c r="F84" s="49">
        <v>93.096694999999997</v>
      </c>
      <c r="G84" s="51">
        <f t="shared" si="1"/>
        <v>-5.698839156160395E-2</v>
      </c>
    </row>
    <row r="85" spans="1:7" ht="15.75" thickBot="1" x14ac:dyDescent="0.3">
      <c r="A85" s="47">
        <v>44299</v>
      </c>
      <c r="B85" s="49">
        <v>98.050003000000004</v>
      </c>
      <c r="C85" s="49">
        <v>102.5</v>
      </c>
      <c r="D85" s="49">
        <v>98.050003000000004</v>
      </c>
      <c r="E85" s="49">
        <v>102.050003</v>
      </c>
      <c r="F85" s="49">
        <v>96.894615000000002</v>
      </c>
      <c r="G85" s="51">
        <f t="shared" si="1"/>
        <v>3.9985260407122379E-2</v>
      </c>
    </row>
    <row r="86" spans="1:7" ht="15.75" thickBot="1" x14ac:dyDescent="0.3">
      <c r="A86" s="47">
        <v>44301</v>
      </c>
      <c r="B86" s="49">
        <v>104.25</v>
      </c>
      <c r="C86" s="49">
        <v>106.75</v>
      </c>
      <c r="D86" s="49">
        <v>103.800003</v>
      </c>
      <c r="E86" s="49">
        <v>105.099998</v>
      </c>
      <c r="F86" s="49">
        <v>99.790535000000006</v>
      </c>
      <c r="G86" s="51">
        <f t="shared" si="1"/>
        <v>2.9449394543413134E-2</v>
      </c>
    </row>
    <row r="87" spans="1:7" ht="15.75" thickBot="1" x14ac:dyDescent="0.3">
      <c r="A87" s="47">
        <v>44302</v>
      </c>
      <c r="B87" s="49">
        <v>104.599998</v>
      </c>
      <c r="C87" s="49">
        <v>107.849998</v>
      </c>
      <c r="D87" s="49">
        <v>104.199997</v>
      </c>
      <c r="E87" s="49">
        <v>107.300003</v>
      </c>
      <c r="F87" s="49">
        <v>101.879402</v>
      </c>
      <c r="G87" s="51">
        <f t="shared" si="1"/>
        <v>2.071644130296765E-2</v>
      </c>
    </row>
    <row r="88" spans="1:7" ht="15.75" thickBot="1" x14ac:dyDescent="0.3">
      <c r="A88" s="47">
        <v>44305</v>
      </c>
      <c r="B88" s="49">
        <v>103.949997</v>
      </c>
      <c r="C88" s="49">
        <v>105.949997</v>
      </c>
      <c r="D88" s="49">
        <v>101.900002</v>
      </c>
      <c r="E88" s="49">
        <v>103.050003</v>
      </c>
      <c r="F88" s="49">
        <v>97.844100999999995</v>
      </c>
      <c r="G88" s="51">
        <f t="shared" si="1"/>
        <v>-4.0414374570932249E-2</v>
      </c>
    </row>
    <row r="89" spans="1:7" ht="15.75" thickBot="1" x14ac:dyDescent="0.3">
      <c r="A89" s="47">
        <v>44306</v>
      </c>
      <c r="B89" s="49">
        <v>103.300003</v>
      </c>
      <c r="C89" s="49">
        <v>105</v>
      </c>
      <c r="D89" s="49">
        <v>102.199997</v>
      </c>
      <c r="E89" s="49">
        <v>102.849998</v>
      </c>
      <c r="F89" s="49">
        <v>97.654205000000005</v>
      </c>
      <c r="G89" s="51">
        <f t="shared" si="1"/>
        <v>-1.9426875210144644E-3</v>
      </c>
    </row>
    <row r="90" spans="1:7" ht="15.75" thickBot="1" x14ac:dyDescent="0.3">
      <c r="A90" s="47">
        <v>44308</v>
      </c>
      <c r="B90" s="49">
        <v>102.400002</v>
      </c>
      <c r="C90" s="49">
        <v>104.449997</v>
      </c>
      <c r="D90" s="49">
        <v>101.650002</v>
      </c>
      <c r="E90" s="49">
        <v>103.099998</v>
      </c>
      <c r="F90" s="49">
        <v>97.891570999999999</v>
      </c>
      <c r="G90" s="51">
        <f t="shared" si="1"/>
        <v>2.4277294190562376E-3</v>
      </c>
    </row>
    <row r="91" spans="1:7" ht="15.75" thickBot="1" x14ac:dyDescent="0.3">
      <c r="A91" s="47">
        <v>44309</v>
      </c>
      <c r="B91" s="49">
        <v>102</v>
      </c>
      <c r="C91" s="49">
        <v>103.650002</v>
      </c>
      <c r="D91" s="49">
        <v>101.599998</v>
      </c>
      <c r="E91" s="49">
        <v>102.400002</v>
      </c>
      <c r="F91" s="49">
        <v>97.226935999999995</v>
      </c>
      <c r="G91" s="51">
        <f t="shared" si="1"/>
        <v>-6.8126553530852077E-3</v>
      </c>
    </row>
    <row r="92" spans="1:7" ht="15.75" thickBot="1" x14ac:dyDescent="0.3">
      <c r="A92" s="47">
        <v>44312</v>
      </c>
      <c r="B92" s="49">
        <v>105.25</v>
      </c>
      <c r="C92" s="49">
        <v>105.699997</v>
      </c>
      <c r="D92" s="49">
        <v>102.5</v>
      </c>
      <c r="E92" s="49">
        <v>102.800003</v>
      </c>
      <c r="F92" s="49">
        <v>97.606728000000004</v>
      </c>
      <c r="G92" s="51">
        <f t="shared" si="1"/>
        <v>3.8986330519232685E-3</v>
      </c>
    </row>
    <row r="93" spans="1:7" ht="15.75" thickBot="1" x14ac:dyDescent="0.3">
      <c r="A93" s="47">
        <v>44313</v>
      </c>
      <c r="B93" s="49">
        <v>102.800003</v>
      </c>
      <c r="C93" s="49">
        <v>104</v>
      </c>
      <c r="D93" s="49">
        <v>102.800003</v>
      </c>
      <c r="E93" s="49">
        <v>103.199997</v>
      </c>
      <c r="F93" s="49">
        <v>97.986519000000001</v>
      </c>
      <c r="G93" s="51">
        <f t="shared" si="1"/>
        <v>3.8834825142610553E-3</v>
      </c>
    </row>
    <row r="94" spans="1:7" ht="15.75" thickBot="1" x14ac:dyDescent="0.3">
      <c r="A94" s="47">
        <v>44314</v>
      </c>
      <c r="B94" s="49">
        <v>103.75</v>
      </c>
      <c r="C94" s="49">
        <v>104.400002</v>
      </c>
      <c r="D94" s="49">
        <v>103.300003</v>
      </c>
      <c r="E94" s="49">
        <v>103.900002</v>
      </c>
      <c r="F94" s="49">
        <v>98.651161000000002</v>
      </c>
      <c r="G94" s="51">
        <f t="shared" si="1"/>
        <v>6.7600932955809243E-3</v>
      </c>
    </row>
    <row r="95" spans="1:7" ht="15.75" thickBot="1" x14ac:dyDescent="0.3">
      <c r="A95" s="47">
        <v>44315</v>
      </c>
      <c r="B95" s="49">
        <v>104.900002</v>
      </c>
      <c r="C95" s="49">
        <v>105.900002</v>
      </c>
      <c r="D95" s="49">
        <v>103.550003</v>
      </c>
      <c r="E95" s="49">
        <v>104.050003</v>
      </c>
      <c r="F95" s="49">
        <v>98.793578999999994</v>
      </c>
      <c r="G95" s="51">
        <f t="shared" si="1"/>
        <v>1.4426114840958683E-3</v>
      </c>
    </row>
    <row r="96" spans="1:7" ht="15.75" thickBot="1" x14ac:dyDescent="0.3">
      <c r="A96" s="47">
        <v>44316</v>
      </c>
      <c r="B96" s="49">
        <v>104.150002</v>
      </c>
      <c r="C96" s="49">
        <v>112.699997</v>
      </c>
      <c r="D96" s="49">
        <v>103.300003</v>
      </c>
      <c r="E96" s="49">
        <v>108.150002</v>
      </c>
      <c r="F96" s="49">
        <v>102.68646200000001</v>
      </c>
      <c r="G96" s="51">
        <f t="shared" si="1"/>
        <v>3.864767464464601E-2</v>
      </c>
    </row>
    <row r="97" spans="1:7" ht="15.75" thickBot="1" x14ac:dyDescent="0.3">
      <c r="A97" s="47">
        <v>44319</v>
      </c>
      <c r="B97" s="49">
        <v>108.150002</v>
      </c>
      <c r="C97" s="49">
        <v>110.699997</v>
      </c>
      <c r="D97" s="49">
        <v>106</v>
      </c>
      <c r="E97" s="49">
        <v>107.699997</v>
      </c>
      <c r="F97" s="49">
        <v>102.259186</v>
      </c>
      <c r="G97" s="51">
        <f t="shared" si="1"/>
        <v>-4.1696578895221419E-3</v>
      </c>
    </row>
    <row r="98" spans="1:7" ht="15.75" thickBot="1" x14ac:dyDescent="0.3">
      <c r="A98" s="47">
        <v>44320</v>
      </c>
      <c r="B98" s="49">
        <v>108</v>
      </c>
      <c r="C98" s="49">
        <v>110.300003</v>
      </c>
      <c r="D98" s="49">
        <v>107.699997</v>
      </c>
      <c r="E98" s="49">
        <v>109.650002</v>
      </c>
      <c r="F98" s="49">
        <v>104.11068</v>
      </c>
      <c r="G98" s="51">
        <f t="shared" si="1"/>
        <v>1.7943934500026147E-2</v>
      </c>
    </row>
    <row r="99" spans="1:7" ht="15.75" thickBot="1" x14ac:dyDescent="0.3">
      <c r="A99" s="47">
        <v>44321</v>
      </c>
      <c r="B99" s="49">
        <v>112.400002</v>
      </c>
      <c r="C99" s="49">
        <v>114</v>
      </c>
      <c r="D99" s="49">
        <v>110.5</v>
      </c>
      <c r="E99" s="49">
        <v>111.099998</v>
      </c>
      <c r="F99" s="49">
        <v>105.487427</v>
      </c>
      <c r="G99" s="51">
        <f t="shared" si="1"/>
        <v>1.313720644022807E-2</v>
      </c>
    </row>
    <row r="100" spans="1:7" ht="15.75" thickBot="1" x14ac:dyDescent="0.3">
      <c r="A100" s="47">
        <v>44322</v>
      </c>
      <c r="B100" s="49">
        <v>112.300003</v>
      </c>
      <c r="C100" s="49">
        <v>112.849998</v>
      </c>
      <c r="D100" s="49">
        <v>109.449997</v>
      </c>
      <c r="E100" s="49">
        <v>110.25</v>
      </c>
      <c r="F100" s="49">
        <v>104.680374</v>
      </c>
      <c r="G100" s="51">
        <f t="shared" si="1"/>
        <v>-7.680120009886585E-3</v>
      </c>
    </row>
    <row r="101" spans="1:7" ht="15.75" thickBot="1" x14ac:dyDescent="0.3">
      <c r="A101" s="47">
        <v>44323</v>
      </c>
      <c r="B101" s="49">
        <v>110.849998</v>
      </c>
      <c r="C101" s="49">
        <v>112.349998</v>
      </c>
      <c r="D101" s="49">
        <v>109.650002</v>
      </c>
      <c r="E101" s="49">
        <v>111.449997</v>
      </c>
      <c r="F101" s="49">
        <v>105.81974</v>
      </c>
      <c r="G101" s="51">
        <f t="shared" si="1"/>
        <v>1.0825430021672841E-2</v>
      </c>
    </row>
    <row r="102" spans="1:7" ht="15.75" thickBot="1" x14ac:dyDescent="0.3">
      <c r="A102" s="47">
        <v>44326</v>
      </c>
      <c r="B102" s="49">
        <v>113.849998</v>
      </c>
      <c r="C102" s="49">
        <v>114.949997</v>
      </c>
      <c r="D102" s="49">
        <v>112.5</v>
      </c>
      <c r="E102" s="49">
        <v>113.900002</v>
      </c>
      <c r="F102" s="49">
        <v>108.14598100000001</v>
      </c>
      <c r="G102" s="51">
        <f t="shared" si="1"/>
        <v>2.1744909888080782E-2</v>
      </c>
    </row>
    <row r="103" spans="1:7" ht="15.75" thickBot="1" x14ac:dyDescent="0.3">
      <c r="A103" s="47">
        <v>44327</v>
      </c>
      <c r="B103" s="49">
        <v>112.550003</v>
      </c>
      <c r="C103" s="49">
        <v>118.699997</v>
      </c>
      <c r="D103" s="49">
        <v>110.75</v>
      </c>
      <c r="E103" s="49">
        <v>118.099998</v>
      </c>
      <c r="F103" s="49">
        <v>112.133797</v>
      </c>
      <c r="G103" s="51">
        <f t="shared" si="1"/>
        <v>3.6210784021926325E-2</v>
      </c>
    </row>
    <row r="104" spans="1:7" ht="15.75" thickBot="1" x14ac:dyDescent="0.3">
      <c r="A104" s="47">
        <v>44328</v>
      </c>
      <c r="B104" s="49">
        <v>118.699997</v>
      </c>
      <c r="C104" s="49">
        <v>121.150002</v>
      </c>
      <c r="D104" s="49">
        <v>113.699997</v>
      </c>
      <c r="E104" s="49">
        <v>115.099998</v>
      </c>
      <c r="F104" s="49">
        <v>109.285355</v>
      </c>
      <c r="G104" s="51">
        <f t="shared" si="1"/>
        <v>-2.5730377196398271E-2</v>
      </c>
    </row>
    <row r="105" spans="1:7" ht="15.75" thickBot="1" x14ac:dyDescent="0.3">
      <c r="A105" s="47">
        <v>44330</v>
      </c>
      <c r="B105" s="49">
        <v>116</v>
      </c>
      <c r="C105" s="49">
        <v>116</v>
      </c>
      <c r="D105" s="49">
        <v>111.550003</v>
      </c>
      <c r="E105" s="49">
        <v>112.949997</v>
      </c>
      <c r="F105" s="49">
        <v>107.243965</v>
      </c>
      <c r="G105" s="51">
        <f t="shared" si="1"/>
        <v>-1.8856111355501248E-2</v>
      </c>
    </row>
    <row r="106" spans="1:7" ht="15.75" thickBot="1" x14ac:dyDescent="0.3">
      <c r="A106" s="47">
        <v>44333</v>
      </c>
      <c r="B106" s="49">
        <v>113.949997</v>
      </c>
      <c r="C106" s="49">
        <v>115.400002</v>
      </c>
      <c r="D106" s="49">
        <v>112.25</v>
      </c>
      <c r="E106" s="49">
        <v>114.25</v>
      </c>
      <c r="F106" s="49">
        <v>108.478302</v>
      </c>
      <c r="G106" s="51">
        <f t="shared" si="1"/>
        <v>1.1443885586096245E-2</v>
      </c>
    </row>
    <row r="107" spans="1:7" ht="15.75" thickBot="1" x14ac:dyDescent="0.3">
      <c r="A107" s="47">
        <v>44334</v>
      </c>
      <c r="B107" s="49">
        <v>115</v>
      </c>
      <c r="C107" s="49">
        <v>117.5</v>
      </c>
      <c r="D107" s="49">
        <v>114.300003</v>
      </c>
      <c r="E107" s="49">
        <v>116.099998</v>
      </c>
      <c r="F107" s="49">
        <v>110.23483299999999</v>
      </c>
      <c r="G107" s="51">
        <f t="shared" si="1"/>
        <v>1.6062764287738531E-2</v>
      </c>
    </row>
    <row r="108" spans="1:7" x14ac:dyDescent="0.25">
      <c r="A108" s="52">
        <v>44335</v>
      </c>
      <c r="B108" s="53">
        <v>114.5</v>
      </c>
      <c r="C108" s="53">
        <v>115.800003</v>
      </c>
      <c r="D108" s="53">
        <v>113.400002</v>
      </c>
      <c r="E108" s="53">
        <v>114.900002</v>
      </c>
      <c r="F108" s="53">
        <v>109.095467</v>
      </c>
      <c r="G108" s="54">
        <f t="shared" si="1"/>
        <v>-1.0389592764192887E-2</v>
      </c>
    </row>
    <row r="109" spans="1:7" x14ac:dyDescent="0.25">
      <c r="A109" s="21">
        <v>44336</v>
      </c>
      <c r="B109" s="22">
        <v>113.449997</v>
      </c>
      <c r="C109" s="22">
        <v>114.699997</v>
      </c>
      <c r="D109" s="22">
        <v>111.199997</v>
      </c>
      <c r="E109" s="22">
        <v>111.800003</v>
      </c>
      <c r="F109" s="22">
        <v>106.152069</v>
      </c>
      <c r="G109" s="23">
        <f t="shared" si="1"/>
        <v>-2.7350663693031192E-2</v>
      </c>
    </row>
    <row r="110" spans="1:7" x14ac:dyDescent="0.25">
      <c r="A110" s="21">
        <v>44337</v>
      </c>
      <c r="B110" s="22">
        <v>111.050003</v>
      </c>
      <c r="C110" s="22">
        <v>114.050003</v>
      </c>
      <c r="D110" s="22">
        <v>111.050003</v>
      </c>
      <c r="E110" s="22">
        <v>112.75</v>
      </c>
      <c r="F110" s="22">
        <v>107.05407700000001</v>
      </c>
      <c r="G110" s="23">
        <f t="shared" si="1"/>
        <v>8.4614200722539831E-3</v>
      </c>
    </row>
    <row r="111" spans="1:7" x14ac:dyDescent="0.25">
      <c r="A111" s="21">
        <v>44340</v>
      </c>
      <c r="B111" s="22">
        <v>113.25</v>
      </c>
      <c r="C111" s="22">
        <v>113.949997</v>
      </c>
      <c r="D111" s="22">
        <v>110.849998</v>
      </c>
      <c r="E111" s="22">
        <v>113.050003</v>
      </c>
      <c r="F111" s="22">
        <v>107.338921</v>
      </c>
      <c r="G111" s="23">
        <f t="shared" si="1"/>
        <v>2.6572152100042923E-3</v>
      </c>
    </row>
    <row r="112" spans="1:7" x14ac:dyDescent="0.25">
      <c r="A112" s="21">
        <v>44341</v>
      </c>
      <c r="B112" s="22">
        <v>114.400002</v>
      </c>
      <c r="C112" s="22">
        <v>117.099998</v>
      </c>
      <c r="D112" s="22">
        <v>113.699997</v>
      </c>
      <c r="E112" s="22">
        <v>114.599998</v>
      </c>
      <c r="F112" s="22">
        <v>108.810608</v>
      </c>
      <c r="G112" s="23">
        <f t="shared" si="1"/>
        <v>1.361751514153944E-2</v>
      </c>
    </row>
    <row r="113" spans="1:7" x14ac:dyDescent="0.25">
      <c r="A113" s="21">
        <v>44342</v>
      </c>
      <c r="B113" s="22">
        <v>115.400002</v>
      </c>
      <c r="C113" s="22">
        <v>115.400002</v>
      </c>
      <c r="D113" s="22">
        <v>113</v>
      </c>
      <c r="E113" s="22">
        <v>113.349998</v>
      </c>
      <c r="F113" s="22">
        <v>107.623756</v>
      </c>
      <c r="G113" s="23">
        <f t="shared" si="1"/>
        <v>-1.0967425640662489E-2</v>
      </c>
    </row>
    <row r="114" spans="1:7" x14ac:dyDescent="0.25">
      <c r="A114" s="21">
        <v>44343</v>
      </c>
      <c r="B114" s="22">
        <v>113</v>
      </c>
      <c r="C114" s="22">
        <v>113.650002</v>
      </c>
      <c r="D114" s="22">
        <v>111.300003</v>
      </c>
      <c r="E114" s="22">
        <v>111.849998</v>
      </c>
      <c r="F114" s="22">
        <v>106.199532</v>
      </c>
      <c r="G114" s="23">
        <f t="shared" si="1"/>
        <v>-1.3321702009896167E-2</v>
      </c>
    </row>
    <row r="115" spans="1:7" x14ac:dyDescent="0.25">
      <c r="A115" s="21">
        <v>44344</v>
      </c>
      <c r="B115" s="22">
        <v>113.199997</v>
      </c>
      <c r="C115" s="22">
        <v>115.550003</v>
      </c>
      <c r="D115" s="22">
        <v>111.849998</v>
      </c>
      <c r="E115" s="22">
        <v>112.349998</v>
      </c>
      <c r="F115" s="22">
        <v>106.674278</v>
      </c>
      <c r="G115" s="23">
        <f t="shared" si="1"/>
        <v>4.460358811458771E-3</v>
      </c>
    </row>
    <row r="116" spans="1:7" x14ac:dyDescent="0.25">
      <c r="A116" s="21">
        <v>44347</v>
      </c>
      <c r="B116" s="22">
        <v>112.5</v>
      </c>
      <c r="C116" s="22">
        <v>114.349998</v>
      </c>
      <c r="D116" s="22">
        <v>111.400002</v>
      </c>
      <c r="E116" s="22">
        <v>113.650002</v>
      </c>
      <c r="F116" s="22">
        <v>107.908607</v>
      </c>
      <c r="G116" s="23">
        <f t="shared" si="1"/>
        <v>1.1504576556825829E-2</v>
      </c>
    </row>
    <row r="117" spans="1:7" x14ac:dyDescent="0.25">
      <c r="A117" s="21">
        <v>44348</v>
      </c>
      <c r="B117" s="22">
        <v>114.349998</v>
      </c>
      <c r="C117" s="22">
        <v>118.449997</v>
      </c>
      <c r="D117" s="22">
        <v>114.199997</v>
      </c>
      <c r="E117" s="22">
        <v>117.599998</v>
      </c>
      <c r="F117" s="22">
        <v>111.659058</v>
      </c>
      <c r="G117" s="23">
        <f t="shared" si="1"/>
        <v>3.4165466135319476E-2</v>
      </c>
    </row>
    <row r="118" spans="1:7" x14ac:dyDescent="0.25">
      <c r="A118" s="21">
        <v>44349</v>
      </c>
      <c r="B118" s="22">
        <v>118</v>
      </c>
      <c r="C118" s="22">
        <v>119.400002</v>
      </c>
      <c r="D118" s="22">
        <v>116</v>
      </c>
      <c r="E118" s="22">
        <v>117.75</v>
      </c>
      <c r="F118" s="22">
        <v>111.801483</v>
      </c>
      <c r="G118" s="23">
        <f t="shared" si="1"/>
        <v>1.274721869448246E-3</v>
      </c>
    </row>
    <row r="119" spans="1:7" x14ac:dyDescent="0.25">
      <c r="A119" s="21">
        <v>44350</v>
      </c>
      <c r="B119" s="22">
        <v>118.800003</v>
      </c>
      <c r="C119" s="22">
        <v>123.800003</v>
      </c>
      <c r="D119" s="22">
        <v>118.449997</v>
      </c>
      <c r="E119" s="22">
        <v>122.5</v>
      </c>
      <c r="F119" s="22">
        <v>116.31152299999999</v>
      </c>
      <c r="G119" s="23">
        <f t="shared" si="1"/>
        <v>3.9547309190609219E-2</v>
      </c>
    </row>
    <row r="120" spans="1:7" x14ac:dyDescent="0.25">
      <c r="A120" s="21">
        <v>44351</v>
      </c>
      <c r="B120" s="22">
        <v>124.599998</v>
      </c>
      <c r="C120" s="22">
        <v>126.699997</v>
      </c>
      <c r="D120" s="22">
        <v>123.349998</v>
      </c>
      <c r="E120" s="22">
        <v>125.449997</v>
      </c>
      <c r="F120" s="22">
        <v>119.112495</v>
      </c>
      <c r="G120" s="23">
        <f t="shared" si="1"/>
        <v>2.3796248115053896E-2</v>
      </c>
    </row>
    <row r="121" spans="1:7" x14ac:dyDescent="0.25">
      <c r="A121" s="21">
        <v>44354</v>
      </c>
      <c r="B121" s="22">
        <v>126.949997</v>
      </c>
      <c r="C121" s="22">
        <v>127.5</v>
      </c>
      <c r="D121" s="22">
        <v>124.900002</v>
      </c>
      <c r="E121" s="22">
        <v>125.150002</v>
      </c>
      <c r="F121" s="22">
        <v>118.82764400000001</v>
      </c>
      <c r="G121" s="23">
        <f t="shared" si="1"/>
        <v>-2.3943092349022763E-3</v>
      </c>
    </row>
    <row r="122" spans="1:7" x14ac:dyDescent="0.25">
      <c r="A122" s="21">
        <v>44355</v>
      </c>
      <c r="B122" s="22">
        <v>125.75</v>
      </c>
      <c r="C122" s="22">
        <v>125.900002</v>
      </c>
      <c r="D122" s="22">
        <v>122.650002</v>
      </c>
      <c r="E122" s="22">
        <v>124.800003</v>
      </c>
      <c r="F122" s="22">
        <v>118.495338</v>
      </c>
      <c r="G122" s="23">
        <f t="shared" si="1"/>
        <v>-2.800455433154781E-3</v>
      </c>
    </row>
    <row r="123" spans="1:7" x14ac:dyDescent="0.25">
      <c r="A123" s="21">
        <v>44356</v>
      </c>
      <c r="B123" s="22">
        <v>127</v>
      </c>
      <c r="C123" s="22">
        <v>128</v>
      </c>
      <c r="D123" s="22">
        <v>123.050003</v>
      </c>
      <c r="E123" s="22">
        <v>124.050003</v>
      </c>
      <c r="F123" s="22">
        <v>117.783226</v>
      </c>
      <c r="G123" s="23">
        <f t="shared" si="1"/>
        <v>-6.0277508385577468E-3</v>
      </c>
    </row>
    <row r="124" spans="1:7" x14ac:dyDescent="0.25">
      <c r="A124" s="21">
        <v>44357</v>
      </c>
      <c r="B124" s="22">
        <v>123.75</v>
      </c>
      <c r="C124" s="22">
        <v>124.800003</v>
      </c>
      <c r="D124" s="22">
        <v>122.449997</v>
      </c>
      <c r="E124" s="22">
        <v>123.949997</v>
      </c>
      <c r="F124" s="22">
        <v>117.688271</v>
      </c>
      <c r="G124" s="23">
        <f t="shared" si="1"/>
        <v>-8.0650954664815574E-4</v>
      </c>
    </row>
    <row r="125" spans="1:7" x14ac:dyDescent="0.25">
      <c r="A125" s="21">
        <v>44358</v>
      </c>
      <c r="B125" s="22">
        <v>123.949997</v>
      </c>
      <c r="C125" s="22">
        <v>126.599998</v>
      </c>
      <c r="D125" s="22">
        <v>122.5</v>
      </c>
      <c r="E125" s="22">
        <v>123.550003</v>
      </c>
      <c r="F125" s="22">
        <v>117.308487</v>
      </c>
      <c r="G125" s="23">
        <f t="shared" si="1"/>
        <v>-3.2322516606618523E-3</v>
      </c>
    </row>
    <row r="126" spans="1:7" x14ac:dyDescent="0.25">
      <c r="A126" s="21">
        <v>44361</v>
      </c>
      <c r="B126" s="22">
        <v>124.400002</v>
      </c>
      <c r="C126" s="22">
        <v>125.800003</v>
      </c>
      <c r="D126" s="22">
        <v>121.25</v>
      </c>
      <c r="E126" s="22">
        <v>124.800003</v>
      </c>
      <c r="F126" s="22">
        <v>118.495338</v>
      </c>
      <c r="G126" s="23">
        <f t="shared" si="1"/>
        <v>1.0066512045867745E-2</v>
      </c>
    </row>
    <row r="127" spans="1:7" x14ac:dyDescent="0.25">
      <c r="A127" s="21">
        <v>44362</v>
      </c>
      <c r="B127" s="22">
        <v>125.599998</v>
      </c>
      <c r="C127" s="22">
        <v>128.5</v>
      </c>
      <c r="D127" s="22">
        <v>124.849998</v>
      </c>
      <c r="E127" s="22">
        <v>125.349998</v>
      </c>
      <c r="F127" s="22">
        <v>119.01754</v>
      </c>
      <c r="G127" s="23">
        <f t="shared" si="1"/>
        <v>4.3972591788169072E-3</v>
      </c>
    </row>
    <row r="128" spans="1:7" x14ac:dyDescent="0.25">
      <c r="A128" s="21">
        <v>44363</v>
      </c>
      <c r="B128" s="22">
        <v>127</v>
      </c>
      <c r="C128" s="22">
        <v>128.25</v>
      </c>
      <c r="D128" s="22">
        <v>126.099998</v>
      </c>
      <c r="E128" s="22">
        <v>126.699997</v>
      </c>
      <c r="F128" s="22">
        <v>120.299347</v>
      </c>
      <c r="G128" s="23">
        <f t="shared" si="1"/>
        <v>1.0712317661532451E-2</v>
      </c>
    </row>
    <row r="129" spans="1:7" x14ac:dyDescent="0.25">
      <c r="A129" s="21">
        <v>44364</v>
      </c>
      <c r="B129" s="22">
        <v>125.599998</v>
      </c>
      <c r="C129" s="22">
        <v>127</v>
      </c>
      <c r="D129" s="22">
        <v>123.5</v>
      </c>
      <c r="E129" s="22">
        <v>125.099998</v>
      </c>
      <c r="F129" s="22">
        <v>118.780174</v>
      </c>
      <c r="G129" s="23">
        <f t="shared" si="1"/>
        <v>-1.27086873897546E-2</v>
      </c>
    </row>
    <row r="130" spans="1:7" x14ac:dyDescent="0.25">
      <c r="A130" s="21">
        <v>44365</v>
      </c>
      <c r="B130" s="22">
        <v>124.550003</v>
      </c>
      <c r="C130" s="22">
        <v>124.550003</v>
      </c>
      <c r="D130" s="22">
        <v>118.900002</v>
      </c>
      <c r="E130" s="22">
        <v>120.25</v>
      </c>
      <c r="F130" s="22">
        <v>114.175186</v>
      </c>
      <c r="G130" s="23">
        <f t="shared" si="1"/>
        <v>-3.9540519331815689E-2</v>
      </c>
    </row>
    <row r="131" spans="1:7" x14ac:dyDescent="0.25">
      <c r="A131" s="21">
        <v>44368</v>
      </c>
      <c r="B131" s="22">
        <v>119.400002</v>
      </c>
      <c r="C131" s="22">
        <v>122</v>
      </c>
      <c r="D131" s="22">
        <v>118.949997</v>
      </c>
      <c r="E131" s="22">
        <v>120.949997</v>
      </c>
      <c r="F131" s="22">
        <v>114.839821</v>
      </c>
      <c r="G131" s="23">
        <f t="shared" si="1"/>
        <v>5.8043084133915122E-3</v>
      </c>
    </row>
    <row r="132" spans="1:7" x14ac:dyDescent="0.25">
      <c r="A132" s="21">
        <v>44369</v>
      </c>
      <c r="B132" s="22">
        <v>122.699997</v>
      </c>
      <c r="C132" s="22">
        <v>124.199997</v>
      </c>
      <c r="D132" s="22">
        <v>121.5</v>
      </c>
      <c r="E132" s="22">
        <v>122.050003</v>
      </c>
      <c r="F132" s="22">
        <v>115.88426200000001</v>
      </c>
      <c r="G132" s="23">
        <f t="shared" ref="G132:G195" si="2">LN(F132/F131)</f>
        <v>9.0536550904999347E-3</v>
      </c>
    </row>
    <row r="133" spans="1:7" x14ac:dyDescent="0.25">
      <c r="A133" s="21">
        <v>44370</v>
      </c>
      <c r="B133" s="22">
        <v>123.5</v>
      </c>
      <c r="C133" s="22">
        <v>124.400002</v>
      </c>
      <c r="D133" s="22">
        <v>121.75</v>
      </c>
      <c r="E133" s="22">
        <v>123.349998</v>
      </c>
      <c r="F133" s="22">
        <v>117.118576</v>
      </c>
      <c r="G133" s="23">
        <f t="shared" si="2"/>
        <v>1.0594940017344661E-2</v>
      </c>
    </row>
    <row r="134" spans="1:7" x14ac:dyDescent="0.25">
      <c r="A134" s="21">
        <v>44371</v>
      </c>
      <c r="B134" s="22">
        <v>124.449997</v>
      </c>
      <c r="C134" s="22">
        <v>124.449997</v>
      </c>
      <c r="D134" s="22">
        <v>121.349998</v>
      </c>
      <c r="E134" s="22">
        <v>122</v>
      </c>
      <c r="F134" s="22">
        <v>115.836777</v>
      </c>
      <c r="G134" s="23">
        <f t="shared" si="2"/>
        <v>-1.1004786277914012E-2</v>
      </c>
    </row>
    <row r="135" spans="1:7" x14ac:dyDescent="0.25">
      <c r="A135" s="21">
        <v>44372</v>
      </c>
      <c r="B135" s="22">
        <v>122.949997</v>
      </c>
      <c r="C135" s="22">
        <v>124.949997</v>
      </c>
      <c r="D135" s="22">
        <v>120.349998</v>
      </c>
      <c r="E135" s="22">
        <v>120.900002</v>
      </c>
      <c r="F135" s="22">
        <v>114.792351</v>
      </c>
      <c r="G135" s="23">
        <f t="shared" si="2"/>
        <v>-9.0572526454269359E-3</v>
      </c>
    </row>
    <row r="136" spans="1:7" x14ac:dyDescent="0.25">
      <c r="A136" s="21">
        <v>44375</v>
      </c>
      <c r="B136" s="22">
        <v>122.550003</v>
      </c>
      <c r="C136" s="22">
        <v>124.5</v>
      </c>
      <c r="D136" s="22">
        <v>121.800003</v>
      </c>
      <c r="E136" s="22">
        <v>122.349998</v>
      </c>
      <c r="F136" s="22">
        <v>116.16909800000001</v>
      </c>
      <c r="G136" s="23">
        <f t="shared" si="2"/>
        <v>1.1922018266354372E-2</v>
      </c>
    </row>
    <row r="137" spans="1:7" x14ac:dyDescent="0.25">
      <c r="A137" s="21">
        <v>44376</v>
      </c>
      <c r="B137" s="22">
        <v>121.800003</v>
      </c>
      <c r="C137" s="22">
        <v>122.449997</v>
      </c>
      <c r="D137" s="22">
        <v>119.099998</v>
      </c>
      <c r="E137" s="22">
        <v>119.400002</v>
      </c>
      <c r="F137" s="22">
        <v>113.368134</v>
      </c>
      <c r="G137" s="23">
        <f t="shared" si="2"/>
        <v>-2.4406524498892936E-2</v>
      </c>
    </row>
    <row r="138" spans="1:7" x14ac:dyDescent="0.25">
      <c r="A138" s="21">
        <v>44377</v>
      </c>
      <c r="B138" s="22">
        <v>120.349998</v>
      </c>
      <c r="C138" s="22">
        <v>120.949997</v>
      </c>
      <c r="D138" s="22">
        <v>117.050003</v>
      </c>
      <c r="E138" s="22">
        <v>117.699997</v>
      </c>
      <c r="F138" s="22">
        <v>111.75400500000001</v>
      </c>
      <c r="G138" s="23">
        <f t="shared" si="2"/>
        <v>-1.4340274735607807E-2</v>
      </c>
    </row>
    <row r="139" spans="1:7" x14ac:dyDescent="0.25">
      <c r="A139" s="21">
        <v>44378</v>
      </c>
      <c r="B139" s="22">
        <v>117.75</v>
      </c>
      <c r="C139" s="22">
        <v>119.75</v>
      </c>
      <c r="D139" s="22">
        <v>117.300003</v>
      </c>
      <c r="E139" s="22">
        <v>118.849998</v>
      </c>
      <c r="F139" s="22">
        <v>112.84590900000001</v>
      </c>
      <c r="G139" s="23">
        <f t="shared" si="2"/>
        <v>9.7231791672860862E-3</v>
      </c>
    </row>
    <row r="140" spans="1:7" x14ac:dyDescent="0.25">
      <c r="A140" s="21">
        <v>44379</v>
      </c>
      <c r="B140" s="22">
        <v>120</v>
      </c>
      <c r="C140" s="22">
        <v>120.849998</v>
      </c>
      <c r="D140" s="22">
        <v>118</v>
      </c>
      <c r="E140" s="22">
        <v>118.449997</v>
      </c>
      <c r="F140" s="22">
        <v>112.46611799999999</v>
      </c>
      <c r="G140" s="23">
        <f t="shared" si="2"/>
        <v>-3.3712479955948674E-3</v>
      </c>
    </row>
    <row r="141" spans="1:7" x14ac:dyDescent="0.25">
      <c r="A141" s="21">
        <v>44382</v>
      </c>
      <c r="B141" s="22">
        <v>119.150002</v>
      </c>
      <c r="C141" s="22">
        <v>121.449997</v>
      </c>
      <c r="D141" s="22">
        <v>118.900002</v>
      </c>
      <c r="E141" s="22">
        <v>120.949997</v>
      </c>
      <c r="F141" s="22">
        <v>114.839821</v>
      </c>
      <c r="G141" s="23">
        <f t="shared" si="2"/>
        <v>2.0886293611951684E-2</v>
      </c>
    </row>
    <row r="142" spans="1:7" x14ac:dyDescent="0.25">
      <c r="A142" s="21">
        <v>44383</v>
      </c>
      <c r="B142" s="22">
        <v>123</v>
      </c>
      <c r="C142" s="22">
        <v>125</v>
      </c>
      <c r="D142" s="22">
        <v>121.050003</v>
      </c>
      <c r="E142" s="22">
        <v>121.5</v>
      </c>
      <c r="F142" s="22">
        <v>115.362038</v>
      </c>
      <c r="G142" s="23">
        <f t="shared" si="2"/>
        <v>4.5370432547987812E-3</v>
      </c>
    </row>
    <row r="143" spans="1:7" x14ac:dyDescent="0.25">
      <c r="A143" s="21">
        <v>44384</v>
      </c>
      <c r="B143" s="22">
        <v>119.900002</v>
      </c>
      <c r="C143" s="22">
        <v>120.400002</v>
      </c>
      <c r="D143" s="22">
        <v>117.800003</v>
      </c>
      <c r="E143" s="22">
        <v>119.900002</v>
      </c>
      <c r="F143" s="22">
        <v>113.842873</v>
      </c>
      <c r="G143" s="23">
        <f t="shared" si="2"/>
        <v>-1.3256149177968392E-2</v>
      </c>
    </row>
    <row r="144" spans="1:7" x14ac:dyDescent="0.25">
      <c r="A144" s="21">
        <v>44385</v>
      </c>
      <c r="B144" s="22">
        <v>119.400002</v>
      </c>
      <c r="C144" s="22">
        <v>119.400002</v>
      </c>
      <c r="D144" s="22">
        <v>116.849998</v>
      </c>
      <c r="E144" s="22">
        <v>117.050003</v>
      </c>
      <c r="F144" s="22">
        <v>111.136848</v>
      </c>
      <c r="G144" s="23">
        <f t="shared" si="2"/>
        <v>-2.4056883814759303E-2</v>
      </c>
    </row>
    <row r="145" spans="1:7" x14ac:dyDescent="0.25">
      <c r="A145" s="21">
        <v>44386</v>
      </c>
      <c r="B145" s="22">
        <v>117.099998</v>
      </c>
      <c r="C145" s="22">
        <v>118.650002</v>
      </c>
      <c r="D145" s="22">
        <v>116.599998</v>
      </c>
      <c r="E145" s="22">
        <v>117.900002</v>
      </c>
      <c r="F145" s="22">
        <v>111.943909</v>
      </c>
      <c r="G145" s="23">
        <f t="shared" si="2"/>
        <v>7.2356265232609053E-3</v>
      </c>
    </row>
    <row r="146" spans="1:7" x14ac:dyDescent="0.25">
      <c r="A146" s="21">
        <v>44389</v>
      </c>
      <c r="B146" s="22">
        <v>119</v>
      </c>
      <c r="C146" s="22">
        <v>119.349998</v>
      </c>
      <c r="D146" s="22">
        <v>118</v>
      </c>
      <c r="E146" s="22">
        <v>118.550003</v>
      </c>
      <c r="F146" s="22">
        <v>112.56107299999999</v>
      </c>
      <c r="G146" s="23">
        <f t="shared" si="2"/>
        <v>5.4980121077436031E-3</v>
      </c>
    </row>
    <row r="147" spans="1:7" x14ac:dyDescent="0.25">
      <c r="A147" s="21">
        <v>44390</v>
      </c>
      <c r="B147" s="22">
        <v>119</v>
      </c>
      <c r="C147" s="22">
        <v>120.800003</v>
      </c>
      <c r="D147" s="22">
        <v>118.599998</v>
      </c>
      <c r="E147" s="22">
        <v>120.400002</v>
      </c>
      <c r="F147" s="22">
        <v>114.317604</v>
      </c>
      <c r="G147" s="23">
        <f t="shared" si="2"/>
        <v>1.548462923521657E-2</v>
      </c>
    </row>
    <row r="148" spans="1:7" x14ac:dyDescent="0.25">
      <c r="A148" s="21">
        <v>44391</v>
      </c>
      <c r="B148" s="22">
        <v>120.300003</v>
      </c>
      <c r="C148" s="22">
        <v>121.75</v>
      </c>
      <c r="D148" s="22">
        <v>120.099998</v>
      </c>
      <c r="E148" s="22">
        <v>120.800003</v>
      </c>
      <c r="F148" s="22">
        <v>114.697411</v>
      </c>
      <c r="G148" s="23">
        <f t="shared" si="2"/>
        <v>3.3168772642209305E-3</v>
      </c>
    </row>
    <row r="149" spans="1:7" x14ac:dyDescent="0.25">
      <c r="A149" s="21">
        <v>44392</v>
      </c>
      <c r="B149" s="22">
        <v>119.199997</v>
      </c>
      <c r="C149" s="22">
        <v>119.400002</v>
      </c>
      <c r="D149" s="22">
        <v>116.199997</v>
      </c>
      <c r="E149" s="22">
        <v>116.900002</v>
      </c>
      <c r="F149" s="22">
        <v>110.99443100000001</v>
      </c>
      <c r="G149" s="23">
        <f t="shared" si="2"/>
        <v>-3.2817423071262036E-2</v>
      </c>
    </row>
    <row r="150" spans="1:7" x14ac:dyDescent="0.25">
      <c r="A150" s="21">
        <v>44393</v>
      </c>
      <c r="B150" s="22">
        <v>117.199997</v>
      </c>
      <c r="C150" s="22">
        <v>117.400002</v>
      </c>
      <c r="D150" s="22">
        <v>115.75</v>
      </c>
      <c r="E150" s="22">
        <v>116.800003</v>
      </c>
      <c r="F150" s="22">
        <v>110.899483</v>
      </c>
      <c r="G150" s="23">
        <f t="shared" si="2"/>
        <v>-8.5579639462208645E-4</v>
      </c>
    </row>
    <row r="151" spans="1:7" x14ac:dyDescent="0.25">
      <c r="A151" s="21">
        <v>44396</v>
      </c>
      <c r="B151" s="22">
        <v>114.800003</v>
      </c>
      <c r="C151" s="22">
        <v>116.550003</v>
      </c>
      <c r="D151" s="22">
        <v>114.199997</v>
      </c>
      <c r="E151" s="22">
        <v>114.599998</v>
      </c>
      <c r="F151" s="22">
        <v>108.810608</v>
      </c>
      <c r="G151" s="23">
        <f t="shared" si="2"/>
        <v>-1.9015402818899334E-2</v>
      </c>
    </row>
    <row r="152" spans="1:7" x14ac:dyDescent="0.25">
      <c r="A152" s="21">
        <v>44397</v>
      </c>
      <c r="B152" s="22">
        <v>112.050003</v>
      </c>
      <c r="C152" s="22">
        <v>113.25</v>
      </c>
      <c r="D152" s="22">
        <v>111.599998</v>
      </c>
      <c r="E152" s="22">
        <v>112.599998</v>
      </c>
      <c r="F152" s="22">
        <v>106.911644</v>
      </c>
      <c r="G152" s="23">
        <f t="shared" si="2"/>
        <v>-1.7606093341588972E-2</v>
      </c>
    </row>
    <row r="153" spans="1:7" x14ac:dyDescent="0.25">
      <c r="A153" s="21">
        <v>44399</v>
      </c>
      <c r="B153" s="22">
        <v>114.400002</v>
      </c>
      <c r="C153" s="22">
        <v>115.800003</v>
      </c>
      <c r="D153" s="22">
        <v>113.949997</v>
      </c>
      <c r="E153" s="22">
        <v>115.5</v>
      </c>
      <c r="F153" s="22">
        <v>109.66514599999999</v>
      </c>
      <c r="G153" s="23">
        <f t="shared" si="2"/>
        <v>2.5428859412289357E-2</v>
      </c>
    </row>
    <row r="154" spans="1:7" x14ac:dyDescent="0.25">
      <c r="A154" s="21">
        <v>44400</v>
      </c>
      <c r="B154" s="22">
        <v>115.5</v>
      </c>
      <c r="C154" s="22">
        <v>116.75</v>
      </c>
      <c r="D154" s="22">
        <v>114.75</v>
      </c>
      <c r="E154" s="22">
        <v>115.300003</v>
      </c>
      <c r="F154" s="22">
        <v>109.475258</v>
      </c>
      <c r="G154" s="23">
        <f t="shared" si="2"/>
        <v>-1.7330263525979351E-3</v>
      </c>
    </row>
    <row r="155" spans="1:7" x14ac:dyDescent="0.25">
      <c r="A155" s="21">
        <v>44403</v>
      </c>
      <c r="B155" s="22">
        <v>114.849998</v>
      </c>
      <c r="C155" s="22">
        <v>115.599998</v>
      </c>
      <c r="D155" s="22">
        <v>114.099998</v>
      </c>
      <c r="E155" s="22">
        <v>114.550003</v>
      </c>
      <c r="F155" s="22">
        <v>108.76314499999999</v>
      </c>
      <c r="G155" s="23">
        <f t="shared" si="2"/>
        <v>-6.526033159737198E-3</v>
      </c>
    </row>
    <row r="156" spans="1:7" x14ac:dyDescent="0.25">
      <c r="A156" s="21">
        <v>44404</v>
      </c>
      <c r="B156" s="22">
        <v>115.349998</v>
      </c>
      <c r="C156" s="22">
        <v>115.900002</v>
      </c>
      <c r="D156" s="22">
        <v>114</v>
      </c>
      <c r="E156" s="22">
        <v>114.650002</v>
      </c>
      <c r="F156" s="22">
        <v>108.858093</v>
      </c>
      <c r="G156" s="23">
        <f t="shared" si="2"/>
        <v>8.725987123064594E-4</v>
      </c>
    </row>
    <row r="157" spans="1:7" x14ac:dyDescent="0.25">
      <c r="A157" s="21">
        <v>44405</v>
      </c>
      <c r="B157" s="22">
        <v>114.900002</v>
      </c>
      <c r="C157" s="22">
        <v>115.199997</v>
      </c>
      <c r="D157" s="22">
        <v>113.449997</v>
      </c>
      <c r="E157" s="22">
        <v>114.349998</v>
      </c>
      <c r="F157" s="22">
        <v>108.57324199999999</v>
      </c>
      <c r="G157" s="23">
        <f t="shared" si="2"/>
        <v>-2.6201482225429004E-3</v>
      </c>
    </row>
    <row r="158" spans="1:7" x14ac:dyDescent="0.25">
      <c r="A158" s="21">
        <v>44406</v>
      </c>
      <c r="B158" s="22">
        <v>114.300003</v>
      </c>
      <c r="C158" s="22">
        <v>115.800003</v>
      </c>
      <c r="D158" s="22">
        <v>113.300003</v>
      </c>
      <c r="E158" s="22">
        <v>114.75</v>
      </c>
      <c r="F158" s="22">
        <v>108.953041</v>
      </c>
      <c r="G158" s="23">
        <f t="shared" si="2"/>
        <v>3.4919861701307505E-3</v>
      </c>
    </row>
    <row r="159" spans="1:7" x14ac:dyDescent="0.25">
      <c r="A159" s="21">
        <v>44407</v>
      </c>
      <c r="B159" s="22">
        <v>114.300003</v>
      </c>
      <c r="C159" s="22">
        <v>116.75</v>
      </c>
      <c r="D159" s="22">
        <v>113.800003</v>
      </c>
      <c r="E159" s="22">
        <v>115.300003</v>
      </c>
      <c r="F159" s="22">
        <v>109.475258</v>
      </c>
      <c r="G159" s="23">
        <f t="shared" si="2"/>
        <v>4.7815964998427843E-3</v>
      </c>
    </row>
    <row r="160" spans="1:7" x14ac:dyDescent="0.25">
      <c r="A160" s="21">
        <v>44410</v>
      </c>
      <c r="B160" s="22">
        <v>114.949997</v>
      </c>
      <c r="C160" s="22">
        <v>117.5</v>
      </c>
      <c r="D160" s="22">
        <v>114.800003</v>
      </c>
      <c r="E160" s="22">
        <v>117.099998</v>
      </c>
      <c r="F160" s="22">
        <v>111.184319</v>
      </c>
      <c r="G160" s="23">
        <f t="shared" si="2"/>
        <v>1.5490786298585859E-2</v>
      </c>
    </row>
    <row r="161" spans="1:7" x14ac:dyDescent="0.25">
      <c r="A161" s="21">
        <v>44411</v>
      </c>
      <c r="B161" s="22">
        <v>116.150002</v>
      </c>
      <c r="C161" s="22">
        <v>118.199997</v>
      </c>
      <c r="D161" s="22">
        <v>115.150002</v>
      </c>
      <c r="E161" s="22">
        <v>117.900002</v>
      </c>
      <c r="F161" s="22">
        <v>111.943909</v>
      </c>
      <c r="G161" s="23">
        <f t="shared" si="2"/>
        <v>6.808577660914323E-3</v>
      </c>
    </row>
    <row r="162" spans="1:7" x14ac:dyDescent="0.25">
      <c r="A162" s="21">
        <v>44412</v>
      </c>
      <c r="B162" s="22">
        <v>117.699997</v>
      </c>
      <c r="C162" s="22">
        <v>118.5</v>
      </c>
      <c r="D162" s="22">
        <v>116.599998</v>
      </c>
      <c r="E162" s="22">
        <v>117.349998</v>
      </c>
      <c r="F162" s="22">
        <v>111.421684</v>
      </c>
      <c r="G162" s="23">
        <f t="shared" si="2"/>
        <v>-4.6759748850474488E-3</v>
      </c>
    </row>
    <row r="163" spans="1:7" x14ac:dyDescent="0.25">
      <c r="A163" s="21">
        <v>44413</v>
      </c>
      <c r="B163" s="22">
        <v>116.199997</v>
      </c>
      <c r="C163" s="22">
        <v>117.25</v>
      </c>
      <c r="D163" s="22">
        <v>114.699997</v>
      </c>
      <c r="E163" s="22">
        <v>116.849998</v>
      </c>
      <c r="F163" s="22">
        <v>110.946945</v>
      </c>
      <c r="G163" s="23">
        <f t="shared" si="2"/>
        <v>-4.2698443877134855E-3</v>
      </c>
    </row>
    <row r="164" spans="1:7" x14ac:dyDescent="0.25">
      <c r="A164" s="21">
        <v>44414</v>
      </c>
      <c r="B164" s="22">
        <v>116.150002</v>
      </c>
      <c r="C164" s="22">
        <v>118.199997</v>
      </c>
      <c r="D164" s="22">
        <v>116.150002</v>
      </c>
      <c r="E164" s="22">
        <v>116.650002</v>
      </c>
      <c r="F164" s="22">
        <v>110.757057</v>
      </c>
      <c r="G164" s="23">
        <f t="shared" si="2"/>
        <v>-1.712987088367912E-3</v>
      </c>
    </row>
    <row r="165" spans="1:7" x14ac:dyDescent="0.25">
      <c r="A165" s="21">
        <v>44417</v>
      </c>
      <c r="B165" s="22">
        <v>116</v>
      </c>
      <c r="C165" s="22">
        <v>117</v>
      </c>
      <c r="D165" s="22">
        <v>114.300003</v>
      </c>
      <c r="E165" s="22">
        <v>115</v>
      </c>
      <c r="F165" s="22">
        <v>109.190414</v>
      </c>
      <c r="G165" s="23">
        <f t="shared" si="2"/>
        <v>-1.4245851410709534E-2</v>
      </c>
    </row>
    <row r="166" spans="1:7" x14ac:dyDescent="0.25">
      <c r="A166" s="21">
        <v>44418</v>
      </c>
      <c r="B166" s="22">
        <v>115.099998</v>
      </c>
      <c r="C166" s="22">
        <v>115.699997</v>
      </c>
      <c r="D166" s="22">
        <v>113.900002</v>
      </c>
      <c r="E166" s="22">
        <v>114.849998</v>
      </c>
      <c r="F166" s="22">
        <v>109.04798099999999</v>
      </c>
      <c r="G166" s="23">
        <f t="shared" si="2"/>
        <v>-1.305297541462747E-3</v>
      </c>
    </row>
    <row r="167" spans="1:7" x14ac:dyDescent="0.25">
      <c r="A167" s="21">
        <v>44419</v>
      </c>
      <c r="B167" s="22">
        <v>115.5</v>
      </c>
      <c r="C167" s="22">
        <v>117.300003</v>
      </c>
      <c r="D167" s="22">
        <v>114.849998</v>
      </c>
      <c r="E167" s="22">
        <v>117</v>
      </c>
      <c r="F167" s="22">
        <v>111.089371</v>
      </c>
      <c r="G167" s="23">
        <f t="shared" si="2"/>
        <v>1.8547043468479425E-2</v>
      </c>
    </row>
    <row r="168" spans="1:7" x14ac:dyDescent="0.25">
      <c r="A168" s="21">
        <v>44420</v>
      </c>
      <c r="B168" s="22">
        <v>116.099998</v>
      </c>
      <c r="C168" s="22">
        <v>117.900002</v>
      </c>
      <c r="D168" s="22">
        <v>115.300003</v>
      </c>
      <c r="E168" s="22">
        <v>116.25</v>
      </c>
      <c r="F168" s="22">
        <v>110.377258</v>
      </c>
      <c r="G168" s="23">
        <f t="shared" si="2"/>
        <v>-6.4309052557915041E-3</v>
      </c>
    </row>
    <row r="169" spans="1:7" x14ac:dyDescent="0.25">
      <c r="A169" s="21">
        <v>44421</v>
      </c>
      <c r="B169" s="22">
        <v>116.800003</v>
      </c>
      <c r="C169" s="22">
        <v>116.949997</v>
      </c>
      <c r="D169" s="22">
        <v>115.349998</v>
      </c>
      <c r="E169" s="22">
        <v>116.099998</v>
      </c>
      <c r="F169" s="22">
        <v>110.23483299999999</v>
      </c>
      <c r="G169" s="23">
        <f t="shared" si="2"/>
        <v>-1.2911805435628059E-3</v>
      </c>
    </row>
    <row r="170" spans="1:7" x14ac:dyDescent="0.25">
      <c r="A170" s="21">
        <v>44424</v>
      </c>
      <c r="B170" s="22">
        <v>116.900002</v>
      </c>
      <c r="C170" s="22">
        <v>118.349998</v>
      </c>
      <c r="D170" s="22">
        <v>114.699997</v>
      </c>
      <c r="E170" s="22">
        <v>115.5</v>
      </c>
      <c r="F170" s="22">
        <v>109.66514599999999</v>
      </c>
      <c r="G170" s="23">
        <f t="shared" si="2"/>
        <v>-5.1813399627262027E-3</v>
      </c>
    </row>
    <row r="171" spans="1:7" x14ac:dyDescent="0.25">
      <c r="A171" s="21">
        <v>44425</v>
      </c>
      <c r="B171" s="22">
        <v>116</v>
      </c>
      <c r="C171" s="22">
        <v>116</v>
      </c>
      <c r="D171" s="22">
        <v>112.699997</v>
      </c>
      <c r="E171" s="22">
        <v>113.849998</v>
      </c>
      <c r="F171" s="22">
        <v>108.09850299999999</v>
      </c>
      <c r="G171" s="23">
        <f t="shared" si="2"/>
        <v>-1.4388719479073976E-2</v>
      </c>
    </row>
    <row r="172" spans="1:7" x14ac:dyDescent="0.25">
      <c r="A172" s="21">
        <v>44426</v>
      </c>
      <c r="B172" s="22">
        <v>113.900002</v>
      </c>
      <c r="C172" s="22">
        <v>115.25</v>
      </c>
      <c r="D172" s="22">
        <v>112.900002</v>
      </c>
      <c r="E172" s="22">
        <v>113.199997</v>
      </c>
      <c r="F172" s="22">
        <v>107.48133900000001</v>
      </c>
      <c r="G172" s="23">
        <f t="shared" si="2"/>
        <v>-5.7256344592183693E-3</v>
      </c>
    </row>
    <row r="173" spans="1:7" x14ac:dyDescent="0.25">
      <c r="A173" s="21">
        <v>44428</v>
      </c>
      <c r="B173" s="22">
        <v>110.650002</v>
      </c>
      <c r="C173" s="22">
        <v>111.75</v>
      </c>
      <c r="D173" s="22">
        <v>108.5</v>
      </c>
      <c r="E173" s="22">
        <v>110.199997</v>
      </c>
      <c r="F173" s="22">
        <v>104.63288900000001</v>
      </c>
      <c r="G173" s="23">
        <f t="shared" si="2"/>
        <v>-2.685931320599505E-2</v>
      </c>
    </row>
    <row r="174" spans="1:7" x14ac:dyDescent="0.25">
      <c r="A174" s="21">
        <v>44431</v>
      </c>
      <c r="B174" s="22">
        <v>110.349998</v>
      </c>
      <c r="C174" s="22">
        <v>112</v>
      </c>
      <c r="D174" s="22">
        <v>108.5</v>
      </c>
      <c r="E174" s="22">
        <v>111.75</v>
      </c>
      <c r="F174" s="22">
        <v>106.104591</v>
      </c>
      <c r="G174" s="23">
        <f t="shared" si="2"/>
        <v>1.3967386587885988E-2</v>
      </c>
    </row>
    <row r="175" spans="1:7" x14ac:dyDescent="0.25">
      <c r="A175" s="21">
        <v>44432</v>
      </c>
      <c r="B175" s="22">
        <v>113.150002</v>
      </c>
      <c r="C175" s="22">
        <v>115.199997</v>
      </c>
      <c r="D175" s="22">
        <v>112.099998</v>
      </c>
      <c r="E175" s="22">
        <v>113.199997</v>
      </c>
      <c r="F175" s="22">
        <v>107.48133900000001</v>
      </c>
      <c r="G175" s="23">
        <f t="shared" si="2"/>
        <v>1.2891926618108989E-2</v>
      </c>
    </row>
    <row r="176" spans="1:7" x14ac:dyDescent="0.25">
      <c r="A176" s="21">
        <v>44433</v>
      </c>
      <c r="B176" s="22">
        <v>113.5</v>
      </c>
      <c r="C176" s="22">
        <v>117.199997</v>
      </c>
      <c r="D176" s="22">
        <v>113.300003</v>
      </c>
      <c r="E176" s="22">
        <v>115.650002</v>
      </c>
      <c r="F176" s="22">
        <v>109.807571</v>
      </c>
      <c r="G176" s="23">
        <f t="shared" si="2"/>
        <v>2.1412237538037827E-2</v>
      </c>
    </row>
    <row r="177" spans="1:7" x14ac:dyDescent="0.25">
      <c r="A177" s="21">
        <v>44434</v>
      </c>
      <c r="B177" s="22">
        <v>115.599998</v>
      </c>
      <c r="C177" s="22">
        <v>116.25</v>
      </c>
      <c r="D177" s="22">
        <v>114.400002</v>
      </c>
      <c r="E177" s="22">
        <v>115.550003</v>
      </c>
      <c r="F177" s="22">
        <v>109.71262400000001</v>
      </c>
      <c r="G177" s="23">
        <f t="shared" si="2"/>
        <v>-8.6504119514556083E-4</v>
      </c>
    </row>
    <row r="178" spans="1:7" x14ac:dyDescent="0.25">
      <c r="A178" s="21">
        <v>44435</v>
      </c>
      <c r="B178" s="22">
        <v>115.5</v>
      </c>
      <c r="C178" s="22">
        <v>117</v>
      </c>
      <c r="D178" s="22">
        <v>114.949997</v>
      </c>
      <c r="E178" s="22">
        <v>116.650002</v>
      </c>
      <c r="F178" s="22">
        <v>110.757057</v>
      </c>
      <c r="G178" s="23">
        <f t="shared" si="2"/>
        <v>9.4746888411735355E-3</v>
      </c>
    </row>
    <row r="179" spans="1:7" x14ac:dyDescent="0.25">
      <c r="A179" s="21">
        <v>44438</v>
      </c>
      <c r="B179" s="22">
        <v>116.75</v>
      </c>
      <c r="C179" s="22">
        <v>120.400002</v>
      </c>
      <c r="D179" s="22">
        <v>116.75</v>
      </c>
      <c r="E179" s="22">
        <v>120.150002</v>
      </c>
      <c r="F179" s="22">
        <v>114.08023799999999</v>
      </c>
      <c r="G179" s="23">
        <f t="shared" si="2"/>
        <v>2.9562915933569155E-2</v>
      </c>
    </row>
    <row r="180" spans="1:7" x14ac:dyDescent="0.25">
      <c r="A180" s="21">
        <v>44439</v>
      </c>
      <c r="B180" s="22">
        <v>120</v>
      </c>
      <c r="C180" s="22">
        <v>121</v>
      </c>
      <c r="D180" s="22">
        <v>119.050003</v>
      </c>
      <c r="E180" s="22">
        <v>120.550003</v>
      </c>
      <c r="F180" s="22">
        <v>114.460037</v>
      </c>
      <c r="G180" s="23">
        <f t="shared" si="2"/>
        <v>3.323697318868034E-3</v>
      </c>
    </row>
    <row r="181" spans="1:7" x14ac:dyDescent="0.25">
      <c r="A181" s="21">
        <v>44440</v>
      </c>
      <c r="B181" s="22">
        <v>121.800003</v>
      </c>
      <c r="C181" s="22">
        <v>122.25</v>
      </c>
      <c r="D181" s="22">
        <v>119.400002</v>
      </c>
      <c r="E181" s="22">
        <v>119.699997</v>
      </c>
      <c r="F181" s="22">
        <v>113.652969</v>
      </c>
      <c r="G181" s="23">
        <f t="shared" si="2"/>
        <v>-7.0760662155000854E-3</v>
      </c>
    </row>
    <row r="182" spans="1:7" x14ac:dyDescent="0.25">
      <c r="A182" s="21">
        <v>44441</v>
      </c>
      <c r="B182" s="22">
        <v>118.900002</v>
      </c>
      <c r="C182" s="22">
        <v>120.150002</v>
      </c>
      <c r="D182" s="22">
        <v>118</v>
      </c>
      <c r="E182" s="22">
        <v>118.650002</v>
      </c>
      <c r="F182" s="22">
        <v>112.656021</v>
      </c>
      <c r="G182" s="23">
        <f t="shared" si="2"/>
        <v>-8.8105598374963075E-3</v>
      </c>
    </row>
    <row r="183" spans="1:7" x14ac:dyDescent="0.25">
      <c r="A183" s="21">
        <v>44442</v>
      </c>
      <c r="B183" s="22">
        <v>119.949997</v>
      </c>
      <c r="C183" s="22">
        <v>123.5</v>
      </c>
      <c r="D183" s="22">
        <v>118.800003</v>
      </c>
      <c r="E183" s="22">
        <v>123.099998</v>
      </c>
      <c r="F183" s="22">
        <v>116.88121</v>
      </c>
      <c r="G183" s="23">
        <f t="shared" si="2"/>
        <v>3.6819005702205435E-2</v>
      </c>
    </row>
    <row r="184" spans="1:7" x14ac:dyDescent="0.25">
      <c r="A184" s="21">
        <v>44445</v>
      </c>
      <c r="B184" s="22">
        <v>123.800003</v>
      </c>
      <c r="C184" s="22">
        <v>124.349998</v>
      </c>
      <c r="D184" s="22">
        <v>121.150002</v>
      </c>
      <c r="E184" s="22">
        <v>121.650002</v>
      </c>
      <c r="F184" s="22">
        <v>115.504463</v>
      </c>
      <c r="G184" s="23">
        <f t="shared" si="2"/>
        <v>-1.1848949979189482E-2</v>
      </c>
    </row>
    <row r="185" spans="1:7" x14ac:dyDescent="0.25">
      <c r="A185" s="21">
        <v>44446</v>
      </c>
      <c r="B185" s="22">
        <v>122.5</v>
      </c>
      <c r="C185" s="22">
        <v>122.75</v>
      </c>
      <c r="D185" s="22">
        <v>119.550003</v>
      </c>
      <c r="E185" s="22">
        <v>119.949997</v>
      </c>
      <c r="F185" s="22">
        <v>113.890343</v>
      </c>
      <c r="G185" s="23">
        <f t="shared" si="2"/>
        <v>-1.4073087948297041E-2</v>
      </c>
    </row>
    <row r="186" spans="1:7" x14ac:dyDescent="0.25">
      <c r="A186" s="21">
        <v>44447</v>
      </c>
      <c r="B186" s="22">
        <v>119</v>
      </c>
      <c r="C186" s="22">
        <v>119.5</v>
      </c>
      <c r="D186" s="22">
        <v>117.5</v>
      </c>
      <c r="E186" s="22">
        <v>118.949997</v>
      </c>
      <c r="F186" s="22">
        <v>114.71004499999999</v>
      </c>
      <c r="G186" s="23">
        <f t="shared" si="2"/>
        <v>7.1715146270498195E-3</v>
      </c>
    </row>
    <row r="187" spans="1:7" x14ac:dyDescent="0.25">
      <c r="A187" s="21">
        <v>44448</v>
      </c>
      <c r="B187" s="22">
        <v>119.099998</v>
      </c>
      <c r="C187" s="22">
        <v>123.800003</v>
      </c>
      <c r="D187" s="22">
        <v>118.199997</v>
      </c>
      <c r="E187" s="22">
        <v>122.150002</v>
      </c>
      <c r="F187" s="22">
        <v>117.795982</v>
      </c>
      <c r="G187" s="23">
        <f t="shared" si="2"/>
        <v>2.6546565390319906E-2</v>
      </c>
    </row>
    <row r="188" spans="1:7" x14ac:dyDescent="0.25">
      <c r="A188" s="21">
        <v>44452</v>
      </c>
      <c r="B188" s="22">
        <v>122.199997</v>
      </c>
      <c r="C188" s="22">
        <v>123.400002</v>
      </c>
      <c r="D188" s="22">
        <v>121.099998</v>
      </c>
      <c r="E188" s="22">
        <v>123.050003</v>
      </c>
      <c r="F188" s="22">
        <v>118.66391</v>
      </c>
      <c r="G188" s="23">
        <f t="shared" si="2"/>
        <v>7.3410495999845591E-3</v>
      </c>
    </row>
    <row r="189" spans="1:7" x14ac:dyDescent="0.25">
      <c r="A189" s="21">
        <v>44453</v>
      </c>
      <c r="B189" s="22">
        <v>123.300003</v>
      </c>
      <c r="C189" s="22">
        <v>125.400002</v>
      </c>
      <c r="D189" s="22">
        <v>122.800003</v>
      </c>
      <c r="E189" s="22">
        <v>123.949997</v>
      </c>
      <c r="F189" s="22">
        <v>119.53182200000001</v>
      </c>
      <c r="G189" s="23">
        <f t="shared" si="2"/>
        <v>7.2874172319234614E-3</v>
      </c>
    </row>
    <row r="190" spans="1:7" x14ac:dyDescent="0.25">
      <c r="A190" s="21">
        <v>44454</v>
      </c>
      <c r="B190" s="22">
        <v>124.25</v>
      </c>
      <c r="C190" s="22">
        <v>130.699997</v>
      </c>
      <c r="D190" s="22">
        <v>124.25</v>
      </c>
      <c r="E190" s="22">
        <v>128.449997</v>
      </c>
      <c r="F190" s="22">
        <v>123.871422</v>
      </c>
      <c r="G190" s="23">
        <f t="shared" si="2"/>
        <v>3.5661479468465054E-2</v>
      </c>
    </row>
    <row r="191" spans="1:7" x14ac:dyDescent="0.25">
      <c r="A191" s="21">
        <v>44455</v>
      </c>
      <c r="B191" s="22">
        <v>129.64999399999999</v>
      </c>
      <c r="C191" s="22">
        <v>131.25</v>
      </c>
      <c r="D191" s="22">
        <v>127.400002</v>
      </c>
      <c r="E191" s="22">
        <v>128.699997</v>
      </c>
      <c r="F191" s="22">
        <v>124.112511</v>
      </c>
      <c r="G191" s="23">
        <f t="shared" si="2"/>
        <v>1.9443927115742052E-3</v>
      </c>
    </row>
    <row r="192" spans="1:7" x14ac:dyDescent="0.25">
      <c r="A192" s="21">
        <v>44456</v>
      </c>
      <c r="B192" s="22">
        <v>128.699997</v>
      </c>
      <c r="C192" s="22">
        <v>129.699997</v>
      </c>
      <c r="D192" s="22">
        <v>124.75</v>
      </c>
      <c r="E192" s="22">
        <v>127.75</v>
      </c>
      <c r="F192" s="22">
        <v>123.19637299999999</v>
      </c>
      <c r="G192" s="23">
        <f t="shared" si="2"/>
        <v>-7.4088902579853306E-3</v>
      </c>
    </row>
    <row r="193" spans="1:7" x14ac:dyDescent="0.25">
      <c r="A193" s="21">
        <v>44459</v>
      </c>
      <c r="B193" s="22">
        <v>125.050003</v>
      </c>
      <c r="C193" s="22">
        <v>129.39999399999999</v>
      </c>
      <c r="D193" s="22">
        <v>125.050003</v>
      </c>
      <c r="E193" s="22">
        <v>128.5</v>
      </c>
      <c r="F193" s="22">
        <v>123.91964</v>
      </c>
      <c r="G193" s="23">
        <f t="shared" si="2"/>
        <v>5.8536802733378463E-3</v>
      </c>
    </row>
    <row r="194" spans="1:7" x14ac:dyDescent="0.25">
      <c r="A194" s="21">
        <v>44460</v>
      </c>
      <c r="B194" s="22">
        <v>129.60000600000001</v>
      </c>
      <c r="C194" s="22">
        <v>136</v>
      </c>
      <c r="D194" s="22">
        <v>129.10000600000001</v>
      </c>
      <c r="E194" s="22">
        <v>135.199997</v>
      </c>
      <c r="F194" s="22">
        <v>130.38081399999999</v>
      </c>
      <c r="G194" s="23">
        <f t="shared" si="2"/>
        <v>5.0826215761423141E-2</v>
      </c>
    </row>
    <row r="195" spans="1:7" x14ac:dyDescent="0.25">
      <c r="A195" s="21">
        <v>44461</v>
      </c>
      <c r="B195" s="22">
        <v>134.5</v>
      </c>
      <c r="C195" s="22">
        <v>135.25</v>
      </c>
      <c r="D195" s="22">
        <v>132.449997</v>
      </c>
      <c r="E195" s="22">
        <v>133.64999399999999</v>
      </c>
      <c r="F195" s="22">
        <v>128.88606300000001</v>
      </c>
      <c r="G195" s="23">
        <f t="shared" si="2"/>
        <v>-1.1530725241917223E-2</v>
      </c>
    </row>
    <row r="196" spans="1:7" x14ac:dyDescent="0.25">
      <c r="A196" s="21">
        <v>44462</v>
      </c>
      <c r="B196" s="22">
        <v>134.800003</v>
      </c>
      <c r="C196" s="22">
        <v>138.35000600000001</v>
      </c>
      <c r="D196" s="22">
        <v>134.39999399999999</v>
      </c>
      <c r="E196" s="22">
        <v>137.75</v>
      </c>
      <c r="F196" s="22">
        <v>132.83992000000001</v>
      </c>
      <c r="G196" s="23">
        <f t="shared" ref="G196:G248" si="3">LN(F196/F195)</f>
        <v>3.0216012756285378E-2</v>
      </c>
    </row>
    <row r="197" spans="1:7" x14ac:dyDescent="0.25">
      <c r="A197" s="21">
        <v>44463</v>
      </c>
      <c r="B197" s="22">
        <v>138.89999399999999</v>
      </c>
      <c r="C197" s="22">
        <v>139.89999399999999</v>
      </c>
      <c r="D197" s="22">
        <v>134.5</v>
      </c>
      <c r="E197" s="22">
        <v>136.10000600000001</v>
      </c>
      <c r="F197" s="22">
        <v>131.248749</v>
      </c>
      <c r="G197" s="23">
        <f t="shared" si="3"/>
        <v>-1.2050424282382675E-2</v>
      </c>
    </row>
    <row r="198" spans="1:7" x14ac:dyDescent="0.25">
      <c r="A198" s="21">
        <v>44466</v>
      </c>
      <c r="B198" s="22">
        <v>138.050003</v>
      </c>
      <c r="C198" s="22">
        <v>140.75</v>
      </c>
      <c r="D198" s="22">
        <v>137.5</v>
      </c>
      <c r="E198" s="22">
        <v>140</v>
      </c>
      <c r="F198" s="22">
        <v>135.00971999999999</v>
      </c>
      <c r="G198" s="23">
        <f t="shared" si="3"/>
        <v>2.8252405848816373E-2</v>
      </c>
    </row>
    <row r="199" spans="1:7" x14ac:dyDescent="0.25">
      <c r="A199" s="21">
        <v>44467</v>
      </c>
      <c r="B199" s="22">
        <v>141.800003</v>
      </c>
      <c r="C199" s="22">
        <v>143.60000600000001</v>
      </c>
      <c r="D199" s="22">
        <v>141</v>
      </c>
      <c r="E199" s="22">
        <v>142.199997</v>
      </c>
      <c r="F199" s="22">
        <v>137.13130200000001</v>
      </c>
      <c r="G199" s="23">
        <f t="shared" si="3"/>
        <v>1.5592099760257661E-2</v>
      </c>
    </row>
    <row r="200" spans="1:7" x14ac:dyDescent="0.25">
      <c r="A200" s="21">
        <v>44468</v>
      </c>
      <c r="B200" s="22">
        <v>140.85000600000001</v>
      </c>
      <c r="C200" s="22">
        <v>148.800003</v>
      </c>
      <c r="D200" s="22">
        <v>139.35000600000001</v>
      </c>
      <c r="E200" s="22">
        <v>144.75</v>
      </c>
      <c r="F200" s="22">
        <v>139.590408</v>
      </c>
      <c r="G200" s="23">
        <f t="shared" si="3"/>
        <v>1.7773601759059822E-2</v>
      </c>
    </row>
    <row r="201" spans="1:7" x14ac:dyDescent="0.25">
      <c r="A201" s="21">
        <v>44469</v>
      </c>
      <c r="B201" s="22">
        <v>144.75</v>
      </c>
      <c r="C201" s="22">
        <v>146.050003</v>
      </c>
      <c r="D201" s="22">
        <v>141.35000600000001</v>
      </c>
      <c r="E201" s="22">
        <v>144.5</v>
      </c>
      <c r="F201" s="22">
        <v>139.34931900000001</v>
      </c>
      <c r="G201" s="23">
        <f t="shared" si="3"/>
        <v>-1.7286104250975674E-3</v>
      </c>
    </row>
    <row r="202" spans="1:7" x14ac:dyDescent="0.25">
      <c r="A202" s="21">
        <v>44470</v>
      </c>
      <c r="B202" s="22">
        <v>145.199997</v>
      </c>
      <c r="C202" s="22">
        <v>149.64999399999999</v>
      </c>
      <c r="D202" s="22">
        <v>144.10000600000001</v>
      </c>
      <c r="E202" s="22">
        <v>146.25</v>
      </c>
      <c r="F202" s="22">
        <v>141.03694200000001</v>
      </c>
      <c r="G202" s="23">
        <f t="shared" si="3"/>
        <v>1.2037989121388339E-2</v>
      </c>
    </row>
    <row r="203" spans="1:7" x14ac:dyDescent="0.25">
      <c r="A203" s="21">
        <v>44473</v>
      </c>
      <c r="B203" s="22">
        <v>147.800003</v>
      </c>
      <c r="C203" s="22">
        <v>148.5</v>
      </c>
      <c r="D203" s="22">
        <v>147</v>
      </c>
      <c r="E203" s="22">
        <v>147.60000600000001</v>
      </c>
      <c r="F203" s="22">
        <v>142.33883700000001</v>
      </c>
      <c r="G203" s="23">
        <f t="shared" si="3"/>
        <v>9.1885351980932652E-3</v>
      </c>
    </row>
    <row r="204" spans="1:7" x14ac:dyDescent="0.25">
      <c r="A204" s="21">
        <v>44474</v>
      </c>
      <c r="B204" s="22">
        <v>150</v>
      </c>
      <c r="C204" s="22">
        <v>164.60000600000001</v>
      </c>
      <c r="D204" s="22">
        <v>149</v>
      </c>
      <c r="E204" s="22">
        <v>163.64999399999999</v>
      </c>
      <c r="F204" s="22">
        <v>157.816711</v>
      </c>
      <c r="G204" s="23">
        <f t="shared" si="3"/>
        <v>0.10322391141778009</v>
      </c>
    </row>
    <row r="205" spans="1:7" x14ac:dyDescent="0.25">
      <c r="A205" s="21">
        <v>44475</v>
      </c>
      <c r="B205" s="22">
        <v>166</v>
      </c>
      <c r="C205" s="22">
        <v>172.75</v>
      </c>
      <c r="D205" s="22">
        <v>165.800003</v>
      </c>
      <c r="E205" s="22">
        <v>168.10000600000001</v>
      </c>
      <c r="F205" s="22">
        <v>162.10810900000001</v>
      </c>
      <c r="G205" s="23">
        <f t="shared" si="3"/>
        <v>2.6829149488528471E-2</v>
      </c>
    </row>
    <row r="206" spans="1:7" x14ac:dyDescent="0.25">
      <c r="A206" s="21">
        <v>44476</v>
      </c>
      <c r="B206" s="22">
        <v>170.14999399999999</v>
      </c>
      <c r="C206" s="22">
        <v>170.14999399999999</v>
      </c>
      <c r="D206" s="22">
        <v>159.5</v>
      </c>
      <c r="E206" s="22">
        <v>160.39999399999999</v>
      </c>
      <c r="F206" s="22">
        <v>154.68255600000001</v>
      </c>
      <c r="G206" s="23">
        <f t="shared" si="3"/>
        <v>-4.6888461126446131E-2</v>
      </c>
    </row>
    <row r="207" spans="1:7" x14ac:dyDescent="0.25">
      <c r="A207" s="21">
        <v>44477</v>
      </c>
      <c r="B207" s="22">
        <v>163.89999399999999</v>
      </c>
      <c r="C207" s="22">
        <v>166.60000600000001</v>
      </c>
      <c r="D207" s="22">
        <v>160.5</v>
      </c>
      <c r="E207" s="22">
        <v>160.949997</v>
      </c>
      <c r="F207" s="22">
        <v>155.21296699999999</v>
      </c>
      <c r="G207" s="23">
        <f t="shared" si="3"/>
        <v>3.423163476603991E-3</v>
      </c>
    </row>
    <row r="208" spans="1:7" x14ac:dyDescent="0.25">
      <c r="A208" s="21">
        <v>44480</v>
      </c>
      <c r="B208" s="22">
        <v>163.75</v>
      </c>
      <c r="C208" s="22">
        <v>166.199997</v>
      </c>
      <c r="D208" s="22">
        <v>162.699997</v>
      </c>
      <c r="E208" s="22">
        <v>165</v>
      </c>
      <c r="F208" s="22">
        <v>159.118607</v>
      </c>
      <c r="G208" s="23">
        <f t="shared" si="3"/>
        <v>2.4851725591479232E-2</v>
      </c>
    </row>
    <row r="209" spans="1:7" x14ac:dyDescent="0.25">
      <c r="A209" s="21">
        <v>44481</v>
      </c>
      <c r="B209" s="22">
        <v>165.10000600000001</v>
      </c>
      <c r="C209" s="22">
        <v>165.85000600000001</v>
      </c>
      <c r="D209" s="22">
        <v>162.75</v>
      </c>
      <c r="E209" s="22">
        <v>163.550003</v>
      </c>
      <c r="F209" s="22">
        <v>157.720291</v>
      </c>
      <c r="G209" s="23">
        <f t="shared" si="3"/>
        <v>-8.8267260586304894E-3</v>
      </c>
    </row>
    <row r="210" spans="1:7" x14ac:dyDescent="0.25">
      <c r="A210" s="21">
        <v>44482</v>
      </c>
      <c r="B210" s="22">
        <v>163.64999399999999</v>
      </c>
      <c r="C210" s="22">
        <v>163.800003</v>
      </c>
      <c r="D210" s="22">
        <v>159.699997</v>
      </c>
      <c r="E210" s="22">
        <v>160</v>
      </c>
      <c r="F210" s="22">
        <v>154.296829</v>
      </c>
      <c r="G210" s="23">
        <f t="shared" si="3"/>
        <v>-2.1944945766546597E-2</v>
      </c>
    </row>
    <row r="211" spans="1:7" x14ac:dyDescent="0.25">
      <c r="A211" s="21">
        <v>44483</v>
      </c>
      <c r="B211" s="22">
        <v>161</v>
      </c>
      <c r="C211" s="22">
        <v>161.75</v>
      </c>
      <c r="D211" s="22">
        <v>158.64999399999999</v>
      </c>
      <c r="E211" s="22">
        <v>159.050003</v>
      </c>
      <c r="F211" s="22">
        <v>153.38069200000001</v>
      </c>
      <c r="G211" s="23">
        <f t="shared" si="3"/>
        <v>-5.9551942861271181E-3</v>
      </c>
    </row>
    <row r="212" spans="1:7" x14ac:dyDescent="0.25">
      <c r="A212" s="21">
        <v>44487</v>
      </c>
      <c r="B212" s="22">
        <v>163.75</v>
      </c>
      <c r="C212" s="22">
        <v>165.5</v>
      </c>
      <c r="D212" s="22">
        <v>161.199997</v>
      </c>
      <c r="E212" s="22">
        <v>162.10000600000001</v>
      </c>
      <c r="F212" s="22">
        <v>156.32197600000001</v>
      </c>
      <c r="G212" s="23">
        <f t="shared" si="3"/>
        <v>1.8994814954632167E-2</v>
      </c>
    </row>
    <row r="213" spans="1:7" x14ac:dyDescent="0.25">
      <c r="A213" s="21">
        <v>44488</v>
      </c>
      <c r="B213" s="22">
        <v>163.5</v>
      </c>
      <c r="C213" s="22">
        <v>163.5</v>
      </c>
      <c r="D213" s="22">
        <v>158</v>
      </c>
      <c r="E213" s="22">
        <v>158.60000600000001</v>
      </c>
      <c r="F213" s="22">
        <v>152.946732</v>
      </c>
      <c r="G213" s="23">
        <f t="shared" si="3"/>
        <v>-2.1828125042509947E-2</v>
      </c>
    </row>
    <row r="214" spans="1:7" x14ac:dyDescent="0.25">
      <c r="A214" s="21">
        <v>44489</v>
      </c>
      <c r="B214" s="22">
        <v>159.25</v>
      </c>
      <c r="C214" s="22">
        <v>159.35000600000001</v>
      </c>
      <c r="D214" s="22">
        <v>153.64999399999999</v>
      </c>
      <c r="E214" s="22">
        <v>154.89999399999999</v>
      </c>
      <c r="F214" s="22">
        <v>149.37861599999999</v>
      </c>
      <c r="G214" s="23">
        <f t="shared" si="3"/>
        <v>-2.3605573984860854E-2</v>
      </c>
    </row>
    <row r="215" spans="1:7" x14ac:dyDescent="0.25">
      <c r="A215" s="21">
        <v>44490</v>
      </c>
      <c r="B215" s="22">
        <v>157.60000600000001</v>
      </c>
      <c r="C215" s="22">
        <v>160.300003</v>
      </c>
      <c r="D215" s="22">
        <v>154.550003</v>
      </c>
      <c r="E215" s="22">
        <v>155</v>
      </c>
      <c r="F215" s="22">
        <v>149.47505200000001</v>
      </c>
      <c r="G215" s="23">
        <f t="shared" si="3"/>
        <v>6.453727270108484E-4</v>
      </c>
    </row>
    <row r="216" spans="1:7" x14ac:dyDescent="0.25">
      <c r="A216" s="21">
        <v>44491</v>
      </c>
      <c r="B216" s="22">
        <v>157</v>
      </c>
      <c r="C216" s="22">
        <v>158.35000600000001</v>
      </c>
      <c r="D216" s="22">
        <v>154.5</v>
      </c>
      <c r="E216" s="22">
        <v>157.050003</v>
      </c>
      <c r="F216" s="22">
        <v>151.45198099999999</v>
      </c>
      <c r="G216" s="23">
        <f t="shared" si="3"/>
        <v>1.3139114961028178E-2</v>
      </c>
    </row>
    <row r="217" spans="1:7" x14ac:dyDescent="0.25">
      <c r="A217" s="21">
        <v>44494</v>
      </c>
      <c r="B217" s="22">
        <v>159</v>
      </c>
      <c r="C217" s="22">
        <v>162.949997</v>
      </c>
      <c r="D217" s="22">
        <v>158.89999399999999</v>
      </c>
      <c r="E217" s="22">
        <v>161.39999399999999</v>
      </c>
      <c r="F217" s="22">
        <v>155.64691199999999</v>
      </c>
      <c r="G217" s="23">
        <f t="shared" si="3"/>
        <v>2.7321439695385009E-2</v>
      </c>
    </row>
    <row r="218" spans="1:7" x14ac:dyDescent="0.25">
      <c r="A218" s="21">
        <v>44495</v>
      </c>
      <c r="B218" s="22">
        <v>163.550003</v>
      </c>
      <c r="C218" s="22">
        <v>163.949997</v>
      </c>
      <c r="D218" s="22">
        <v>160.300003</v>
      </c>
      <c r="E218" s="22">
        <v>163.10000600000001</v>
      </c>
      <c r="F218" s="22">
        <v>157.28633099999999</v>
      </c>
      <c r="G218" s="23">
        <f t="shared" si="3"/>
        <v>1.0477851333023763E-2</v>
      </c>
    </row>
    <row r="219" spans="1:7" x14ac:dyDescent="0.25">
      <c r="A219" s="21">
        <v>44496</v>
      </c>
      <c r="B219" s="22">
        <v>163.10000600000001</v>
      </c>
      <c r="C219" s="22">
        <v>163.60000600000001</v>
      </c>
      <c r="D219" s="22">
        <v>157</v>
      </c>
      <c r="E219" s="22">
        <v>157.89999399999999</v>
      </c>
      <c r="F219" s="22">
        <v>152.271683</v>
      </c>
      <c r="G219" s="23">
        <f t="shared" si="3"/>
        <v>-3.2401595113773052E-2</v>
      </c>
    </row>
    <row r="220" spans="1:7" x14ac:dyDescent="0.25">
      <c r="A220" s="21">
        <v>44497</v>
      </c>
      <c r="B220" s="22">
        <v>150</v>
      </c>
      <c r="C220" s="22">
        <v>156.85000600000001</v>
      </c>
      <c r="D220" s="22">
        <v>148.699997</v>
      </c>
      <c r="E220" s="22">
        <v>150.199997</v>
      </c>
      <c r="F220" s="22">
        <v>144.846146</v>
      </c>
      <c r="G220" s="23">
        <f t="shared" si="3"/>
        <v>-4.9994196500098141E-2</v>
      </c>
    </row>
    <row r="221" spans="1:7" x14ac:dyDescent="0.25">
      <c r="A221" s="21">
        <v>44498</v>
      </c>
      <c r="B221" s="22">
        <v>149.89999399999999</v>
      </c>
      <c r="C221" s="22">
        <v>151.85000600000001</v>
      </c>
      <c r="D221" s="22">
        <v>146</v>
      </c>
      <c r="E221" s="22">
        <v>149.050003</v>
      </c>
      <c r="F221" s="22">
        <v>143.73713699999999</v>
      </c>
      <c r="G221" s="23">
        <f t="shared" si="3"/>
        <v>-7.6859230921351293E-3</v>
      </c>
    </row>
    <row r="222" spans="1:7" x14ac:dyDescent="0.25">
      <c r="A222" s="21">
        <v>44501</v>
      </c>
      <c r="B222" s="22">
        <v>150</v>
      </c>
      <c r="C222" s="22">
        <v>153.60000600000001</v>
      </c>
      <c r="D222" s="22">
        <v>148.39999399999999</v>
      </c>
      <c r="E222" s="22">
        <v>153.14999399999999</v>
      </c>
      <c r="F222" s="22">
        <v>147.69099399999999</v>
      </c>
      <c r="G222" s="23">
        <f t="shared" si="3"/>
        <v>2.7136018794465144E-2</v>
      </c>
    </row>
    <row r="223" spans="1:7" x14ac:dyDescent="0.25">
      <c r="A223" s="21">
        <v>44502</v>
      </c>
      <c r="B223" s="22">
        <v>153.949997</v>
      </c>
      <c r="C223" s="22">
        <v>154.800003</v>
      </c>
      <c r="D223" s="22">
        <v>151.35000600000001</v>
      </c>
      <c r="E223" s="22">
        <v>152.949997</v>
      </c>
      <c r="F223" s="22">
        <v>147.49812299999999</v>
      </c>
      <c r="G223" s="23">
        <f t="shared" si="3"/>
        <v>-1.3067624538880612E-3</v>
      </c>
    </row>
    <row r="224" spans="1:7" x14ac:dyDescent="0.25">
      <c r="A224" s="21">
        <v>44503</v>
      </c>
      <c r="B224" s="22">
        <v>151.199997</v>
      </c>
      <c r="C224" s="22">
        <v>154.199997</v>
      </c>
      <c r="D224" s="22">
        <v>149.800003</v>
      </c>
      <c r="E224" s="22">
        <v>152</v>
      </c>
      <c r="F224" s="22">
        <v>146.581985</v>
      </c>
      <c r="G224" s="23">
        <f t="shared" si="3"/>
        <v>-6.2305537761109973E-3</v>
      </c>
    </row>
    <row r="225" spans="1:7" x14ac:dyDescent="0.25">
      <c r="A225" s="21">
        <v>44504</v>
      </c>
      <c r="B225" s="22">
        <v>152</v>
      </c>
      <c r="C225" s="22">
        <v>152.85000600000001</v>
      </c>
      <c r="D225" s="22">
        <v>151.25</v>
      </c>
      <c r="E225" s="22">
        <v>152.050003</v>
      </c>
      <c r="F225" s="22">
        <v>146.63020299999999</v>
      </c>
      <c r="G225" s="23">
        <f t="shared" si="3"/>
        <v>3.2889492598200428E-4</v>
      </c>
    </row>
    <row r="226" spans="1:7" x14ac:dyDescent="0.25">
      <c r="A226" s="21">
        <v>44508</v>
      </c>
      <c r="B226" s="22">
        <v>152.949997</v>
      </c>
      <c r="C226" s="22">
        <v>155.550003</v>
      </c>
      <c r="D226" s="22">
        <v>151.699997</v>
      </c>
      <c r="E226" s="22">
        <v>154.89999399999999</v>
      </c>
      <c r="F226" s="22">
        <v>149.37861599999999</v>
      </c>
      <c r="G226" s="23">
        <f t="shared" si="3"/>
        <v>1.8570338499110377E-2</v>
      </c>
    </row>
    <row r="227" spans="1:7" x14ac:dyDescent="0.25">
      <c r="A227" s="21">
        <v>44509</v>
      </c>
      <c r="B227" s="22">
        <v>156.5</v>
      </c>
      <c r="C227" s="22">
        <v>158.14999399999999</v>
      </c>
      <c r="D227" s="22">
        <v>155</v>
      </c>
      <c r="E227" s="22">
        <v>156.64999399999999</v>
      </c>
      <c r="F227" s="22">
        <v>151.066238</v>
      </c>
      <c r="G227" s="23">
        <f t="shared" si="3"/>
        <v>1.123427295826337E-2</v>
      </c>
    </row>
    <row r="228" spans="1:7" x14ac:dyDescent="0.25">
      <c r="A228" s="21">
        <v>44510</v>
      </c>
      <c r="B228" s="22">
        <v>156.699997</v>
      </c>
      <c r="C228" s="22">
        <v>158.699997</v>
      </c>
      <c r="D228" s="22">
        <v>156.449997</v>
      </c>
      <c r="E228" s="22">
        <v>157.699997</v>
      </c>
      <c r="F228" s="22">
        <v>152.078812</v>
      </c>
      <c r="G228" s="23">
        <f t="shared" si="3"/>
        <v>6.6804835891765965E-3</v>
      </c>
    </row>
    <row r="229" spans="1:7" x14ac:dyDescent="0.25">
      <c r="A229" s="21">
        <v>44511</v>
      </c>
      <c r="B229" s="22">
        <v>156.60000600000001</v>
      </c>
      <c r="C229" s="22">
        <v>156.85000600000001</v>
      </c>
      <c r="D229" s="22">
        <v>153.050003</v>
      </c>
      <c r="E229" s="22">
        <v>153.5</v>
      </c>
      <c r="F229" s="22">
        <v>148.02851899999999</v>
      </c>
      <c r="G229" s="23">
        <f t="shared" si="3"/>
        <v>-2.699393532501633E-2</v>
      </c>
    </row>
    <row r="230" spans="1:7" x14ac:dyDescent="0.25">
      <c r="A230" s="21">
        <v>44512</v>
      </c>
      <c r="B230" s="22">
        <v>154</v>
      </c>
      <c r="C230" s="22">
        <v>155.60000600000001</v>
      </c>
      <c r="D230" s="22">
        <v>153.300003</v>
      </c>
      <c r="E230" s="22">
        <v>154.64999399999999</v>
      </c>
      <c r="F230" s="22">
        <v>149.13752700000001</v>
      </c>
      <c r="G230" s="23">
        <f t="shared" si="3"/>
        <v>7.463929096306215E-3</v>
      </c>
    </row>
    <row r="231" spans="1:7" x14ac:dyDescent="0.25">
      <c r="A231" s="21">
        <v>44515</v>
      </c>
      <c r="B231" s="22">
        <v>156.449997</v>
      </c>
      <c r="C231" s="22">
        <v>162.25</v>
      </c>
      <c r="D231" s="22">
        <v>156</v>
      </c>
      <c r="E231" s="22">
        <v>157.800003</v>
      </c>
      <c r="F231" s="22">
        <v>152.17524700000001</v>
      </c>
      <c r="G231" s="23">
        <f t="shared" si="3"/>
        <v>2.0163917267046163E-2</v>
      </c>
    </row>
    <row r="232" spans="1:7" x14ac:dyDescent="0.25">
      <c r="A232" s="21">
        <v>44516</v>
      </c>
      <c r="B232" s="22">
        <v>159.39999399999999</v>
      </c>
      <c r="C232" s="22">
        <v>159.699997</v>
      </c>
      <c r="D232" s="22">
        <v>156.800003</v>
      </c>
      <c r="E232" s="22">
        <v>157.14999399999999</v>
      </c>
      <c r="F232" s="22">
        <v>151.548416</v>
      </c>
      <c r="G232" s="23">
        <f t="shared" si="3"/>
        <v>-4.1276460567855455E-3</v>
      </c>
    </row>
    <row r="233" spans="1:7" x14ac:dyDescent="0.25">
      <c r="A233" s="21">
        <v>44517</v>
      </c>
      <c r="B233" s="22">
        <v>157</v>
      </c>
      <c r="C233" s="22">
        <v>159.25</v>
      </c>
      <c r="D233" s="22">
        <v>156.60000600000001</v>
      </c>
      <c r="E233" s="22">
        <v>157.39999399999999</v>
      </c>
      <c r="F233" s="22">
        <v>151.78950499999999</v>
      </c>
      <c r="G233" s="23">
        <f t="shared" si="3"/>
        <v>1.589574095908797E-3</v>
      </c>
    </row>
    <row r="234" spans="1:7" x14ac:dyDescent="0.25">
      <c r="A234" s="21">
        <v>44518</v>
      </c>
      <c r="B234" s="22">
        <v>157</v>
      </c>
      <c r="C234" s="22">
        <v>157</v>
      </c>
      <c r="D234" s="22">
        <v>153.699997</v>
      </c>
      <c r="E234" s="22">
        <v>154.300003</v>
      </c>
      <c r="F234" s="22">
        <v>148.800003</v>
      </c>
      <c r="G234" s="23">
        <f t="shared" si="3"/>
        <v>-1.9891582988775844E-2</v>
      </c>
    </row>
    <row r="235" spans="1:7" x14ac:dyDescent="0.25">
      <c r="A235" s="21">
        <v>44522</v>
      </c>
      <c r="B235" s="22">
        <v>151.25</v>
      </c>
      <c r="C235" s="22">
        <v>153.699997</v>
      </c>
      <c r="D235" s="22">
        <v>146</v>
      </c>
      <c r="E235" s="22">
        <v>146.550003</v>
      </c>
      <c r="F235" s="22">
        <v>146.550003</v>
      </c>
      <c r="G235" s="23">
        <f t="shared" si="3"/>
        <v>-1.5236454932551291E-2</v>
      </c>
    </row>
    <row r="236" spans="1:7" x14ac:dyDescent="0.25">
      <c r="A236" s="21">
        <v>44523</v>
      </c>
      <c r="B236" s="22">
        <v>145.800003</v>
      </c>
      <c r="C236" s="22">
        <v>147.699997</v>
      </c>
      <c r="D236" s="22">
        <v>143.39999399999999</v>
      </c>
      <c r="E236" s="22">
        <v>146.699997</v>
      </c>
      <c r="F236" s="22">
        <v>146.699997</v>
      </c>
      <c r="G236" s="23">
        <f t="shared" si="3"/>
        <v>1.0229770713077377E-3</v>
      </c>
    </row>
    <row r="237" spans="1:7" x14ac:dyDescent="0.25">
      <c r="A237" s="21">
        <v>44524</v>
      </c>
      <c r="B237" s="22">
        <v>149</v>
      </c>
      <c r="C237" s="22">
        <v>155.85000600000001</v>
      </c>
      <c r="D237" s="22">
        <v>149</v>
      </c>
      <c r="E237" s="22">
        <v>153.449997</v>
      </c>
      <c r="F237" s="22">
        <v>153.449997</v>
      </c>
      <c r="G237" s="23">
        <f t="shared" si="3"/>
        <v>4.4985096816364721E-2</v>
      </c>
    </row>
    <row r="238" spans="1:7" x14ac:dyDescent="0.25">
      <c r="A238" s="21">
        <v>44525</v>
      </c>
      <c r="B238" s="22">
        <v>154</v>
      </c>
      <c r="C238" s="22">
        <v>156</v>
      </c>
      <c r="D238" s="22">
        <v>152.550003</v>
      </c>
      <c r="E238" s="22">
        <v>155.10000600000001</v>
      </c>
      <c r="F238" s="22">
        <v>155.10000600000001</v>
      </c>
      <c r="G238" s="23">
        <f t="shared" si="3"/>
        <v>1.0695347351809104E-2</v>
      </c>
    </row>
    <row r="239" spans="1:7" x14ac:dyDescent="0.25">
      <c r="A239" s="21">
        <v>44526</v>
      </c>
      <c r="B239" s="22">
        <v>152.25</v>
      </c>
      <c r="C239" s="22">
        <v>152.25</v>
      </c>
      <c r="D239" s="22">
        <v>146.25</v>
      </c>
      <c r="E239" s="22">
        <v>147.10000600000001</v>
      </c>
      <c r="F239" s="22">
        <v>147.10000600000001</v>
      </c>
      <c r="G239" s="23">
        <f t="shared" si="3"/>
        <v>-5.2957440471241686E-2</v>
      </c>
    </row>
    <row r="240" spans="1:7" x14ac:dyDescent="0.25">
      <c r="A240" s="21">
        <v>44529</v>
      </c>
      <c r="B240" s="22">
        <v>145</v>
      </c>
      <c r="C240" s="22">
        <v>146.050003</v>
      </c>
      <c r="D240" s="22">
        <v>141.89999399999999</v>
      </c>
      <c r="E240" s="22">
        <v>144.10000600000001</v>
      </c>
      <c r="F240" s="22">
        <v>144.10000600000001</v>
      </c>
      <c r="G240" s="23">
        <f t="shared" si="3"/>
        <v>-2.0605123752743149E-2</v>
      </c>
    </row>
    <row r="241" spans="1:7" x14ac:dyDescent="0.25">
      <c r="A241" s="21">
        <v>44530</v>
      </c>
      <c r="B241" s="22">
        <v>143.35000600000001</v>
      </c>
      <c r="C241" s="22">
        <v>147.75</v>
      </c>
      <c r="D241" s="22">
        <v>141.10000600000001</v>
      </c>
      <c r="E241" s="22">
        <v>142.10000600000001</v>
      </c>
      <c r="F241" s="22">
        <v>142.10000600000001</v>
      </c>
      <c r="G241" s="23">
        <f t="shared" si="3"/>
        <v>-1.3976467316387008E-2</v>
      </c>
    </row>
    <row r="242" spans="1:7" x14ac:dyDescent="0.25">
      <c r="A242" s="21">
        <v>44531</v>
      </c>
      <c r="B242" s="22">
        <v>142.39999399999999</v>
      </c>
      <c r="C242" s="22">
        <v>143.64999399999999</v>
      </c>
      <c r="D242" s="22">
        <v>139.64999399999999</v>
      </c>
      <c r="E242" s="22">
        <v>142.25</v>
      </c>
      <c r="F242" s="22">
        <v>142.25</v>
      </c>
      <c r="G242" s="23">
        <f t="shared" si="3"/>
        <v>1.0549956796001348E-3</v>
      </c>
    </row>
    <row r="243" spans="1:7" x14ac:dyDescent="0.25">
      <c r="A243" s="21">
        <v>44532</v>
      </c>
      <c r="B243" s="22">
        <v>140.5</v>
      </c>
      <c r="C243" s="22">
        <v>144.64999399999999</v>
      </c>
      <c r="D243" s="22">
        <v>140.39999399999999</v>
      </c>
      <c r="E243" s="22">
        <v>144</v>
      </c>
      <c r="F243" s="22">
        <v>144</v>
      </c>
      <c r="G243" s="23">
        <f t="shared" si="3"/>
        <v>1.2227226569560341E-2</v>
      </c>
    </row>
    <row r="244" spans="1:7" x14ac:dyDescent="0.25">
      <c r="A244" s="21">
        <v>44533</v>
      </c>
      <c r="B244" s="22">
        <v>144</v>
      </c>
      <c r="C244" s="22">
        <v>146.85000600000001</v>
      </c>
      <c r="D244" s="22">
        <v>143.14999399999999</v>
      </c>
      <c r="E244" s="22">
        <v>145.89999399999999</v>
      </c>
      <c r="F244" s="22">
        <v>145.89999399999999</v>
      </c>
      <c r="G244" s="23">
        <f t="shared" si="3"/>
        <v>1.3108114828680871E-2</v>
      </c>
    </row>
    <row r="245" spans="1:7" x14ac:dyDescent="0.25">
      <c r="A245" s="21">
        <v>44536</v>
      </c>
      <c r="B245" s="22">
        <v>145.800003</v>
      </c>
      <c r="C245" s="22">
        <v>145.85000600000001</v>
      </c>
      <c r="D245" s="22">
        <v>142.75</v>
      </c>
      <c r="E245" s="22">
        <v>143.35000600000001</v>
      </c>
      <c r="F245" s="22">
        <v>143.35000600000001</v>
      </c>
      <c r="G245" s="23">
        <f t="shared" si="3"/>
        <v>-1.7632180219705331E-2</v>
      </c>
    </row>
    <row r="246" spans="1:7" x14ac:dyDescent="0.25">
      <c r="A246" s="21">
        <v>44537</v>
      </c>
      <c r="B246" s="22">
        <v>145</v>
      </c>
      <c r="C246" s="22">
        <v>146.25</v>
      </c>
      <c r="D246" s="22">
        <v>144.5</v>
      </c>
      <c r="E246" s="22">
        <v>145.89999399999999</v>
      </c>
      <c r="F246" s="22">
        <v>145.89999399999999</v>
      </c>
      <c r="G246" s="23">
        <f t="shared" si="3"/>
        <v>1.7632180219705286E-2</v>
      </c>
    </row>
    <row r="247" spans="1:7" x14ac:dyDescent="0.25">
      <c r="A247" s="21">
        <v>44538</v>
      </c>
      <c r="B247" s="22">
        <v>147</v>
      </c>
      <c r="C247" s="22">
        <v>150.35000600000001</v>
      </c>
      <c r="D247" s="22">
        <v>146.800003</v>
      </c>
      <c r="E247" s="22">
        <v>148.39999399999999</v>
      </c>
      <c r="F247" s="22">
        <v>148.39999399999999</v>
      </c>
      <c r="G247" s="23">
        <f t="shared" si="3"/>
        <v>1.6989875897330971E-2</v>
      </c>
    </row>
    <row r="248" spans="1:7" x14ac:dyDescent="0.25">
      <c r="A248" s="21">
        <v>44539</v>
      </c>
      <c r="B248" s="22">
        <v>149.5</v>
      </c>
      <c r="C248" s="22">
        <v>149.89999399999999</v>
      </c>
      <c r="D248" s="22">
        <v>146.35000600000001</v>
      </c>
      <c r="E248" s="22">
        <v>147.35000600000001</v>
      </c>
      <c r="F248" s="22">
        <v>147.35000600000001</v>
      </c>
      <c r="G248" s="23">
        <f t="shared" si="3"/>
        <v>-7.1005403989337895E-3</v>
      </c>
    </row>
    <row r="249" spans="1:7" x14ac:dyDescent="0.25">
      <c r="A249" s="21">
        <v>44540</v>
      </c>
      <c r="B249" s="22">
        <v>146.25</v>
      </c>
      <c r="C249" s="22">
        <v>148</v>
      </c>
      <c r="D249" s="22">
        <v>145.550003</v>
      </c>
      <c r="E249" s="22">
        <v>147.550003</v>
      </c>
      <c r="F249" s="22">
        <v>147.550003</v>
      </c>
      <c r="G249" s="23">
        <f>LN(F249/F248)</f>
        <v>1.3563718179605163E-3</v>
      </c>
    </row>
  </sheetData>
  <mergeCells count="1">
    <mergeCell ref="I2:L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9"/>
  <sheetViews>
    <sheetView workbookViewId="0">
      <selection activeCell="I3" sqref="I3"/>
    </sheetView>
  </sheetViews>
  <sheetFormatPr defaultRowHeight="15" x14ac:dyDescent="0.25"/>
  <cols>
    <col min="1" max="1" width="10.42578125" customWidth="1"/>
    <col min="2" max="6" width="10.85546875" customWidth="1"/>
    <col min="7" max="7" width="8.85546875" customWidth="1"/>
    <col min="8" max="8" width="11.28515625" customWidth="1"/>
    <col min="9" max="9" width="24" bestFit="1" customWidth="1"/>
  </cols>
  <sheetData>
    <row r="1" spans="1:11" x14ac:dyDescent="0.25">
      <c r="G1" s="1"/>
    </row>
    <row r="2" spans="1:11" ht="15.75" thickBot="1" x14ac:dyDescent="0.3">
      <c r="I2" s="112" t="s">
        <v>36</v>
      </c>
      <c r="J2" s="112"/>
      <c r="K2" s="112"/>
    </row>
    <row r="3" spans="1:11" ht="15.75" thickBot="1" x14ac:dyDescent="0.3">
      <c r="A3" s="44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6" t="s">
        <v>33</v>
      </c>
    </row>
    <row r="4" spans="1:11" ht="16.5" x14ac:dyDescent="0.3">
      <c r="A4" s="40">
        <v>44179</v>
      </c>
      <c r="B4" s="41">
        <v>107.449997</v>
      </c>
      <c r="C4" s="42">
        <v>107.900002</v>
      </c>
      <c r="D4" s="42">
        <v>102</v>
      </c>
      <c r="E4" s="42">
        <v>102.550003</v>
      </c>
      <c r="F4" s="42">
        <v>102.550003</v>
      </c>
      <c r="G4" s="43">
        <v>0</v>
      </c>
      <c r="I4" s="36" t="s">
        <v>11</v>
      </c>
      <c r="J4" s="55">
        <f>AVERAGE(G4:G249)</f>
        <v>-1.5319827587044488E-3</v>
      </c>
    </row>
    <row r="5" spans="1:11" ht="16.5" x14ac:dyDescent="0.3">
      <c r="A5" s="37">
        <v>44180</v>
      </c>
      <c r="B5" s="38">
        <v>103.650002</v>
      </c>
      <c r="C5" s="38">
        <v>105.25</v>
      </c>
      <c r="D5" s="38">
        <v>102.199997</v>
      </c>
      <c r="E5" s="38">
        <v>103.099998</v>
      </c>
      <c r="F5" s="38">
        <v>103.099998</v>
      </c>
      <c r="G5" s="39">
        <f t="shared" ref="G5:G67" si="0">LN(F5/F4)</f>
        <v>5.3488578518602293E-3</v>
      </c>
      <c r="I5" s="36" t="s">
        <v>26</v>
      </c>
      <c r="J5" s="56">
        <f>AVERAGE(E4:E249)</f>
        <v>77.632317056910608</v>
      </c>
    </row>
    <row r="6" spans="1:11" ht="16.5" x14ac:dyDescent="0.3">
      <c r="A6" s="37">
        <v>44181</v>
      </c>
      <c r="B6" s="38">
        <v>103.400002</v>
      </c>
      <c r="C6" s="38">
        <v>107.300003</v>
      </c>
      <c r="D6" s="38">
        <v>102</v>
      </c>
      <c r="E6" s="38">
        <v>105.300003</v>
      </c>
      <c r="F6" s="38">
        <v>105.300003</v>
      </c>
      <c r="G6" s="39">
        <f t="shared" si="0"/>
        <v>2.1114076005685892E-2</v>
      </c>
      <c r="I6" s="36" t="s">
        <v>27</v>
      </c>
      <c r="J6" s="56">
        <f>VAR(E4:E249)</f>
        <v>78.036938151946217</v>
      </c>
    </row>
    <row r="7" spans="1:11" ht="16.5" x14ac:dyDescent="0.3">
      <c r="A7" s="37">
        <v>44182</v>
      </c>
      <c r="B7" s="38">
        <v>103.900002</v>
      </c>
      <c r="C7" s="38">
        <v>106.25</v>
      </c>
      <c r="D7" s="38">
        <v>100</v>
      </c>
      <c r="E7" s="38">
        <v>101.599998</v>
      </c>
      <c r="F7" s="38">
        <v>101.599998</v>
      </c>
      <c r="G7" s="39">
        <f t="shared" si="0"/>
        <v>-3.5769932170616046E-2</v>
      </c>
      <c r="I7" s="36" t="s">
        <v>28</v>
      </c>
      <c r="J7" s="57">
        <f>VAR(G4:G249)</f>
        <v>7.231338817268578E-4</v>
      </c>
    </row>
    <row r="8" spans="1:11" ht="16.5" x14ac:dyDescent="0.3">
      <c r="A8" s="37">
        <v>44183</v>
      </c>
      <c r="B8" s="38">
        <v>103.300003</v>
      </c>
      <c r="C8" s="38">
        <v>105</v>
      </c>
      <c r="D8" s="38">
        <v>101.099998</v>
      </c>
      <c r="E8" s="38">
        <v>101.650002</v>
      </c>
      <c r="F8" s="38">
        <v>101.650002</v>
      </c>
      <c r="G8" s="39">
        <f t="shared" si="0"/>
        <v>4.9204429037018695E-4</v>
      </c>
      <c r="I8" s="36" t="s">
        <v>29</v>
      </c>
      <c r="J8" s="56">
        <f>SKEW(E4:E249)</f>
        <v>0.63099165879942809</v>
      </c>
    </row>
    <row r="9" spans="1:11" ht="16.5" x14ac:dyDescent="0.3">
      <c r="A9" s="37">
        <v>44186</v>
      </c>
      <c r="B9" s="38">
        <v>100.75</v>
      </c>
      <c r="C9" s="38">
        <v>100.75</v>
      </c>
      <c r="D9" s="38">
        <v>91.5</v>
      </c>
      <c r="E9" s="38">
        <v>91.5</v>
      </c>
      <c r="F9" s="38">
        <v>91.5</v>
      </c>
      <c r="G9" s="39">
        <f t="shared" si="0"/>
        <v>-0.10519658746823642</v>
      </c>
      <c r="I9" s="36" t="s">
        <v>30</v>
      </c>
      <c r="J9" s="56">
        <f>SKEW(G4:G249)</f>
        <v>0.50205345341935781</v>
      </c>
    </row>
    <row r="10" spans="1:11" x14ac:dyDescent="0.25">
      <c r="A10" s="37">
        <v>44187</v>
      </c>
      <c r="B10" s="38">
        <v>85</v>
      </c>
      <c r="C10" s="38">
        <v>90.199996999999996</v>
      </c>
      <c r="D10" s="38">
        <v>82.349997999999999</v>
      </c>
      <c r="E10" s="38">
        <v>88.900002000000001</v>
      </c>
      <c r="F10" s="38">
        <v>88.900002000000001</v>
      </c>
      <c r="G10" s="39">
        <f t="shared" si="0"/>
        <v>-2.8826807264429107E-2</v>
      </c>
    </row>
    <row r="11" spans="1:11" x14ac:dyDescent="0.25">
      <c r="A11" s="37">
        <v>44188</v>
      </c>
      <c r="B11" s="38">
        <v>89.349997999999999</v>
      </c>
      <c r="C11" s="38">
        <v>97.75</v>
      </c>
      <c r="D11" s="38">
        <v>89.050003000000004</v>
      </c>
      <c r="E11" s="38">
        <v>97.75</v>
      </c>
      <c r="F11" s="38">
        <v>97.75</v>
      </c>
      <c r="G11" s="39">
        <f t="shared" si="0"/>
        <v>9.4901033848428559E-2</v>
      </c>
    </row>
    <row r="12" spans="1:11" x14ac:dyDescent="0.25">
      <c r="A12" s="37">
        <v>44189</v>
      </c>
      <c r="B12" s="38">
        <v>99</v>
      </c>
      <c r="C12" s="38">
        <v>99.449996999999996</v>
      </c>
      <c r="D12" s="38">
        <v>94.650002000000001</v>
      </c>
      <c r="E12" s="38">
        <v>95.25</v>
      </c>
      <c r="F12" s="38">
        <v>95.25</v>
      </c>
      <c r="G12" s="39">
        <f t="shared" si="0"/>
        <v>-2.5908184858664803E-2</v>
      </c>
    </row>
    <row r="13" spans="1:11" x14ac:dyDescent="0.25">
      <c r="A13" s="37">
        <v>44193</v>
      </c>
      <c r="B13" s="38">
        <v>96.25</v>
      </c>
      <c r="C13" s="38">
        <v>97.5</v>
      </c>
      <c r="D13" s="38">
        <v>94</v>
      </c>
      <c r="E13" s="38">
        <v>95.849997999999999</v>
      </c>
      <c r="F13" s="38">
        <v>95.849997999999999</v>
      </c>
      <c r="G13" s="39">
        <f t="shared" si="0"/>
        <v>6.2794346189066798E-3</v>
      </c>
    </row>
    <row r="14" spans="1:11" x14ac:dyDescent="0.25">
      <c r="A14" s="37">
        <v>44194</v>
      </c>
      <c r="B14" s="38">
        <v>96.5</v>
      </c>
      <c r="C14" s="38">
        <v>97.400002000000001</v>
      </c>
      <c r="D14" s="38">
        <v>94.199996999999996</v>
      </c>
      <c r="E14" s="38">
        <v>94.849997999999999</v>
      </c>
      <c r="F14" s="38">
        <v>94.849997999999999</v>
      </c>
      <c r="G14" s="39">
        <f t="shared" si="0"/>
        <v>-1.0487773330619069E-2</v>
      </c>
    </row>
    <row r="15" spans="1:11" x14ac:dyDescent="0.25">
      <c r="A15" s="37">
        <v>44195</v>
      </c>
      <c r="B15" s="38">
        <v>94.900002000000001</v>
      </c>
      <c r="C15" s="38">
        <v>97.449996999999996</v>
      </c>
      <c r="D15" s="38">
        <v>91</v>
      </c>
      <c r="E15" s="38">
        <v>95.150002000000001</v>
      </c>
      <c r="F15" s="38">
        <v>95.150002000000001</v>
      </c>
      <c r="G15" s="39">
        <f t="shared" si="0"/>
        <v>3.1579394665034676E-3</v>
      </c>
    </row>
    <row r="16" spans="1:11" x14ac:dyDescent="0.25">
      <c r="A16" s="37">
        <v>44196</v>
      </c>
      <c r="B16" s="38">
        <v>94.5</v>
      </c>
      <c r="C16" s="38">
        <v>96.199996999999996</v>
      </c>
      <c r="D16" s="38">
        <v>93.25</v>
      </c>
      <c r="E16" s="38">
        <v>94.949996999999996</v>
      </c>
      <c r="F16" s="38">
        <v>94.949996999999996</v>
      </c>
      <c r="G16" s="39">
        <f t="shared" si="0"/>
        <v>-2.1042090988835408E-3</v>
      </c>
    </row>
    <row r="17" spans="1:7" x14ac:dyDescent="0.25">
      <c r="A17" s="37">
        <v>44197</v>
      </c>
      <c r="B17" s="38">
        <v>94.949996999999996</v>
      </c>
      <c r="C17" s="38">
        <v>95.699996999999996</v>
      </c>
      <c r="D17" s="38">
        <v>94.25</v>
      </c>
      <c r="E17" s="38">
        <v>94.599997999999999</v>
      </c>
      <c r="F17" s="38">
        <v>94.599997999999999</v>
      </c>
      <c r="G17" s="39">
        <f t="shared" si="0"/>
        <v>-3.692950746534467E-3</v>
      </c>
    </row>
    <row r="18" spans="1:7" x14ac:dyDescent="0.25">
      <c r="A18" s="37">
        <v>44200</v>
      </c>
      <c r="B18" s="38">
        <v>97</v>
      </c>
      <c r="C18" s="38">
        <v>97.199996999999996</v>
      </c>
      <c r="D18" s="38">
        <v>94.349997999999999</v>
      </c>
      <c r="E18" s="38">
        <v>95.25</v>
      </c>
      <c r="F18" s="38">
        <v>95.25</v>
      </c>
      <c r="G18" s="39">
        <f t="shared" si="0"/>
        <v>6.8475590906270818E-3</v>
      </c>
    </row>
    <row r="19" spans="1:7" x14ac:dyDescent="0.25">
      <c r="A19" s="37">
        <v>44201</v>
      </c>
      <c r="B19" s="38">
        <v>93</v>
      </c>
      <c r="C19" s="38">
        <v>95.349997999999999</v>
      </c>
      <c r="D19" s="38">
        <v>92.900002000000001</v>
      </c>
      <c r="E19" s="38">
        <v>93.849997999999999</v>
      </c>
      <c r="F19" s="38">
        <v>93.849997999999999</v>
      </c>
      <c r="G19" s="39">
        <f t="shared" si="0"/>
        <v>-1.4807272284894783E-2</v>
      </c>
    </row>
    <row r="20" spans="1:7" x14ac:dyDescent="0.25">
      <c r="A20" s="37">
        <v>44202</v>
      </c>
      <c r="B20" s="38">
        <v>94.349997999999999</v>
      </c>
      <c r="C20" s="38">
        <v>95.5</v>
      </c>
      <c r="D20" s="38">
        <v>92.5</v>
      </c>
      <c r="E20" s="38">
        <v>93.599997999999999</v>
      </c>
      <c r="F20" s="38">
        <v>93.599997999999999</v>
      </c>
      <c r="G20" s="39">
        <f t="shared" si="0"/>
        <v>-2.6673796058908003E-3</v>
      </c>
    </row>
    <row r="21" spans="1:7" x14ac:dyDescent="0.25">
      <c r="A21" s="37">
        <v>44203</v>
      </c>
      <c r="B21" s="38">
        <v>94.449996999999996</v>
      </c>
      <c r="C21" s="38">
        <v>95.099997999999999</v>
      </c>
      <c r="D21" s="38">
        <v>92.050003000000004</v>
      </c>
      <c r="E21" s="38">
        <v>93.449996999999996</v>
      </c>
      <c r="F21" s="38">
        <v>93.449996999999996</v>
      </c>
      <c r="G21" s="39">
        <f t="shared" si="0"/>
        <v>-1.6038603171822498E-3</v>
      </c>
    </row>
    <row r="22" spans="1:7" x14ac:dyDescent="0.25">
      <c r="A22" s="37">
        <v>44204</v>
      </c>
      <c r="B22" s="38">
        <v>94.400002000000001</v>
      </c>
      <c r="C22" s="38">
        <v>94.949996999999996</v>
      </c>
      <c r="D22" s="38">
        <v>93.5</v>
      </c>
      <c r="E22" s="38">
        <v>93.849997999999999</v>
      </c>
      <c r="F22" s="38">
        <v>93.849997999999999</v>
      </c>
      <c r="G22" s="39">
        <f t="shared" si="0"/>
        <v>4.2712399230730889E-3</v>
      </c>
    </row>
    <row r="23" spans="1:7" x14ac:dyDescent="0.25">
      <c r="A23" s="37">
        <v>44207</v>
      </c>
      <c r="B23" s="38">
        <v>94.349997999999999</v>
      </c>
      <c r="C23" s="38">
        <v>94.349997999999999</v>
      </c>
      <c r="D23" s="38">
        <v>92.550003000000004</v>
      </c>
      <c r="E23" s="38">
        <v>92.900002000000001</v>
      </c>
      <c r="F23" s="38">
        <v>92.900002000000001</v>
      </c>
      <c r="G23" s="39">
        <f t="shared" si="0"/>
        <v>-1.0174074373597622E-2</v>
      </c>
    </row>
    <row r="24" spans="1:7" x14ac:dyDescent="0.25">
      <c r="A24" s="37">
        <v>44208</v>
      </c>
      <c r="B24" s="38">
        <v>93.5</v>
      </c>
      <c r="C24" s="38">
        <v>95.650002000000001</v>
      </c>
      <c r="D24" s="38">
        <v>93.400002000000001</v>
      </c>
      <c r="E24" s="38">
        <v>93.75</v>
      </c>
      <c r="F24" s="38">
        <v>93.75</v>
      </c>
      <c r="G24" s="39">
        <f t="shared" si="0"/>
        <v>9.1079975022022325E-3</v>
      </c>
    </row>
    <row r="25" spans="1:7" x14ac:dyDescent="0.25">
      <c r="A25" s="37">
        <v>44209</v>
      </c>
      <c r="B25" s="38">
        <v>94.400002000000001</v>
      </c>
      <c r="C25" s="38">
        <v>94.75</v>
      </c>
      <c r="D25" s="38">
        <v>91.150002000000001</v>
      </c>
      <c r="E25" s="38">
        <v>92.599997999999999</v>
      </c>
      <c r="F25" s="38">
        <v>92.599997999999999</v>
      </c>
      <c r="G25" s="39">
        <f t="shared" si="0"/>
        <v>-1.2342544796658838E-2</v>
      </c>
    </row>
    <row r="26" spans="1:7" x14ac:dyDescent="0.25">
      <c r="A26" s="37">
        <v>44210</v>
      </c>
      <c r="B26" s="38">
        <v>92.650002000000001</v>
      </c>
      <c r="C26" s="38">
        <v>92.949996999999996</v>
      </c>
      <c r="D26" s="38">
        <v>91</v>
      </c>
      <c r="E26" s="38">
        <v>91.25</v>
      </c>
      <c r="F26" s="38">
        <v>91.25</v>
      </c>
      <c r="G26" s="39">
        <f t="shared" si="0"/>
        <v>-1.4686127591260435E-2</v>
      </c>
    </row>
    <row r="27" spans="1:7" x14ac:dyDescent="0.25">
      <c r="A27" s="37">
        <v>44211</v>
      </c>
      <c r="B27" s="38">
        <v>91.849997999999999</v>
      </c>
      <c r="C27" s="38">
        <v>91.900002000000001</v>
      </c>
      <c r="D27" s="38">
        <v>88.25</v>
      </c>
      <c r="E27" s="38">
        <v>89.550003000000004</v>
      </c>
      <c r="F27" s="38">
        <v>89.550003000000004</v>
      </c>
      <c r="G27" s="39">
        <f t="shared" si="0"/>
        <v>-1.8805830455043082E-2</v>
      </c>
    </row>
    <row r="28" spans="1:7" x14ac:dyDescent="0.25">
      <c r="A28" s="37">
        <v>44214</v>
      </c>
      <c r="B28" s="38">
        <v>90.150002000000001</v>
      </c>
      <c r="C28" s="38">
        <v>90.5</v>
      </c>
      <c r="D28" s="38">
        <v>86.150002000000001</v>
      </c>
      <c r="E28" s="38">
        <v>87.25</v>
      </c>
      <c r="F28" s="38">
        <v>87.25</v>
      </c>
      <c r="G28" s="39">
        <f t="shared" si="0"/>
        <v>-2.6019600925021188E-2</v>
      </c>
    </row>
    <row r="29" spans="1:7" x14ac:dyDescent="0.25">
      <c r="A29" s="37">
        <v>44215</v>
      </c>
      <c r="B29" s="38">
        <v>88.349997999999999</v>
      </c>
      <c r="C29" s="38">
        <v>91.199996999999996</v>
      </c>
      <c r="D29" s="38">
        <v>88.150002000000001</v>
      </c>
      <c r="E29" s="38">
        <v>90.199996999999996</v>
      </c>
      <c r="F29" s="38">
        <v>90.199996999999996</v>
      </c>
      <c r="G29" s="39">
        <f t="shared" si="0"/>
        <v>3.3251832726617248E-2</v>
      </c>
    </row>
    <row r="30" spans="1:7" x14ac:dyDescent="0.25">
      <c r="A30" s="37">
        <v>44216</v>
      </c>
      <c r="B30" s="38">
        <v>90.25</v>
      </c>
      <c r="C30" s="38">
        <v>93.699996999999996</v>
      </c>
      <c r="D30" s="38">
        <v>89</v>
      </c>
      <c r="E30" s="38">
        <v>90.75</v>
      </c>
      <c r="F30" s="38">
        <v>90.75</v>
      </c>
      <c r="G30" s="39">
        <f t="shared" si="0"/>
        <v>6.0790793358063708E-3</v>
      </c>
    </row>
    <row r="31" spans="1:7" x14ac:dyDescent="0.25">
      <c r="A31" s="37">
        <v>44217</v>
      </c>
      <c r="B31" s="38">
        <v>91.25</v>
      </c>
      <c r="C31" s="38">
        <v>93.5</v>
      </c>
      <c r="D31" s="38">
        <v>88.5</v>
      </c>
      <c r="E31" s="38">
        <v>89.150002000000001</v>
      </c>
      <c r="F31" s="38">
        <v>89.150002000000001</v>
      </c>
      <c r="G31" s="39">
        <f t="shared" si="0"/>
        <v>-1.7788106401711155E-2</v>
      </c>
    </row>
    <row r="32" spans="1:7" x14ac:dyDescent="0.25">
      <c r="A32" s="37">
        <v>44218</v>
      </c>
      <c r="B32" s="38">
        <v>89.150002000000001</v>
      </c>
      <c r="C32" s="38">
        <v>90.150002000000001</v>
      </c>
      <c r="D32" s="38">
        <v>87</v>
      </c>
      <c r="E32" s="38">
        <v>87.949996999999996</v>
      </c>
      <c r="F32" s="38">
        <v>87.949996999999996</v>
      </c>
      <c r="G32" s="39">
        <f t="shared" si="0"/>
        <v>-1.3551929669972412E-2</v>
      </c>
    </row>
    <row r="33" spans="1:7" x14ac:dyDescent="0.25">
      <c r="A33" s="37">
        <v>44221</v>
      </c>
      <c r="B33" s="38">
        <v>88.099997999999999</v>
      </c>
      <c r="C33" s="38">
        <v>88.849997999999999</v>
      </c>
      <c r="D33" s="38">
        <v>84.550003000000004</v>
      </c>
      <c r="E33" s="38">
        <v>85.550003000000004</v>
      </c>
      <c r="F33" s="38">
        <v>85.550003000000004</v>
      </c>
      <c r="G33" s="39">
        <f t="shared" si="0"/>
        <v>-2.7667401667862506E-2</v>
      </c>
    </row>
    <row r="34" spans="1:7" x14ac:dyDescent="0.25">
      <c r="A34" s="37">
        <v>44223</v>
      </c>
      <c r="B34" s="38">
        <v>85.699996999999996</v>
      </c>
      <c r="C34" s="38">
        <v>85.699996999999996</v>
      </c>
      <c r="D34" s="38">
        <v>83.150002000000001</v>
      </c>
      <c r="E34" s="38">
        <v>84.099997999999999</v>
      </c>
      <c r="F34" s="38">
        <v>84.099997999999999</v>
      </c>
      <c r="G34" s="39">
        <f t="shared" si="0"/>
        <v>-1.7094492207724805E-2</v>
      </c>
    </row>
    <row r="35" spans="1:7" x14ac:dyDescent="0.25">
      <c r="A35" s="37">
        <v>44224</v>
      </c>
      <c r="B35" s="38">
        <v>81.599997999999999</v>
      </c>
      <c r="C35" s="38">
        <v>83.800003000000004</v>
      </c>
      <c r="D35" s="38">
        <v>81</v>
      </c>
      <c r="E35" s="38">
        <v>81.900002000000001</v>
      </c>
      <c r="F35" s="38">
        <v>81.900002000000001</v>
      </c>
      <c r="G35" s="39">
        <f t="shared" si="0"/>
        <v>-2.6507527918641315E-2</v>
      </c>
    </row>
    <row r="36" spans="1:7" x14ac:dyDescent="0.25">
      <c r="A36" s="37">
        <v>44225</v>
      </c>
      <c r="B36" s="38">
        <v>82.650002000000001</v>
      </c>
      <c r="C36" s="38">
        <v>84.5</v>
      </c>
      <c r="D36" s="38">
        <v>82.25</v>
      </c>
      <c r="E36" s="38">
        <v>82.800003000000004</v>
      </c>
      <c r="F36" s="38">
        <v>82.800003000000004</v>
      </c>
      <c r="G36" s="39">
        <f t="shared" si="0"/>
        <v>1.0929082344049611E-2</v>
      </c>
    </row>
    <row r="37" spans="1:7" x14ac:dyDescent="0.25">
      <c r="A37" s="37">
        <v>44228</v>
      </c>
      <c r="B37" s="38">
        <v>83.300003000000004</v>
      </c>
      <c r="C37" s="38">
        <v>85.699996999999996</v>
      </c>
      <c r="D37" s="38">
        <v>83</v>
      </c>
      <c r="E37" s="38">
        <v>84.699996999999996</v>
      </c>
      <c r="F37" s="38">
        <v>84.699996999999996</v>
      </c>
      <c r="G37" s="39">
        <f t="shared" si="0"/>
        <v>2.2687468615784169E-2</v>
      </c>
    </row>
    <row r="38" spans="1:7" x14ac:dyDescent="0.25">
      <c r="A38" s="37">
        <v>44229</v>
      </c>
      <c r="B38" s="38">
        <v>85.550003000000004</v>
      </c>
      <c r="C38" s="38">
        <v>87.099997999999999</v>
      </c>
      <c r="D38" s="38">
        <v>85.099997999999999</v>
      </c>
      <c r="E38" s="38">
        <v>85.400002000000001</v>
      </c>
      <c r="F38" s="38">
        <v>85.400002000000001</v>
      </c>
      <c r="G38" s="39">
        <f t="shared" si="0"/>
        <v>8.2305579748459586E-3</v>
      </c>
    </row>
    <row r="39" spans="1:7" x14ac:dyDescent="0.25">
      <c r="A39" s="37">
        <v>44230</v>
      </c>
      <c r="B39" s="38">
        <v>85.199996999999996</v>
      </c>
      <c r="C39" s="38">
        <v>86.699996999999996</v>
      </c>
      <c r="D39" s="38">
        <v>84.050003000000004</v>
      </c>
      <c r="E39" s="38">
        <v>85.5</v>
      </c>
      <c r="F39" s="38">
        <v>85.5</v>
      </c>
      <c r="G39" s="39">
        <f t="shared" si="0"/>
        <v>1.1702517289869506E-3</v>
      </c>
    </row>
    <row r="40" spans="1:7" x14ac:dyDescent="0.25">
      <c r="A40" s="37">
        <v>44231</v>
      </c>
      <c r="B40" s="38">
        <v>85.949996999999996</v>
      </c>
      <c r="C40" s="38">
        <v>88.199996999999996</v>
      </c>
      <c r="D40" s="38">
        <v>85.5</v>
      </c>
      <c r="E40" s="38">
        <v>86.849997999999999</v>
      </c>
      <c r="F40" s="38">
        <v>86.849997999999999</v>
      </c>
      <c r="G40" s="39">
        <f t="shared" si="0"/>
        <v>1.5666093716189568E-2</v>
      </c>
    </row>
    <row r="41" spans="1:7" x14ac:dyDescent="0.25">
      <c r="A41" s="37">
        <v>44232</v>
      </c>
      <c r="B41" s="38">
        <v>89</v>
      </c>
      <c r="C41" s="38">
        <v>92</v>
      </c>
      <c r="D41" s="38">
        <v>88</v>
      </c>
      <c r="E41" s="38">
        <v>88.349997999999999</v>
      </c>
      <c r="F41" s="38">
        <v>88.349997999999999</v>
      </c>
      <c r="G41" s="39">
        <f t="shared" si="0"/>
        <v>1.7123706469562704E-2</v>
      </c>
    </row>
    <row r="42" spans="1:7" x14ac:dyDescent="0.25">
      <c r="A42" s="37">
        <v>44235</v>
      </c>
      <c r="B42" s="38">
        <v>88.599997999999999</v>
      </c>
      <c r="C42" s="38">
        <v>90.300003000000004</v>
      </c>
      <c r="D42" s="38">
        <v>87.800003000000004</v>
      </c>
      <c r="E42" s="38">
        <v>88.199996999999996</v>
      </c>
      <c r="F42" s="38">
        <v>88.199996999999996</v>
      </c>
      <c r="G42" s="39">
        <f t="shared" si="0"/>
        <v>-1.6992471293273245E-3</v>
      </c>
    </row>
    <row r="43" spans="1:7" x14ac:dyDescent="0.25">
      <c r="A43" s="37">
        <v>44236</v>
      </c>
      <c r="B43" s="38">
        <v>88.800003000000004</v>
      </c>
      <c r="C43" s="38">
        <v>88.800003000000004</v>
      </c>
      <c r="D43" s="38">
        <v>86.5</v>
      </c>
      <c r="E43" s="38">
        <v>86.800003000000004</v>
      </c>
      <c r="F43" s="38">
        <v>86.800003000000004</v>
      </c>
      <c r="G43" s="39">
        <f t="shared" si="0"/>
        <v>-1.6000272770623613E-2</v>
      </c>
    </row>
    <row r="44" spans="1:7" x14ac:dyDescent="0.25">
      <c r="A44" s="37">
        <v>44237</v>
      </c>
      <c r="B44" s="38">
        <v>87.5</v>
      </c>
      <c r="C44" s="38">
        <v>90.400002000000001</v>
      </c>
      <c r="D44" s="38">
        <v>87.050003000000004</v>
      </c>
      <c r="E44" s="38">
        <v>87.900002000000001</v>
      </c>
      <c r="F44" s="38">
        <v>87.900002000000001</v>
      </c>
      <c r="G44" s="39">
        <f t="shared" si="0"/>
        <v>1.2593171215743786E-2</v>
      </c>
    </row>
    <row r="45" spans="1:7" x14ac:dyDescent="0.25">
      <c r="A45" s="37">
        <v>44238</v>
      </c>
      <c r="B45" s="38">
        <v>87.300003000000004</v>
      </c>
      <c r="C45" s="38">
        <v>89.699996999999996</v>
      </c>
      <c r="D45" s="38">
        <v>87</v>
      </c>
      <c r="E45" s="38">
        <v>87.75</v>
      </c>
      <c r="F45" s="38">
        <v>87.75</v>
      </c>
      <c r="G45" s="39">
        <f t="shared" si="0"/>
        <v>-1.707965098284377E-3</v>
      </c>
    </row>
    <row r="46" spans="1:7" x14ac:dyDescent="0.25">
      <c r="A46" s="37">
        <v>44239</v>
      </c>
      <c r="B46" s="38">
        <v>93.800003000000004</v>
      </c>
      <c r="C46" s="38">
        <v>93.800003000000004</v>
      </c>
      <c r="D46" s="38">
        <v>89.849997999999999</v>
      </c>
      <c r="E46" s="38">
        <v>90.699996999999996</v>
      </c>
      <c r="F46" s="38">
        <v>90.699996999999996</v>
      </c>
      <c r="G46" s="39">
        <f t="shared" si="0"/>
        <v>3.306546169904017E-2</v>
      </c>
    </row>
    <row r="47" spans="1:7" x14ac:dyDescent="0.25">
      <c r="A47" s="37">
        <v>44242</v>
      </c>
      <c r="B47" s="38">
        <v>91.400002000000001</v>
      </c>
      <c r="C47" s="38">
        <v>91.550003000000004</v>
      </c>
      <c r="D47" s="38">
        <v>89</v>
      </c>
      <c r="E47" s="38">
        <v>89.300003000000004</v>
      </c>
      <c r="F47" s="38">
        <v>89.300003000000004</v>
      </c>
      <c r="G47" s="39">
        <f t="shared" si="0"/>
        <v>-1.5555802567937619E-2</v>
      </c>
    </row>
    <row r="48" spans="1:7" x14ac:dyDescent="0.25">
      <c r="A48" s="37">
        <v>44243</v>
      </c>
      <c r="B48" s="38">
        <v>88.949996999999996</v>
      </c>
      <c r="C48" s="38">
        <v>89.050003000000004</v>
      </c>
      <c r="D48" s="38">
        <v>87</v>
      </c>
      <c r="E48" s="38">
        <v>87.349997999999999</v>
      </c>
      <c r="F48" s="38">
        <v>87.349997999999999</v>
      </c>
      <c r="G48" s="39">
        <f t="shared" si="0"/>
        <v>-2.2078507793406216E-2</v>
      </c>
    </row>
    <row r="49" spans="1:7" x14ac:dyDescent="0.25">
      <c r="A49" s="37">
        <v>44244</v>
      </c>
      <c r="B49" s="38">
        <v>87.300003000000004</v>
      </c>
      <c r="C49" s="38">
        <v>90.650002000000001</v>
      </c>
      <c r="D49" s="38">
        <v>86.099997999999999</v>
      </c>
      <c r="E49" s="38">
        <v>88.349997999999999</v>
      </c>
      <c r="F49" s="38">
        <v>88.349997999999999</v>
      </c>
      <c r="G49" s="39">
        <f t="shared" si="0"/>
        <v>1.1383162444795475E-2</v>
      </c>
    </row>
    <row r="50" spans="1:7" x14ac:dyDescent="0.25">
      <c r="A50" s="37">
        <v>44245</v>
      </c>
      <c r="B50" s="38">
        <v>88.550003000000004</v>
      </c>
      <c r="C50" s="38">
        <v>89.300003000000004</v>
      </c>
      <c r="D50" s="38">
        <v>87.550003000000004</v>
      </c>
      <c r="E50" s="38">
        <v>88.25</v>
      </c>
      <c r="F50" s="38">
        <v>88.25</v>
      </c>
      <c r="G50" s="39">
        <f t="shared" si="0"/>
        <v>-1.1324803150607147E-3</v>
      </c>
    </row>
    <row r="51" spans="1:7" x14ac:dyDescent="0.25">
      <c r="A51" s="37">
        <v>44246</v>
      </c>
      <c r="B51" s="38">
        <v>88</v>
      </c>
      <c r="C51" s="38">
        <v>88.5</v>
      </c>
      <c r="D51" s="38">
        <v>85.449996999999996</v>
      </c>
      <c r="E51" s="38">
        <v>86.25</v>
      </c>
      <c r="F51" s="38">
        <v>86.25</v>
      </c>
      <c r="G51" s="39">
        <f t="shared" si="0"/>
        <v>-2.2923639901936965E-2</v>
      </c>
    </row>
    <row r="52" spans="1:7" x14ac:dyDescent="0.25">
      <c r="A52" s="37">
        <v>44249</v>
      </c>
      <c r="B52" s="38">
        <v>86.25</v>
      </c>
      <c r="C52" s="38">
        <v>86.25</v>
      </c>
      <c r="D52" s="38">
        <v>83</v>
      </c>
      <c r="E52" s="38">
        <v>83.800003000000004</v>
      </c>
      <c r="F52" s="38">
        <v>83.800003000000004</v>
      </c>
      <c r="G52" s="39">
        <f t="shared" si="0"/>
        <v>-2.8817012623909677E-2</v>
      </c>
    </row>
    <row r="53" spans="1:7" x14ac:dyDescent="0.25">
      <c r="A53" s="37">
        <v>44250</v>
      </c>
      <c r="B53" s="38">
        <v>84.199996999999996</v>
      </c>
      <c r="C53" s="38">
        <v>84.75</v>
      </c>
      <c r="D53" s="38">
        <v>82.550003000000004</v>
      </c>
      <c r="E53" s="38">
        <v>82.949996999999996</v>
      </c>
      <c r="F53" s="38">
        <v>82.949996999999996</v>
      </c>
      <c r="G53" s="39">
        <f t="shared" si="0"/>
        <v>-1.0195062817471914E-2</v>
      </c>
    </row>
    <row r="54" spans="1:7" x14ac:dyDescent="0.25">
      <c r="A54" s="37">
        <v>44251</v>
      </c>
      <c r="B54" s="38">
        <v>83.5</v>
      </c>
      <c r="C54" s="38">
        <v>85.150002000000001</v>
      </c>
      <c r="D54" s="38">
        <v>83.050003000000004</v>
      </c>
      <c r="E54" s="38">
        <v>83.75</v>
      </c>
      <c r="F54" s="38">
        <v>83.75</v>
      </c>
      <c r="G54" s="39">
        <f t="shared" si="0"/>
        <v>9.5981902350883511E-3</v>
      </c>
    </row>
    <row r="55" spans="1:7" x14ac:dyDescent="0.25">
      <c r="A55" s="37">
        <v>44252</v>
      </c>
      <c r="B55" s="38">
        <v>84</v>
      </c>
      <c r="C55" s="38">
        <v>86.699996999999996</v>
      </c>
      <c r="D55" s="38">
        <v>84</v>
      </c>
      <c r="E55" s="38">
        <v>84.949996999999996</v>
      </c>
      <c r="F55" s="38">
        <v>84.949996999999996</v>
      </c>
      <c r="G55" s="39">
        <f t="shared" si="0"/>
        <v>1.4226642097873478E-2</v>
      </c>
    </row>
    <row r="56" spans="1:7" x14ac:dyDescent="0.25">
      <c r="A56" s="37">
        <v>44253</v>
      </c>
      <c r="B56" s="38">
        <v>83.699996999999996</v>
      </c>
      <c r="C56" s="38">
        <v>84.75</v>
      </c>
      <c r="D56" s="38">
        <v>82.5</v>
      </c>
      <c r="E56" s="38">
        <v>82.650002000000001</v>
      </c>
      <c r="F56" s="38">
        <v>82.650002000000001</v>
      </c>
      <c r="G56" s="39">
        <f t="shared" si="0"/>
        <v>-2.7447964337589292E-2</v>
      </c>
    </row>
    <row r="57" spans="1:7" x14ac:dyDescent="0.25">
      <c r="A57" s="37">
        <v>44256</v>
      </c>
      <c r="B57" s="38">
        <v>83.699996999999996</v>
      </c>
      <c r="C57" s="38">
        <v>84.949996999999996</v>
      </c>
      <c r="D57" s="38">
        <v>82.800003000000004</v>
      </c>
      <c r="E57" s="38">
        <v>83.25</v>
      </c>
      <c r="F57" s="38">
        <v>83.25</v>
      </c>
      <c r="G57" s="39">
        <f t="shared" si="0"/>
        <v>7.2332803950932948E-3</v>
      </c>
    </row>
    <row r="58" spans="1:7" x14ac:dyDescent="0.25">
      <c r="A58" s="37">
        <v>44257</v>
      </c>
      <c r="B58" s="38">
        <v>83.5</v>
      </c>
      <c r="C58" s="38">
        <v>84.900002000000001</v>
      </c>
      <c r="D58" s="38">
        <v>83.199996999999996</v>
      </c>
      <c r="E58" s="38">
        <v>83.849997999999999</v>
      </c>
      <c r="F58" s="38">
        <v>83.849997999999999</v>
      </c>
      <c r="G58" s="39">
        <f t="shared" si="0"/>
        <v>7.1813355565475577E-3</v>
      </c>
    </row>
    <row r="59" spans="1:7" x14ac:dyDescent="0.25">
      <c r="A59" s="37">
        <v>44258</v>
      </c>
      <c r="B59" s="38">
        <v>84.900002000000001</v>
      </c>
      <c r="C59" s="38">
        <v>89.800003000000004</v>
      </c>
      <c r="D59" s="38">
        <v>83.599997999999999</v>
      </c>
      <c r="E59" s="38">
        <v>88.849997999999999</v>
      </c>
      <c r="F59" s="38">
        <v>88.849997999999999</v>
      </c>
      <c r="G59" s="39">
        <f t="shared" si="0"/>
        <v>5.7920067673711335E-2</v>
      </c>
    </row>
    <row r="60" spans="1:7" x14ac:dyDescent="0.25">
      <c r="A60" s="37">
        <v>44259</v>
      </c>
      <c r="B60" s="38">
        <v>86.5</v>
      </c>
      <c r="C60" s="38">
        <v>90.599997999999999</v>
      </c>
      <c r="D60" s="38">
        <v>86</v>
      </c>
      <c r="E60" s="38">
        <v>87.550003000000004</v>
      </c>
      <c r="F60" s="38">
        <v>87.550003000000004</v>
      </c>
      <c r="G60" s="39">
        <f t="shared" si="0"/>
        <v>-1.4739439092818031E-2</v>
      </c>
    </row>
    <row r="61" spans="1:7" x14ac:dyDescent="0.25">
      <c r="A61" s="37">
        <v>44260</v>
      </c>
      <c r="B61" s="38">
        <v>87.5</v>
      </c>
      <c r="C61" s="38">
        <v>87.949996999999996</v>
      </c>
      <c r="D61" s="38">
        <v>84.300003000000004</v>
      </c>
      <c r="E61" s="38">
        <v>84.949996999999996</v>
      </c>
      <c r="F61" s="38">
        <v>84.949996999999996</v>
      </c>
      <c r="G61" s="39">
        <f t="shared" si="0"/>
        <v>-3.0147280194944743E-2</v>
      </c>
    </row>
    <row r="62" spans="1:7" x14ac:dyDescent="0.25">
      <c r="A62" s="37">
        <v>44263</v>
      </c>
      <c r="B62" s="38">
        <v>84.849997999999999</v>
      </c>
      <c r="C62" s="38">
        <v>86.349997999999999</v>
      </c>
      <c r="D62" s="38">
        <v>83.599997999999999</v>
      </c>
      <c r="E62" s="38">
        <v>84.599997999999999</v>
      </c>
      <c r="F62" s="38">
        <v>84.599997999999999</v>
      </c>
      <c r="G62" s="39">
        <f t="shared" si="0"/>
        <v>-4.1285698315338274E-3</v>
      </c>
    </row>
    <row r="63" spans="1:7" x14ac:dyDescent="0.25">
      <c r="A63" s="37">
        <v>44264</v>
      </c>
      <c r="B63" s="38">
        <v>84.599997999999999</v>
      </c>
      <c r="C63" s="38">
        <v>85.400002000000001</v>
      </c>
      <c r="D63" s="38">
        <v>82.800003000000004</v>
      </c>
      <c r="E63" s="38">
        <v>83.5</v>
      </c>
      <c r="F63" s="38">
        <v>83.5</v>
      </c>
      <c r="G63" s="39">
        <f t="shared" si="0"/>
        <v>-1.3087611114705563E-2</v>
      </c>
    </row>
    <row r="64" spans="1:7" x14ac:dyDescent="0.25">
      <c r="A64" s="37">
        <v>44265</v>
      </c>
      <c r="B64" s="38">
        <v>85.25</v>
      </c>
      <c r="C64" s="38">
        <v>85.900002000000001</v>
      </c>
      <c r="D64" s="38">
        <v>82.699996999999996</v>
      </c>
      <c r="E64" s="38">
        <v>83.099997999999999</v>
      </c>
      <c r="F64" s="38">
        <v>83.099997999999999</v>
      </c>
      <c r="G64" s="39">
        <f t="shared" si="0"/>
        <v>-4.8019540627962263E-3</v>
      </c>
    </row>
    <row r="65" spans="1:7" x14ac:dyDescent="0.25">
      <c r="A65" s="37">
        <v>44267</v>
      </c>
      <c r="B65" s="38">
        <v>83.949996999999996</v>
      </c>
      <c r="C65" s="38">
        <v>84.199996999999996</v>
      </c>
      <c r="D65" s="38">
        <v>82</v>
      </c>
      <c r="E65" s="38">
        <v>82.550003000000004</v>
      </c>
      <c r="F65" s="38">
        <v>82.550003000000004</v>
      </c>
      <c r="G65" s="39">
        <f t="shared" si="0"/>
        <v>-6.640471086265959E-3</v>
      </c>
    </row>
    <row r="66" spans="1:7" x14ac:dyDescent="0.25">
      <c r="A66" s="37">
        <v>44270</v>
      </c>
      <c r="B66" s="38">
        <v>83.25</v>
      </c>
      <c r="C66" s="38">
        <v>83.25</v>
      </c>
      <c r="D66" s="38">
        <v>79.650002000000001</v>
      </c>
      <c r="E66" s="38">
        <v>80.75</v>
      </c>
      <c r="F66" s="38">
        <v>80.75</v>
      </c>
      <c r="G66" s="39">
        <f t="shared" si="0"/>
        <v>-2.2046244604981658E-2</v>
      </c>
    </row>
    <row r="67" spans="1:7" x14ac:dyDescent="0.25">
      <c r="A67" s="37">
        <v>44271</v>
      </c>
      <c r="B67" s="38">
        <v>80.599997999999999</v>
      </c>
      <c r="C67" s="38">
        <v>80.599997999999999</v>
      </c>
      <c r="D67" s="38">
        <v>78.699996999999996</v>
      </c>
      <c r="E67" s="38">
        <v>79.150002000000001</v>
      </c>
      <c r="F67" s="38">
        <v>79.150002000000001</v>
      </c>
      <c r="G67" s="39">
        <f t="shared" si="0"/>
        <v>-2.0013150507267478E-2</v>
      </c>
    </row>
    <row r="68" spans="1:7" x14ac:dyDescent="0.25">
      <c r="A68" s="37">
        <v>44272</v>
      </c>
      <c r="B68" s="38">
        <v>78.300003000000004</v>
      </c>
      <c r="C68" s="38">
        <v>81.800003000000004</v>
      </c>
      <c r="D68" s="38">
        <v>77.050003000000004</v>
      </c>
      <c r="E68" s="38">
        <v>77.900002000000001</v>
      </c>
      <c r="F68" s="38">
        <v>77.900002000000001</v>
      </c>
      <c r="G68" s="39">
        <f t="shared" ref="G68:G131" si="1">LN(F68/F67)</f>
        <v>-1.5918833044855189E-2</v>
      </c>
    </row>
    <row r="69" spans="1:7" x14ac:dyDescent="0.25">
      <c r="A69" s="37">
        <v>44273</v>
      </c>
      <c r="B69" s="38">
        <v>77.800003000000004</v>
      </c>
      <c r="C69" s="38">
        <v>79</v>
      </c>
      <c r="D69" s="38">
        <v>74.599997999999999</v>
      </c>
      <c r="E69" s="38">
        <v>75.349997999999999</v>
      </c>
      <c r="F69" s="38">
        <v>75.349997999999999</v>
      </c>
      <c r="G69" s="39">
        <f t="shared" si="1"/>
        <v>-3.3282080020939374E-2</v>
      </c>
    </row>
    <row r="70" spans="1:7" x14ac:dyDescent="0.25">
      <c r="A70" s="37">
        <v>44274</v>
      </c>
      <c r="B70" s="38">
        <v>73</v>
      </c>
      <c r="C70" s="38">
        <v>74.300003000000004</v>
      </c>
      <c r="D70" s="38">
        <v>69.25</v>
      </c>
      <c r="E70" s="38">
        <v>71.800003000000004</v>
      </c>
      <c r="F70" s="38">
        <v>71.800003000000004</v>
      </c>
      <c r="G70" s="39">
        <f t="shared" si="1"/>
        <v>-4.825938069279636E-2</v>
      </c>
    </row>
    <row r="71" spans="1:7" x14ac:dyDescent="0.25">
      <c r="A71" s="37">
        <v>44277</v>
      </c>
      <c r="B71" s="38">
        <v>72.949996999999996</v>
      </c>
      <c r="C71" s="38">
        <v>77</v>
      </c>
      <c r="D71" s="38">
        <v>71.849997999999999</v>
      </c>
      <c r="E71" s="38">
        <v>76.400002000000001</v>
      </c>
      <c r="F71" s="38">
        <v>76.400002000000001</v>
      </c>
      <c r="G71" s="39">
        <f t="shared" si="1"/>
        <v>6.2098204513577511E-2</v>
      </c>
    </row>
    <row r="72" spans="1:7" x14ac:dyDescent="0.25">
      <c r="A72" s="37">
        <v>44278</v>
      </c>
      <c r="B72" s="38">
        <v>77</v>
      </c>
      <c r="C72" s="38">
        <v>77.900002000000001</v>
      </c>
      <c r="D72" s="38">
        <v>74.550003000000004</v>
      </c>
      <c r="E72" s="38">
        <v>74.75</v>
      </c>
      <c r="F72" s="38">
        <v>74.75</v>
      </c>
      <c r="G72" s="39">
        <f t="shared" si="1"/>
        <v>-2.1833510079689165E-2</v>
      </c>
    </row>
    <row r="73" spans="1:7" x14ac:dyDescent="0.25">
      <c r="A73" s="37">
        <v>44279</v>
      </c>
      <c r="B73" s="38">
        <v>72.349997999999999</v>
      </c>
      <c r="C73" s="38">
        <v>73.949996999999996</v>
      </c>
      <c r="D73" s="38">
        <v>71.599997999999999</v>
      </c>
      <c r="E73" s="38">
        <v>71.849997999999999</v>
      </c>
      <c r="F73" s="38">
        <v>71.849997999999999</v>
      </c>
      <c r="G73" s="39">
        <f t="shared" si="1"/>
        <v>-3.9568627581531179E-2</v>
      </c>
    </row>
    <row r="74" spans="1:7" x14ac:dyDescent="0.25">
      <c r="A74" s="37">
        <v>44280</v>
      </c>
      <c r="B74" s="38">
        <v>72.099997999999999</v>
      </c>
      <c r="C74" s="38">
        <v>72.550003000000004</v>
      </c>
      <c r="D74" s="38">
        <v>68.349997999999999</v>
      </c>
      <c r="E74" s="38">
        <v>68.75</v>
      </c>
      <c r="F74" s="38">
        <v>68.75</v>
      </c>
      <c r="G74" s="39">
        <f t="shared" si="1"/>
        <v>-4.4103848142583932E-2</v>
      </c>
    </row>
    <row r="75" spans="1:7" x14ac:dyDescent="0.25">
      <c r="A75" s="37">
        <v>44281</v>
      </c>
      <c r="B75" s="38">
        <v>69</v>
      </c>
      <c r="C75" s="38">
        <v>70.75</v>
      </c>
      <c r="D75" s="38">
        <v>68.900002000000001</v>
      </c>
      <c r="E75" s="38">
        <v>69.25</v>
      </c>
      <c r="F75" s="38">
        <v>69.25</v>
      </c>
      <c r="G75" s="39">
        <f t="shared" si="1"/>
        <v>7.2464085207672533E-3</v>
      </c>
    </row>
    <row r="76" spans="1:7" x14ac:dyDescent="0.25">
      <c r="A76" s="37">
        <v>44285</v>
      </c>
      <c r="B76" s="38">
        <v>69.599997999999999</v>
      </c>
      <c r="C76" s="38">
        <v>70.099997999999999</v>
      </c>
      <c r="D76" s="38">
        <v>68</v>
      </c>
      <c r="E76" s="38">
        <v>68.349997999999999</v>
      </c>
      <c r="F76" s="38">
        <v>68.349997999999999</v>
      </c>
      <c r="G76" s="39">
        <f t="shared" si="1"/>
        <v>-1.3081611158645571E-2</v>
      </c>
    </row>
    <row r="77" spans="1:7" x14ac:dyDescent="0.25">
      <c r="A77" s="37">
        <v>44286</v>
      </c>
      <c r="B77" s="38">
        <v>68.800003000000004</v>
      </c>
      <c r="C77" s="38">
        <v>71.199996999999996</v>
      </c>
      <c r="D77" s="38">
        <v>68.599997999999999</v>
      </c>
      <c r="E77" s="38">
        <v>69.300003000000004</v>
      </c>
      <c r="F77" s="38">
        <v>69.300003000000004</v>
      </c>
      <c r="G77" s="39">
        <f t="shared" si="1"/>
        <v>1.3803415577097621E-2</v>
      </c>
    </row>
    <row r="78" spans="1:7" x14ac:dyDescent="0.25">
      <c r="A78" s="37">
        <v>44287</v>
      </c>
      <c r="B78" s="38">
        <v>70.199996999999996</v>
      </c>
      <c r="C78" s="38">
        <v>72.599997999999999</v>
      </c>
      <c r="D78" s="38">
        <v>69.699996999999996</v>
      </c>
      <c r="E78" s="38">
        <v>72.150002000000001</v>
      </c>
      <c r="F78" s="38">
        <v>72.150002000000001</v>
      </c>
      <c r="G78" s="39">
        <f t="shared" si="1"/>
        <v>4.0302363454007312E-2</v>
      </c>
    </row>
    <row r="79" spans="1:7" x14ac:dyDescent="0.25">
      <c r="A79" s="37">
        <v>44291</v>
      </c>
      <c r="B79" s="38">
        <v>71</v>
      </c>
      <c r="C79" s="38">
        <v>71.199996999999996</v>
      </c>
      <c r="D79" s="38">
        <v>68</v>
      </c>
      <c r="E79" s="38">
        <v>68.75</v>
      </c>
      <c r="F79" s="38">
        <v>68.75</v>
      </c>
      <c r="G79" s="39">
        <f t="shared" si="1"/>
        <v>-4.8270576393226565E-2</v>
      </c>
    </row>
    <row r="80" spans="1:7" x14ac:dyDescent="0.25">
      <c r="A80" s="37">
        <v>44292</v>
      </c>
      <c r="B80" s="38">
        <v>68.75</v>
      </c>
      <c r="C80" s="38">
        <v>69.800003000000004</v>
      </c>
      <c r="D80" s="38">
        <v>68.099997999999999</v>
      </c>
      <c r="E80" s="38">
        <v>69.400002000000001</v>
      </c>
      <c r="F80" s="38">
        <v>69.400002000000001</v>
      </c>
      <c r="G80" s="39">
        <f t="shared" si="1"/>
        <v>9.4101597845216052E-3</v>
      </c>
    </row>
    <row r="81" spans="1:7" x14ac:dyDescent="0.25">
      <c r="A81" s="37">
        <v>44293</v>
      </c>
      <c r="B81" s="38">
        <v>69</v>
      </c>
      <c r="C81" s="38">
        <v>72.400002000000001</v>
      </c>
      <c r="D81" s="38">
        <v>68.75</v>
      </c>
      <c r="E81" s="38">
        <v>71.849997999999999</v>
      </c>
      <c r="F81" s="38">
        <v>71.849997999999999</v>
      </c>
      <c r="G81" s="39">
        <f t="shared" si="1"/>
        <v>3.469368835806233E-2</v>
      </c>
    </row>
    <row r="82" spans="1:7" x14ac:dyDescent="0.25">
      <c r="A82" s="37">
        <v>44294</v>
      </c>
      <c r="B82" s="38">
        <v>71.849997999999999</v>
      </c>
      <c r="C82" s="38">
        <v>72.199996999999996</v>
      </c>
      <c r="D82" s="38">
        <v>70.5</v>
      </c>
      <c r="E82" s="38">
        <v>71.449996999999996</v>
      </c>
      <c r="F82" s="38">
        <v>71.449996999999996</v>
      </c>
      <c r="G82" s="39">
        <f t="shared" si="1"/>
        <v>-5.5827223007928273E-3</v>
      </c>
    </row>
    <row r="83" spans="1:7" x14ac:dyDescent="0.25">
      <c r="A83" s="37">
        <v>44295</v>
      </c>
      <c r="B83" s="38">
        <v>70.650002000000001</v>
      </c>
      <c r="C83" s="38">
        <v>71.449996999999996</v>
      </c>
      <c r="D83" s="38">
        <v>70.150002000000001</v>
      </c>
      <c r="E83" s="38">
        <v>71.050003000000004</v>
      </c>
      <c r="F83" s="38">
        <v>71.050003000000004</v>
      </c>
      <c r="G83" s="39">
        <f t="shared" si="1"/>
        <v>-5.6139656215768718E-3</v>
      </c>
    </row>
    <row r="84" spans="1:7" x14ac:dyDescent="0.25">
      <c r="A84" s="37">
        <v>44298</v>
      </c>
      <c r="B84" s="38">
        <v>68</v>
      </c>
      <c r="C84" s="38">
        <v>69</v>
      </c>
      <c r="D84" s="38">
        <v>65.199996999999996</v>
      </c>
      <c r="E84" s="38">
        <v>66.349997999999999</v>
      </c>
      <c r="F84" s="38">
        <v>66.349997999999999</v>
      </c>
      <c r="G84" s="39">
        <f t="shared" si="1"/>
        <v>-6.8440166131858868E-2</v>
      </c>
    </row>
    <row r="85" spans="1:7" x14ac:dyDescent="0.25">
      <c r="A85" s="37">
        <v>44299</v>
      </c>
      <c r="B85" s="38">
        <v>65.199996999999996</v>
      </c>
      <c r="C85" s="38">
        <v>70.449996999999996</v>
      </c>
      <c r="D85" s="38">
        <v>65.199996999999996</v>
      </c>
      <c r="E85" s="38">
        <v>68.199996999999996</v>
      </c>
      <c r="F85" s="38">
        <v>68.199996999999996</v>
      </c>
      <c r="G85" s="39">
        <f t="shared" si="1"/>
        <v>2.7500790226109687E-2</v>
      </c>
    </row>
    <row r="86" spans="1:7" x14ac:dyDescent="0.25">
      <c r="A86" s="37">
        <v>44301</v>
      </c>
      <c r="B86" s="38">
        <v>68</v>
      </c>
      <c r="C86" s="38">
        <v>68.25</v>
      </c>
      <c r="D86" s="38">
        <v>65.5</v>
      </c>
      <c r="E86" s="38">
        <v>66.75</v>
      </c>
      <c r="F86" s="38">
        <v>66.75</v>
      </c>
      <c r="G86" s="39">
        <f t="shared" si="1"/>
        <v>-2.1490223580786689E-2</v>
      </c>
    </row>
    <row r="87" spans="1:7" x14ac:dyDescent="0.25">
      <c r="A87" s="37">
        <v>44302</v>
      </c>
      <c r="B87" s="38">
        <v>67.400002000000001</v>
      </c>
      <c r="C87" s="38">
        <v>68.199996999999996</v>
      </c>
      <c r="D87" s="38">
        <v>65.699996999999996</v>
      </c>
      <c r="E87" s="38">
        <v>65.900002000000001</v>
      </c>
      <c r="F87" s="38">
        <v>65.900002000000001</v>
      </c>
      <c r="G87" s="39">
        <f t="shared" si="1"/>
        <v>-1.2815825422884161E-2</v>
      </c>
    </row>
    <row r="88" spans="1:7" x14ac:dyDescent="0.25">
      <c r="A88" s="37">
        <v>44305</v>
      </c>
      <c r="B88" s="38">
        <v>63</v>
      </c>
      <c r="C88" s="38">
        <v>63</v>
      </c>
      <c r="D88" s="38">
        <v>61.049999</v>
      </c>
      <c r="E88" s="38">
        <v>61.299999</v>
      </c>
      <c r="F88" s="38">
        <v>61.299999</v>
      </c>
      <c r="G88" s="39">
        <f t="shared" si="1"/>
        <v>-7.2358645228522853E-2</v>
      </c>
    </row>
    <row r="89" spans="1:7" x14ac:dyDescent="0.25">
      <c r="A89" s="37">
        <v>44306</v>
      </c>
      <c r="B89" s="38">
        <v>62.25</v>
      </c>
      <c r="C89" s="38">
        <v>63.400002000000001</v>
      </c>
      <c r="D89" s="38">
        <v>60.549999</v>
      </c>
      <c r="E89" s="38">
        <v>61.450001</v>
      </c>
      <c r="F89" s="38">
        <v>61.450001</v>
      </c>
      <c r="G89" s="39">
        <f t="shared" si="1"/>
        <v>2.4440256564847809E-3</v>
      </c>
    </row>
    <row r="90" spans="1:7" x14ac:dyDescent="0.25">
      <c r="A90" s="37">
        <v>44308</v>
      </c>
      <c r="B90" s="38">
        <v>60.549999</v>
      </c>
      <c r="C90" s="38">
        <v>60.900002000000001</v>
      </c>
      <c r="D90" s="38">
        <v>59.400002000000001</v>
      </c>
      <c r="E90" s="38">
        <v>60.049999</v>
      </c>
      <c r="F90" s="38">
        <v>60.049999</v>
      </c>
      <c r="G90" s="39">
        <f t="shared" si="1"/>
        <v>-2.3046320412233694E-2</v>
      </c>
    </row>
    <row r="91" spans="1:7" x14ac:dyDescent="0.25">
      <c r="A91" s="37">
        <v>44309</v>
      </c>
      <c r="B91" s="38">
        <v>60</v>
      </c>
      <c r="C91" s="38">
        <v>61.299999</v>
      </c>
      <c r="D91" s="38">
        <v>59.549999</v>
      </c>
      <c r="E91" s="38">
        <v>60.799999</v>
      </c>
      <c r="F91" s="38">
        <v>60.799999</v>
      </c>
      <c r="G91" s="39">
        <f t="shared" si="1"/>
        <v>1.2412240651549774E-2</v>
      </c>
    </row>
    <row r="92" spans="1:7" x14ac:dyDescent="0.25">
      <c r="A92" s="37">
        <v>44312</v>
      </c>
      <c r="B92" s="38">
        <v>61.950001</v>
      </c>
      <c r="C92" s="38">
        <v>63.650002000000001</v>
      </c>
      <c r="D92" s="38">
        <v>61.200001</v>
      </c>
      <c r="E92" s="38">
        <v>62</v>
      </c>
      <c r="F92" s="38">
        <v>62</v>
      </c>
      <c r="G92" s="39">
        <f t="shared" si="1"/>
        <v>1.9544612520338893E-2</v>
      </c>
    </row>
    <row r="93" spans="1:7" x14ac:dyDescent="0.25">
      <c r="A93" s="37">
        <v>44313</v>
      </c>
      <c r="B93" s="38">
        <v>63</v>
      </c>
      <c r="C93" s="38">
        <v>65</v>
      </c>
      <c r="D93" s="38">
        <v>62.599997999999999</v>
      </c>
      <c r="E93" s="38">
        <v>64.75</v>
      </c>
      <c r="F93" s="38">
        <v>64.75</v>
      </c>
      <c r="G93" s="39">
        <f t="shared" si="1"/>
        <v>4.3399315534555644E-2</v>
      </c>
    </row>
    <row r="94" spans="1:7" x14ac:dyDescent="0.25">
      <c r="A94" s="37">
        <v>44314</v>
      </c>
      <c r="B94" s="38">
        <v>65.5</v>
      </c>
      <c r="C94" s="38">
        <v>65.949996999999996</v>
      </c>
      <c r="D94" s="38">
        <v>63.700001</v>
      </c>
      <c r="E94" s="38">
        <v>64.800003000000004</v>
      </c>
      <c r="F94" s="38">
        <v>64.800003000000004</v>
      </c>
      <c r="G94" s="39">
        <f t="shared" si="1"/>
        <v>7.7194907487705873E-4</v>
      </c>
    </row>
    <row r="95" spans="1:7" x14ac:dyDescent="0.25">
      <c r="A95" s="37">
        <v>44315</v>
      </c>
      <c r="B95" s="38">
        <v>65.650002000000001</v>
      </c>
      <c r="C95" s="38">
        <v>66.099997999999999</v>
      </c>
      <c r="D95" s="38">
        <v>63.549999</v>
      </c>
      <c r="E95" s="38">
        <v>63.950001</v>
      </c>
      <c r="F95" s="38">
        <v>63.950001</v>
      </c>
      <c r="G95" s="39">
        <f t="shared" si="1"/>
        <v>-1.3204105992456153E-2</v>
      </c>
    </row>
    <row r="96" spans="1:7" x14ac:dyDescent="0.25">
      <c r="A96" s="37">
        <v>44316</v>
      </c>
      <c r="B96" s="38">
        <v>63</v>
      </c>
      <c r="C96" s="38">
        <v>64</v>
      </c>
      <c r="D96" s="38">
        <v>62.5</v>
      </c>
      <c r="E96" s="38">
        <v>62.799999</v>
      </c>
      <c r="F96" s="38">
        <v>62.799999</v>
      </c>
      <c r="G96" s="39">
        <f t="shared" si="1"/>
        <v>-1.8146486111482205E-2</v>
      </c>
    </row>
    <row r="97" spans="1:7" x14ac:dyDescent="0.25">
      <c r="A97" s="37">
        <v>44319</v>
      </c>
      <c r="B97" s="38">
        <v>62.799999</v>
      </c>
      <c r="C97" s="38">
        <v>62.799999</v>
      </c>
      <c r="D97" s="38">
        <v>60.700001</v>
      </c>
      <c r="E97" s="38">
        <v>61.400002000000001</v>
      </c>
      <c r="F97" s="38">
        <v>61.400002000000001</v>
      </c>
      <c r="G97" s="39">
        <f t="shared" si="1"/>
        <v>-2.2545189824199782E-2</v>
      </c>
    </row>
    <row r="98" spans="1:7" x14ac:dyDescent="0.25">
      <c r="A98" s="37">
        <v>44320</v>
      </c>
      <c r="B98" s="38">
        <v>62</v>
      </c>
      <c r="C98" s="38">
        <v>63.299999</v>
      </c>
      <c r="D98" s="38">
        <v>61</v>
      </c>
      <c r="E98" s="38">
        <v>61.650002000000001</v>
      </c>
      <c r="F98" s="38">
        <v>61.650002000000001</v>
      </c>
      <c r="G98" s="39">
        <f t="shared" si="1"/>
        <v>4.063394325166998E-3</v>
      </c>
    </row>
    <row r="99" spans="1:7" x14ac:dyDescent="0.25">
      <c r="A99" s="37">
        <v>44321</v>
      </c>
      <c r="B99" s="38">
        <v>61.900002000000001</v>
      </c>
      <c r="C99" s="38">
        <v>63.599997999999999</v>
      </c>
      <c r="D99" s="38">
        <v>61.25</v>
      </c>
      <c r="E99" s="38">
        <v>62.900002000000001</v>
      </c>
      <c r="F99" s="38">
        <v>62.900002000000001</v>
      </c>
      <c r="G99" s="39">
        <f t="shared" si="1"/>
        <v>2.0072933451343665E-2</v>
      </c>
    </row>
    <row r="100" spans="1:7" x14ac:dyDescent="0.25">
      <c r="A100" s="37">
        <v>44322</v>
      </c>
      <c r="B100" s="38">
        <v>63.150002000000001</v>
      </c>
      <c r="C100" s="38">
        <v>63.5</v>
      </c>
      <c r="D100" s="38">
        <v>62.25</v>
      </c>
      <c r="E100" s="38">
        <v>62.75</v>
      </c>
      <c r="F100" s="38">
        <v>62.75</v>
      </c>
      <c r="G100" s="39">
        <f t="shared" si="1"/>
        <v>-2.3876174910034296E-3</v>
      </c>
    </row>
    <row r="101" spans="1:7" x14ac:dyDescent="0.25">
      <c r="A101" s="37">
        <v>44323</v>
      </c>
      <c r="B101" s="38">
        <v>62.75</v>
      </c>
      <c r="C101" s="38">
        <v>63.400002000000001</v>
      </c>
      <c r="D101" s="38">
        <v>62.5</v>
      </c>
      <c r="E101" s="38">
        <v>62.599997999999999</v>
      </c>
      <c r="F101" s="38">
        <v>62.599997999999999</v>
      </c>
      <c r="G101" s="39">
        <f t="shared" si="1"/>
        <v>-2.3933318547226827E-3</v>
      </c>
    </row>
    <row r="102" spans="1:7" x14ac:dyDescent="0.25">
      <c r="A102" s="37">
        <v>44326</v>
      </c>
      <c r="B102" s="38">
        <v>62.849997999999999</v>
      </c>
      <c r="C102" s="38">
        <v>63.849997999999999</v>
      </c>
      <c r="D102" s="38">
        <v>62.25</v>
      </c>
      <c r="E102" s="38">
        <v>63.599997999999999</v>
      </c>
      <c r="F102" s="38">
        <v>63.599997999999999</v>
      </c>
      <c r="G102" s="39">
        <f t="shared" si="1"/>
        <v>1.5848192742364625E-2</v>
      </c>
    </row>
    <row r="103" spans="1:7" x14ac:dyDescent="0.25">
      <c r="A103" s="37">
        <v>44327</v>
      </c>
      <c r="B103" s="38">
        <v>63</v>
      </c>
      <c r="C103" s="38">
        <v>70.199996999999996</v>
      </c>
      <c r="D103" s="38">
        <v>62.900002000000001</v>
      </c>
      <c r="E103" s="38">
        <v>69.650002000000001</v>
      </c>
      <c r="F103" s="38">
        <v>69.650002000000001</v>
      </c>
      <c r="G103" s="39">
        <f t="shared" si="1"/>
        <v>9.0869290041282774E-2</v>
      </c>
    </row>
    <row r="104" spans="1:7" x14ac:dyDescent="0.25">
      <c r="A104" s="37">
        <v>44328</v>
      </c>
      <c r="B104" s="38">
        <v>70.849997999999999</v>
      </c>
      <c r="C104" s="38">
        <v>73.400002000000001</v>
      </c>
      <c r="D104" s="38">
        <v>70.199996999999996</v>
      </c>
      <c r="E104" s="38">
        <v>71.849997999999999</v>
      </c>
      <c r="F104" s="38">
        <v>71.849997999999999</v>
      </c>
      <c r="G104" s="39">
        <f t="shared" si="1"/>
        <v>3.1097855748446646E-2</v>
      </c>
    </row>
    <row r="105" spans="1:7" x14ac:dyDescent="0.25">
      <c r="A105" s="37">
        <v>44330</v>
      </c>
      <c r="B105" s="38">
        <v>73.099997999999999</v>
      </c>
      <c r="C105" s="38">
        <v>73.25</v>
      </c>
      <c r="D105" s="38">
        <v>68.300003000000004</v>
      </c>
      <c r="E105" s="38">
        <v>69.849997999999999</v>
      </c>
      <c r="F105" s="38">
        <v>69.849997999999999</v>
      </c>
      <c r="G105" s="39">
        <f t="shared" si="1"/>
        <v>-2.8230527619078703E-2</v>
      </c>
    </row>
    <row r="106" spans="1:7" x14ac:dyDescent="0.25">
      <c r="A106" s="37">
        <v>44333</v>
      </c>
      <c r="B106" s="38">
        <v>70.849997999999999</v>
      </c>
      <c r="C106" s="38">
        <v>71.400002000000001</v>
      </c>
      <c r="D106" s="38">
        <v>69.699996999999996</v>
      </c>
      <c r="E106" s="38">
        <v>70.300003000000004</v>
      </c>
      <c r="F106" s="38">
        <v>70.300003000000004</v>
      </c>
      <c r="G106" s="39">
        <f t="shared" si="1"/>
        <v>6.4217844206857439E-3</v>
      </c>
    </row>
    <row r="107" spans="1:7" x14ac:dyDescent="0.25">
      <c r="A107" s="37">
        <v>44334</v>
      </c>
      <c r="B107" s="38">
        <v>71.849997999999999</v>
      </c>
      <c r="C107" s="38">
        <v>77.349997999999999</v>
      </c>
      <c r="D107" s="38">
        <v>71.25</v>
      </c>
      <c r="E107" s="38">
        <v>76.449996999999996</v>
      </c>
      <c r="F107" s="38">
        <v>76.449996999999996</v>
      </c>
      <c r="G107" s="39">
        <f t="shared" si="1"/>
        <v>8.386505164286466E-2</v>
      </c>
    </row>
    <row r="108" spans="1:7" x14ac:dyDescent="0.25">
      <c r="A108" s="37">
        <v>44335</v>
      </c>
      <c r="B108" s="38">
        <v>75.699996999999996</v>
      </c>
      <c r="C108" s="38">
        <v>78.449996999999996</v>
      </c>
      <c r="D108" s="38">
        <v>74.300003000000004</v>
      </c>
      <c r="E108" s="38">
        <v>75</v>
      </c>
      <c r="F108" s="38">
        <v>75</v>
      </c>
      <c r="G108" s="39">
        <f t="shared" si="1"/>
        <v>-1.9148779597425874E-2</v>
      </c>
    </row>
    <row r="109" spans="1:7" x14ac:dyDescent="0.25">
      <c r="A109" s="37">
        <v>44336</v>
      </c>
      <c r="B109" s="38">
        <v>75.199996999999996</v>
      </c>
      <c r="C109" s="38">
        <v>76.550003000000004</v>
      </c>
      <c r="D109" s="38">
        <v>74.300003000000004</v>
      </c>
      <c r="E109" s="38">
        <v>74.849997999999999</v>
      </c>
      <c r="F109" s="38">
        <v>74.849997999999999</v>
      </c>
      <c r="G109" s="39">
        <f t="shared" si="1"/>
        <v>-2.0020293907803024E-3</v>
      </c>
    </row>
    <row r="110" spans="1:7" x14ac:dyDescent="0.25">
      <c r="A110" s="37">
        <v>44337</v>
      </c>
      <c r="B110" s="38">
        <v>75.699996999999996</v>
      </c>
      <c r="C110" s="38">
        <v>77.199996999999996</v>
      </c>
      <c r="D110" s="38">
        <v>75.199996999999996</v>
      </c>
      <c r="E110" s="38">
        <v>76.25</v>
      </c>
      <c r="F110" s="38">
        <v>76.25</v>
      </c>
      <c r="G110" s="39">
        <f t="shared" si="1"/>
        <v>1.8531331341990906E-2</v>
      </c>
    </row>
    <row r="111" spans="1:7" x14ac:dyDescent="0.25">
      <c r="A111" s="37">
        <v>44340</v>
      </c>
      <c r="B111" s="38">
        <v>78.800003000000004</v>
      </c>
      <c r="C111" s="38">
        <v>82.150002000000001</v>
      </c>
      <c r="D111" s="38">
        <v>77</v>
      </c>
      <c r="E111" s="38">
        <v>81.25</v>
      </c>
      <c r="F111" s="38">
        <v>81.25</v>
      </c>
      <c r="G111" s="39">
        <f t="shared" si="1"/>
        <v>6.351340572232593E-2</v>
      </c>
    </row>
    <row r="112" spans="1:7" x14ac:dyDescent="0.25">
      <c r="A112" s="37">
        <v>44341</v>
      </c>
      <c r="B112" s="38">
        <v>82.400002000000001</v>
      </c>
      <c r="C112" s="38">
        <v>83.900002000000001</v>
      </c>
      <c r="D112" s="38">
        <v>80.099997999999999</v>
      </c>
      <c r="E112" s="38">
        <v>82.25</v>
      </c>
      <c r="F112" s="38">
        <v>82.25</v>
      </c>
      <c r="G112" s="39">
        <f t="shared" si="1"/>
        <v>1.2232568435634451E-2</v>
      </c>
    </row>
    <row r="113" spans="1:7" x14ac:dyDescent="0.25">
      <c r="A113" s="37">
        <v>44342</v>
      </c>
      <c r="B113" s="38">
        <v>83.099997999999999</v>
      </c>
      <c r="C113" s="38">
        <v>83.300003000000004</v>
      </c>
      <c r="D113" s="38">
        <v>80.75</v>
      </c>
      <c r="E113" s="38">
        <v>81</v>
      </c>
      <c r="F113" s="38">
        <v>81</v>
      </c>
      <c r="G113" s="39">
        <f t="shared" si="1"/>
        <v>-1.5314234973042481E-2</v>
      </c>
    </row>
    <row r="114" spans="1:7" x14ac:dyDescent="0.25">
      <c r="A114" s="37">
        <v>44343</v>
      </c>
      <c r="B114" s="38">
        <v>81.25</v>
      </c>
      <c r="C114" s="38">
        <v>81.900002000000001</v>
      </c>
      <c r="D114" s="38">
        <v>77.5</v>
      </c>
      <c r="E114" s="38">
        <v>78.650002000000001</v>
      </c>
      <c r="F114" s="38">
        <v>78.650002000000001</v>
      </c>
      <c r="G114" s="39">
        <f t="shared" si="1"/>
        <v>-2.944149973903587E-2</v>
      </c>
    </row>
    <row r="115" spans="1:7" x14ac:dyDescent="0.25">
      <c r="A115" s="37">
        <v>44344</v>
      </c>
      <c r="B115" s="38">
        <v>78.699996999999996</v>
      </c>
      <c r="C115" s="38">
        <v>80.75</v>
      </c>
      <c r="D115" s="38">
        <v>78.5</v>
      </c>
      <c r="E115" s="38">
        <v>79.199996999999996</v>
      </c>
      <c r="F115" s="38">
        <v>79.199996999999996</v>
      </c>
      <c r="G115" s="39">
        <f t="shared" si="1"/>
        <v>6.9686060081885857E-3</v>
      </c>
    </row>
    <row r="116" spans="1:7" x14ac:dyDescent="0.25">
      <c r="A116" s="37">
        <v>44347</v>
      </c>
      <c r="B116" s="38">
        <v>81.449996999999996</v>
      </c>
      <c r="C116" s="38">
        <v>81.849997999999999</v>
      </c>
      <c r="D116" s="38">
        <v>78.650002000000001</v>
      </c>
      <c r="E116" s="38">
        <v>79.599997999999999</v>
      </c>
      <c r="F116" s="38">
        <v>79.599997999999999</v>
      </c>
      <c r="G116" s="39">
        <f t="shared" si="1"/>
        <v>5.0378067831174369E-3</v>
      </c>
    </row>
    <row r="117" spans="1:7" x14ac:dyDescent="0.25">
      <c r="A117" s="37">
        <v>44348</v>
      </c>
      <c r="B117" s="38">
        <v>79.599997999999999</v>
      </c>
      <c r="C117" s="38">
        <v>80</v>
      </c>
      <c r="D117" s="38">
        <v>75.800003000000004</v>
      </c>
      <c r="E117" s="38">
        <v>76.199996999999996</v>
      </c>
      <c r="F117" s="38">
        <v>76.199996999999996</v>
      </c>
      <c r="G117" s="39">
        <f t="shared" si="1"/>
        <v>-4.3652644402187829E-2</v>
      </c>
    </row>
    <row r="118" spans="1:7" x14ac:dyDescent="0.25">
      <c r="A118" s="37">
        <v>44349</v>
      </c>
      <c r="B118" s="38">
        <v>76</v>
      </c>
      <c r="C118" s="38">
        <v>77.400002000000001</v>
      </c>
      <c r="D118" s="38">
        <v>74.550003000000004</v>
      </c>
      <c r="E118" s="38">
        <v>76</v>
      </c>
      <c r="F118" s="38">
        <v>76</v>
      </c>
      <c r="G118" s="39">
        <f t="shared" si="1"/>
        <v>-2.6280830361899571E-3</v>
      </c>
    </row>
    <row r="119" spans="1:7" x14ac:dyDescent="0.25">
      <c r="A119" s="37">
        <v>44350</v>
      </c>
      <c r="B119" s="38">
        <v>76.449996999999996</v>
      </c>
      <c r="C119" s="38">
        <v>78.599997999999999</v>
      </c>
      <c r="D119" s="38">
        <v>76.300003000000004</v>
      </c>
      <c r="E119" s="38">
        <v>77.900002000000001</v>
      </c>
      <c r="F119" s="38">
        <v>77.900002000000001</v>
      </c>
      <c r="G119" s="39">
        <f t="shared" si="1"/>
        <v>2.4692638264312106E-2</v>
      </c>
    </row>
    <row r="120" spans="1:7" x14ac:dyDescent="0.25">
      <c r="A120" s="37">
        <v>44351</v>
      </c>
      <c r="B120" s="38">
        <v>78.25</v>
      </c>
      <c r="C120" s="38">
        <v>81</v>
      </c>
      <c r="D120" s="38">
        <v>77.599997999999999</v>
      </c>
      <c r="E120" s="38">
        <v>79.699996999999996</v>
      </c>
      <c r="F120" s="38">
        <v>79.699996999999996</v>
      </c>
      <c r="G120" s="39">
        <f t="shared" si="1"/>
        <v>2.284356960437111E-2</v>
      </c>
    </row>
    <row r="121" spans="1:7" x14ac:dyDescent="0.25">
      <c r="A121" s="37">
        <v>44354</v>
      </c>
      <c r="B121" s="38">
        <v>80.199996999999996</v>
      </c>
      <c r="C121" s="38">
        <v>81.699996999999996</v>
      </c>
      <c r="D121" s="38">
        <v>79.75</v>
      </c>
      <c r="E121" s="38">
        <v>80.599997999999999</v>
      </c>
      <c r="F121" s="38">
        <v>80.599997999999999</v>
      </c>
      <c r="G121" s="39">
        <f t="shared" si="1"/>
        <v>1.1229076543672296E-2</v>
      </c>
    </row>
    <row r="122" spans="1:7" x14ac:dyDescent="0.25">
      <c r="A122" s="37">
        <v>44355</v>
      </c>
      <c r="B122" s="38">
        <v>81.150002000000001</v>
      </c>
      <c r="C122" s="38">
        <v>81.449996999999996</v>
      </c>
      <c r="D122" s="38">
        <v>79.099997999999999</v>
      </c>
      <c r="E122" s="38">
        <v>79.5</v>
      </c>
      <c r="F122" s="38">
        <v>79.5</v>
      </c>
      <c r="G122" s="39">
        <f t="shared" si="1"/>
        <v>-1.3741603038400305E-2</v>
      </c>
    </row>
    <row r="123" spans="1:7" x14ac:dyDescent="0.25">
      <c r="A123" s="37">
        <v>44356</v>
      </c>
      <c r="B123" s="38">
        <v>80</v>
      </c>
      <c r="C123" s="38">
        <v>83</v>
      </c>
      <c r="D123" s="38">
        <v>78.550003000000004</v>
      </c>
      <c r="E123" s="38">
        <v>79.650002000000001</v>
      </c>
      <c r="F123" s="38">
        <v>79.650002000000001</v>
      </c>
      <c r="G123" s="39">
        <f t="shared" si="1"/>
        <v>1.885039805626544E-3</v>
      </c>
    </row>
    <row r="124" spans="1:7" x14ac:dyDescent="0.25">
      <c r="A124" s="37">
        <v>44357</v>
      </c>
      <c r="B124" s="38">
        <v>80.650002000000001</v>
      </c>
      <c r="C124" s="38">
        <v>80.650002000000001</v>
      </c>
      <c r="D124" s="38">
        <v>79.349997999999999</v>
      </c>
      <c r="E124" s="38">
        <v>80.050003000000004</v>
      </c>
      <c r="F124" s="38">
        <v>80.050003000000004</v>
      </c>
      <c r="G124" s="39">
        <f t="shared" si="1"/>
        <v>5.0094154533872328E-3</v>
      </c>
    </row>
    <row r="125" spans="1:7" x14ac:dyDescent="0.25">
      <c r="A125" s="37">
        <v>44358</v>
      </c>
      <c r="B125" s="38">
        <v>80.099997999999999</v>
      </c>
      <c r="C125" s="38">
        <v>81.199996999999996</v>
      </c>
      <c r="D125" s="38">
        <v>79.349997999999999</v>
      </c>
      <c r="E125" s="38">
        <v>79.699996999999996</v>
      </c>
      <c r="F125" s="38">
        <v>79.699996999999996</v>
      </c>
      <c r="G125" s="39">
        <f t="shared" si="1"/>
        <v>-4.3819287642859603E-3</v>
      </c>
    </row>
    <row r="126" spans="1:7" x14ac:dyDescent="0.25">
      <c r="A126" s="37">
        <v>44361</v>
      </c>
      <c r="B126" s="38">
        <v>80.400002000000001</v>
      </c>
      <c r="C126" s="38">
        <v>80.400002000000001</v>
      </c>
      <c r="D126" s="38">
        <v>77.050003000000004</v>
      </c>
      <c r="E126" s="38">
        <v>78.550003000000004</v>
      </c>
      <c r="F126" s="38">
        <v>78.550003000000004</v>
      </c>
      <c r="G126" s="39">
        <f t="shared" si="1"/>
        <v>-1.4534145261150528E-2</v>
      </c>
    </row>
    <row r="127" spans="1:7" x14ac:dyDescent="0.25">
      <c r="A127" s="37">
        <v>44362</v>
      </c>
      <c r="B127" s="38">
        <v>79.050003000000004</v>
      </c>
      <c r="C127" s="38">
        <v>79.75</v>
      </c>
      <c r="D127" s="38">
        <v>78.349997999999999</v>
      </c>
      <c r="E127" s="38">
        <v>78.550003000000004</v>
      </c>
      <c r="F127" s="38">
        <v>78.550003000000004</v>
      </c>
      <c r="G127" s="39">
        <f t="shared" si="1"/>
        <v>0</v>
      </c>
    </row>
    <row r="128" spans="1:7" x14ac:dyDescent="0.25">
      <c r="A128" s="37">
        <v>44363</v>
      </c>
      <c r="B128" s="38">
        <v>78.849997999999999</v>
      </c>
      <c r="C128" s="38">
        <v>79.150002000000001</v>
      </c>
      <c r="D128" s="38">
        <v>77.5</v>
      </c>
      <c r="E128" s="38">
        <v>77.650002000000001</v>
      </c>
      <c r="F128" s="38">
        <v>77.650002000000001</v>
      </c>
      <c r="G128" s="39">
        <f t="shared" si="1"/>
        <v>-1.1523827542567849E-2</v>
      </c>
    </row>
    <row r="129" spans="1:7" x14ac:dyDescent="0.25">
      <c r="A129" s="37">
        <v>44364</v>
      </c>
      <c r="B129" s="38">
        <v>76.949996999999996</v>
      </c>
      <c r="C129" s="38">
        <v>78.300003000000004</v>
      </c>
      <c r="D129" s="38">
        <v>76.550003000000004</v>
      </c>
      <c r="E129" s="38">
        <v>76.949996999999996</v>
      </c>
      <c r="F129" s="38">
        <v>76.949996999999996</v>
      </c>
      <c r="G129" s="39">
        <f t="shared" si="1"/>
        <v>-9.0557540527632773E-3</v>
      </c>
    </row>
    <row r="130" spans="1:7" x14ac:dyDescent="0.25">
      <c r="A130" s="37">
        <v>44365</v>
      </c>
      <c r="B130" s="38">
        <v>77</v>
      </c>
      <c r="C130" s="38">
        <v>77.900002000000001</v>
      </c>
      <c r="D130" s="38">
        <v>73.599997999999999</v>
      </c>
      <c r="E130" s="38">
        <v>76.150002000000001</v>
      </c>
      <c r="F130" s="38">
        <v>76.150002000000001</v>
      </c>
      <c r="G130" s="39">
        <f t="shared" si="1"/>
        <v>-1.0450715693409399E-2</v>
      </c>
    </row>
    <row r="131" spans="1:7" x14ac:dyDescent="0.25">
      <c r="A131" s="37">
        <v>44368</v>
      </c>
      <c r="B131" s="38">
        <v>75.900002000000001</v>
      </c>
      <c r="C131" s="38">
        <v>77.550003000000004</v>
      </c>
      <c r="D131" s="38">
        <v>65</v>
      </c>
      <c r="E131" s="38">
        <v>76.849997999999999</v>
      </c>
      <c r="F131" s="38">
        <v>76.849997999999999</v>
      </c>
      <c r="G131" s="39">
        <f t="shared" si="1"/>
        <v>9.1503383547577536E-3</v>
      </c>
    </row>
    <row r="132" spans="1:7" x14ac:dyDescent="0.25">
      <c r="A132" s="37">
        <v>44369</v>
      </c>
      <c r="B132" s="38">
        <v>77</v>
      </c>
      <c r="C132" s="38">
        <v>81.900002000000001</v>
      </c>
      <c r="D132" s="38">
        <v>76.949996999999996</v>
      </c>
      <c r="E132" s="38">
        <v>80.5</v>
      </c>
      <c r="F132" s="38">
        <v>80.5</v>
      </c>
      <c r="G132" s="39">
        <f t="shared" ref="G132:G195" si="2">LN(F132/F131)</f>
        <v>4.6401740464636694E-2</v>
      </c>
    </row>
    <row r="133" spans="1:7" x14ac:dyDescent="0.25">
      <c r="A133" s="37">
        <v>44370</v>
      </c>
      <c r="B133" s="38">
        <v>81.25</v>
      </c>
      <c r="C133" s="38">
        <v>81.25</v>
      </c>
      <c r="D133" s="38">
        <v>78.099997999999999</v>
      </c>
      <c r="E133" s="38">
        <v>78.599997999999999</v>
      </c>
      <c r="F133" s="38">
        <v>78.599997999999999</v>
      </c>
      <c r="G133" s="39">
        <f t="shared" si="2"/>
        <v>-2.3885510434649801E-2</v>
      </c>
    </row>
    <row r="134" spans="1:7" x14ac:dyDescent="0.25">
      <c r="A134" s="37">
        <v>44371</v>
      </c>
      <c r="B134" s="38">
        <v>79</v>
      </c>
      <c r="C134" s="38">
        <v>79.150002000000001</v>
      </c>
      <c r="D134" s="38">
        <v>77.199996999999996</v>
      </c>
      <c r="E134" s="38">
        <v>77.5</v>
      </c>
      <c r="F134" s="38">
        <v>77.5</v>
      </c>
      <c r="G134" s="39">
        <f t="shared" si="2"/>
        <v>-1.4093737630566575E-2</v>
      </c>
    </row>
    <row r="135" spans="1:7" x14ac:dyDescent="0.25">
      <c r="A135" s="37">
        <v>44372</v>
      </c>
      <c r="B135" s="38">
        <v>77.949996999999996</v>
      </c>
      <c r="C135" s="38">
        <v>79.199996999999996</v>
      </c>
      <c r="D135" s="38">
        <v>77.050003000000004</v>
      </c>
      <c r="E135" s="38">
        <v>78.050003000000004</v>
      </c>
      <c r="F135" s="38">
        <v>78.050003000000004</v>
      </c>
      <c r="G135" s="39">
        <f t="shared" si="2"/>
        <v>7.0717490390384725E-3</v>
      </c>
    </row>
    <row r="136" spans="1:7" x14ac:dyDescent="0.25">
      <c r="A136" s="37">
        <v>44375</v>
      </c>
      <c r="B136" s="38">
        <v>78.400002000000001</v>
      </c>
      <c r="C136" s="38">
        <v>80.400002000000001</v>
      </c>
      <c r="D136" s="38">
        <v>77.75</v>
      </c>
      <c r="E136" s="38">
        <v>79.800003000000004</v>
      </c>
      <c r="F136" s="38">
        <v>79.800003000000004</v>
      </c>
      <c r="G136" s="39">
        <f t="shared" si="2"/>
        <v>2.2173856651407548E-2</v>
      </c>
    </row>
    <row r="137" spans="1:7" x14ac:dyDescent="0.25">
      <c r="A137" s="37">
        <v>44376</v>
      </c>
      <c r="B137" s="38">
        <v>82</v>
      </c>
      <c r="C137" s="38">
        <v>82.699996999999996</v>
      </c>
      <c r="D137" s="38">
        <v>81</v>
      </c>
      <c r="E137" s="38">
        <v>82.25</v>
      </c>
      <c r="F137" s="38">
        <v>82.25</v>
      </c>
      <c r="G137" s="39">
        <f t="shared" si="2"/>
        <v>3.0239847595733838E-2</v>
      </c>
    </row>
    <row r="138" spans="1:7" x14ac:dyDescent="0.25">
      <c r="A138" s="37">
        <v>44377</v>
      </c>
      <c r="B138" s="38">
        <v>83</v>
      </c>
      <c r="C138" s="38">
        <v>83.699996999999996</v>
      </c>
      <c r="D138" s="38">
        <v>80.099997999999999</v>
      </c>
      <c r="E138" s="38">
        <v>81</v>
      </c>
      <c r="F138" s="38">
        <v>81</v>
      </c>
      <c r="G138" s="39">
        <f t="shared" si="2"/>
        <v>-1.5314234973042481E-2</v>
      </c>
    </row>
    <row r="139" spans="1:7" x14ac:dyDescent="0.25">
      <c r="A139" s="37">
        <v>44378</v>
      </c>
      <c r="B139" s="38">
        <v>81</v>
      </c>
      <c r="C139" s="38">
        <v>81.800003000000004</v>
      </c>
      <c r="D139" s="38">
        <v>79.199996999999996</v>
      </c>
      <c r="E139" s="38">
        <v>80</v>
      </c>
      <c r="F139" s="38">
        <v>80</v>
      </c>
      <c r="G139" s="39">
        <f t="shared" si="2"/>
        <v>-1.2422519998557209E-2</v>
      </c>
    </row>
    <row r="140" spans="1:7" x14ac:dyDescent="0.25">
      <c r="A140" s="37">
        <v>44379</v>
      </c>
      <c r="B140" s="38">
        <v>80.050003000000004</v>
      </c>
      <c r="C140" s="38">
        <v>80.300003000000004</v>
      </c>
      <c r="D140" s="38">
        <v>77.75</v>
      </c>
      <c r="E140" s="38">
        <v>78</v>
      </c>
      <c r="F140" s="38">
        <v>78</v>
      </c>
      <c r="G140" s="39">
        <f t="shared" si="2"/>
        <v>-2.5317807984289897E-2</v>
      </c>
    </row>
    <row r="141" spans="1:7" x14ac:dyDescent="0.25">
      <c r="A141" s="37">
        <v>44382</v>
      </c>
      <c r="B141" s="38">
        <v>78.25</v>
      </c>
      <c r="C141" s="38">
        <v>80.199996999999996</v>
      </c>
      <c r="D141" s="38">
        <v>78</v>
      </c>
      <c r="E141" s="38">
        <v>79.050003000000004</v>
      </c>
      <c r="F141" s="38">
        <v>79.050003000000004</v>
      </c>
      <c r="G141" s="39">
        <f t="shared" si="2"/>
        <v>1.3371774916552814E-2</v>
      </c>
    </row>
    <row r="142" spans="1:7" x14ac:dyDescent="0.25">
      <c r="A142" s="37">
        <v>44383</v>
      </c>
      <c r="B142" s="38">
        <v>81.5</v>
      </c>
      <c r="C142" s="38">
        <v>81.949996999999996</v>
      </c>
      <c r="D142" s="38">
        <v>79</v>
      </c>
      <c r="E142" s="38">
        <v>79.25</v>
      </c>
      <c r="F142" s="38">
        <v>79.25</v>
      </c>
      <c r="G142" s="39">
        <f t="shared" si="2"/>
        <v>2.5268111512454432E-3</v>
      </c>
    </row>
    <row r="143" spans="1:7" x14ac:dyDescent="0.25">
      <c r="A143" s="37">
        <v>44384</v>
      </c>
      <c r="B143" s="38">
        <v>79</v>
      </c>
      <c r="C143" s="38">
        <v>79.599997999999999</v>
      </c>
      <c r="D143" s="38">
        <v>78.150002000000001</v>
      </c>
      <c r="E143" s="38">
        <v>78.349997999999999</v>
      </c>
      <c r="F143" s="38">
        <v>78.349997999999999</v>
      </c>
      <c r="G143" s="39">
        <f t="shared" si="2"/>
        <v>-1.1421469481844254E-2</v>
      </c>
    </row>
    <row r="144" spans="1:7" x14ac:dyDescent="0.25">
      <c r="A144" s="37">
        <v>44385</v>
      </c>
      <c r="B144" s="38">
        <v>78.349997999999999</v>
      </c>
      <c r="C144" s="38">
        <v>82.5</v>
      </c>
      <c r="D144" s="38">
        <v>78.300003000000004</v>
      </c>
      <c r="E144" s="38">
        <v>81.849997999999999</v>
      </c>
      <c r="F144" s="38">
        <v>81.849997999999999</v>
      </c>
      <c r="G144" s="39">
        <f t="shared" si="2"/>
        <v>4.3702336106655901E-2</v>
      </c>
    </row>
    <row r="145" spans="1:7" x14ac:dyDescent="0.25">
      <c r="A145" s="37">
        <v>44386</v>
      </c>
      <c r="B145" s="38">
        <v>82</v>
      </c>
      <c r="C145" s="38">
        <v>82.599997999999999</v>
      </c>
      <c r="D145" s="38">
        <v>80.099997999999999</v>
      </c>
      <c r="E145" s="38">
        <v>80.699996999999996</v>
      </c>
      <c r="F145" s="38">
        <v>80.699996999999996</v>
      </c>
      <c r="G145" s="39">
        <f t="shared" si="2"/>
        <v>-1.4149741281020419E-2</v>
      </c>
    </row>
    <row r="146" spans="1:7" x14ac:dyDescent="0.25">
      <c r="A146" s="37">
        <v>44389</v>
      </c>
      <c r="B146" s="38">
        <v>81.349997999999999</v>
      </c>
      <c r="C146" s="38">
        <v>81.800003000000004</v>
      </c>
      <c r="D146" s="38">
        <v>78.800003000000004</v>
      </c>
      <c r="E146" s="38">
        <v>79.449996999999996</v>
      </c>
      <c r="F146" s="38">
        <v>79.449996999999996</v>
      </c>
      <c r="G146" s="39">
        <f t="shared" si="2"/>
        <v>-1.5610682878054231E-2</v>
      </c>
    </row>
    <row r="147" spans="1:7" x14ac:dyDescent="0.25">
      <c r="A147" s="37">
        <v>44390</v>
      </c>
      <c r="B147" s="38">
        <v>79.949996999999996</v>
      </c>
      <c r="C147" s="38">
        <v>80.199996999999996</v>
      </c>
      <c r="D147" s="38">
        <v>78.599997999999999</v>
      </c>
      <c r="E147" s="38">
        <v>78.949996999999996</v>
      </c>
      <c r="F147" s="38">
        <v>78.949996999999996</v>
      </c>
      <c r="G147" s="39">
        <f t="shared" si="2"/>
        <v>-6.313152520210071E-3</v>
      </c>
    </row>
    <row r="148" spans="1:7" x14ac:dyDescent="0.25">
      <c r="A148" s="37">
        <v>44391</v>
      </c>
      <c r="B148" s="38">
        <v>79.099997999999999</v>
      </c>
      <c r="C148" s="38">
        <v>79.400002000000001</v>
      </c>
      <c r="D148" s="38">
        <v>78.550003000000004</v>
      </c>
      <c r="E148" s="38">
        <v>78.75</v>
      </c>
      <c r="F148" s="38">
        <v>78.75</v>
      </c>
      <c r="G148" s="39">
        <f t="shared" si="2"/>
        <v>-2.5364249971744969E-3</v>
      </c>
    </row>
    <row r="149" spans="1:7" x14ac:dyDescent="0.25">
      <c r="A149" s="37">
        <v>44392</v>
      </c>
      <c r="B149" s="38">
        <v>78.75</v>
      </c>
      <c r="C149" s="38">
        <v>80.699996999999996</v>
      </c>
      <c r="D149" s="38">
        <v>78.25</v>
      </c>
      <c r="E149" s="38">
        <v>78.949996999999996</v>
      </c>
      <c r="F149" s="38">
        <v>78.949996999999996</v>
      </c>
      <c r="G149" s="39">
        <f t="shared" si="2"/>
        <v>2.536424997174434E-3</v>
      </c>
    </row>
    <row r="150" spans="1:7" x14ac:dyDescent="0.25">
      <c r="A150" s="37">
        <v>44393</v>
      </c>
      <c r="B150" s="38">
        <v>79</v>
      </c>
      <c r="C150" s="38">
        <v>79.5</v>
      </c>
      <c r="D150" s="38">
        <v>78.400002000000001</v>
      </c>
      <c r="E150" s="38">
        <v>78.699996999999996</v>
      </c>
      <c r="F150" s="38">
        <v>78.699996999999996</v>
      </c>
      <c r="G150" s="39">
        <f t="shared" si="2"/>
        <v>-3.1715853990011149E-3</v>
      </c>
    </row>
    <row r="151" spans="1:7" x14ac:dyDescent="0.25">
      <c r="A151" s="37">
        <v>44396</v>
      </c>
      <c r="B151" s="38">
        <v>78.449996999999996</v>
      </c>
      <c r="C151" s="38">
        <v>78.699996999999996</v>
      </c>
      <c r="D151" s="38">
        <v>77.099997999999999</v>
      </c>
      <c r="E151" s="38">
        <v>77.550003000000004</v>
      </c>
      <c r="F151" s="38">
        <v>77.550003000000004</v>
      </c>
      <c r="G151" s="39">
        <f t="shared" si="2"/>
        <v>-1.4720188996649156E-2</v>
      </c>
    </row>
    <row r="152" spans="1:7" x14ac:dyDescent="0.25">
      <c r="A152" s="37">
        <v>44397</v>
      </c>
      <c r="B152" s="38">
        <v>77.5</v>
      </c>
      <c r="C152" s="38">
        <v>78.449996999999996</v>
      </c>
      <c r="D152" s="38">
        <v>74.349997999999999</v>
      </c>
      <c r="E152" s="38">
        <v>75.699996999999996</v>
      </c>
      <c r="F152" s="38">
        <v>75.699996999999996</v>
      </c>
      <c r="G152" s="39">
        <f t="shared" si="2"/>
        <v>-2.4144807493983244E-2</v>
      </c>
    </row>
    <row r="153" spans="1:7" x14ac:dyDescent="0.25">
      <c r="A153" s="37">
        <v>44399</v>
      </c>
      <c r="B153" s="38">
        <v>76</v>
      </c>
      <c r="C153" s="38">
        <v>80.099997999999999</v>
      </c>
      <c r="D153" s="38">
        <v>75.599997999999999</v>
      </c>
      <c r="E153" s="38">
        <v>78.900002000000001</v>
      </c>
      <c r="F153" s="38">
        <v>78.900002000000001</v>
      </c>
      <c r="G153" s="39">
        <f t="shared" si="2"/>
        <v>4.1403132387087316E-2</v>
      </c>
    </row>
    <row r="154" spans="1:7" x14ac:dyDescent="0.25">
      <c r="A154" s="37">
        <v>44400</v>
      </c>
      <c r="B154" s="38">
        <v>78.400002000000001</v>
      </c>
      <c r="C154" s="38">
        <v>78.800003000000004</v>
      </c>
      <c r="D154" s="38">
        <v>77.050003000000004</v>
      </c>
      <c r="E154" s="38">
        <v>77.650002000000001</v>
      </c>
      <c r="F154" s="38">
        <v>77.650002000000001</v>
      </c>
      <c r="G154" s="39">
        <f t="shared" si="2"/>
        <v>-1.5969677849074864E-2</v>
      </c>
    </row>
    <row r="155" spans="1:7" x14ac:dyDescent="0.25">
      <c r="A155" s="37">
        <v>44403</v>
      </c>
      <c r="B155" s="38">
        <v>77.5</v>
      </c>
      <c r="C155" s="38">
        <v>78.199996999999996</v>
      </c>
      <c r="D155" s="38">
        <v>76.599997999999999</v>
      </c>
      <c r="E155" s="38">
        <v>76.849997999999999</v>
      </c>
      <c r="F155" s="38">
        <v>76.849997999999999</v>
      </c>
      <c r="G155" s="39">
        <f t="shared" si="2"/>
        <v>-1.0356131391414803E-2</v>
      </c>
    </row>
    <row r="156" spans="1:7" x14ac:dyDescent="0.25">
      <c r="A156" s="37">
        <v>44404</v>
      </c>
      <c r="B156" s="38">
        <v>77</v>
      </c>
      <c r="C156" s="38">
        <v>77.449996999999996</v>
      </c>
      <c r="D156" s="38">
        <v>75.5</v>
      </c>
      <c r="E156" s="38">
        <v>76.099997999999999</v>
      </c>
      <c r="F156" s="38">
        <v>76.099997999999999</v>
      </c>
      <c r="G156" s="39">
        <f t="shared" si="2"/>
        <v>-9.8072053734502077E-3</v>
      </c>
    </row>
    <row r="157" spans="1:7" x14ac:dyDescent="0.25">
      <c r="A157" s="37">
        <v>44405</v>
      </c>
      <c r="B157" s="38">
        <v>76</v>
      </c>
      <c r="C157" s="38">
        <v>76.300003000000004</v>
      </c>
      <c r="D157" s="38">
        <v>74.199996999999996</v>
      </c>
      <c r="E157" s="38">
        <v>75.199996999999996</v>
      </c>
      <c r="F157" s="38">
        <v>75.199996999999996</v>
      </c>
      <c r="G157" s="39">
        <f t="shared" si="2"/>
        <v>-1.1897047524254538E-2</v>
      </c>
    </row>
    <row r="158" spans="1:7" x14ac:dyDescent="0.25">
      <c r="A158" s="37">
        <v>44406</v>
      </c>
      <c r="B158" s="38">
        <v>75.25</v>
      </c>
      <c r="C158" s="38">
        <v>75.949996999999996</v>
      </c>
      <c r="D158" s="38">
        <v>73.449996999999996</v>
      </c>
      <c r="E158" s="38">
        <v>74.199996999999996</v>
      </c>
      <c r="F158" s="38">
        <v>74.199996999999996</v>
      </c>
      <c r="G158" s="39">
        <f t="shared" si="2"/>
        <v>-1.3387081320109207E-2</v>
      </c>
    </row>
    <row r="159" spans="1:7" x14ac:dyDescent="0.25">
      <c r="A159" s="37">
        <v>44407</v>
      </c>
      <c r="B159" s="38">
        <v>74.199996999999996</v>
      </c>
      <c r="C159" s="38">
        <v>76.199996999999996</v>
      </c>
      <c r="D159" s="38">
        <v>73.650002000000001</v>
      </c>
      <c r="E159" s="38">
        <v>75.050003000000004</v>
      </c>
      <c r="F159" s="38">
        <v>75.050003000000004</v>
      </c>
      <c r="G159" s="39">
        <f t="shared" si="2"/>
        <v>1.139048831075417E-2</v>
      </c>
    </row>
    <row r="160" spans="1:7" x14ac:dyDescent="0.25">
      <c r="A160" s="37">
        <v>44410</v>
      </c>
      <c r="B160" s="38">
        <v>75.099997999999999</v>
      </c>
      <c r="C160" s="38">
        <v>75.75</v>
      </c>
      <c r="D160" s="38">
        <v>74.75</v>
      </c>
      <c r="E160" s="38">
        <v>75</v>
      </c>
      <c r="F160" s="38">
        <v>75</v>
      </c>
      <c r="G160" s="39">
        <f t="shared" si="2"/>
        <v>-6.664845165108809E-4</v>
      </c>
    </row>
    <row r="161" spans="1:7" x14ac:dyDescent="0.25">
      <c r="A161" s="37">
        <v>44411</v>
      </c>
      <c r="B161" s="38">
        <v>75</v>
      </c>
      <c r="C161" s="38">
        <v>76.449996999999996</v>
      </c>
      <c r="D161" s="38">
        <v>74.099997999999999</v>
      </c>
      <c r="E161" s="38">
        <v>74.400002000000001</v>
      </c>
      <c r="F161" s="38">
        <v>74.400002000000001</v>
      </c>
      <c r="G161" s="39">
        <f t="shared" si="2"/>
        <v>-8.0321448155442118E-3</v>
      </c>
    </row>
    <row r="162" spans="1:7" x14ac:dyDescent="0.25">
      <c r="A162" s="37">
        <v>44412</v>
      </c>
      <c r="B162" s="38">
        <v>75.050003000000004</v>
      </c>
      <c r="C162" s="38">
        <v>75.050003000000004</v>
      </c>
      <c r="D162" s="38">
        <v>73.050003000000004</v>
      </c>
      <c r="E162" s="38">
        <v>73.5</v>
      </c>
      <c r="F162" s="38">
        <v>73.5</v>
      </c>
      <c r="G162" s="39">
        <f t="shared" si="2"/>
        <v>-1.217056250197527E-2</v>
      </c>
    </row>
    <row r="163" spans="1:7" x14ac:dyDescent="0.25">
      <c r="A163" s="37">
        <v>44413</v>
      </c>
      <c r="B163" s="38">
        <v>73.050003000000004</v>
      </c>
      <c r="C163" s="38">
        <v>73.599997999999999</v>
      </c>
      <c r="D163" s="38">
        <v>70.300003000000004</v>
      </c>
      <c r="E163" s="38">
        <v>70.800003000000004</v>
      </c>
      <c r="F163" s="38">
        <v>70.800003000000004</v>
      </c>
      <c r="G163" s="39">
        <f t="shared" si="2"/>
        <v>-3.7426363146236444E-2</v>
      </c>
    </row>
    <row r="164" spans="1:7" x14ac:dyDescent="0.25">
      <c r="A164" s="37">
        <v>44414</v>
      </c>
      <c r="B164" s="38">
        <v>70.849997999999999</v>
      </c>
      <c r="C164" s="38">
        <v>71.099997999999999</v>
      </c>
      <c r="D164" s="38">
        <v>70.25</v>
      </c>
      <c r="E164" s="38">
        <v>70.400002000000001</v>
      </c>
      <c r="F164" s="38">
        <v>70.400002000000001</v>
      </c>
      <c r="G164" s="39">
        <f t="shared" si="2"/>
        <v>-5.665751499467327E-3</v>
      </c>
    </row>
    <row r="165" spans="1:7" x14ac:dyDescent="0.25">
      <c r="A165" s="37">
        <v>44417</v>
      </c>
      <c r="B165" s="38">
        <v>70.699996999999996</v>
      </c>
      <c r="C165" s="38">
        <v>70.900002000000001</v>
      </c>
      <c r="D165" s="38">
        <v>67.300003000000004</v>
      </c>
      <c r="E165" s="38">
        <v>68.349997999999999</v>
      </c>
      <c r="F165" s="38">
        <v>68.349997999999999</v>
      </c>
      <c r="G165" s="39">
        <f t="shared" si="2"/>
        <v>-2.9551757664284861E-2</v>
      </c>
    </row>
    <row r="166" spans="1:7" x14ac:dyDescent="0.25">
      <c r="A166" s="37">
        <v>44418</v>
      </c>
      <c r="B166" s="38">
        <v>68.300003000000004</v>
      </c>
      <c r="C166" s="38">
        <v>70.400002000000001</v>
      </c>
      <c r="D166" s="38">
        <v>67.400002000000001</v>
      </c>
      <c r="E166" s="38">
        <v>68.400002000000001</v>
      </c>
      <c r="F166" s="38">
        <v>68.400002000000001</v>
      </c>
      <c r="G166" s="39">
        <f t="shared" si="2"/>
        <v>7.3131995946807511E-4</v>
      </c>
    </row>
    <row r="167" spans="1:7" x14ac:dyDescent="0.25">
      <c r="A167" s="37">
        <v>44419</v>
      </c>
      <c r="B167" s="38">
        <v>68.75</v>
      </c>
      <c r="C167" s="38">
        <v>69</v>
      </c>
      <c r="D167" s="38">
        <v>65.849997999999999</v>
      </c>
      <c r="E167" s="38">
        <v>67.849997999999999</v>
      </c>
      <c r="F167" s="38">
        <v>67.849997999999999</v>
      </c>
      <c r="G167" s="39">
        <f t="shared" si="2"/>
        <v>-8.073497064179775E-3</v>
      </c>
    </row>
    <row r="168" spans="1:7" x14ac:dyDescent="0.25">
      <c r="A168" s="37">
        <v>44420</v>
      </c>
      <c r="B168" s="38">
        <v>68.449996999999996</v>
      </c>
      <c r="C168" s="38">
        <v>72.5</v>
      </c>
      <c r="D168" s="38">
        <v>68.050003000000004</v>
      </c>
      <c r="E168" s="38">
        <v>71.300003000000004</v>
      </c>
      <c r="F168" s="38">
        <v>71.300003000000004</v>
      </c>
      <c r="G168" s="39">
        <f t="shared" si="2"/>
        <v>4.9597012691894996E-2</v>
      </c>
    </row>
    <row r="169" spans="1:7" x14ac:dyDescent="0.25">
      <c r="A169" s="37">
        <v>44421</v>
      </c>
      <c r="B169" s="38">
        <v>72.300003000000004</v>
      </c>
      <c r="C169" s="38">
        <v>73.25</v>
      </c>
      <c r="D169" s="38">
        <v>71.650002000000001</v>
      </c>
      <c r="E169" s="38">
        <v>72.050003000000004</v>
      </c>
      <c r="F169" s="38">
        <v>72.050003000000004</v>
      </c>
      <c r="G169" s="39">
        <f t="shared" si="2"/>
        <v>1.0463994587296108E-2</v>
      </c>
    </row>
    <row r="170" spans="1:7" x14ac:dyDescent="0.25">
      <c r="A170" s="37">
        <v>44424</v>
      </c>
      <c r="B170" s="38">
        <v>70.75</v>
      </c>
      <c r="C170" s="38">
        <v>71</v>
      </c>
      <c r="D170" s="38">
        <v>60</v>
      </c>
      <c r="E170" s="38">
        <v>68.650002000000001</v>
      </c>
      <c r="F170" s="38">
        <v>68.650002000000001</v>
      </c>
      <c r="G170" s="39">
        <f t="shared" si="2"/>
        <v>-4.8339202736017377E-2</v>
      </c>
    </row>
    <row r="171" spans="1:7" x14ac:dyDescent="0.25">
      <c r="A171" s="37">
        <v>44425</v>
      </c>
      <c r="B171" s="38">
        <v>68.949996999999996</v>
      </c>
      <c r="C171" s="38">
        <v>72.25</v>
      </c>
      <c r="D171" s="38">
        <v>68.300003000000004</v>
      </c>
      <c r="E171" s="38">
        <v>72</v>
      </c>
      <c r="F171" s="38">
        <v>72</v>
      </c>
      <c r="G171" s="39">
        <f t="shared" si="2"/>
        <v>4.7644957668790906E-2</v>
      </c>
    </row>
    <row r="172" spans="1:7" x14ac:dyDescent="0.25">
      <c r="A172" s="37">
        <v>44426</v>
      </c>
      <c r="B172" s="38">
        <v>72</v>
      </c>
      <c r="C172" s="38">
        <v>72.650002000000001</v>
      </c>
      <c r="D172" s="38">
        <v>68</v>
      </c>
      <c r="E172" s="38">
        <v>69.650002000000001</v>
      </c>
      <c r="F172" s="38">
        <v>69.650002000000001</v>
      </c>
      <c r="G172" s="39">
        <f t="shared" si="2"/>
        <v>-3.3183390075237455E-2</v>
      </c>
    </row>
    <row r="173" spans="1:7" x14ac:dyDescent="0.25">
      <c r="A173" s="37">
        <v>44428</v>
      </c>
      <c r="B173" s="38">
        <v>68.900002000000001</v>
      </c>
      <c r="C173" s="38">
        <v>69</v>
      </c>
      <c r="D173" s="38">
        <v>66.349997999999999</v>
      </c>
      <c r="E173" s="38">
        <v>67</v>
      </c>
      <c r="F173" s="38">
        <v>67</v>
      </c>
      <c r="G173" s="39">
        <f t="shared" si="2"/>
        <v>-3.8790109549851834E-2</v>
      </c>
    </row>
    <row r="174" spans="1:7" x14ac:dyDescent="0.25">
      <c r="A174" s="37">
        <v>44431</v>
      </c>
      <c r="B174" s="38">
        <v>68.900002000000001</v>
      </c>
      <c r="C174" s="38">
        <v>69.25</v>
      </c>
      <c r="D174" s="38">
        <v>65.599997999999999</v>
      </c>
      <c r="E174" s="38">
        <v>66.650002000000001</v>
      </c>
      <c r="F174" s="38">
        <v>66.650002000000001</v>
      </c>
      <c r="G174" s="39">
        <f t="shared" si="2"/>
        <v>-5.2375427587469338E-3</v>
      </c>
    </row>
    <row r="175" spans="1:7" x14ac:dyDescent="0.25">
      <c r="A175" s="37">
        <v>44432</v>
      </c>
      <c r="B175" s="38">
        <v>66.650002000000001</v>
      </c>
      <c r="C175" s="38">
        <v>69.599997999999999</v>
      </c>
      <c r="D175" s="38">
        <v>65.650002000000001</v>
      </c>
      <c r="E175" s="38">
        <v>68.949996999999996</v>
      </c>
      <c r="F175" s="38">
        <v>68.949996999999996</v>
      </c>
      <c r="G175" s="39">
        <f t="shared" si="2"/>
        <v>3.392648409730091E-2</v>
      </c>
    </row>
    <row r="176" spans="1:7" x14ac:dyDescent="0.25">
      <c r="A176" s="37">
        <v>44433</v>
      </c>
      <c r="B176" s="38">
        <v>68.949996999999996</v>
      </c>
      <c r="C176" s="38">
        <v>72.300003000000004</v>
      </c>
      <c r="D176" s="38">
        <v>68.099997999999999</v>
      </c>
      <c r="E176" s="38">
        <v>71.75</v>
      </c>
      <c r="F176" s="38">
        <v>71.75</v>
      </c>
      <c r="G176" s="39">
        <f t="shared" si="2"/>
        <v>3.9806293910210379E-2</v>
      </c>
    </row>
    <row r="177" spans="1:7" x14ac:dyDescent="0.25">
      <c r="A177" s="37">
        <v>44434</v>
      </c>
      <c r="B177" s="38">
        <v>72.25</v>
      </c>
      <c r="C177" s="38">
        <v>74.150002000000001</v>
      </c>
      <c r="D177" s="38">
        <v>70.300003000000004</v>
      </c>
      <c r="E177" s="38">
        <v>71.099997999999999</v>
      </c>
      <c r="F177" s="38">
        <v>71.099997999999999</v>
      </c>
      <c r="G177" s="39">
        <f t="shared" si="2"/>
        <v>-9.1005459599308777E-3</v>
      </c>
    </row>
    <row r="178" spans="1:7" x14ac:dyDescent="0.25">
      <c r="A178" s="37">
        <v>44435</v>
      </c>
      <c r="B178" s="38">
        <v>73.400002000000001</v>
      </c>
      <c r="C178" s="38">
        <v>73.900002000000001</v>
      </c>
      <c r="D178" s="38">
        <v>72.050003000000004</v>
      </c>
      <c r="E178" s="38">
        <v>73</v>
      </c>
      <c r="F178" s="38">
        <v>73</v>
      </c>
      <c r="G178" s="39">
        <f t="shared" si="2"/>
        <v>2.6372132468591495E-2</v>
      </c>
    </row>
    <row r="179" spans="1:7" x14ac:dyDescent="0.25">
      <c r="A179" s="37">
        <v>44438</v>
      </c>
      <c r="B179" s="38">
        <v>72.900002000000001</v>
      </c>
      <c r="C179" s="38">
        <v>72.900002000000001</v>
      </c>
      <c r="D179" s="38">
        <v>71.150002000000001</v>
      </c>
      <c r="E179" s="38">
        <v>71.400002000000001</v>
      </c>
      <c r="F179" s="38">
        <v>71.400002000000001</v>
      </c>
      <c r="G179" s="39">
        <f t="shared" si="2"/>
        <v>-2.216154379164828E-2</v>
      </c>
    </row>
    <row r="180" spans="1:7" x14ac:dyDescent="0.25">
      <c r="A180" s="37">
        <v>44439</v>
      </c>
      <c r="B180" s="38">
        <v>71.099997999999999</v>
      </c>
      <c r="C180" s="38">
        <v>72.5</v>
      </c>
      <c r="D180" s="38">
        <v>70.5</v>
      </c>
      <c r="E180" s="38">
        <v>71.300003000000004</v>
      </c>
      <c r="F180" s="38">
        <v>71.300003000000004</v>
      </c>
      <c r="G180" s="39">
        <f t="shared" si="2"/>
        <v>-1.4015278607570237E-3</v>
      </c>
    </row>
    <row r="181" spans="1:7" x14ac:dyDescent="0.25">
      <c r="A181" s="37">
        <v>44440</v>
      </c>
      <c r="B181" s="38">
        <v>71.349997999999999</v>
      </c>
      <c r="C181" s="38">
        <v>73.550003000000004</v>
      </c>
      <c r="D181" s="38">
        <v>71.300003000000004</v>
      </c>
      <c r="E181" s="38">
        <v>72.050003000000004</v>
      </c>
      <c r="F181" s="38">
        <v>72.050003000000004</v>
      </c>
      <c r="G181" s="39">
        <f t="shared" si="2"/>
        <v>1.0463994587296108E-2</v>
      </c>
    </row>
    <row r="182" spans="1:7" x14ac:dyDescent="0.25">
      <c r="A182" s="37">
        <v>44441</v>
      </c>
      <c r="B182" s="38">
        <v>72.5</v>
      </c>
      <c r="C182" s="38">
        <v>73</v>
      </c>
      <c r="D182" s="38">
        <v>71.300003000000004</v>
      </c>
      <c r="E182" s="38">
        <v>71.599997999999999</v>
      </c>
      <c r="F182" s="38">
        <v>71.599997999999999</v>
      </c>
      <c r="G182" s="39">
        <f t="shared" si="2"/>
        <v>-6.2653180496431982E-3</v>
      </c>
    </row>
    <row r="183" spans="1:7" x14ac:dyDescent="0.25">
      <c r="A183" s="37">
        <v>44442</v>
      </c>
      <c r="B183" s="38">
        <v>71.949996999999996</v>
      </c>
      <c r="C183" s="38">
        <v>73</v>
      </c>
      <c r="D183" s="38">
        <v>70.5</v>
      </c>
      <c r="E183" s="38">
        <v>71.550003000000004</v>
      </c>
      <c r="F183" s="38">
        <v>71.550003000000004</v>
      </c>
      <c r="G183" s="39">
        <f t="shared" si="2"/>
        <v>-6.9849810245835222E-4</v>
      </c>
    </row>
    <row r="184" spans="1:7" x14ac:dyDescent="0.25">
      <c r="A184" s="37">
        <v>44445</v>
      </c>
      <c r="B184" s="38">
        <v>71.5</v>
      </c>
      <c r="C184" s="38">
        <v>71.650002000000001</v>
      </c>
      <c r="D184" s="38">
        <v>70.199996999999996</v>
      </c>
      <c r="E184" s="38">
        <v>70.349997999999999</v>
      </c>
      <c r="F184" s="38">
        <v>70.349997999999999</v>
      </c>
      <c r="G184" s="39">
        <f t="shared" si="2"/>
        <v>-1.6913792800064793E-2</v>
      </c>
    </row>
    <row r="185" spans="1:7" x14ac:dyDescent="0.25">
      <c r="A185" s="37">
        <v>44446</v>
      </c>
      <c r="B185" s="38">
        <v>71.5</v>
      </c>
      <c r="C185" s="38">
        <v>71.900002000000001</v>
      </c>
      <c r="D185" s="38">
        <v>69.400002000000001</v>
      </c>
      <c r="E185" s="38">
        <v>69.900002000000001</v>
      </c>
      <c r="F185" s="38">
        <v>69.900002000000001</v>
      </c>
      <c r="G185" s="39">
        <f t="shared" si="2"/>
        <v>-6.4170772790480652E-3</v>
      </c>
    </row>
    <row r="186" spans="1:7" x14ac:dyDescent="0.25">
      <c r="A186" s="37">
        <v>44447</v>
      </c>
      <c r="B186" s="38">
        <v>70.599997999999999</v>
      </c>
      <c r="C186" s="38">
        <v>71</v>
      </c>
      <c r="D186" s="38">
        <v>69</v>
      </c>
      <c r="E186" s="38">
        <v>69.599997999999999</v>
      </c>
      <c r="F186" s="38">
        <v>69.599997999999999</v>
      </c>
      <c r="G186" s="39">
        <f t="shared" si="2"/>
        <v>-4.3011392473260969E-3</v>
      </c>
    </row>
    <row r="187" spans="1:7" x14ac:dyDescent="0.25">
      <c r="A187" s="37">
        <v>44448</v>
      </c>
      <c r="B187" s="38">
        <v>69.599997999999999</v>
      </c>
      <c r="C187" s="38">
        <v>70.349997999999999</v>
      </c>
      <c r="D187" s="38">
        <v>69.25</v>
      </c>
      <c r="E187" s="38">
        <v>69.599997999999999</v>
      </c>
      <c r="F187" s="38">
        <v>69.599997999999999</v>
      </c>
      <c r="G187" s="39">
        <f t="shared" si="2"/>
        <v>0</v>
      </c>
    </row>
    <row r="188" spans="1:7" x14ac:dyDescent="0.25">
      <c r="A188" s="37">
        <v>44452</v>
      </c>
      <c r="B188" s="38">
        <v>69.699996999999996</v>
      </c>
      <c r="C188" s="38">
        <v>71.199996999999996</v>
      </c>
      <c r="D188" s="38">
        <v>69.550003000000004</v>
      </c>
      <c r="E188" s="38">
        <v>69.800003000000004</v>
      </c>
      <c r="F188" s="38">
        <v>69.800003000000004</v>
      </c>
      <c r="G188" s="39">
        <f t="shared" si="2"/>
        <v>2.8695141435273312E-3</v>
      </c>
    </row>
    <row r="189" spans="1:7" x14ac:dyDescent="0.25">
      <c r="A189" s="37">
        <v>44453</v>
      </c>
      <c r="B189" s="38">
        <v>70.199996999999996</v>
      </c>
      <c r="C189" s="38">
        <v>72.599997999999999</v>
      </c>
      <c r="D189" s="38">
        <v>70.199996999999996</v>
      </c>
      <c r="E189" s="38">
        <v>72.050003000000004</v>
      </c>
      <c r="F189" s="38">
        <v>72.050003000000004</v>
      </c>
      <c r="G189" s="39">
        <f t="shared" si="2"/>
        <v>3.1726311335013135E-2</v>
      </c>
    </row>
    <row r="190" spans="1:7" x14ac:dyDescent="0.25">
      <c r="A190" s="37">
        <v>44454</v>
      </c>
      <c r="B190" s="38">
        <v>73.25</v>
      </c>
      <c r="C190" s="38">
        <v>77.400002000000001</v>
      </c>
      <c r="D190" s="38">
        <v>72.599997999999999</v>
      </c>
      <c r="E190" s="38">
        <v>76.300003000000004</v>
      </c>
      <c r="F190" s="38">
        <v>76.300003000000004</v>
      </c>
      <c r="G190" s="39">
        <f t="shared" si="2"/>
        <v>5.7312613525608513E-2</v>
      </c>
    </row>
    <row r="191" spans="1:7" x14ac:dyDescent="0.25">
      <c r="A191" s="37">
        <v>44455</v>
      </c>
      <c r="B191" s="38">
        <v>77.25</v>
      </c>
      <c r="C191" s="38">
        <v>77.349997999999999</v>
      </c>
      <c r="D191" s="38">
        <v>74.949996999999996</v>
      </c>
      <c r="E191" s="38">
        <v>75.949996999999996</v>
      </c>
      <c r="F191" s="38">
        <v>75.949996999999996</v>
      </c>
      <c r="G191" s="39">
        <f t="shared" si="2"/>
        <v>-4.5977880667801146E-3</v>
      </c>
    </row>
    <row r="192" spans="1:7" x14ac:dyDescent="0.25">
      <c r="A192" s="37">
        <v>44456</v>
      </c>
      <c r="B192" s="38">
        <v>77.400002000000001</v>
      </c>
      <c r="C192" s="38">
        <v>81.949996999999996</v>
      </c>
      <c r="D192" s="38">
        <v>76.650002000000001</v>
      </c>
      <c r="E192" s="38">
        <v>78.550003000000004</v>
      </c>
      <c r="F192" s="38">
        <v>78.550003000000004</v>
      </c>
      <c r="G192" s="39">
        <f t="shared" si="2"/>
        <v>3.366021335175351E-2</v>
      </c>
    </row>
    <row r="193" spans="1:7" x14ac:dyDescent="0.25">
      <c r="A193" s="37">
        <v>44459</v>
      </c>
      <c r="B193" s="38">
        <v>78.550003000000004</v>
      </c>
      <c r="C193" s="38">
        <v>82.650002000000001</v>
      </c>
      <c r="D193" s="38">
        <v>77.599997999999999</v>
      </c>
      <c r="E193" s="38">
        <v>78.5</v>
      </c>
      <c r="F193" s="38">
        <v>78.5</v>
      </c>
      <c r="G193" s="39">
        <f t="shared" si="2"/>
        <v>-6.3677810550098171E-4</v>
      </c>
    </row>
    <row r="194" spans="1:7" x14ac:dyDescent="0.25">
      <c r="A194" s="37">
        <v>44460</v>
      </c>
      <c r="B194" s="38">
        <v>78.5</v>
      </c>
      <c r="C194" s="38">
        <v>81</v>
      </c>
      <c r="D194" s="38">
        <v>77.050003000000004</v>
      </c>
      <c r="E194" s="38">
        <v>79.75</v>
      </c>
      <c r="F194" s="38">
        <v>79.75</v>
      </c>
      <c r="G194" s="39">
        <f t="shared" si="2"/>
        <v>1.5798116876591311E-2</v>
      </c>
    </row>
    <row r="195" spans="1:7" x14ac:dyDescent="0.25">
      <c r="A195" s="37">
        <v>44461</v>
      </c>
      <c r="B195" s="38">
        <v>80.25</v>
      </c>
      <c r="C195" s="38">
        <v>80.449996999999996</v>
      </c>
      <c r="D195" s="38">
        <v>77.699996999999996</v>
      </c>
      <c r="E195" s="38">
        <v>78.199996999999996</v>
      </c>
      <c r="F195" s="38">
        <v>78.199996999999996</v>
      </c>
      <c r="G195" s="39">
        <f t="shared" si="2"/>
        <v>-1.962713247686072E-2</v>
      </c>
    </row>
    <row r="196" spans="1:7" x14ac:dyDescent="0.25">
      <c r="A196" s="37">
        <v>44462</v>
      </c>
      <c r="B196" s="38">
        <v>78.599997999999999</v>
      </c>
      <c r="C196" s="38">
        <v>79.150002000000001</v>
      </c>
      <c r="D196" s="38">
        <v>77.550003000000004</v>
      </c>
      <c r="E196" s="38">
        <v>77.849997999999999</v>
      </c>
      <c r="F196" s="38">
        <v>77.849997999999999</v>
      </c>
      <c r="G196" s="39">
        <f t="shared" ref="G196:G248" si="3">LN(F196/F195)</f>
        <v>-4.4857365985165867E-3</v>
      </c>
    </row>
    <row r="197" spans="1:7" x14ac:dyDescent="0.25">
      <c r="A197" s="37">
        <v>44463</v>
      </c>
      <c r="B197" s="38">
        <v>77.849997999999999</v>
      </c>
      <c r="C197" s="38">
        <v>78.25</v>
      </c>
      <c r="D197" s="38">
        <v>75.550003000000004</v>
      </c>
      <c r="E197" s="38">
        <v>76.150002000000001</v>
      </c>
      <c r="F197" s="38">
        <v>76.150002000000001</v>
      </c>
      <c r="G197" s="39">
        <f t="shared" si="3"/>
        <v>-2.2078766984453463E-2</v>
      </c>
    </row>
    <row r="198" spans="1:7" x14ac:dyDescent="0.25">
      <c r="A198" s="37">
        <v>44466</v>
      </c>
      <c r="B198" s="38">
        <v>77.650002000000001</v>
      </c>
      <c r="C198" s="38">
        <v>78.75</v>
      </c>
      <c r="D198" s="38">
        <v>76.599997999999999</v>
      </c>
      <c r="E198" s="38">
        <v>77.300003000000004</v>
      </c>
      <c r="F198" s="38">
        <v>77.300003000000004</v>
      </c>
      <c r="G198" s="39">
        <f t="shared" si="3"/>
        <v>1.4988888798084132E-2</v>
      </c>
    </row>
    <row r="199" spans="1:7" x14ac:dyDescent="0.25">
      <c r="A199" s="37">
        <v>44467</v>
      </c>
      <c r="B199" s="38">
        <v>77.650002000000001</v>
      </c>
      <c r="C199" s="38">
        <v>77.699996999999996</v>
      </c>
      <c r="D199" s="38">
        <v>75.699996999999996</v>
      </c>
      <c r="E199" s="38">
        <v>76.050003000000004</v>
      </c>
      <c r="F199" s="38">
        <v>76.050003000000004</v>
      </c>
      <c r="G199" s="39">
        <f t="shared" si="3"/>
        <v>-1.6302936250174541E-2</v>
      </c>
    </row>
    <row r="200" spans="1:7" x14ac:dyDescent="0.25">
      <c r="A200" s="37">
        <v>44468</v>
      </c>
      <c r="B200" s="38">
        <v>75.699996999999996</v>
      </c>
      <c r="C200" s="38">
        <v>76.75</v>
      </c>
      <c r="D200" s="38">
        <v>75</v>
      </c>
      <c r="E200" s="38">
        <v>75.800003000000004</v>
      </c>
      <c r="F200" s="38">
        <v>75.800003000000004</v>
      </c>
      <c r="G200" s="39">
        <f t="shared" si="3"/>
        <v>-3.2927259268712376E-3</v>
      </c>
    </row>
    <row r="201" spans="1:7" x14ac:dyDescent="0.25">
      <c r="A201" s="37">
        <v>44469</v>
      </c>
      <c r="B201" s="38">
        <v>76</v>
      </c>
      <c r="C201" s="38">
        <v>76.699996999999996</v>
      </c>
      <c r="D201" s="38">
        <v>74.949996999999996</v>
      </c>
      <c r="E201" s="38">
        <v>75.150002000000001</v>
      </c>
      <c r="F201" s="38">
        <v>75.150002000000001</v>
      </c>
      <c r="G201" s="39">
        <f t="shared" si="3"/>
        <v>-8.6121894137387352E-3</v>
      </c>
    </row>
    <row r="202" spans="1:7" x14ac:dyDescent="0.25">
      <c r="A202" s="37">
        <v>44470</v>
      </c>
      <c r="B202" s="38">
        <v>74.199996999999996</v>
      </c>
      <c r="C202" s="38">
        <v>76.400002000000001</v>
      </c>
      <c r="D202" s="38">
        <v>74.199996999999996</v>
      </c>
      <c r="E202" s="38">
        <v>75</v>
      </c>
      <c r="F202" s="38">
        <v>75</v>
      </c>
      <c r="G202" s="39">
        <f t="shared" si="3"/>
        <v>-1.9980292761124889E-3</v>
      </c>
    </row>
    <row r="203" spans="1:7" x14ac:dyDescent="0.25">
      <c r="A203" s="37">
        <v>44473</v>
      </c>
      <c r="B203" s="38">
        <v>75.650002000000001</v>
      </c>
      <c r="C203" s="38">
        <v>76.099997999999999</v>
      </c>
      <c r="D203" s="38">
        <v>74.849997999999999</v>
      </c>
      <c r="E203" s="38">
        <v>75.25</v>
      </c>
      <c r="F203" s="38">
        <v>75.25</v>
      </c>
      <c r="G203" s="39">
        <f t="shared" si="3"/>
        <v>3.3277900926747457E-3</v>
      </c>
    </row>
    <row r="204" spans="1:7" x14ac:dyDescent="0.25">
      <c r="A204" s="37">
        <v>44474</v>
      </c>
      <c r="B204" s="38">
        <v>75.25</v>
      </c>
      <c r="C204" s="38">
        <v>76</v>
      </c>
      <c r="D204" s="38">
        <v>75.25</v>
      </c>
      <c r="E204" s="38">
        <v>75.400002000000001</v>
      </c>
      <c r="F204" s="38">
        <v>75.400002000000001</v>
      </c>
      <c r="G204" s="39">
        <f t="shared" si="3"/>
        <v>1.9913979101237986E-3</v>
      </c>
    </row>
    <row r="205" spans="1:7" x14ac:dyDescent="0.25">
      <c r="A205" s="37">
        <v>44475</v>
      </c>
      <c r="B205" s="38">
        <v>76</v>
      </c>
      <c r="C205" s="38">
        <v>76</v>
      </c>
      <c r="D205" s="38">
        <v>61.099997999999999</v>
      </c>
      <c r="E205" s="38">
        <v>70.849997999999999</v>
      </c>
      <c r="F205" s="38">
        <v>70.849997999999999</v>
      </c>
      <c r="G205" s="39">
        <f t="shared" si="3"/>
        <v>-6.2242363631072037E-2</v>
      </c>
    </row>
    <row r="206" spans="1:7" x14ac:dyDescent="0.25">
      <c r="A206" s="37">
        <v>44476</v>
      </c>
      <c r="B206" s="38">
        <v>72.449996999999996</v>
      </c>
      <c r="C206" s="38">
        <v>75.599997999999999</v>
      </c>
      <c r="D206" s="38">
        <v>72.449996999999996</v>
      </c>
      <c r="E206" s="38">
        <v>75.099997999999999</v>
      </c>
      <c r="F206" s="38">
        <v>75.099997999999999</v>
      </c>
      <c r="G206" s="39">
        <f t="shared" si="3"/>
        <v>5.8255594230893305E-2</v>
      </c>
    </row>
    <row r="207" spans="1:7" x14ac:dyDescent="0.25">
      <c r="A207" s="37">
        <v>44477</v>
      </c>
      <c r="B207" s="38">
        <v>75.099997999999999</v>
      </c>
      <c r="C207" s="38">
        <v>75.449996999999996</v>
      </c>
      <c r="D207" s="38">
        <v>74.050003000000004</v>
      </c>
      <c r="E207" s="38">
        <v>74.25</v>
      </c>
      <c r="F207" s="38">
        <v>74.25</v>
      </c>
      <c r="G207" s="39">
        <f t="shared" si="3"/>
        <v>-1.1382754456121233E-2</v>
      </c>
    </row>
    <row r="208" spans="1:7" x14ac:dyDescent="0.25">
      <c r="A208" s="37">
        <v>44480</v>
      </c>
      <c r="B208" s="38">
        <v>74.849997999999999</v>
      </c>
      <c r="C208" s="38">
        <v>77.650002000000001</v>
      </c>
      <c r="D208" s="38">
        <v>74.349997999999999</v>
      </c>
      <c r="E208" s="38">
        <v>75.650002000000001</v>
      </c>
      <c r="F208" s="38">
        <v>75.650002000000001</v>
      </c>
      <c r="G208" s="39">
        <f t="shared" si="3"/>
        <v>1.867968898909696E-2</v>
      </c>
    </row>
    <row r="209" spans="1:7" x14ac:dyDescent="0.25">
      <c r="A209" s="37">
        <v>44481</v>
      </c>
      <c r="B209" s="38">
        <v>75.650002000000001</v>
      </c>
      <c r="C209" s="38">
        <v>75.800003000000004</v>
      </c>
      <c r="D209" s="38">
        <v>74.550003000000004</v>
      </c>
      <c r="E209" s="38">
        <v>75</v>
      </c>
      <c r="F209" s="38">
        <v>75</v>
      </c>
      <c r="G209" s="39">
        <f t="shared" si="3"/>
        <v>-8.6293531355953988E-3</v>
      </c>
    </row>
    <row r="210" spans="1:7" x14ac:dyDescent="0.25">
      <c r="A210" s="37">
        <v>44482</v>
      </c>
      <c r="B210" s="38">
        <v>78.5</v>
      </c>
      <c r="C210" s="38">
        <v>79.449996999999996</v>
      </c>
      <c r="D210" s="38">
        <v>77.099997999999999</v>
      </c>
      <c r="E210" s="38">
        <v>77.550003000000004</v>
      </c>
      <c r="F210" s="38">
        <v>77.550003000000004</v>
      </c>
      <c r="G210" s="39">
        <f t="shared" si="3"/>
        <v>3.3434814770956188E-2</v>
      </c>
    </row>
    <row r="211" spans="1:7" x14ac:dyDescent="0.25">
      <c r="A211" s="37">
        <v>44483</v>
      </c>
      <c r="B211" s="38">
        <v>78.199996999999996</v>
      </c>
      <c r="C211" s="38">
        <v>78.199996999999996</v>
      </c>
      <c r="D211" s="38">
        <v>76.050003000000004</v>
      </c>
      <c r="E211" s="38">
        <v>76.550003000000004</v>
      </c>
      <c r="F211" s="38">
        <v>76.550003000000004</v>
      </c>
      <c r="G211" s="39">
        <f t="shared" si="3"/>
        <v>-1.2978767013502765E-2</v>
      </c>
    </row>
    <row r="212" spans="1:7" x14ac:dyDescent="0.25">
      <c r="A212" s="37">
        <v>44487</v>
      </c>
      <c r="B212" s="38">
        <v>75.349997999999999</v>
      </c>
      <c r="C212" s="38">
        <v>77.25</v>
      </c>
      <c r="D212" s="38">
        <v>75.349997999999999</v>
      </c>
      <c r="E212" s="38">
        <v>75.800003000000004</v>
      </c>
      <c r="F212" s="38">
        <v>75.800003000000004</v>
      </c>
      <c r="G212" s="39">
        <f t="shared" si="3"/>
        <v>-9.8458290676022315E-3</v>
      </c>
    </row>
    <row r="213" spans="1:7" x14ac:dyDescent="0.25">
      <c r="A213" s="37">
        <v>44488</v>
      </c>
      <c r="B213" s="38">
        <v>76.900002000000001</v>
      </c>
      <c r="C213" s="38">
        <v>77</v>
      </c>
      <c r="D213" s="38">
        <v>73.849997999999999</v>
      </c>
      <c r="E213" s="38">
        <v>74.349997999999999</v>
      </c>
      <c r="F213" s="38">
        <v>74.349997999999999</v>
      </c>
      <c r="G213" s="39">
        <f t="shared" si="3"/>
        <v>-1.9314686219796161E-2</v>
      </c>
    </row>
    <row r="214" spans="1:7" x14ac:dyDescent="0.25">
      <c r="A214" s="37">
        <v>44489</v>
      </c>
      <c r="B214" s="38">
        <v>74.5</v>
      </c>
      <c r="C214" s="38">
        <v>75.099997999999999</v>
      </c>
      <c r="D214" s="38">
        <v>72.800003000000004</v>
      </c>
      <c r="E214" s="38">
        <v>73.599997999999999</v>
      </c>
      <c r="F214" s="38">
        <v>73.599997999999999</v>
      </c>
      <c r="G214" s="39">
        <f t="shared" si="3"/>
        <v>-1.0138647445448361E-2</v>
      </c>
    </row>
    <row r="215" spans="1:7" x14ac:dyDescent="0.25">
      <c r="A215" s="37">
        <v>44490</v>
      </c>
      <c r="B215" s="38">
        <v>74</v>
      </c>
      <c r="C215" s="38">
        <v>74.650002000000001</v>
      </c>
      <c r="D215" s="38">
        <v>73.25</v>
      </c>
      <c r="E215" s="38">
        <v>73.800003000000004</v>
      </c>
      <c r="F215" s="38">
        <v>73.800003000000004</v>
      </c>
      <c r="G215" s="39">
        <f t="shared" si="3"/>
        <v>2.7137736959153128E-3</v>
      </c>
    </row>
    <row r="216" spans="1:7" x14ac:dyDescent="0.25">
      <c r="A216" s="37">
        <v>44491</v>
      </c>
      <c r="B216" s="38">
        <v>76</v>
      </c>
      <c r="C216" s="38">
        <v>76</v>
      </c>
      <c r="D216" s="38">
        <v>72.650002000000001</v>
      </c>
      <c r="E216" s="38">
        <v>73.25</v>
      </c>
      <c r="F216" s="38">
        <v>73.25</v>
      </c>
      <c r="G216" s="39">
        <f t="shared" si="3"/>
        <v>-7.4805243596559028E-3</v>
      </c>
    </row>
    <row r="217" spans="1:7" x14ac:dyDescent="0.25">
      <c r="A217" s="37">
        <v>44494</v>
      </c>
      <c r="B217" s="38">
        <v>74</v>
      </c>
      <c r="C217" s="38">
        <v>74</v>
      </c>
      <c r="D217" s="38">
        <v>71.5</v>
      </c>
      <c r="E217" s="38">
        <v>72.599997999999999</v>
      </c>
      <c r="F217" s="38">
        <v>72.599997999999999</v>
      </c>
      <c r="G217" s="39">
        <f t="shared" si="3"/>
        <v>-8.913353614636018E-3</v>
      </c>
    </row>
    <row r="218" spans="1:7" x14ac:dyDescent="0.25">
      <c r="A218" s="37">
        <v>44495</v>
      </c>
      <c r="B218" s="38">
        <v>73</v>
      </c>
      <c r="C218" s="38">
        <v>73.349997999999999</v>
      </c>
      <c r="D218" s="38">
        <v>72.300003000000004</v>
      </c>
      <c r="E218" s="38">
        <v>72.5</v>
      </c>
      <c r="F218" s="38">
        <v>72.5</v>
      </c>
      <c r="G218" s="39">
        <f t="shared" si="3"/>
        <v>-1.3783324219115024E-3</v>
      </c>
    </row>
    <row r="219" spans="1:7" x14ac:dyDescent="0.25">
      <c r="A219" s="37">
        <v>44496</v>
      </c>
      <c r="B219" s="38">
        <v>72.5</v>
      </c>
      <c r="C219" s="38">
        <v>73.449996999999996</v>
      </c>
      <c r="D219" s="38">
        <v>72.199996999999996</v>
      </c>
      <c r="E219" s="38">
        <v>72.5</v>
      </c>
      <c r="F219" s="38">
        <v>72.5</v>
      </c>
      <c r="G219" s="39">
        <f t="shared" si="3"/>
        <v>0</v>
      </c>
    </row>
    <row r="220" spans="1:7" x14ac:dyDescent="0.25">
      <c r="A220" s="37">
        <v>44497</v>
      </c>
      <c r="B220" s="38">
        <v>73.300003000000004</v>
      </c>
      <c r="C220" s="38">
        <v>73.300003000000004</v>
      </c>
      <c r="D220" s="38">
        <v>70.650002000000001</v>
      </c>
      <c r="E220" s="38">
        <v>71.099997999999999</v>
      </c>
      <c r="F220" s="38">
        <v>71.099997999999999</v>
      </c>
      <c r="G220" s="39">
        <f t="shared" si="3"/>
        <v>-1.9499253180829484E-2</v>
      </c>
    </row>
    <row r="221" spans="1:7" x14ac:dyDescent="0.25">
      <c r="A221" s="37">
        <v>44498</v>
      </c>
      <c r="B221" s="38">
        <v>71.650002000000001</v>
      </c>
      <c r="C221" s="38">
        <v>71.949996999999996</v>
      </c>
      <c r="D221" s="38">
        <v>69.550003000000004</v>
      </c>
      <c r="E221" s="38">
        <v>70.800003000000004</v>
      </c>
      <c r="F221" s="38">
        <v>70.800003000000004</v>
      </c>
      <c r="G221" s="39">
        <f t="shared" si="3"/>
        <v>-4.2282656072449411E-3</v>
      </c>
    </row>
    <row r="222" spans="1:7" x14ac:dyDescent="0.25">
      <c r="A222" s="37">
        <v>44501</v>
      </c>
      <c r="B222" s="38">
        <v>71</v>
      </c>
      <c r="C222" s="38">
        <v>71.599997999999999</v>
      </c>
      <c r="D222" s="38">
        <v>70.599997999999999</v>
      </c>
      <c r="E222" s="38">
        <v>70.849997999999999</v>
      </c>
      <c r="F222" s="38">
        <v>70.849997999999999</v>
      </c>
      <c r="G222" s="39">
        <f t="shared" si="3"/>
        <v>7.0589483548245317E-4</v>
      </c>
    </row>
    <row r="223" spans="1:7" x14ac:dyDescent="0.25">
      <c r="A223" s="37">
        <v>44502</v>
      </c>
      <c r="B223" s="38">
        <v>71.199996999999996</v>
      </c>
      <c r="C223" s="38">
        <v>71.550003000000004</v>
      </c>
      <c r="D223" s="38">
        <v>70.5</v>
      </c>
      <c r="E223" s="38">
        <v>70.900002000000001</v>
      </c>
      <c r="F223" s="38">
        <v>70.900002000000001</v>
      </c>
      <c r="G223" s="39">
        <f t="shared" si="3"/>
        <v>7.0552383878927122E-4</v>
      </c>
    </row>
    <row r="224" spans="1:7" x14ac:dyDescent="0.25">
      <c r="A224" s="37">
        <v>44503</v>
      </c>
      <c r="B224" s="38">
        <v>70.900002000000001</v>
      </c>
      <c r="C224" s="38">
        <v>71.25</v>
      </c>
      <c r="D224" s="38">
        <v>69.25</v>
      </c>
      <c r="E224" s="38">
        <v>69.699996999999996</v>
      </c>
      <c r="F224" s="38">
        <v>69.699996999999996</v>
      </c>
      <c r="G224" s="39">
        <f t="shared" si="3"/>
        <v>-1.7070187021955813E-2</v>
      </c>
    </row>
    <row r="225" spans="1:7" x14ac:dyDescent="0.25">
      <c r="A225" s="37">
        <v>44504</v>
      </c>
      <c r="B225" s="38">
        <v>69.599997999999999</v>
      </c>
      <c r="C225" s="38">
        <v>70.900002000000001</v>
      </c>
      <c r="D225" s="38">
        <v>69.599997999999999</v>
      </c>
      <c r="E225" s="38">
        <v>70.550003000000004</v>
      </c>
      <c r="F225" s="38">
        <v>70.550003000000004</v>
      </c>
      <c r="G225" s="39">
        <f t="shared" si="3"/>
        <v>1.2121446096985237E-2</v>
      </c>
    </row>
    <row r="226" spans="1:7" x14ac:dyDescent="0.25">
      <c r="A226" s="37">
        <v>44508</v>
      </c>
      <c r="B226" s="38">
        <v>70.800003000000004</v>
      </c>
      <c r="C226" s="38">
        <v>73.199996999999996</v>
      </c>
      <c r="D226" s="38">
        <v>70.550003000000004</v>
      </c>
      <c r="E226" s="38">
        <v>72.5</v>
      </c>
      <c r="F226" s="38">
        <v>72.5</v>
      </c>
      <c r="G226" s="39">
        <f t="shared" si="3"/>
        <v>2.726484103877367E-2</v>
      </c>
    </row>
    <row r="227" spans="1:7" x14ac:dyDescent="0.25">
      <c r="A227" s="37">
        <v>44509</v>
      </c>
      <c r="B227" s="38">
        <v>72.75</v>
      </c>
      <c r="C227" s="38">
        <v>75.5</v>
      </c>
      <c r="D227" s="38">
        <v>72.349997999999999</v>
      </c>
      <c r="E227" s="38">
        <v>74.349997999999999</v>
      </c>
      <c r="F227" s="38">
        <v>74.349997999999999</v>
      </c>
      <c r="G227" s="39">
        <f t="shared" si="3"/>
        <v>2.5197084145736379E-2</v>
      </c>
    </row>
    <row r="228" spans="1:7" x14ac:dyDescent="0.25">
      <c r="A228" s="37">
        <v>44510</v>
      </c>
      <c r="B228" s="38">
        <v>74.400002000000001</v>
      </c>
      <c r="C228" s="38">
        <v>75.699996999999996</v>
      </c>
      <c r="D228" s="38">
        <v>73.300003000000004</v>
      </c>
      <c r="E228" s="38">
        <v>73.5</v>
      </c>
      <c r="F228" s="38">
        <v>73.5</v>
      </c>
      <c r="G228" s="39">
        <f t="shared" si="3"/>
        <v>-1.1498239787574464E-2</v>
      </c>
    </row>
    <row r="229" spans="1:7" x14ac:dyDescent="0.25">
      <c r="A229" s="37">
        <v>44511</v>
      </c>
      <c r="B229" s="38">
        <v>73.800003000000004</v>
      </c>
      <c r="C229" s="38">
        <v>74.300003000000004</v>
      </c>
      <c r="D229" s="38">
        <v>72.300003000000004</v>
      </c>
      <c r="E229" s="38">
        <v>73.199996999999996</v>
      </c>
      <c r="F229" s="38">
        <v>73.199996999999996</v>
      </c>
      <c r="G229" s="39">
        <f t="shared" si="3"/>
        <v>-4.0900262351325741E-3</v>
      </c>
    </row>
    <row r="230" spans="1:7" x14ac:dyDescent="0.25">
      <c r="A230" s="37">
        <v>44512</v>
      </c>
      <c r="B230" s="38">
        <v>73.25</v>
      </c>
      <c r="C230" s="38">
        <v>76</v>
      </c>
      <c r="D230" s="38">
        <v>72.599997999999999</v>
      </c>
      <c r="E230" s="38">
        <v>74</v>
      </c>
      <c r="F230" s="38">
        <v>74</v>
      </c>
      <c r="G230" s="39">
        <f t="shared" si="3"/>
        <v>1.0869713220511425E-2</v>
      </c>
    </row>
    <row r="231" spans="1:7" x14ac:dyDescent="0.25">
      <c r="A231" s="37">
        <v>44515</v>
      </c>
      <c r="B231" s="38">
        <v>73</v>
      </c>
      <c r="C231" s="38">
        <v>74.349997999999999</v>
      </c>
      <c r="D231" s="38">
        <v>70.699996999999996</v>
      </c>
      <c r="E231" s="38">
        <v>71.25</v>
      </c>
      <c r="F231" s="38">
        <v>71.25</v>
      </c>
      <c r="G231" s="39">
        <f t="shared" si="3"/>
        <v>-3.7870274055409853E-2</v>
      </c>
    </row>
    <row r="232" spans="1:7" x14ac:dyDescent="0.25">
      <c r="A232" s="37">
        <v>44516</v>
      </c>
      <c r="B232" s="38">
        <v>72.5</v>
      </c>
      <c r="C232" s="38">
        <v>79.400002000000001</v>
      </c>
      <c r="D232" s="38">
        <v>71.5</v>
      </c>
      <c r="E232" s="38">
        <v>78.150002000000001</v>
      </c>
      <c r="F232" s="38">
        <v>78.150002000000001</v>
      </c>
      <c r="G232" s="39">
        <f t="shared" si="3"/>
        <v>9.2435263310536031E-2</v>
      </c>
    </row>
    <row r="233" spans="1:7" x14ac:dyDescent="0.25">
      <c r="A233" s="37">
        <v>44517</v>
      </c>
      <c r="B233" s="38">
        <v>78.900002000000001</v>
      </c>
      <c r="C233" s="38">
        <v>79.349997999999999</v>
      </c>
      <c r="D233" s="38">
        <v>76.099997999999999</v>
      </c>
      <c r="E233" s="38">
        <v>78.099997999999999</v>
      </c>
      <c r="F233" s="38">
        <v>78.099997999999999</v>
      </c>
      <c r="G233" s="39">
        <f t="shared" si="3"/>
        <v>-6.4005122185062315E-4</v>
      </c>
    </row>
    <row r="234" spans="1:7" x14ac:dyDescent="0.25">
      <c r="A234" s="37">
        <v>44518</v>
      </c>
      <c r="B234" s="38">
        <v>77.949996999999996</v>
      </c>
      <c r="C234" s="38">
        <v>78.599997999999999</v>
      </c>
      <c r="D234" s="38">
        <v>74.5</v>
      </c>
      <c r="E234" s="38">
        <v>77.400002000000001</v>
      </c>
      <c r="F234" s="38">
        <v>77.400002000000001</v>
      </c>
      <c r="G234" s="39">
        <f t="shared" si="3"/>
        <v>-9.003224801970881E-3</v>
      </c>
    </row>
    <row r="235" spans="1:7" x14ac:dyDescent="0.25">
      <c r="A235" s="37">
        <v>44522</v>
      </c>
      <c r="B235" s="38">
        <v>77.75</v>
      </c>
      <c r="C235" s="38">
        <v>80.099997999999999</v>
      </c>
      <c r="D235" s="38">
        <v>75.599997999999999</v>
      </c>
      <c r="E235" s="38">
        <v>78.5</v>
      </c>
      <c r="F235" s="38">
        <v>78.5</v>
      </c>
      <c r="G235" s="39">
        <f t="shared" si="3"/>
        <v>1.4111818352888283E-2</v>
      </c>
    </row>
    <row r="236" spans="1:7" x14ac:dyDescent="0.25">
      <c r="A236" s="37">
        <v>44523</v>
      </c>
      <c r="B236" s="38">
        <v>79.900002000000001</v>
      </c>
      <c r="C236" s="38">
        <v>85.150002000000001</v>
      </c>
      <c r="D236" s="38">
        <v>77.699996999999996</v>
      </c>
      <c r="E236" s="38">
        <v>84.449996999999996</v>
      </c>
      <c r="F236" s="38">
        <v>84.449996999999996</v>
      </c>
      <c r="G236" s="39">
        <f t="shared" si="3"/>
        <v>7.306098294146704E-2</v>
      </c>
    </row>
    <row r="237" spans="1:7" x14ac:dyDescent="0.25">
      <c r="A237" s="37">
        <v>44524</v>
      </c>
      <c r="B237" s="38">
        <v>85.150002000000001</v>
      </c>
      <c r="C237" s="38">
        <v>87.300003000000004</v>
      </c>
      <c r="D237" s="38">
        <v>81.550003000000004</v>
      </c>
      <c r="E237" s="38">
        <v>82.849997999999999</v>
      </c>
      <c r="F237" s="38">
        <v>82.849997999999999</v>
      </c>
      <c r="G237" s="39">
        <f t="shared" si="3"/>
        <v>-1.9127887997270113E-2</v>
      </c>
    </row>
    <row r="238" spans="1:7" x14ac:dyDescent="0.25">
      <c r="A238" s="37">
        <v>44525</v>
      </c>
      <c r="B238" s="38">
        <v>82.5</v>
      </c>
      <c r="C238" s="38">
        <v>83.400002000000001</v>
      </c>
      <c r="D238" s="38">
        <v>80.300003000000004</v>
      </c>
      <c r="E238" s="38">
        <v>80.900002000000001</v>
      </c>
      <c r="F238" s="38">
        <v>80.900002000000001</v>
      </c>
      <c r="G238" s="39">
        <f t="shared" si="3"/>
        <v>-2.3817870946235033E-2</v>
      </c>
    </row>
    <row r="239" spans="1:7" x14ac:dyDescent="0.25">
      <c r="A239" s="37">
        <v>44526</v>
      </c>
      <c r="B239" s="38">
        <v>78.25</v>
      </c>
      <c r="C239" s="38">
        <v>79.400002000000001</v>
      </c>
      <c r="D239" s="38">
        <v>74.25</v>
      </c>
      <c r="E239" s="38">
        <v>75.449996999999996</v>
      </c>
      <c r="F239" s="38">
        <v>75.449996999999996</v>
      </c>
      <c r="G239" s="39">
        <f t="shared" si="3"/>
        <v>-6.9743703333898954E-2</v>
      </c>
    </row>
    <row r="240" spans="1:7" x14ac:dyDescent="0.25">
      <c r="A240" s="37">
        <v>44529</v>
      </c>
      <c r="B240" s="38">
        <v>72.099997999999999</v>
      </c>
      <c r="C240" s="38">
        <v>73</v>
      </c>
      <c r="D240" s="38">
        <v>69.5</v>
      </c>
      <c r="E240" s="38">
        <v>70.75</v>
      </c>
      <c r="F240" s="38">
        <v>70.75</v>
      </c>
      <c r="G240" s="39">
        <f t="shared" si="3"/>
        <v>-6.4317608929078604E-2</v>
      </c>
    </row>
    <row r="241" spans="1:7" x14ac:dyDescent="0.25">
      <c r="A241" s="37">
        <v>44530</v>
      </c>
      <c r="B241" s="38">
        <v>70.099997999999999</v>
      </c>
      <c r="C241" s="38">
        <v>73.25</v>
      </c>
      <c r="D241" s="38">
        <v>69.050003000000004</v>
      </c>
      <c r="E241" s="38">
        <v>70.099997999999999</v>
      </c>
      <c r="F241" s="38">
        <v>70.099997999999999</v>
      </c>
      <c r="G241" s="39">
        <f t="shared" si="3"/>
        <v>-9.2297710134734492E-3</v>
      </c>
    </row>
    <row r="242" spans="1:7" x14ac:dyDescent="0.25">
      <c r="A242" s="37">
        <v>44531</v>
      </c>
      <c r="B242" s="38">
        <v>70.949996999999996</v>
      </c>
      <c r="C242" s="38">
        <v>72.150002000000001</v>
      </c>
      <c r="D242" s="38">
        <v>69.25</v>
      </c>
      <c r="E242" s="38">
        <v>71.150002000000001</v>
      </c>
      <c r="F242" s="38">
        <v>71.150002000000001</v>
      </c>
      <c r="G242" s="39">
        <f t="shared" si="3"/>
        <v>1.4867587135614913E-2</v>
      </c>
    </row>
    <row r="243" spans="1:7" x14ac:dyDescent="0.25">
      <c r="A243" s="37">
        <v>44532</v>
      </c>
      <c r="B243" s="38">
        <v>71.199996999999996</v>
      </c>
      <c r="C243" s="38">
        <v>72.400002000000001</v>
      </c>
      <c r="D243" s="38">
        <v>70.199996999999996</v>
      </c>
      <c r="E243" s="38">
        <v>71.400002000000001</v>
      </c>
      <c r="F243" s="38">
        <v>71.400002000000001</v>
      </c>
      <c r="G243" s="39">
        <f t="shared" si="3"/>
        <v>3.5075447112541723E-3</v>
      </c>
    </row>
    <row r="244" spans="1:7" x14ac:dyDescent="0.25">
      <c r="A244" s="37">
        <v>44533</v>
      </c>
      <c r="B244" s="38">
        <v>71.400002000000001</v>
      </c>
      <c r="C244" s="38">
        <v>72.25</v>
      </c>
      <c r="D244" s="38">
        <v>70.199996999999996</v>
      </c>
      <c r="E244" s="38">
        <v>71.300003000000004</v>
      </c>
      <c r="F244" s="38">
        <v>71.300003000000004</v>
      </c>
      <c r="G244" s="39">
        <f t="shared" si="3"/>
        <v>-1.4015278607570237E-3</v>
      </c>
    </row>
    <row r="245" spans="1:7" x14ac:dyDescent="0.25">
      <c r="A245" s="37">
        <v>44536</v>
      </c>
      <c r="B245" s="38">
        <v>70.849997999999999</v>
      </c>
      <c r="C245" s="38">
        <v>71.699996999999996</v>
      </c>
      <c r="D245" s="38">
        <v>68.099997999999999</v>
      </c>
      <c r="E245" s="38">
        <v>68.849997999999999</v>
      </c>
      <c r="F245" s="38">
        <v>68.849997999999999</v>
      </c>
      <c r="G245" s="39">
        <f t="shared" si="3"/>
        <v>-3.496617336997878E-2</v>
      </c>
    </row>
    <row r="246" spans="1:7" x14ac:dyDescent="0.25">
      <c r="A246" s="37">
        <v>44537</v>
      </c>
      <c r="B246" s="38">
        <v>69.400002000000001</v>
      </c>
      <c r="C246" s="38">
        <v>70.349997999999999</v>
      </c>
      <c r="D246" s="38">
        <v>67.849997999999999</v>
      </c>
      <c r="E246" s="38">
        <v>68.449996999999996</v>
      </c>
      <c r="F246" s="38">
        <v>68.449996999999996</v>
      </c>
      <c r="G246" s="39">
        <f t="shared" si="3"/>
        <v>-5.8266882191614234E-3</v>
      </c>
    </row>
    <row r="247" spans="1:7" x14ac:dyDescent="0.25">
      <c r="A247" s="37">
        <v>44538</v>
      </c>
      <c r="B247" s="38">
        <v>66.150002000000001</v>
      </c>
      <c r="C247" s="38">
        <v>69.300003000000004</v>
      </c>
      <c r="D247" s="38">
        <v>66.150002000000001</v>
      </c>
      <c r="E247" s="38">
        <v>67.75</v>
      </c>
      <c r="F247" s="38">
        <v>67.75</v>
      </c>
      <c r="G247" s="39">
        <f t="shared" si="3"/>
        <v>-1.0279048147035248E-2</v>
      </c>
    </row>
    <row r="248" spans="1:7" x14ac:dyDescent="0.25">
      <c r="A248" s="37">
        <v>44539</v>
      </c>
      <c r="B248" s="38">
        <v>68</v>
      </c>
      <c r="C248" s="38">
        <v>71.650002000000001</v>
      </c>
      <c r="D248" s="38">
        <v>68</v>
      </c>
      <c r="E248" s="38">
        <v>70.449996999999996</v>
      </c>
      <c r="F248" s="38">
        <v>70.449996999999996</v>
      </c>
      <c r="G248" s="39">
        <f t="shared" si="3"/>
        <v>3.9078736001485405E-2</v>
      </c>
    </row>
    <row r="249" spans="1:7" x14ac:dyDescent="0.25">
      <c r="A249" s="37">
        <v>44540</v>
      </c>
      <c r="B249" s="38">
        <v>69.849997999999999</v>
      </c>
      <c r="C249" s="38">
        <v>70.75</v>
      </c>
      <c r="D249" s="38">
        <v>69.099997999999999</v>
      </c>
      <c r="E249" s="38">
        <v>70.349997999999999</v>
      </c>
      <c r="F249" s="38">
        <v>70.349997999999999</v>
      </c>
      <c r="G249" s="39">
        <f>LN(F249/F248)</f>
        <v>-1.4204406301802561E-3</v>
      </c>
    </row>
  </sheetData>
  <mergeCells count="1">
    <mergeCell ref="I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3"/>
  <sheetViews>
    <sheetView workbookViewId="0">
      <selection activeCell="M12" sqref="M12"/>
    </sheetView>
  </sheetViews>
  <sheetFormatPr defaultRowHeight="15" x14ac:dyDescent="0.25"/>
  <cols>
    <col min="1" max="1" width="28" bestFit="1" customWidth="1"/>
    <col min="2" max="2" width="10.7109375" customWidth="1"/>
  </cols>
  <sheetData>
    <row r="1" spans="1:17" x14ac:dyDescent="0.25">
      <c r="F1" s="108" t="s">
        <v>35</v>
      </c>
      <c r="G1" s="108"/>
      <c r="H1" s="108"/>
    </row>
    <row r="2" spans="1:17" x14ac:dyDescent="0.25">
      <c r="D2" s="8" t="s">
        <v>17</v>
      </c>
      <c r="E2" s="9"/>
      <c r="F2" s="9"/>
      <c r="G2" s="9"/>
      <c r="H2" s="9"/>
      <c r="I2" s="9"/>
      <c r="J2" s="9"/>
    </row>
    <row r="3" spans="1:17" x14ac:dyDescent="0.25">
      <c r="A3" s="62"/>
      <c r="B3" s="62"/>
    </row>
    <row r="5" spans="1:17" x14ac:dyDescent="0.25">
      <c r="A5" s="2" t="s">
        <v>9</v>
      </c>
      <c r="B5" s="3">
        <v>0.05</v>
      </c>
      <c r="F5" s="7" t="s">
        <v>16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4" t="s">
        <v>10</v>
      </c>
      <c r="F7" s="6"/>
      <c r="G7" s="6" t="s">
        <v>58</v>
      </c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1"/>
      <c r="F8" s="6"/>
      <c r="G8" s="6" t="s">
        <v>59</v>
      </c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5" t="s">
        <v>11</v>
      </c>
      <c r="B9" s="58">
        <f>'HDFC Historical Data'!J9</f>
        <v>4.4035119097910933E-4</v>
      </c>
      <c r="F9" s="6"/>
      <c r="G9" s="6" t="s">
        <v>60</v>
      </c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5" t="s">
        <v>12</v>
      </c>
      <c r="B10" s="58">
        <f>SQRT('HDFC Historical Data'!J12)</f>
        <v>1.5195501481467238E-2</v>
      </c>
      <c r="F10" s="6"/>
      <c r="G10" s="6" t="s">
        <v>64</v>
      </c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5" t="s">
        <v>13</v>
      </c>
      <c r="B11" s="60" t="str">
        <f>ROUND((B9-B5)/B10, 2)&amp;" "&amp;": 1 "</f>
        <v xml:space="preserve">-3.26 : 1 </v>
      </c>
      <c r="F11" s="6"/>
      <c r="G11" s="6" t="s">
        <v>61</v>
      </c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1"/>
      <c r="F12" s="6"/>
      <c r="G12" s="6"/>
      <c r="H12" s="6"/>
      <c r="I12" s="6" t="s">
        <v>62</v>
      </c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4" t="s">
        <v>14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5" t="s">
        <v>11</v>
      </c>
      <c r="B15" s="59">
        <f>'ONGC Historical Data'!K4</f>
        <v>1.8006447913971515E-3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5" t="s">
        <v>12</v>
      </c>
      <c r="B16" s="58">
        <f>SQRT('ONGC Historical Data'!K7)</f>
        <v>2.3060021676759298E-2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5" t="s">
        <v>13</v>
      </c>
      <c r="B17" s="61" t="str">
        <f>ROUND((B15-B5)/B16,2)&amp;" "&amp;" : 1 "</f>
        <v xml:space="preserve">-2.09  : 1 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5">
      <c r="A18" s="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5">
      <c r="A19" s="4" t="s">
        <v>15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1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A21" s="5" t="s">
        <v>11</v>
      </c>
      <c r="B21" s="58">
        <f>'SpiceJet Historical Data'!J4</f>
        <v>-1.5319827587044488E-3</v>
      </c>
      <c r="F21" s="6"/>
      <c r="G21" s="6"/>
      <c r="H21" s="6"/>
      <c r="I21" s="6"/>
      <c r="J21" s="6"/>
      <c r="K21" s="6"/>
      <c r="L21" s="6" t="s">
        <v>63</v>
      </c>
      <c r="M21" s="6"/>
      <c r="N21" s="6"/>
      <c r="O21" s="6"/>
      <c r="P21" s="6"/>
      <c r="Q21" s="6"/>
    </row>
    <row r="22" spans="1:17" x14ac:dyDescent="0.25">
      <c r="A22" s="5" t="s">
        <v>12</v>
      </c>
      <c r="B22" s="58">
        <f>SQRT('SpiceJet Historical Data'!J7)</f>
        <v>2.6891148761755378E-2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5">
      <c r="A23" s="5" t="s">
        <v>13</v>
      </c>
      <c r="B23" s="60" t="str">
        <f>ROUND((B21-B5)/B22,2)&amp;" "&amp;" : 1"</f>
        <v>-1.92  : 1</v>
      </c>
    </row>
  </sheetData>
  <mergeCells count="1">
    <mergeCell ref="F1:H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9"/>
  <sheetViews>
    <sheetView zoomScale="85" zoomScaleNormal="85" workbookViewId="0">
      <selection activeCell="K10" sqref="K10"/>
    </sheetView>
  </sheetViews>
  <sheetFormatPr defaultRowHeight="15" x14ac:dyDescent="0.25"/>
  <cols>
    <col min="1" max="1" width="9.140625" customWidth="1"/>
    <col min="2" max="2" width="17.140625" customWidth="1"/>
    <col min="3" max="3" width="17" customWidth="1"/>
    <col min="5" max="5" width="21.85546875" customWidth="1"/>
    <col min="6" max="6" width="17.42578125" customWidth="1"/>
    <col min="7" max="7" width="18.85546875" customWidth="1"/>
    <col min="10" max="10" width="34.5703125" customWidth="1"/>
    <col min="11" max="11" width="19.42578125" customWidth="1"/>
  </cols>
  <sheetData>
    <row r="1" spans="1:11" ht="25.5" customHeight="1" x14ac:dyDescent="0.25">
      <c r="E1" s="109" t="s">
        <v>45</v>
      </c>
      <c r="F1" s="109"/>
      <c r="G1" s="109"/>
      <c r="H1" s="109"/>
    </row>
    <row r="3" spans="1:11" x14ac:dyDescent="0.25">
      <c r="A3" s="95" t="s">
        <v>6</v>
      </c>
      <c r="B3" s="86" t="s">
        <v>37</v>
      </c>
      <c r="C3" s="86" t="s">
        <v>38</v>
      </c>
      <c r="D3" s="86" t="s">
        <v>7</v>
      </c>
      <c r="E3" s="86" t="s">
        <v>39</v>
      </c>
      <c r="F3" s="86" t="s">
        <v>40</v>
      </c>
      <c r="G3" s="69" t="s">
        <v>41</v>
      </c>
    </row>
    <row r="4" spans="1:11" x14ac:dyDescent="0.25">
      <c r="A4" s="63">
        <v>1388</v>
      </c>
      <c r="B4" s="64">
        <f>A4/(A4+D4)</f>
        <v>0.93119989078286558</v>
      </c>
      <c r="C4" s="66">
        <v>0</v>
      </c>
      <c r="D4" s="63">
        <v>102.550003</v>
      </c>
      <c r="E4" s="65">
        <f>D4/(D4+A4)</f>
        <v>6.8800109217134392E-2</v>
      </c>
      <c r="F4" s="66">
        <v>0</v>
      </c>
      <c r="G4" s="93">
        <f>(B4*C4)+(E4*F4)</f>
        <v>0</v>
      </c>
    </row>
    <row r="5" spans="1:11" x14ac:dyDescent="0.25">
      <c r="A5" s="63">
        <v>1394.9499510000001</v>
      </c>
      <c r="B5" s="64">
        <f t="shared" ref="B5:B68" si="0">A5/(A5+D5)</f>
        <v>0.93155029994054206</v>
      </c>
      <c r="C5" s="67">
        <f>LN(A5/A4)</f>
        <v>4.9946751257513187E-3</v>
      </c>
      <c r="D5" s="63">
        <v>102.5</v>
      </c>
      <c r="E5" s="65">
        <f t="shared" ref="E5:E68" si="1">D5/(D5+A5)</f>
        <v>6.8449700059457941E-2</v>
      </c>
      <c r="F5" s="67">
        <f>LN(D5/D4)</f>
        <v>-4.8771519394884104E-4</v>
      </c>
      <c r="G5" s="93">
        <f t="shared" ref="G5:G68" si="2">(B5*C5)+(E5*F5)</f>
        <v>4.6194071527589668E-3</v>
      </c>
    </row>
    <row r="6" spans="1:11" x14ac:dyDescent="0.25">
      <c r="A6" s="63">
        <v>1416.8000489999999</v>
      </c>
      <c r="B6" s="64">
        <f t="shared" si="0"/>
        <v>0.93186004025426084</v>
      </c>
      <c r="C6" s="67">
        <f t="shared" ref="C6:C69" si="3">LN(A6/A5)</f>
        <v>1.5542304861102118E-2</v>
      </c>
      <c r="D6" s="63">
        <v>103.599998</v>
      </c>
      <c r="E6" s="65">
        <f t="shared" si="1"/>
        <v>6.813995974573922E-2</v>
      </c>
      <c r="F6" s="67">
        <f t="shared" ref="F6:F69" si="4">LN(D6/D5)</f>
        <v>1.0674511941900264E-2</v>
      </c>
      <c r="G6" s="93">
        <f t="shared" si="2"/>
        <v>1.521061364753711E-2</v>
      </c>
      <c r="J6" s="85" t="s">
        <v>11</v>
      </c>
      <c r="K6" s="80">
        <f>AVERAGE(G4:G249)</f>
        <v>4.9628784328615107E-4</v>
      </c>
    </row>
    <row r="7" spans="1:11" x14ac:dyDescent="0.25">
      <c r="A7" s="63">
        <v>1445</v>
      </c>
      <c r="B7" s="64">
        <f t="shared" si="0"/>
        <v>0.93189733126776397</v>
      </c>
      <c r="C7" s="67">
        <f t="shared" si="3"/>
        <v>1.9708479492929174E-2</v>
      </c>
      <c r="D7" s="63">
        <v>105.599998</v>
      </c>
      <c r="E7" s="65">
        <f t="shared" si="1"/>
        <v>6.8102668732236124E-2</v>
      </c>
      <c r="F7" s="67">
        <f t="shared" si="4"/>
        <v>1.9121041812403854E-2</v>
      </c>
      <c r="G7" s="93">
        <f t="shared" si="2"/>
        <v>1.9668473419171526E-2</v>
      </c>
      <c r="J7" s="85" t="s">
        <v>42</v>
      </c>
      <c r="K7" s="81">
        <f>VAR(G5:G249)</f>
        <v>1.8144529308947155E-4</v>
      </c>
    </row>
    <row r="8" spans="1:11" x14ac:dyDescent="0.25">
      <c r="A8" s="63">
        <v>1439.6999510000001</v>
      </c>
      <c r="B8" s="64">
        <f t="shared" si="0"/>
        <v>0.93365758362402651</v>
      </c>
      <c r="C8" s="67">
        <f t="shared" si="3"/>
        <v>-3.6745970490919501E-3</v>
      </c>
      <c r="D8" s="63">
        <v>102.300003</v>
      </c>
      <c r="E8" s="65">
        <f t="shared" si="1"/>
        <v>6.6342416375973504E-2</v>
      </c>
      <c r="F8" s="67">
        <f t="shared" si="4"/>
        <v>-3.1748650049673408E-2</v>
      </c>
      <c r="G8" s="93">
        <f t="shared" si="2"/>
        <v>-5.5370975626176742E-3</v>
      </c>
      <c r="J8" s="85"/>
      <c r="K8" s="82"/>
    </row>
    <row r="9" spans="1:11" x14ac:dyDescent="0.25">
      <c r="A9" s="63">
        <v>1423.849976</v>
      </c>
      <c r="B9" s="64">
        <f t="shared" si="0"/>
        <v>0.9350210147396687</v>
      </c>
      <c r="C9" s="67">
        <f t="shared" si="3"/>
        <v>-1.1070271008219229E-2</v>
      </c>
      <c r="D9" s="63">
        <v>98.949996999999996</v>
      </c>
      <c r="E9" s="65">
        <f t="shared" si="1"/>
        <v>6.4978985260331371E-2</v>
      </c>
      <c r="F9" s="67">
        <f t="shared" si="4"/>
        <v>-3.3295060552861987E-2</v>
      </c>
      <c r="G9" s="93">
        <f t="shared" si="2"/>
        <v>-1.2514415280454537E-2</v>
      </c>
      <c r="J9" s="85" t="s">
        <v>43</v>
      </c>
      <c r="K9" s="83">
        <f>CORREL(D4:D249,A4:A249)</f>
        <v>0.621575171872632</v>
      </c>
    </row>
    <row r="10" spans="1:11" x14ac:dyDescent="0.25">
      <c r="A10" s="63">
        <v>1384.8000489999999</v>
      </c>
      <c r="B10" s="64">
        <f t="shared" si="0"/>
        <v>0.93751269396069314</v>
      </c>
      <c r="C10" s="67">
        <f t="shared" si="3"/>
        <v>-2.7808693243051592E-2</v>
      </c>
      <c r="D10" s="63">
        <v>92.300003000000004</v>
      </c>
      <c r="E10" s="65">
        <f t="shared" si="1"/>
        <v>6.2487306039306807E-2</v>
      </c>
      <c r="F10" s="67">
        <f t="shared" si="4"/>
        <v>-6.9570467718717069E-2</v>
      </c>
      <c r="G10" s="93">
        <f t="shared" si="2"/>
        <v>-3.041827402545701E-2</v>
      </c>
      <c r="K10" s="69" t="s">
        <v>44</v>
      </c>
    </row>
    <row r="11" spans="1:11" x14ac:dyDescent="0.25">
      <c r="A11" s="63">
        <v>1380.9499510000001</v>
      </c>
      <c r="B11" s="64">
        <f t="shared" si="0"/>
        <v>0.93798607175911652</v>
      </c>
      <c r="C11" s="67">
        <f t="shared" si="3"/>
        <v>-2.7841276232195367E-3</v>
      </c>
      <c r="D11" s="63">
        <v>91.300003000000004</v>
      </c>
      <c r="E11" s="65">
        <f t="shared" si="1"/>
        <v>6.2013928240883476E-2</v>
      </c>
      <c r="F11" s="67">
        <f t="shared" si="4"/>
        <v>-1.089335355188469E-2</v>
      </c>
      <c r="G11" s="93">
        <f t="shared" si="2"/>
        <v>-3.2870125780488889E-3</v>
      </c>
    </row>
    <row r="12" spans="1:11" x14ac:dyDescent="0.25">
      <c r="A12" s="63">
        <v>1404</v>
      </c>
      <c r="B12" s="64">
        <f t="shared" si="0"/>
        <v>0.93631210403467824</v>
      </c>
      <c r="C12" s="67">
        <f t="shared" si="3"/>
        <v>1.6553672962806017E-2</v>
      </c>
      <c r="D12" s="63">
        <v>95.5</v>
      </c>
      <c r="E12" s="65">
        <f t="shared" si="1"/>
        <v>6.3687895965321775E-2</v>
      </c>
      <c r="F12" s="67">
        <f t="shared" si="4"/>
        <v>4.4975427027054739E-2</v>
      </c>
      <c r="G12" s="93">
        <f t="shared" si="2"/>
        <v>1.8363794678801851E-2</v>
      </c>
    </row>
    <row r="13" spans="1:11" x14ac:dyDescent="0.25">
      <c r="A13" s="63">
        <v>1421</v>
      </c>
      <c r="B13" s="64">
        <f t="shared" si="0"/>
        <v>0.93724235605020301</v>
      </c>
      <c r="C13" s="67">
        <f t="shared" si="3"/>
        <v>1.2035543511344312E-2</v>
      </c>
      <c r="D13" s="63">
        <v>95.150002000000001</v>
      </c>
      <c r="E13" s="65">
        <f t="shared" si="1"/>
        <v>6.2757643949796993E-2</v>
      </c>
      <c r="F13" s="67">
        <f t="shared" si="4"/>
        <v>-3.6716327250832584E-3</v>
      </c>
      <c r="G13" s="93">
        <f t="shared" si="2"/>
        <v>1.1049798137641878E-2</v>
      </c>
    </row>
    <row r="14" spans="1:11" x14ac:dyDescent="0.25">
      <c r="A14" s="63">
        <v>1434.75</v>
      </c>
      <c r="B14" s="64">
        <f t="shared" si="0"/>
        <v>0.93811298425773115</v>
      </c>
      <c r="C14" s="67">
        <f t="shared" si="3"/>
        <v>9.6297688913712324E-3</v>
      </c>
      <c r="D14" s="63">
        <v>94.650002000000001</v>
      </c>
      <c r="E14" s="65">
        <f t="shared" si="1"/>
        <v>6.188701574226884E-2</v>
      </c>
      <c r="F14" s="67">
        <f t="shared" si="4"/>
        <v>-5.2687159757889204E-3</v>
      </c>
      <c r="G14" s="93">
        <f t="shared" si="2"/>
        <v>8.7077461238613384E-3</v>
      </c>
    </row>
    <row r="15" spans="1:11" x14ac:dyDescent="0.25">
      <c r="A15" s="63">
        <v>1439.900024</v>
      </c>
      <c r="B15" s="64">
        <f t="shared" si="0"/>
        <v>0.93841240972243367</v>
      </c>
      <c r="C15" s="67">
        <f t="shared" si="3"/>
        <v>3.5830653935769586E-3</v>
      </c>
      <c r="D15" s="63">
        <v>94.5</v>
      </c>
      <c r="E15" s="65">
        <f t="shared" si="1"/>
        <v>6.1587590277566363E-2</v>
      </c>
      <c r="F15" s="67">
        <f t="shared" si="4"/>
        <v>-1.5860642861152954E-3</v>
      </c>
      <c r="G15" s="93">
        <f t="shared" si="2"/>
        <v>3.2647111527724644E-3</v>
      </c>
    </row>
    <row r="16" spans="1:11" x14ac:dyDescent="0.25">
      <c r="A16" s="63">
        <v>1444</v>
      </c>
      <c r="B16" s="64">
        <f t="shared" si="0"/>
        <v>0.93793640816224921</v>
      </c>
      <c r="C16" s="67">
        <f t="shared" si="3"/>
        <v>2.8433570707227006E-3</v>
      </c>
      <c r="D16" s="63">
        <v>95.550003000000004</v>
      </c>
      <c r="E16" s="65">
        <f t="shared" si="1"/>
        <v>6.2063591837750787E-2</v>
      </c>
      <c r="F16" s="67">
        <f t="shared" si="4"/>
        <v>1.1049867583758753E-2</v>
      </c>
      <c r="G16" s="93">
        <f t="shared" si="2"/>
        <v>3.3526825896159811E-3</v>
      </c>
    </row>
    <row r="17" spans="1:7" x14ac:dyDescent="0.25">
      <c r="A17" s="63">
        <v>1443</v>
      </c>
      <c r="B17" s="64">
        <f t="shared" si="0"/>
        <v>0.93856710970483681</v>
      </c>
      <c r="C17" s="67">
        <f t="shared" si="3"/>
        <v>-6.9276067890071597E-4</v>
      </c>
      <c r="D17" s="63">
        <v>94.449996999999996</v>
      </c>
      <c r="E17" s="65">
        <f t="shared" si="1"/>
        <v>6.1432890295163203E-2</v>
      </c>
      <c r="F17" s="67">
        <f t="shared" si="4"/>
        <v>-1.1579139898775291E-2</v>
      </c>
      <c r="G17" s="93">
        <f t="shared" si="2"/>
        <v>-1.361542419226815E-3</v>
      </c>
    </row>
    <row r="18" spans="1:7" x14ac:dyDescent="0.25">
      <c r="A18" s="63">
        <v>1438</v>
      </c>
      <c r="B18" s="64">
        <f t="shared" si="0"/>
        <v>0.9366247620596142</v>
      </c>
      <c r="C18" s="67">
        <f t="shared" si="3"/>
        <v>-3.4710204928788554E-3</v>
      </c>
      <c r="D18" s="63">
        <v>97.300003000000004</v>
      </c>
      <c r="E18" s="65">
        <f t="shared" si="1"/>
        <v>6.3375237940385784E-2</v>
      </c>
      <c r="F18" s="67">
        <f t="shared" si="4"/>
        <v>2.9728457839755203E-2</v>
      </c>
      <c r="G18" s="93">
        <f t="shared" si="2"/>
        <v>-1.3669956540514896E-3</v>
      </c>
    </row>
    <row r="19" spans="1:7" x14ac:dyDescent="0.25">
      <c r="A19" s="63">
        <v>1430.75</v>
      </c>
      <c r="B19" s="64">
        <f t="shared" si="0"/>
        <v>0.93681453593059416</v>
      </c>
      <c r="C19" s="67">
        <f t="shared" si="3"/>
        <v>-5.0544769917803952E-3</v>
      </c>
      <c r="D19" s="63">
        <v>96.5</v>
      </c>
      <c r="E19" s="65">
        <f t="shared" si="1"/>
        <v>6.3185464069405797E-2</v>
      </c>
      <c r="F19" s="67">
        <f t="shared" si="4"/>
        <v>-8.2560116794956288E-3</v>
      </c>
      <c r="G19" s="93">
        <f t="shared" si="2"/>
        <v>-5.2567674467579829E-3</v>
      </c>
    </row>
    <row r="20" spans="1:7" x14ac:dyDescent="0.25">
      <c r="A20" s="63">
        <v>1440</v>
      </c>
      <c r="B20" s="64">
        <f t="shared" si="0"/>
        <v>0.93549015604075192</v>
      </c>
      <c r="C20" s="67">
        <f t="shared" si="3"/>
        <v>6.4443312808346543E-3</v>
      </c>
      <c r="D20" s="63">
        <v>99.300003000000004</v>
      </c>
      <c r="E20" s="65">
        <f t="shared" si="1"/>
        <v>6.4509843959248012E-2</v>
      </c>
      <c r="F20" s="67">
        <f t="shared" si="4"/>
        <v>2.8602592917666678E-2</v>
      </c>
      <c r="G20" s="93">
        <f t="shared" si="2"/>
        <v>7.8737572814348792E-3</v>
      </c>
    </row>
    <row r="21" spans="1:7" x14ac:dyDescent="0.25">
      <c r="A21" s="63">
        <v>1432.599976</v>
      </c>
      <c r="B21" s="64">
        <f t="shared" si="0"/>
        <v>0.93533117594878379</v>
      </c>
      <c r="C21" s="67">
        <f t="shared" si="3"/>
        <v>-5.1521551424528944E-3</v>
      </c>
      <c r="D21" s="63">
        <v>99.050003000000004</v>
      </c>
      <c r="E21" s="65">
        <f t="shared" si="1"/>
        <v>6.4668824051216212E-2</v>
      </c>
      <c r="F21" s="67">
        <f t="shared" si="4"/>
        <v>-2.5207978303139096E-3</v>
      </c>
      <c r="G21" s="93">
        <f t="shared" si="2"/>
        <v>-4.9819883594182969E-3</v>
      </c>
    </row>
    <row r="22" spans="1:7" x14ac:dyDescent="0.25">
      <c r="A22" s="63">
        <v>1442</v>
      </c>
      <c r="B22" s="64">
        <f t="shared" si="0"/>
        <v>0.93436143147600315</v>
      </c>
      <c r="C22" s="67">
        <f t="shared" si="3"/>
        <v>6.5400804173008633E-3</v>
      </c>
      <c r="D22" s="63">
        <v>101.300003</v>
      </c>
      <c r="E22" s="65">
        <f t="shared" si="1"/>
        <v>6.5638568523996826E-2</v>
      </c>
      <c r="F22" s="67">
        <f t="shared" si="4"/>
        <v>2.2461637437349205E-2</v>
      </c>
      <c r="G22" s="93">
        <f t="shared" si="2"/>
        <v>7.585148628770029E-3</v>
      </c>
    </row>
    <row r="23" spans="1:7" x14ac:dyDescent="0.25">
      <c r="A23" s="63">
        <v>1464.900024</v>
      </c>
      <c r="B23" s="64">
        <f t="shared" si="0"/>
        <v>0.93436662820925342</v>
      </c>
      <c r="C23" s="67">
        <f t="shared" si="3"/>
        <v>1.5755958274200687E-2</v>
      </c>
      <c r="D23" s="63">
        <v>102.900002</v>
      </c>
      <c r="E23" s="65">
        <f t="shared" si="1"/>
        <v>6.5633371790746478E-2</v>
      </c>
      <c r="F23" s="67">
        <f t="shared" si="4"/>
        <v>1.567122140670741E-2</v>
      </c>
      <c r="G23" s="93">
        <f t="shared" si="2"/>
        <v>1.5750396707872115E-2</v>
      </c>
    </row>
    <row r="24" spans="1:7" x14ac:dyDescent="0.25">
      <c r="A24" s="63">
        <v>1487.6999510000001</v>
      </c>
      <c r="B24" s="64">
        <f t="shared" si="0"/>
        <v>0.93436753974626896</v>
      </c>
      <c r="C24" s="67">
        <f t="shared" si="3"/>
        <v>1.5444273107354243E-2</v>
      </c>
      <c r="D24" s="63">
        <v>104.5</v>
      </c>
      <c r="E24" s="65">
        <f t="shared" si="1"/>
        <v>6.5632460253731026E-2</v>
      </c>
      <c r="F24" s="67">
        <f t="shared" si="4"/>
        <v>1.5429409128515889E-2</v>
      </c>
      <c r="G24" s="93">
        <f t="shared" si="2"/>
        <v>1.5443297547853924E-2</v>
      </c>
    </row>
    <row r="25" spans="1:7" x14ac:dyDescent="0.25">
      <c r="A25" s="63">
        <v>1496.900024</v>
      </c>
      <c r="B25" s="64">
        <f t="shared" si="0"/>
        <v>0.9327642072209188</v>
      </c>
      <c r="C25" s="67">
        <f t="shared" si="3"/>
        <v>6.1650487278758371E-3</v>
      </c>
      <c r="D25" s="63">
        <v>107.900002</v>
      </c>
      <c r="E25" s="65">
        <f t="shared" si="1"/>
        <v>6.7235792779081122E-2</v>
      </c>
      <c r="F25" s="67">
        <f t="shared" si="4"/>
        <v>3.2017819394904307E-2</v>
      </c>
      <c r="G25" s="93">
        <f t="shared" si="2"/>
        <v>7.903280259209269E-3</v>
      </c>
    </row>
    <row r="26" spans="1:7" x14ac:dyDescent="0.25">
      <c r="A26" s="63">
        <v>1488</v>
      </c>
      <c r="B26" s="64">
        <f t="shared" si="0"/>
        <v>0.93265223153214249</v>
      </c>
      <c r="C26" s="67">
        <f t="shared" si="3"/>
        <v>-5.9633825612879898E-3</v>
      </c>
      <c r="D26" s="63">
        <v>107.449997</v>
      </c>
      <c r="E26" s="65">
        <f t="shared" si="1"/>
        <v>6.7347768467857533E-2</v>
      </c>
      <c r="F26" s="67">
        <f t="shared" si="4"/>
        <v>-4.1792956312137744E-3</v>
      </c>
      <c r="G26" s="93">
        <f t="shared" si="2"/>
        <v>-5.8432282877948208E-3</v>
      </c>
    </row>
    <row r="27" spans="1:7" x14ac:dyDescent="0.25">
      <c r="A27" s="63">
        <v>1471.650024</v>
      </c>
      <c r="B27" s="64">
        <f t="shared" si="0"/>
        <v>0.9327523393943582</v>
      </c>
      <c r="C27" s="67">
        <f t="shared" si="3"/>
        <v>-1.1048699807302262E-2</v>
      </c>
      <c r="D27" s="63">
        <v>106.099998</v>
      </c>
      <c r="E27" s="65">
        <f t="shared" si="1"/>
        <v>6.7247660605641871E-2</v>
      </c>
      <c r="F27" s="67">
        <f t="shared" si="4"/>
        <v>-1.2643568398760355E-2</v>
      </c>
      <c r="G27" s="93">
        <f t="shared" si="2"/>
        <v>-1.1155950989051235E-2</v>
      </c>
    </row>
    <row r="28" spans="1:7" x14ac:dyDescent="0.25">
      <c r="A28" s="63">
        <v>1502.849976</v>
      </c>
      <c r="B28" s="64">
        <f t="shared" si="0"/>
        <v>0.93653019277733229</v>
      </c>
      <c r="C28" s="67">
        <f t="shared" si="3"/>
        <v>2.0979052817989011E-2</v>
      </c>
      <c r="D28" s="63">
        <v>101.849998</v>
      </c>
      <c r="E28" s="65">
        <f t="shared" si="1"/>
        <v>6.346980722266779E-2</v>
      </c>
      <c r="F28" s="67">
        <f t="shared" si="4"/>
        <v>-4.0880903733701915E-2</v>
      </c>
      <c r="G28" s="93">
        <f t="shared" si="2"/>
        <v>1.7052813300850584E-2</v>
      </c>
    </row>
    <row r="29" spans="1:7" x14ac:dyDescent="0.25">
      <c r="A29" s="63">
        <v>1511.650024</v>
      </c>
      <c r="B29" s="64">
        <f t="shared" si="0"/>
        <v>0.93853413309855083</v>
      </c>
      <c r="C29" s="67">
        <f t="shared" si="3"/>
        <v>5.8384959349904609E-3</v>
      </c>
      <c r="D29" s="63">
        <v>99</v>
      </c>
      <c r="E29" s="65">
        <f t="shared" si="1"/>
        <v>6.1465866901449222E-2</v>
      </c>
      <c r="F29" s="67">
        <f t="shared" si="4"/>
        <v>-2.8381272901504054E-2</v>
      </c>
      <c r="G29" s="93">
        <f t="shared" si="2"/>
        <v>3.7351481782881293E-3</v>
      </c>
    </row>
    <row r="30" spans="1:7" x14ac:dyDescent="0.25">
      <c r="A30" s="63">
        <v>1501</v>
      </c>
      <c r="B30" s="64">
        <f t="shared" si="0"/>
        <v>0.93765617015681624</v>
      </c>
      <c r="C30" s="67">
        <f t="shared" si="3"/>
        <v>-7.0702327052524112E-3</v>
      </c>
      <c r="D30" s="63">
        <v>99.800003000000004</v>
      </c>
      <c r="E30" s="65">
        <f t="shared" si="1"/>
        <v>6.2343829843183728E-2</v>
      </c>
      <c r="F30" s="67">
        <f t="shared" si="4"/>
        <v>8.0483632429482078E-3</v>
      </c>
      <c r="G30" s="93">
        <f t="shared" si="2"/>
        <v>-6.1276815319899446E-3</v>
      </c>
    </row>
    <row r="31" spans="1:7" x14ac:dyDescent="0.25">
      <c r="A31" s="63">
        <v>1494.349976</v>
      </c>
      <c r="B31" s="64">
        <f t="shared" si="0"/>
        <v>0.93716095531864529</v>
      </c>
      <c r="C31" s="67">
        <f t="shared" si="3"/>
        <v>-4.4402390232293129E-3</v>
      </c>
      <c r="D31" s="63">
        <v>100.199997</v>
      </c>
      <c r="E31" s="65">
        <f t="shared" si="1"/>
        <v>6.2839044681354747E-2</v>
      </c>
      <c r="F31" s="67">
        <f t="shared" si="4"/>
        <v>3.999945333106064E-3</v>
      </c>
      <c r="G31" s="93">
        <f t="shared" si="2"/>
        <v>-3.909865901342683E-3</v>
      </c>
    </row>
    <row r="32" spans="1:7" x14ac:dyDescent="0.25">
      <c r="A32" s="63">
        <v>1467.900024</v>
      </c>
      <c r="B32" s="64">
        <f t="shared" si="0"/>
        <v>0.93894521654277707</v>
      </c>
      <c r="C32" s="67">
        <f t="shared" si="3"/>
        <v>-1.7858489297157543E-2</v>
      </c>
      <c r="D32" s="63">
        <v>95.449996999999996</v>
      </c>
      <c r="E32" s="65">
        <f t="shared" si="1"/>
        <v>6.1054783457222983E-2</v>
      </c>
      <c r="F32" s="67">
        <f t="shared" si="4"/>
        <v>-4.8565639968956173E-2</v>
      </c>
      <c r="G32" s="93">
        <f t="shared" si="2"/>
        <v>-1.9733307732012529E-2</v>
      </c>
    </row>
    <row r="33" spans="1:7" x14ac:dyDescent="0.25">
      <c r="A33" s="63">
        <v>1481</v>
      </c>
      <c r="B33" s="64">
        <f t="shared" si="0"/>
        <v>0.94046674075250036</v>
      </c>
      <c r="C33" s="67">
        <f t="shared" si="3"/>
        <v>8.8847109547238162E-3</v>
      </c>
      <c r="D33" s="63">
        <v>93.75</v>
      </c>
      <c r="E33" s="65">
        <f t="shared" si="1"/>
        <v>5.9533259247499602E-2</v>
      </c>
      <c r="F33" s="67">
        <f t="shared" si="4"/>
        <v>-1.7970853891167798E-2</v>
      </c>
      <c r="G33" s="93">
        <f t="shared" si="2"/>
        <v>7.2859116505153143E-3</v>
      </c>
    </row>
    <row r="34" spans="1:7" x14ac:dyDescent="0.25">
      <c r="A34" s="63">
        <v>1471.900024</v>
      </c>
      <c r="B34" s="64">
        <f t="shared" si="0"/>
        <v>0.94132318703561768</v>
      </c>
      <c r="C34" s="67">
        <f t="shared" si="3"/>
        <v>-6.1634357638023496E-3</v>
      </c>
      <c r="D34" s="63">
        <v>91.75</v>
      </c>
      <c r="E34" s="65">
        <f t="shared" si="1"/>
        <v>5.8676812964382367E-2</v>
      </c>
      <c r="F34" s="67">
        <f t="shared" si="4"/>
        <v>-2.1564177915840525E-2</v>
      </c>
      <c r="G34" s="93">
        <f t="shared" si="2"/>
        <v>-7.0671022305701737E-3</v>
      </c>
    </row>
    <row r="35" spans="1:7" x14ac:dyDescent="0.25">
      <c r="A35" s="63">
        <v>1401.3000489999999</v>
      </c>
      <c r="B35" s="64">
        <f t="shared" si="0"/>
        <v>0.93876867496670291</v>
      </c>
      <c r="C35" s="67">
        <f t="shared" si="3"/>
        <v>-4.915368736029492E-2</v>
      </c>
      <c r="D35" s="63">
        <v>91.400002000000001</v>
      </c>
      <c r="E35" s="65">
        <f t="shared" si="1"/>
        <v>6.1231325033296993E-2</v>
      </c>
      <c r="F35" s="67">
        <f t="shared" si="4"/>
        <v>-3.821986592737448E-3</v>
      </c>
      <c r="G35" s="93">
        <f t="shared" si="2"/>
        <v>-4.6377967256284444E-2</v>
      </c>
    </row>
    <row r="36" spans="1:7" x14ac:dyDescent="0.25">
      <c r="A36" s="63">
        <v>1408.75</v>
      </c>
      <c r="B36" s="64">
        <f t="shared" si="0"/>
        <v>0.93810348459366755</v>
      </c>
      <c r="C36" s="67">
        <f t="shared" si="3"/>
        <v>5.3023742102844221E-3</v>
      </c>
      <c r="D36" s="63">
        <v>92.949996999999996</v>
      </c>
      <c r="E36" s="65">
        <f t="shared" si="1"/>
        <v>6.1896515406332522E-2</v>
      </c>
      <c r="F36" s="67">
        <f t="shared" si="4"/>
        <v>1.6816181550093325E-2</v>
      </c>
      <c r="G36" s="93">
        <f t="shared" si="2"/>
        <v>6.0150387636784489E-3</v>
      </c>
    </row>
    <row r="37" spans="1:7" x14ac:dyDescent="0.25">
      <c r="A37" s="63">
        <v>1482.5</v>
      </c>
      <c r="B37" s="64">
        <f t="shared" si="0"/>
        <v>0.94204740600250514</v>
      </c>
      <c r="C37" s="67">
        <f t="shared" si="3"/>
        <v>5.1027065517894481E-2</v>
      </c>
      <c r="D37" s="63">
        <v>91.199996999999996</v>
      </c>
      <c r="E37" s="65">
        <f t="shared" si="1"/>
        <v>5.7952593997494938E-2</v>
      </c>
      <c r="F37" s="67">
        <f t="shared" si="4"/>
        <v>-1.9006817706487315E-2</v>
      </c>
      <c r="G37" s="93">
        <f t="shared" si="2"/>
        <v>4.6968420317323914E-2</v>
      </c>
    </row>
    <row r="38" spans="1:7" x14ac:dyDescent="0.25">
      <c r="A38" s="63">
        <v>1578.5</v>
      </c>
      <c r="B38" s="64">
        <f t="shared" si="0"/>
        <v>0.94382492919457972</v>
      </c>
      <c r="C38" s="67">
        <f t="shared" si="3"/>
        <v>6.2745177126165882E-2</v>
      </c>
      <c r="D38" s="63">
        <v>93.949996999999996</v>
      </c>
      <c r="E38" s="65">
        <f t="shared" si="1"/>
        <v>5.6175070805420321E-2</v>
      </c>
      <c r="F38" s="67">
        <f t="shared" si="4"/>
        <v>2.9707829742046929E-2</v>
      </c>
      <c r="G38" s="93">
        <f t="shared" si="2"/>
        <v>6.0889301797639732E-2</v>
      </c>
    </row>
    <row r="39" spans="1:7" x14ac:dyDescent="0.25">
      <c r="A39" s="63">
        <v>1581.6999510000001</v>
      </c>
      <c r="B39" s="64">
        <f t="shared" si="0"/>
        <v>0.94317232819673646</v>
      </c>
      <c r="C39" s="67">
        <f t="shared" si="3"/>
        <v>2.0251579920702264E-3</v>
      </c>
      <c r="D39" s="63">
        <v>95.300003000000004</v>
      </c>
      <c r="E39" s="65">
        <f t="shared" si="1"/>
        <v>5.6827671803263508E-2</v>
      </c>
      <c r="F39" s="67">
        <f t="shared" si="4"/>
        <v>1.4267148212099198E-2</v>
      </c>
      <c r="G39" s="93">
        <f t="shared" si="2"/>
        <v>2.7208417945127944E-3</v>
      </c>
    </row>
    <row r="40" spans="1:7" x14ac:dyDescent="0.25">
      <c r="A40" s="63">
        <v>1588</v>
      </c>
      <c r="B40" s="64">
        <f t="shared" si="0"/>
        <v>0.94153919238887607</v>
      </c>
      <c r="C40" s="67">
        <f t="shared" si="3"/>
        <v>3.975175816964327E-3</v>
      </c>
      <c r="D40" s="63">
        <v>98.599997999999999</v>
      </c>
      <c r="E40" s="65">
        <f t="shared" si="1"/>
        <v>5.8460807611123933E-2</v>
      </c>
      <c r="F40" s="67">
        <f t="shared" si="4"/>
        <v>3.4041399184919663E-2</v>
      </c>
      <c r="G40" s="93">
        <f t="shared" si="2"/>
        <v>5.7328715168714428E-3</v>
      </c>
    </row>
    <row r="41" spans="1:7" x14ac:dyDescent="0.25">
      <c r="A41" s="63">
        <v>1618.25</v>
      </c>
      <c r="B41" s="64">
        <f t="shared" si="0"/>
        <v>0.94182865954224537</v>
      </c>
      <c r="C41" s="67">
        <f t="shared" si="3"/>
        <v>1.8869955618538565E-2</v>
      </c>
      <c r="D41" s="63">
        <v>99.949996999999996</v>
      </c>
      <c r="E41" s="65">
        <f t="shared" si="1"/>
        <v>5.8171340457754642E-2</v>
      </c>
      <c r="F41" s="67">
        <f t="shared" si="4"/>
        <v>1.3598789606787124E-2</v>
      </c>
      <c r="G41" s="93">
        <f t="shared" si="2"/>
        <v>1.856332482585963E-2</v>
      </c>
    </row>
    <row r="42" spans="1:7" x14ac:dyDescent="0.25">
      <c r="A42" s="63">
        <v>1631.650024</v>
      </c>
      <c r="B42" s="64">
        <f t="shared" si="0"/>
        <v>0.94181650181589915</v>
      </c>
      <c r="C42" s="67">
        <f t="shared" si="3"/>
        <v>8.2464690231534247E-3</v>
      </c>
      <c r="D42" s="63">
        <v>100.800003</v>
      </c>
      <c r="E42" s="65">
        <f t="shared" si="1"/>
        <v>5.8183498184100867E-2</v>
      </c>
      <c r="F42" s="67">
        <f t="shared" si="4"/>
        <v>8.468354467771496E-3</v>
      </c>
      <c r="G42" s="93">
        <f t="shared" si="2"/>
        <v>8.259379094517438E-3</v>
      </c>
    </row>
    <row r="43" spans="1:7" x14ac:dyDescent="0.25">
      <c r="A43" s="63">
        <v>1628</v>
      </c>
      <c r="B43" s="64">
        <f t="shared" si="0"/>
        <v>0.94030669817230106</v>
      </c>
      <c r="C43" s="67">
        <f t="shared" si="3"/>
        <v>-2.2395198862873284E-3</v>
      </c>
      <c r="D43" s="63">
        <v>103.349998</v>
      </c>
      <c r="E43" s="65">
        <f t="shared" si="1"/>
        <v>5.9693301827698969E-2</v>
      </c>
      <c r="F43" s="67">
        <f t="shared" si="4"/>
        <v>2.4982881376887089E-2</v>
      </c>
      <c r="G43" s="93">
        <f t="shared" si="2"/>
        <v>-6.1452487120992449E-4</v>
      </c>
    </row>
    <row r="44" spans="1:7" x14ac:dyDescent="0.25">
      <c r="A44" s="63">
        <v>1614.849976</v>
      </c>
      <c r="B44" s="64">
        <f t="shared" si="0"/>
        <v>0.94031501940056506</v>
      </c>
      <c r="C44" s="67">
        <f t="shared" si="3"/>
        <v>-8.1102093383015397E-3</v>
      </c>
      <c r="D44" s="63">
        <v>102.5</v>
      </c>
      <c r="E44" s="65">
        <f t="shared" si="1"/>
        <v>5.9684980599434903E-2</v>
      </c>
      <c r="F44" s="67">
        <f t="shared" si="4"/>
        <v>-8.2584681975967755E-3</v>
      </c>
      <c r="G44" s="93">
        <f t="shared" si="2"/>
        <v>-8.1190581654422694E-3</v>
      </c>
    </row>
    <row r="45" spans="1:7" x14ac:dyDescent="0.25">
      <c r="A45" s="63">
        <v>1597.8000489999999</v>
      </c>
      <c r="B45" s="64">
        <f t="shared" si="0"/>
        <v>0.94090628317722513</v>
      </c>
      <c r="C45" s="67">
        <f t="shared" si="3"/>
        <v>-1.0614344509075706E-2</v>
      </c>
      <c r="D45" s="63">
        <v>100.349998</v>
      </c>
      <c r="E45" s="65">
        <f t="shared" si="1"/>
        <v>5.9093716822774971E-2</v>
      </c>
      <c r="F45" s="67">
        <f t="shared" si="4"/>
        <v>-2.1198743266360044E-2</v>
      </c>
      <c r="G45" s="93">
        <f t="shared" si="2"/>
        <v>-1.1239815971978E-2</v>
      </c>
    </row>
    <row r="46" spans="1:7" x14ac:dyDescent="0.25">
      <c r="A46" s="63">
        <v>1592.5</v>
      </c>
      <c r="B46" s="64">
        <f t="shared" si="0"/>
        <v>0.94124948171730061</v>
      </c>
      <c r="C46" s="67">
        <f t="shared" si="3"/>
        <v>-3.3226052687899432E-3</v>
      </c>
      <c r="D46" s="63">
        <v>99.400002000000001</v>
      </c>
      <c r="E46" s="65">
        <f t="shared" si="1"/>
        <v>5.875051828269931E-2</v>
      </c>
      <c r="F46" s="67">
        <f t="shared" si="4"/>
        <v>-9.5119215288503242E-3</v>
      </c>
      <c r="G46" s="93">
        <f t="shared" si="2"/>
        <v>-3.6862308068840283E-3</v>
      </c>
    </row>
    <row r="47" spans="1:7" x14ac:dyDescent="0.25">
      <c r="A47" s="63">
        <v>1625</v>
      </c>
      <c r="B47" s="64">
        <f t="shared" si="0"/>
        <v>0.94243874148180373</v>
      </c>
      <c r="C47" s="67">
        <f t="shared" si="3"/>
        <v>2.0202707317519469E-2</v>
      </c>
      <c r="D47" s="63">
        <v>99.25</v>
      </c>
      <c r="E47" s="65">
        <f t="shared" si="1"/>
        <v>5.7561258518196316E-2</v>
      </c>
      <c r="F47" s="67">
        <f t="shared" si="4"/>
        <v>-1.510214215952716E-3</v>
      </c>
      <c r="G47" s="93">
        <f t="shared" si="2"/>
        <v>1.8952884227945967E-2</v>
      </c>
    </row>
    <row r="48" spans="1:7" x14ac:dyDescent="0.25">
      <c r="A48" s="63">
        <v>1641</v>
      </c>
      <c r="B48" s="64">
        <f t="shared" si="0"/>
        <v>0.9399432951742055</v>
      </c>
      <c r="C48" s="67">
        <f t="shared" si="3"/>
        <v>9.7979963262530296E-3</v>
      </c>
      <c r="D48" s="63">
        <v>104.849998</v>
      </c>
      <c r="E48" s="65">
        <f t="shared" si="1"/>
        <v>6.0056704825794546E-2</v>
      </c>
      <c r="F48" s="67">
        <f t="shared" si="4"/>
        <v>5.4888818705760095E-2</v>
      </c>
      <c r="G48" s="93">
        <f t="shared" si="2"/>
        <v>1.2506002536251417E-2</v>
      </c>
    </row>
    <row r="49" spans="1:7" x14ac:dyDescent="0.25">
      <c r="A49" s="63">
        <v>1621.8000489999999</v>
      </c>
      <c r="B49" s="64">
        <f t="shared" si="0"/>
        <v>0.94001043467193457</v>
      </c>
      <c r="C49" s="67">
        <f t="shared" si="3"/>
        <v>-1.1769138366291267E-2</v>
      </c>
      <c r="D49" s="63">
        <v>103.5</v>
      </c>
      <c r="E49" s="65">
        <f t="shared" si="1"/>
        <v>5.9989565328065438E-2</v>
      </c>
      <c r="F49" s="67">
        <f t="shared" si="4"/>
        <v>-1.2959125567636093E-2</v>
      </c>
      <c r="G49" s="93">
        <f t="shared" si="2"/>
        <v>-1.1840525181245905E-2</v>
      </c>
    </row>
    <row r="50" spans="1:7" x14ac:dyDescent="0.25">
      <c r="A50" s="63">
        <v>1605.9499510000001</v>
      </c>
      <c r="B50" s="64">
        <f t="shared" si="0"/>
        <v>0.93290539760804236</v>
      </c>
      <c r="C50" s="67">
        <f t="shared" si="3"/>
        <v>-9.8212224635893901E-3</v>
      </c>
      <c r="D50" s="63">
        <v>115.5</v>
      </c>
      <c r="E50" s="65">
        <f t="shared" si="1"/>
        <v>6.7094602391957664E-2</v>
      </c>
      <c r="F50" s="67">
        <f t="shared" si="4"/>
        <v>0.10969891725642453</v>
      </c>
      <c r="G50" s="93">
        <f t="shared" si="2"/>
        <v>-1.8020662112438303E-3</v>
      </c>
    </row>
    <row r="51" spans="1:7" x14ac:dyDescent="0.25">
      <c r="A51" s="63">
        <v>1564.1999510000001</v>
      </c>
      <c r="B51" s="64">
        <f t="shared" si="0"/>
        <v>0.93307086585521659</v>
      </c>
      <c r="C51" s="67">
        <f t="shared" si="3"/>
        <v>-2.6340971418617083E-2</v>
      </c>
      <c r="D51" s="63">
        <v>112.199997</v>
      </c>
      <c r="E51" s="65">
        <f t="shared" si="1"/>
        <v>6.692913414478345E-2</v>
      </c>
      <c r="F51" s="67">
        <f t="shared" si="4"/>
        <v>-2.8987563611220641E-2</v>
      </c>
      <c r="G51" s="93">
        <f t="shared" si="2"/>
        <v>-2.6518105542502383E-2</v>
      </c>
    </row>
    <row r="52" spans="1:7" x14ac:dyDescent="0.25">
      <c r="A52" s="63">
        <v>1573.900024</v>
      </c>
      <c r="B52" s="64">
        <f t="shared" si="0"/>
        <v>0.9354809942298512</v>
      </c>
      <c r="C52" s="67">
        <f t="shared" si="3"/>
        <v>6.1821509647070278E-3</v>
      </c>
      <c r="D52" s="63">
        <v>108.550003</v>
      </c>
      <c r="E52" s="65">
        <f t="shared" si="1"/>
        <v>6.4519005770148796E-2</v>
      </c>
      <c r="F52" s="67">
        <f t="shared" si="4"/>
        <v>-3.3072042389293489E-2</v>
      </c>
      <c r="G52" s="93">
        <f t="shared" si="2"/>
        <v>3.649509437197732E-3</v>
      </c>
    </row>
    <row r="53" spans="1:7" x14ac:dyDescent="0.25">
      <c r="A53" s="63">
        <v>1557.6999510000001</v>
      </c>
      <c r="B53" s="64">
        <f t="shared" si="0"/>
        <v>0.93158303617271854</v>
      </c>
      <c r="C53" s="67">
        <f t="shared" si="3"/>
        <v>-1.034628793037534E-2</v>
      </c>
      <c r="D53" s="63">
        <v>114.400002</v>
      </c>
      <c r="E53" s="65">
        <f t="shared" si="1"/>
        <v>6.8416963827281435E-2</v>
      </c>
      <c r="F53" s="67">
        <f t="shared" si="4"/>
        <v>5.249017246688082E-2</v>
      </c>
      <c r="G53" s="93">
        <f t="shared" si="2"/>
        <v>-6.0472080923418617E-3</v>
      </c>
    </row>
    <row r="54" spans="1:7" x14ac:dyDescent="0.25">
      <c r="A54" s="63">
        <v>1613.9499510000001</v>
      </c>
      <c r="B54" s="64">
        <f t="shared" si="0"/>
        <v>0.93329670884064775</v>
      </c>
      <c r="C54" s="67">
        <f t="shared" si="3"/>
        <v>3.5474217179490848E-2</v>
      </c>
      <c r="D54" s="63">
        <v>115.349998</v>
      </c>
      <c r="E54" s="65">
        <f t="shared" si="1"/>
        <v>6.6703291159352252E-2</v>
      </c>
      <c r="F54" s="67">
        <f t="shared" si="4"/>
        <v>8.2698708530126678E-3</v>
      </c>
      <c r="G54" s="93">
        <f t="shared" si="2"/>
        <v>3.3659597745675916E-2</v>
      </c>
    </row>
    <row r="55" spans="1:7" x14ac:dyDescent="0.25">
      <c r="A55" s="63">
        <v>1636.25</v>
      </c>
      <c r="B55" s="64">
        <f t="shared" si="0"/>
        <v>0.9314074284901096</v>
      </c>
      <c r="C55" s="67">
        <f t="shared" si="3"/>
        <v>1.3722478168694E-2</v>
      </c>
      <c r="D55" s="63">
        <v>120.5</v>
      </c>
      <c r="E55" s="65">
        <f t="shared" si="1"/>
        <v>6.8592571509890427E-2</v>
      </c>
      <c r="F55" s="67">
        <f t="shared" si="4"/>
        <v>4.3678785649482008E-2</v>
      </c>
      <c r="G55" s="93">
        <f t="shared" si="2"/>
        <v>1.5777258331742216E-2</v>
      </c>
    </row>
    <row r="56" spans="1:7" x14ac:dyDescent="0.25">
      <c r="A56" s="63">
        <v>1588.900024</v>
      </c>
      <c r="B56" s="64">
        <f t="shared" si="0"/>
        <v>0.93065073496343986</v>
      </c>
      <c r="C56" s="67">
        <f t="shared" si="3"/>
        <v>-2.9365070224999033E-2</v>
      </c>
      <c r="D56" s="63">
        <v>118.400002</v>
      </c>
      <c r="E56" s="65">
        <f t="shared" si="1"/>
        <v>6.9349265036560123E-2</v>
      </c>
      <c r="F56" s="67">
        <f t="shared" si="4"/>
        <v>-1.7581013588912574E-2</v>
      </c>
      <c r="G56" s="93">
        <f t="shared" si="2"/>
        <v>-2.8547854558137239E-2</v>
      </c>
    </row>
    <row r="57" spans="1:7" x14ac:dyDescent="0.25">
      <c r="A57" s="63">
        <v>1572.5500489999999</v>
      </c>
      <c r="B57" s="64">
        <f t="shared" si="0"/>
        <v>0.93039285383384474</v>
      </c>
      <c r="C57" s="67">
        <f t="shared" si="3"/>
        <v>-1.034343126804734E-2</v>
      </c>
      <c r="D57" s="63">
        <v>117.650002</v>
      </c>
      <c r="E57" s="65">
        <f t="shared" si="1"/>
        <v>6.9607146166155209E-2</v>
      </c>
      <c r="F57" s="67">
        <f t="shared" si="4"/>
        <v>-6.3546071688507103E-3</v>
      </c>
      <c r="G57" s="93">
        <f t="shared" si="2"/>
        <v>-1.0065780605943478E-2</v>
      </c>
    </row>
    <row r="58" spans="1:7" x14ac:dyDescent="0.25">
      <c r="A58" s="63">
        <v>1587.5</v>
      </c>
      <c r="B58" s="64">
        <f t="shared" si="0"/>
        <v>0.93154945171311265</v>
      </c>
      <c r="C58" s="67">
        <f t="shared" si="3"/>
        <v>9.4619150357834834E-3</v>
      </c>
      <c r="D58" s="63">
        <v>116.650002</v>
      </c>
      <c r="E58" s="65">
        <f t="shared" si="1"/>
        <v>6.845054828688725E-2</v>
      </c>
      <c r="F58" s="67">
        <f t="shared" si="4"/>
        <v>-8.5361165602010382E-3</v>
      </c>
      <c r="G58" s="93">
        <f t="shared" si="2"/>
        <v>8.2299399049536211E-3</v>
      </c>
    </row>
    <row r="59" spans="1:7" x14ac:dyDescent="0.25">
      <c r="A59" s="63">
        <v>1596</v>
      </c>
      <c r="B59" s="64">
        <f t="shared" si="0"/>
        <v>0.93235190863590622</v>
      </c>
      <c r="C59" s="67">
        <f t="shared" si="3"/>
        <v>5.340047242907371E-3</v>
      </c>
      <c r="D59" s="63">
        <v>115.800003</v>
      </c>
      <c r="E59" s="65">
        <f t="shared" si="1"/>
        <v>6.7648091364093776E-2</v>
      </c>
      <c r="F59" s="67">
        <f t="shared" si="4"/>
        <v>-7.3134245671149511E-3</v>
      </c>
      <c r="G59" s="93">
        <f t="shared" si="2"/>
        <v>4.4840640258299955E-3</v>
      </c>
    </row>
    <row r="60" spans="1:7" x14ac:dyDescent="0.25">
      <c r="A60" s="63">
        <v>1571</v>
      </c>
      <c r="B60" s="64">
        <f t="shared" si="0"/>
        <v>0.93068720379146919</v>
      </c>
      <c r="C60" s="67">
        <f t="shared" si="3"/>
        <v>-1.5788139754132902E-2</v>
      </c>
      <c r="D60" s="63">
        <v>117</v>
      </c>
      <c r="E60" s="65">
        <f t="shared" si="1"/>
        <v>6.93127962085308E-2</v>
      </c>
      <c r="F60" s="67">
        <f t="shared" si="4"/>
        <v>1.0309343752125852E-2</v>
      </c>
      <c r="G60" s="93">
        <f t="shared" si="2"/>
        <v>-1.3979250198308094E-2</v>
      </c>
    </row>
    <row r="61" spans="1:7" x14ac:dyDescent="0.25">
      <c r="A61" s="63">
        <v>1545.599976</v>
      </c>
      <c r="B61" s="64">
        <f t="shared" si="0"/>
        <v>0.92892989049152108</v>
      </c>
      <c r="C61" s="67">
        <f t="shared" si="3"/>
        <v>-1.6300190325318095E-2</v>
      </c>
      <c r="D61" s="63">
        <v>118.25</v>
      </c>
      <c r="E61" s="65">
        <f t="shared" si="1"/>
        <v>7.1070109508478904E-2</v>
      </c>
      <c r="F61" s="67">
        <f t="shared" si="4"/>
        <v>1.0627092574286193E-2</v>
      </c>
      <c r="G61" s="93">
        <f t="shared" si="2"/>
        <v>-1.4386465380877426E-2</v>
      </c>
    </row>
    <row r="62" spans="1:7" x14ac:dyDescent="0.25">
      <c r="A62" s="63">
        <v>1555</v>
      </c>
      <c r="B62" s="64">
        <f t="shared" si="0"/>
        <v>0.92705756213915713</v>
      </c>
      <c r="C62" s="67">
        <f t="shared" si="3"/>
        <v>6.0633766830314618E-3</v>
      </c>
      <c r="D62" s="63">
        <v>122.349998</v>
      </c>
      <c r="E62" s="65">
        <f t="shared" si="1"/>
        <v>7.2942437860842924E-2</v>
      </c>
      <c r="F62" s="67">
        <f t="shared" si="4"/>
        <v>3.4084746170091482E-2</v>
      </c>
      <c r="G62" s="93">
        <f t="shared" si="2"/>
        <v>8.1073236856170575E-3</v>
      </c>
    </row>
    <row r="63" spans="1:7" x14ac:dyDescent="0.25">
      <c r="A63" s="63">
        <v>1565.6999510000001</v>
      </c>
      <c r="B63" s="64">
        <f t="shared" si="0"/>
        <v>0.9290609664659869</v>
      </c>
      <c r="C63" s="67">
        <f t="shared" si="3"/>
        <v>6.8574314082362163E-3</v>
      </c>
      <c r="D63" s="63">
        <v>119.550003</v>
      </c>
      <c r="E63" s="65">
        <f t="shared" si="1"/>
        <v>7.0939033534013082E-2</v>
      </c>
      <c r="F63" s="67">
        <f t="shared" si="4"/>
        <v>-2.3151054543697341E-2</v>
      </c>
      <c r="G63" s="93">
        <f t="shared" si="2"/>
        <v>4.7286584169870405E-3</v>
      </c>
    </row>
    <row r="64" spans="1:7" x14ac:dyDescent="0.25">
      <c r="A64" s="63">
        <v>1575</v>
      </c>
      <c r="B64" s="64">
        <f t="shared" si="0"/>
        <v>0.93085106382978722</v>
      </c>
      <c r="C64" s="67">
        <f t="shared" si="3"/>
        <v>5.9222952381626079E-3</v>
      </c>
      <c r="D64" s="63">
        <v>117</v>
      </c>
      <c r="E64" s="65">
        <f t="shared" si="1"/>
        <v>6.9148936170212769E-2</v>
      </c>
      <c r="F64" s="67">
        <f t="shared" si="4"/>
        <v>-2.1560784200680229E-2</v>
      </c>
      <c r="G64" s="93">
        <f t="shared" si="2"/>
        <v>4.0218695322851768E-3</v>
      </c>
    </row>
    <row r="65" spans="1:7" x14ac:dyDescent="0.25">
      <c r="A65" s="63">
        <v>1600</v>
      </c>
      <c r="B65" s="64">
        <f t="shared" si="0"/>
        <v>0.9316408513664366</v>
      </c>
      <c r="C65" s="67">
        <f t="shared" si="3"/>
        <v>1.5748356968139112E-2</v>
      </c>
      <c r="D65" s="63">
        <v>117.400002</v>
      </c>
      <c r="E65" s="65">
        <f t="shared" si="1"/>
        <v>6.8359148633563349E-2</v>
      </c>
      <c r="F65" s="67">
        <f t="shared" si="4"/>
        <v>3.4129896320149221E-3</v>
      </c>
      <c r="G65" s="93">
        <f t="shared" si="2"/>
        <v>1.4905121758959396E-2</v>
      </c>
    </row>
    <row r="66" spans="1:7" x14ac:dyDescent="0.25">
      <c r="A66" s="63">
        <v>1548.400024</v>
      </c>
      <c r="B66" s="64">
        <f t="shared" si="0"/>
        <v>0.92983035793048019</v>
      </c>
      <c r="C66" s="67">
        <f t="shared" si="3"/>
        <v>-3.278147402450883E-2</v>
      </c>
      <c r="D66" s="63">
        <v>116.849998</v>
      </c>
      <c r="E66" s="65">
        <f t="shared" si="1"/>
        <v>7.0169642069519825E-2</v>
      </c>
      <c r="F66" s="67">
        <f t="shared" si="4"/>
        <v>-4.695880560864835E-3</v>
      </c>
      <c r="G66" s="93">
        <f t="shared" si="2"/>
        <v>-3.0810717983854888E-2</v>
      </c>
    </row>
    <row r="67" spans="1:7" x14ac:dyDescent="0.25">
      <c r="A67" s="63">
        <v>1540.400024</v>
      </c>
      <c r="B67" s="64">
        <f t="shared" si="0"/>
        <v>0.92980020456050849</v>
      </c>
      <c r="C67" s="67">
        <f t="shared" si="3"/>
        <v>-5.180016682241266E-3</v>
      </c>
      <c r="D67" s="63">
        <v>116.300003</v>
      </c>
      <c r="E67" s="65">
        <f t="shared" si="1"/>
        <v>7.0199795439491466E-2</v>
      </c>
      <c r="F67" s="67">
        <f t="shared" si="4"/>
        <v>-4.7179585489308734E-3</v>
      </c>
      <c r="G67" s="93">
        <f t="shared" si="2"/>
        <v>-5.1475802958017231E-3</v>
      </c>
    </row>
    <row r="68" spans="1:7" x14ac:dyDescent="0.25">
      <c r="A68" s="63">
        <v>1539</v>
      </c>
      <c r="B68" s="64">
        <f t="shared" si="0"/>
        <v>0.93055597657654077</v>
      </c>
      <c r="C68" s="67">
        <f t="shared" si="3"/>
        <v>-9.0928368224320994E-4</v>
      </c>
      <c r="D68" s="63">
        <v>114.849998</v>
      </c>
      <c r="E68" s="65">
        <f t="shared" si="1"/>
        <v>6.9444023423459234E-2</v>
      </c>
      <c r="F68" s="67">
        <f t="shared" si="4"/>
        <v>-1.2546173598886493E-2</v>
      </c>
      <c r="G68" s="93">
        <f t="shared" si="2"/>
        <v>-1.7173961381908027E-3</v>
      </c>
    </row>
    <row r="69" spans="1:7" x14ac:dyDescent="0.25">
      <c r="A69" s="63">
        <v>1522.0500489999999</v>
      </c>
      <c r="B69" s="64">
        <f t="shared" ref="B69:B132" si="5">A69/(A69+D69)</f>
        <v>0.93134465727896332</v>
      </c>
      <c r="C69" s="67">
        <f t="shared" si="3"/>
        <v>-1.1074712252254823E-2</v>
      </c>
      <c r="D69" s="63">
        <v>112.199997</v>
      </c>
      <c r="E69" s="65">
        <f t="shared" ref="E69:E132" si="6">D69/(D69+A69)</f>
        <v>6.8655342721036711E-2</v>
      </c>
      <c r="F69" s="67">
        <f t="shared" si="4"/>
        <v>-2.3343945370461177E-2</v>
      </c>
      <c r="G69" s="93">
        <f t="shared" ref="G69:G132" si="7">(B69*C69)+(E69*F69)</f>
        <v>-1.1917060656909576E-2</v>
      </c>
    </row>
    <row r="70" spans="1:7" x14ac:dyDescent="0.25">
      <c r="A70" s="63">
        <v>1511.1999510000001</v>
      </c>
      <c r="B70" s="64">
        <f t="shared" si="5"/>
        <v>0.9302840940527074</v>
      </c>
      <c r="C70" s="67">
        <f t="shared" ref="C70:C133" si="8">LN(A70/A69)</f>
        <v>-7.1541378238883513E-3</v>
      </c>
      <c r="D70" s="63">
        <v>113.25</v>
      </c>
      <c r="E70" s="65">
        <f t="shared" si="6"/>
        <v>6.9715905947292559E-2</v>
      </c>
      <c r="F70" s="67">
        <f t="shared" ref="F70:F133" si="9">LN(D70/D69)</f>
        <v>9.3147980125157463E-3</v>
      </c>
      <c r="G70" s="93">
        <f t="shared" si="7"/>
        <v>-6.0059910420656067E-3</v>
      </c>
    </row>
    <row r="71" spans="1:7" x14ac:dyDescent="0.25">
      <c r="A71" s="63">
        <v>1494.900024</v>
      </c>
      <c r="B71" s="64">
        <f t="shared" si="5"/>
        <v>0.93073498842720814</v>
      </c>
      <c r="C71" s="67">
        <f t="shared" si="8"/>
        <v>-1.0844673752681968E-2</v>
      </c>
      <c r="D71" s="63">
        <v>111.25</v>
      </c>
      <c r="E71" s="65">
        <f t="shared" si="6"/>
        <v>6.9265011572791912E-2</v>
      </c>
      <c r="F71" s="67">
        <f t="shared" si="9"/>
        <v>-1.7817843316793786E-2</v>
      </c>
      <c r="G71" s="93">
        <f t="shared" si="7"/>
        <v>-1.1327670423239214E-2</v>
      </c>
    </row>
    <row r="72" spans="1:7" x14ac:dyDescent="0.25">
      <c r="A72" s="63">
        <v>1507.4499510000001</v>
      </c>
      <c r="B72" s="64">
        <f t="shared" si="5"/>
        <v>0.93181888045969308</v>
      </c>
      <c r="C72" s="67">
        <f t="shared" si="8"/>
        <v>8.3601180401542009E-3</v>
      </c>
      <c r="D72" s="63">
        <v>110.300003</v>
      </c>
      <c r="E72" s="65">
        <f t="shared" si="6"/>
        <v>6.8181119540306909E-2</v>
      </c>
      <c r="F72" s="67">
        <f t="shared" si="9"/>
        <v>-8.575967588343749E-3</v>
      </c>
      <c r="G72" s="93">
        <f t="shared" si="7"/>
        <v>7.2053967613727081E-3</v>
      </c>
    </row>
    <row r="73" spans="1:7" x14ac:dyDescent="0.25">
      <c r="A73" s="63">
        <v>1506.4499510000001</v>
      </c>
      <c r="B73" s="64">
        <f t="shared" si="5"/>
        <v>0.9342615254915283</v>
      </c>
      <c r="C73" s="67">
        <f t="shared" si="8"/>
        <v>-6.6359206955256896E-4</v>
      </c>
      <c r="D73" s="63">
        <v>106</v>
      </c>
      <c r="E73" s="65">
        <f t="shared" si="6"/>
        <v>6.5738474508471728E-2</v>
      </c>
      <c r="F73" s="67">
        <f t="shared" si="9"/>
        <v>-3.9764859345938708E-2</v>
      </c>
      <c r="G73" s="93">
        <f t="shared" si="7"/>
        <v>-3.2340497316502188E-3</v>
      </c>
    </row>
    <row r="74" spans="1:7" x14ac:dyDescent="0.25">
      <c r="A74" s="63">
        <v>1495.5500489999999</v>
      </c>
      <c r="B74" s="64">
        <f t="shared" si="5"/>
        <v>0.93282395514741812</v>
      </c>
      <c r="C74" s="67">
        <f t="shared" si="8"/>
        <v>-7.2617920714429319E-3</v>
      </c>
      <c r="D74" s="63">
        <v>107.699997</v>
      </c>
      <c r="E74" s="65">
        <f t="shared" si="6"/>
        <v>6.7176044852581912E-2</v>
      </c>
      <c r="F74" s="67">
        <f t="shared" si="9"/>
        <v>1.5910462195122155E-2</v>
      </c>
      <c r="G74" s="93">
        <f t="shared" si="7"/>
        <v>-5.705171679496723E-3</v>
      </c>
    </row>
    <row r="75" spans="1:7" x14ac:dyDescent="0.25">
      <c r="A75" s="63">
        <v>1499</v>
      </c>
      <c r="B75" s="64">
        <f t="shared" si="5"/>
        <v>0.93512164691203992</v>
      </c>
      <c r="C75" s="67">
        <f t="shared" si="8"/>
        <v>2.3041541933849136E-3</v>
      </c>
      <c r="D75" s="63">
        <v>104</v>
      </c>
      <c r="E75" s="65">
        <f t="shared" si="6"/>
        <v>6.487835308796007E-2</v>
      </c>
      <c r="F75" s="67">
        <f t="shared" si="9"/>
        <v>-3.4958657165816635E-2</v>
      </c>
      <c r="G75" s="93">
        <f t="shared" si="7"/>
        <v>-1.1339563902741353E-4</v>
      </c>
    </row>
    <row r="76" spans="1:7" x14ac:dyDescent="0.25">
      <c r="A76" s="63">
        <v>1562.5500489999999</v>
      </c>
      <c r="B76" s="64">
        <f t="shared" si="5"/>
        <v>0.93630344267742516</v>
      </c>
      <c r="C76" s="67">
        <f t="shared" si="8"/>
        <v>4.1520914354965861E-2</v>
      </c>
      <c r="D76" s="63">
        <v>106.300003</v>
      </c>
      <c r="E76" s="65">
        <f t="shared" si="6"/>
        <v>6.3696557322574843E-2</v>
      </c>
      <c r="F76" s="67">
        <f t="shared" si="9"/>
        <v>2.1874414428542339E-2</v>
      </c>
      <c r="G76" s="93">
        <f t="shared" si="7"/>
        <v>4.0269499946214461E-2</v>
      </c>
    </row>
    <row r="77" spans="1:7" x14ac:dyDescent="0.25">
      <c r="A77" s="63">
        <v>1548</v>
      </c>
      <c r="B77" s="64">
        <f t="shared" si="5"/>
        <v>0.93693257645006522</v>
      </c>
      <c r="C77" s="67">
        <f t="shared" si="8"/>
        <v>-9.3553583078910801E-3</v>
      </c>
      <c r="D77" s="63">
        <v>104.199997</v>
      </c>
      <c r="E77" s="65">
        <f t="shared" si="6"/>
        <v>6.306742354993479E-2</v>
      </c>
      <c r="F77" s="67">
        <f t="shared" si="9"/>
        <v>-1.9953213041435908E-2</v>
      </c>
      <c r="G77" s="93">
        <f t="shared" si="7"/>
        <v>-1.0023737701092234E-2</v>
      </c>
    </row>
    <row r="78" spans="1:7" x14ac:dyDescent="0.25">
      <c r="A78" s="63">
        <v>1499.400024</v>
      </c>
      <c r="B78" s="64">
        <f t="shared" si="5"/>
        <v>0.93440937374142341</v>
      </c>
      <c r="C78" s="67">
        <f t="shared" si="8"/>
        <v>-3.1898731074308288E-2</v>
      </c>
      <c r="D78" s="63">
        <v>105.25</v>
      </c>
      <c r="E78" s="65">
        <f t="shared" si="6"/>
        <v>6.5590626258576618E-2</v>
      </c>
      <c r="F78" s="67">
        <f t="shared" si="9"/>
        <v>1.0026372034011667E-2</v>
      </c>
      <c r="G78" s="93">
        <f t="shared" si="7"/>
        <v>-2.9148837305478188E-2</v>
      </c>
    </row>
    <row r="79" spans="1:7" x14ac:dyDescent="0.25">
      <c r="A79" s="63">
        <v>1485</v>
      </c>
      <c r="B79" s="64">
        <f t="shared" si="5"/>
        <v>0.93425605536332179</v>
      </c>
      <c r="C79" s="67">
        <f t="shared" si="8"/>
        <v>-9.6502718385641749E-3</v>
      </c>
      <c r="D79" s="63">
        <v>104.5</v>
      </c>
      <c r="E79" s="65">
        <f t="shared" si="6"/>
        <v>6.5743944636678195E-2</v>
      </c>
      <c r="F79" s="67">
        <f t="shared" si="9"/>
        <v>-7.1514011576251282E-3</v>
      </c>
      <c r="G79" s="93">
        <f t="shared" si="7"/>
        <v>-9.4859862228622999E-3</v>
      </c>
    </row>
    <row r="80" spans="1:7" x14ac:dyDescent="0.25">
      <c r="A80" s="63">
        <v>1462.650024</v>
      </c>
      <c r="B80" s="64">
        <f t="shared" si="5"/>
        <v>0.93337800308361052</v>
      </c>
      <c r="C80" s="67">
        <f t="shared" si="8"/>
        <v>-1.5164896878988879E-2</v>
      </c>
      <c r="D80" s="63">
        <v>104.400002</v>
      </c>
      <c r="E80" s="65">
        <f t="shared" si="6"/>
        <v>6.6621996916389439E-2</v>
      </c>
      <c r="F80" s="67">
        <f t="shared" si="9"/>
        <v>-9.5737679923934996E-4</v>
      </c>
      <c r="G80" s="93">
        <f t="shared" si="7"/>
        <v>-1.4218363520046264E-2</v>
      </c>
    </row>
    <row r="81" spans="1:7" x14ac:dyDescent="0.25">
      <c r="A81" s="63">
        <v>1456.6999510000001</v>
      </c>
      <c r="B81" s="64">
        <f t="shared" si="5"/>
        <v>0.93255657537235392</v>
      </c>
      <c r="C81" s="67">
        <f t="shared" si="8"/>
        <v>-4.076305540583771E-3</v>
      </c>
      <c r="D81" s="63">
        <v>105.349998</v>
      </c>
      <c r="E81" s="65">
        <f t="shared" si="6"/>
        <v>6.7443424627646145E-2</v>
      </c>
      <c r="F81" s="67">
        <f t="shared" si="9"/>
        <v>9.0584266602336243E-3</v>
      </c>
      <c r="G81" s="93">
        <f t="shared" si="7"/>
        <v>-3.1904542193936262E-3</v>
      </c>
    </row>
    <row r="82" spans="1:7" x14ac:dyDescent="0.25">
      <c r="A82" s="63">
        <v>1460.900024</v>
      </c>
      <c r="B82" s="64">
        <f t="shared" si="5"/>
        <v>0.93252904660850888</v>
      </c>
      <c r="C82" s="67">
        <f t="shared" si="8"/>
        <v>2.8791307494701623E-3</v>
      </c>
      <c r="D82" s="63">
        <v>105.699997</v>
      </c>
      <c r="E82" s="65">
        <f t="shared" si="6"/>
        <v>6.7470953391491117E-2</v>
      </c>
      <c r="F82" s="67">
        <f t="shared" si="9"/>
        <v>3.3167432281177868E-3</v>
      </c>
      <c r="G82" s="93">
        <f t="shared" si="7"/>
        <v>2.9086568806205313E-3</v>
      </c>
    </row>
    <row r="83" spans="1:7" x14ac:dyDescent="0.25">
      <c r="A83" s="63">
        <v>1432.8000489999999</v>
      </c>
      <c r="B83" s="64">
        <f t="shared" si="5"/>
        <v>0.93178123267162449</v>
      </c>
      <c r="C83" s="67">
        <f t="shared" si="8"/>
        <v>-1.9422094621424382E-2</v>
      </c>
      <c r="D83" s="63">
        <v>104.900002</v>
      </c>
      <c r="E83" s="65">
        <f t="shared" si="6"/>
        <v>6.821876732837541E-2</v>
      </c>
      <c r="F83" s="67">
        <f t="shared" si="9"/>
        <v>-7.5973300259494902E-3</v>
      </c>
      <c r="G83" s="93">
        <f t="shared" si="7"/>
        <v>-1.8615423756772866E-2</v>
      </c>
    </row>
    <row r="84" spans="1:7" x14ac:dyDescent="0.25">
      <c r="A84" s="63">
        <v>1399</v>
      </c>
      <c r="B84" s="64">
        <f t="shared" si="5"/>
        <v>0.93189009159034142</v>
      </c>
      <c r="C84" s="67">
        <f t="shared" si="8"/>
        <v>-2.3872910279791843E-2</v>
      </c>
      <c r="D84" s="63">
        <v>102.25</v>
      </c>
      <c r="E84" s="65">
        <f t="shared" si="6"/>
        <v>6.8109908409658623E-2</v>
      </c>
      <c r="F84" s="67">
        <f t="shared" si="9"/>
        <v>-2.5586739545117126E-2</v>
      </c>
      <c r="G84" s="93">
        <f t="shared" si="7"/>
        <v>-2.3989639034082941E-2</v>
      </c>
    </row>
    <row r="85" spans="1:7" x14ac:dyDescent="0.25">
      <c r="A85" s="63">
        <v>1406.4499510000001</v>
      </c>
      <c r="B85" s="64">
        <f t="shared" si="5"/>
        <v>0.93207196836974482</v>
      </c>
      <c r="C85" s="67">
        <f t="shared" si="8"/>
        <v>5.3110685573598809E-3</v>
      </c>
      <c r="D85" s="63">
        <v>102.5</v>
      </c>
      <c r="E85" s="65">
        <f t="shared" si="6"/>
        <v>6.7928031630255181E-2</v>
      </c>
      <c r="F85" s="67">
        <f t="shared" si="9"/>
        <v>2.4420036555518089E-3</v>
      </c>
      <c r="G85" s="93">
        <f t="shared" si="7"/>
        <v>5.116178625960607E-3</v>
      </c>
    </row>
    <row r="86" spans="1:7" x14ac:dyDescent="0.25">
      <c r="A86" s="63">
        <v>1436.6999510000001</v>
      </c>
      <c r="B86" s="64">
        <f t="shared" si="5"/>
        <v>0.93083675960413437</v>
      </c>
      <c r="C86" s="67">
        <f t="shared" si="8"/>
        <v>2.1280018687894513E-2</v>
      </c>
      <c r="D86" s="63">
        <v>106.75</v>
      </c>
      <c r="E86" s="65">
        <f t="shared" si="6"/>
        <v>6.9163240395865605E-2</v>
      </c>
      <c r="F86" s="67">
        <f t="shared" si="9"/>
        <v>4.0626853530271102E-2</v>
      </c>
      <c r="G86" s="93">
        <f t="shared" si="7"/>
        <v>2.2618108476996912E-2</v>
      </c>
    </row>
    <row r="87" spans="1:7" x14ac:dyDescent="0.25">
      <c r="A87" s="63">
        <v>1445</v>
      </c>
      <c r="B87" s="64">
        <f t="shared" si="5"/>
        <v>0.93054705983262664</v>
      </c>
      <c r="C87" s="67">
        <f t="shared" si="8"/>
        <v>5.7605386357969844E-3</v>
      </c>
      <c r="D87" s="63">
        <v>107.849998</v>
      </c>
      <c r="E87" s="65">
        <f t="shared" si="6"/>
        <v>6.9452940167373467E-2</v>
      </c>
      <c r="F87" s="67">
        <f t="shared" si="9"/>
        <v>1.0251702182156751E-2</v>
      </c>
      <c r="G87" s="93">
        <f t="shared" si="7"/>
        <v>6.0724631488641989E-3</v>
      </c>
    </row>
    <row r="88" spans="1:7" x14ac:dyDescent="0.25">
      <c r="A88" s="63">
        <v>1417.6999510000001</v>
      </c>
      <c r="B88" s="64">
        <f t="shared" si="5"/>
        <v>0.93046303244451001</v>
      </c>
      <c r="C88" s="67">
        <f t="shared" si="8"/>
        <v>-1.9073515985971904E-2</v>
      </c>
      <c r="D88" s="63">
        <v>105.949997</v>
      </c>
      <c r="E88" s="65">
        <f t="shared" si="6"/>
        <v>6.9536967555489979E-2</v>
      </c>
      <c r="F88" s="67">
        <f t="shared" si="9"/>
        <v>-1.7774097891826129E-2</v>
      </c>
      <c r="G88" s="93">
        <f t="shared" si="7"/>
        <v>-1.8983158392118272E-2</v>
      </c>
    </row>
    <row r="89" spans="1:7" x14ac:dyDescent="0.25">
      <c r="A89" s="63">
        <v>1426.400024</v>
      </c>
      <c r="B89" s="64">
        <f t="shared" si="5"/>
        <v>0.9314352890463321</v>
      </c>
      <c r="C89" s="67">
        <f t="shared" si="8"/>
        <v>6.1179988139447722E-3</v>
      </c>
      <c r="D89" s="63">
        <v>105</v>
      </c>
      <c r="E89" s="65">
        <f t="shared" si="6"/>
        <v>6.856471095366784E-2</v>
      </c>
      <c r="F89" s="67">
        <f t="shared" si="9"/>
        <v>-9.0069062415411901E-3</v>
      </c>
      <c r="G89" s="93">
        <f t="shared" si="7"/>
        <v>5.080964070613707E-3</v>
      </c>
    </row>
    <row r="90" spans="1:7" x14ac:dyDescent="0.25">
      <c r="A90" s="63">
        <v>1426.8000489999999</v>
      </c>
      <c r="B90" s="64">
        <f t="shared" si="5"/>
        <v>0.93178775911037592</v>
      </c>
      <c r="C90" s="67">
        <f t="shared" si="8"/>
        <v>2.804044528151248E-4</v>
      </c>
      <c r="D90" s="63">
        <v>104.449997</v>
      </c>
      <c r="E90" s="65">
        <f t="shared" si="6"/>
        <v>6.8212240889624118E-2</v>
      </c>
      <c r="F90" s="67">
        <f t="shared" si="9"/>
        <v>-5.2518908768254971E-3</v>
      </c>
      <c r="G90" s="93">
        <f t="shared" si="7"/>
        <v>-9.6965808882863757E-5</v>
      </c>
    </row>
    <row r="91" spans="1:7" x14ac:dyDescent="0.25">
      <c r="A91" s="63">
        <v>1434.599976</v>
      </c>
      <c r="B91" s="64">
        <f t="shared" si="5"/>
        <v>0.93261823274344291</v>
      </c>
      <c r="C91" s="67">
        <f t="shared" si="8"/>
        <v>5.4518391356112427E-3</v>
      </c>
      <c r="D91" s="63">
        <v>103.650002</v>
      </c>
      <c r="E91" s="65">
        <f t="shared" si="6"/>
        <v>6.7381767256557049E-2</v>
      </c>
      <c r="F91" s="67">
        <f t="shared" si="9"/>
        <v>-7.688601103202717E-3</v>
      </c>
      <c r="G91" s="93">
        <f t="shared" si="7"/>
        <v>4.5664130497907835E-3</v>
      </c>
    </row>
    <row r="92" spans="1:7" x14ac:dyDescent="0.25">
      <c r="A92" s="63">
        <v>1429</v>
      </c>
      <c r="B92" s="64">
        <f t="shared" si="5"/>
        <v>0.93112660636826738</v>
      </c>
      <c r="C92" s="67">
        <f t="shared" si="8"/>
        <v>-3.9111490330645668E-3</v>
      </c>
      <c r="D92" s="63">
        <v>105.699997</v>
      </c>
      <c r="E92" s="65">
        <f t="shared" si="6"/>
        <v>6.8873393631732699E-2</v>
      </c>
      <c r="F92" s="67">
        <f t="shared" si="9"/>
        <v>1.9585006316482668E-2</v>
      </c>
      <c r="G92" s="93">
        <f t="shared" si="7"/>
        <v>-2.2928890768428578E-3</v>
      </c>
    </row>
    <row r="93" spans="1:7" x14ac:dyDescent="0.25">
      <c r="A93" s="63">
        <v>1442</v>
      </c>
      <c r="B93" s="64">
        <f t="shared" si="5"/>
        <v>0.93272962483829236</v>
      </c>
      <c r="C93" s="67">
        <f t="shared" si="8"/>
        <v>9.0561399150270484E-3</v>
      </c>
      <c r="D93" s="63">
        <v>104</v>
      </c>
      <c r="E93" s="65">
        <f t="shared" si="6"/>
        <v>6.7270375161707627E-2</v>
      </c>
      <c r="F93" s="67">
        <f t="shared" si="9"/>
        <v>-1.6213965352605015E-2</v>
      </c>
      <c r="G93" s="93">
        <f t="shared" si="7"/>
        <v>7.3562104532975958E-3</v>
      </c>
    </row>
    <row r="94" spans="1:7" x14ac:dyDescent="0.25">
      <c r="A94" s="63">
        <v>1479</v>
      </c>
      <c r="B94" s="64">
        <f t="shared" si="5"/>
        <v>0.93406593288611095</v>
      </c>
      <c r="C94" s="67">
        <f t="shared" si="8"/>
        <v>2.5335144865905403E-2</v>
      </c>
      <c r="D94" s="63">
        <v>104.400002</v>
      </c>
      <c r="E94" s="65">
        <f t="shared" si="6"/>
        <v>6.5934067113889008E-2</v>
      </c>
      <c r="F94" s="67">
        <f t="shared" si="9"/>
        <v>3.8387954642535747E-3</v>
      </c>
      <c r="G94" s="93">
        <f t="shared" si="7"/>
        <v>2.3917803121753282E-2</v>
      </c>
    </row>
    <row r="95" spans="1:7" x14ac:dyDescent="0.25">
      <c r="A95" s="63">
        <v>1503.650024</v>
      </c>
      <c r="B95" s="64">
        <f t="shared" si="5"/>
        <v>0.9342052124573107</v>
      </c>
      <c r="C95" s="67">
        <f t="shared" si="8"/>
        <v>1.6529317912371732E-2</v>
      </c>
      <c r="D95" s="63">
        <v>105.900002</v>
      </c>
      <c r="E95" s="65">
        <f t="shared" si="6"/>
        <v>6.5794787542689276E-2</v>
      </c>
      <c r="F95" s="67">
        <f t="shared" si="9"/>
        <v>1.42655768874755E-2</v>
      </c>
      <c r="G95" s="93">
        <f t="shared" si="7"/>
        <v>1.6380375552587013E-2</v>
      </c>
    </row>
    <row r="96" spans="1:7" x14ac:dyDescent="0.25">
      <c r="A96" s="63">
        <v>1453.8000489999999</v>
      </c>
      <c r="B96" s="64">
        <f t="shared" si="5"/>
        <v>0.92805618021667136</v>
      </c>
      <c r="C96" s="67">
        <f t="shared" si="8"/>
        <v>-3.3714649867863287E-2</v>
      </c>
      <c r="D96" s="63">
        <v>112.699997</v>
      </c>
      <c r="E96" s="65">
        <f t="shared" si="6"/>
        <v>7.194381978332863E-2</v>
      </c>
      <c r="F96" s="67">
        <f t="shared" si="9"/>
        <v>6.2234122933284987E-2</v>
      </c>
      <c r="G96" s="93">
        <f t="shared" si="7"/>
        <v>-2.681172864902593E-2</v>
      </c>
    </row>
    <row r="97" spans="1:7" x14ac:dyDescent="0.25">
      <c r="A97" s="63">
        <v>1421.900024</v>
      </c>
      <c r="B97" s="64">
        <f t="shared" si="5"/>
        <v>0.92776980589640745</v>
      </c>
      <c r="C97" s="67">
        <f t="shared" si="8"/>
        <v>-2.2186829474155442E-2</v>
      </c>
      <c r="D97" s="63">
        <v>110.699997</v>
      </c>
      <c r="E97" s="65">
        <f t="shared" si="6"/>
        <v>7.2230194103592535E-2</v>
      </c>
      <c r="F97" s="67">
        <f t="shared" si="9"/>
        <v>-1.7905581812067074E-2</v>
      </c>
      <c r="G97" s="93">
        <f t="shared" si="7"/>
        <v>-2.1877594124517247E-2</v>
      </c>
    </row>
    <row r="98" spans="1:7" x14ac:dyDescent="0.25">
      <c r="A98" s="63">
        <v>1423</v>
      </c>
      <c r="B98" s="64">
        <f t="shared" si="5"/>
        <v>0.92806365174186978</v>
      </c>
      <c r="C98" s="67">
        <f t="shared" si="8"/>
        <v>7.7329680869967507E-4</v>
      </c>
      <c r="D98" s="63">
        <v>110.300003</v>
      </c>
      <c r="E98" s="65">
        <f t="shared" si="6"/>
        <v>7.1936348258130153E-2</v>
      </c>
      <c r="F98" s="67">
        <f t="shared" si="9"/>
        <v>-3.6198591563139605E-3</v>
      </c>
      <c r="G98" s="93">
        <f t="shared" si="7"/>
        <v>4.5726921124817228E-4</v>
      </c>
    </row>
    <row r="99" spans="1:7" x14ac:dyDescent="0.25">
      <c r="A99" s="63">
        <v>1409.599976</v>
      </c>
      <c r="B99" s="64">
        <f t="shared" si="5"/>
        <v>0.92517721068801062</v>
      </c>
      <c r="C99" s="67">
        <f t="shared" si="8"/>
        <v>-9.461359934044216E-3</v>
      </c>
      <c r="D99" s="63">
        <v>114</v>
      </c>
      <c r="E99" s="65">
        <f t="shared" si="6"/>
        <v>7.4822789311989338E-2</v>
      </c>
      <c r="F99" s="67">
        <f t="shared" si="9"/>
        <v>3.2994494936489628E-2</v>
      </c>
      <c r="G99" s="93">
        <f t="shared" si="7"/>
        <v>-6.2846944500058654E-3</v>
      </c>
    </row>
    <row r="100" spans="1:7" x14ac:dyDescent="0.25">
      <c r="A100" s="63">
        <v>1410.8000489999999</v>
      </c>
      <c r="B100" s="64">
        <f t="shared" si="5"/>
        <v>0.92593443735837067</v>
      </c>
      <c r="C100" s="67">
        <f t="shared" si="8"/>
        <v>8.5099493815492754E-4</v>
      </c>
      <c r="D100" s="63">
        <v>112.849998</v>
      </c>
      <c r="E100" s="65">
        <f t="shared" si="6"/>
        <v>7.4065562641629348E-2</v>
      </c>
      <c r="F100" s="67">
        <f t="shared" si="9"/>
        <v>-1.0138962853591617E-2</v>
      </c>
      <c r="G100" s="93">
        <f t="shared" si="7"/>
        <v>3.7017530901461331E-5</v>
      </c>
    </row>
    <row r="101" spans="1:7" x14ac:dyDescent="0.25">
      <c r="A101" s="63">
        <v>1424.9499510000001</v>
      </c>
      <c r="B101" s="64">
        <f t="shared" si="5"/>
        <v>0.92691732145500783</v>
      </c>
      <c r="C101" s="67">
        <f t="shared" si="8"/>
        <v>9.9797368867290456E-3</v>
      </c>
      <c r="D101" s="63">
        <v>112.349998</v>
      </c>
      <c r="E101" s="65">
        <f t="shared" si="6"/>
        <v>7.3082678544992258E-2</v>
      </c>
      <c r="F101" s="67">
        <f t="shared" si="9"/>
        <v>-4.4405047110789905E-3</v>
      </c>
      <c r="G101" s="93">
        <f t="shared" si="7"/>
        <v>8.9258670054953165E-3</v>
      </c>
    </row>
    <row r="102" spans="1:7" x14ac:dyDescent="0.25">
      <c r="A102" s="63">
        <v>1430</v>
      </c>
      <c r="B102" s="64">
        <f t="shared" si="5"/>
        <v>0.92559629941214216</v>
      </c>
      <c r="C102" s="67">
        <f t="shared" si="8"/>
        <v>3.5377532732607155E-3</v>
      </c>
      <c r="D102" s="63">
        <v>114.949997</v>
      </c>
      <c r="E102" s="65">
        <f t="shared" si="6"/>
        <v>7.4403700587857932E-2</v>
      </c>
      <c r="F102" s="67">
        <f t="shared" si="9"/>
        <v>2.2878244281061749E-2</v>
      </c>
      <c r="G102" s="93">
        <f t="shared" si="7"/>
        <v>4.9767573754273021E-3</v>
      </c>
    </row>
    <row r="103" spans="1:7" x14ac:dyDescent="0.25">
      <c r="A103" s="63">
        <v>1424.1999510000001</v>
      </c>
      <c r="B103" s="64">
        <f t="shared" si="5"/>
        <v>0.92306695119546411</v>
      </c>
      <c r="C103" s="67">
        <f t="shared" si="8"/>
        <v>-4.0642261112092621E-3</v>
      </c>
      <c r="D103" s="63">
        <v>118.699997</v>
      </c>
      <c r="E103" s="65">
        <f t="shared" si="6"/>
        <v>7.6933048804535956E-2</v>
      </c>
      <c r="F103" s="67">
        <f t="shared" si="9"/>
        <v>3.2102051230935874E-2</v>
      </c>
      <c r="G103" s="93">
        <f t="shared" si="7"/>
        <v>-1.2818441313676276E-3</v>
      </c>
    </row>
    <row r="104" spans="1:7" x14ac:dyDescent="0.25">
      <c r="A104" s="63">
        <v>1408.599976</v>
      </c>
      <c r="B104" s="64">
        <f t="shared" si="5"/>
        <v>0.9208040505034738</v>
      </c>
      <c r="C104" s="67">
        <f t="shared" si="8"/>
        <v>-1.1013931869627815E-2</v>
      </c>
      <c r="D104" s="63">
        <v>121.150002</v>
      </c>
      <c r="E104" s="65">
        <f t="shared" si="6"/>
        <v>7.9195949496526155E-2</v>
      </c>
      <c r="F104" s="67">
        <f t="shared" si="9"/>
        <v>2.0430187429172582E-2</v>
      </c>
      <c r="G104" s="93">
        <f t="shared" si="7"/>
        <v>-8.523684985677276E-3</v>
      </c>
    </row>
    <row r="105" spans="1:7" x14ac:dyDescent="0.25">
      <c r="A105" s="63">
        <v>1398.900024</v>
      </c>
      <c r="B105" s="64">
        <f t="shared" si="5"/>
        <v>0.92342729014307545</v>
      </c>
      <c r="C105" s="67">
        <f t="shared" si="8"/>
        <v>-6.9100556343940044E-3</v>
      </c>
      <c r="D105" s="63">
        <v>116</v>
      </c>
      <c r="E105" s="65">
        <f t="shared" si="6"/>
        <v>7.657270985692452E-2</v>
      </c>
      <c r="F105" s="67">
        <f t="shared" si="9"/>
        <v>-4.3439272664630491E-2</v>
      </c>
      <c r="G105" s="93">
        <f t="shared" si="7"/>
        <v>-9.7071967713509288E-3</v>
      </c>
    </row>
    <row r="106" spans="1:7" x14ac:dyDescent="0.25">
      <c r="A106" s="63">
        <v>1442.599976</v>
      </c>
      <c r="B106" s="64">
        <f t="shared" si="5"/>
        <v>0.92593067802982976</v>
      </c>
      <c r="C106" s="67">
        <f t="shared" si="8"/>
        <v>3.076079379422202E-2</v>
      </c>
      <c r="D106" s="63">
        <v>115.400002</v>
      </c>
      <c r="E106" s="65">
        <f t="shared" si="6"/>
        <v>7.4069321970170146E-2</v>
      </c>
      <c r="F106" s="67">
        <f t="shared" si="9"/>
        <v>-5.1858197013430196E-3</v>
      </c>
      <c r="G106" s="93">
        <f t="shared" si="7"/>
        <v>2.8098252505481747E-2</v>
      </c>
    </row>
    <row r="107" spans="1:7" x14ac:dyDescent="0.25">
      <c r="A107" s="63">
        <v>1482.75</v>
      </c>
      <c r="B107" s="64">
        <f t="shared" si="5"/>
        <v>0.92657397281674736</v>
      </c>
      <c r="C107" s="67">
        <f t="shared" si="8"/>
        <v>2.7451447285892296E-2</v>
      </c>
      <c r="D107" s="63">
        <v>117.5</v>
      </c>
      <c r="E107" s="65">
        <f t="shared" si="6"/>
        <v>7.3426027183252612E-2</v>
      </c>
      <c r="F107" s="67">
        <f t="shared" si="9"/>
        <v>1.8033962179192155E-2</v>
      </c>
      <c r="G107" s="93">
        <f t="shared" si="7"/>
        <v>2.6759958768449853E-2</v>
      </c>
    </row>
    <row r="108" spans="1:7" x14ac:dyDescent="0.25">
      <c r="A108" s="63">
        <v>1478.849976</v>
      </c>
      <c r="B108" s="64">
        <f t="shared" si="5"/>
        <v>0.92738218134074923</v>
      </c>
      <c r="C108" s="67">
        <f t="shared" si="8"/>
        <v>-2.6337292585025779E-3</v>
      </c>
      <c r="D108" s="63">
        <v>115.800003</v>
      </c>
      <c r="E108" s="65">
        <f t="shared" si="6"/>
        <v>7.2617818659250738E-2</v>
      </c>
      <c r="F108" s="67">
        <f t="shared" si="9"/>
        <v>-1.4573742538583343E-2</v>
      </c>
      <c r="G108" s="93">
        <f t="shared" si="7"/>
        <v>-3.5007869776645284E-3</v>
      </c>
    </row>
    <row r="109" spans="1:7" x14ac:dyDescent="0.25">
      <c r="A109" s="63">
        <v>1465.900024</v>
      </c>
      <c r="B109" s="64">
        <f t="shared" si="5"/>
        <v>0.92743262338600208</v>
      </c>
      <c r="C109" s="67">
        <f t="shared" si="8"/>
        <v>-8.795337792153567E-3</v>
      </c>
      <c r="D109" s="63">
        <v>114.699997</v>
      </c>
      <c r="E109" s="65">
        <f t="shared" si="6"/>
        <v>7.2567376613997911E-2</v>
      </c>
      <c r="F109" s="67">
        <f t="shared" si="9"/>
        <v>-9.5445930654931028E-3</v>
      </c>
      <c r="G109" s="93">
        <f t="shared" si="7"/>
        <v>-8.8497092817540219E-3</v>
      </c>
    </row>
    <row r="110" spans="1:7" x14ac:dyDescent="0.25">
      <c r="A110" s="63">
        <v>1501.900024</v>
      </c>
      <c r="B110" s="64">
        <f t="shared" si="5"/>
        <v>0.92942232055793639</v>
      </c>
      <c r="C110" s="67">
        <f t="shared" si="8"/>
        <v>2.4261584523114069E-2</v>
      </c>
      <c r="D110" s="63">
        <v>114.050003</v>
      </c>
      <c r="E110" s="65">
        <f t="shared" si="6"/>
        <v>7.0577679442063584E-2</v>
      </c>
      <c r="F110" s="67">
        <f t="shared" si="9"/>
        <v>-5.6830229454879382E-3</v>
      </c>
      <c r="G110" s="93">
        <f t="shared" si="7"/>
        <v>2.2148163616176653E-2</v>
      </c>
    </row>
    <row r="111" spans="1:7" x14ac:dyDescent="0.25">
      <c r="A111" s="63">
        <v>1520.4499510000001</v>
      </c>
      <c r="B111" s="64">
        <f t="shared" si="5"/>
        <v>0.93028022477641448</v>
      </c>
      <c r="C111" s="67">
        <f t="shared" si="8"/>
        <v>1.2275322238372665E-2</v>
      </c>
      <c r="D111" s="63">
        <v>113.949997</v>
      </c>
      <c r="E111" s="65">
        <f t="shared" si="6"/>
        <v>6.9719775223585606E-2</v>
      </c>
      <c r="F111" s="67">
        <f t="shared" si="9"/>
        <v>-8.7724567029288133E-4</v>
      </c>
      <c r="G111" s="93">
        <f t="shared" si="7"/>
        <v>1.1358328160167559E-2</v>
      </c>
    </row>
    <row r="112" spans="1:7" x14ac:dyDescent="0.25">
      <c r="A112" s="63">
        <v>1513.75</v>
      </c>
      <c r="B112" s="64">
        <f t="shared" si="5"/>
        <v>0.92819695364772603</v>
      </c>
      <c r="C112" s="67">
        <f t="shared" si="8"/>
        <v>-4.4162955623645818E-3</v>
      </c>
      <c r="D112" s="63">
        <v>117.099998</v>
      </c>
      <c r="E112" s="65">
        <f t="shared" si="6"/>
        <v>7.1803046352274025E-2</v>
      </c>
      <c r="F112" s="67">
        <f t="shared" si="9"/>
        <v>2.7268524159895904E-2</v>
      </c>
      <c r="G112" s="93">
        <f t="shared" si="7"/>
        <v>-2.1412289831836662E-3</v>
      </c>
    </row>
    <row r="113" spans="1:7" x14ac:dyDescent="0.25">
      <c r="A113" s="63">
        <v>1487</v>
      </c>
      <c r="B113" s="64">
        <f t="shared" si="5"/>
        <v>0.92798302430356583</v>
      </c>
      <c r="C113" s="67">
        <f t="shared" si="8"/>
        <v>-1.7829348407146901E-2</v>
      </c>
      <c r="D113" s="63">
        <v>115.400002</v>
      </c>
      <c r="E113" s="65">
        <f t="shared" si="6"/>
        <v>7.201697569643413E-2</v>
      </c>
      <c r="F113" s="67">
        <f t="shared" si="9"/>
        <v>-1.4623882119230687E-2</v>
      </c>
      <c r="G113" s="93">
        <f t="shared" si="7"/>
        <v>-1.75985004193943E-2</v>
      </c>
    </row>
    <row r="114" spans="1:7" x14ac:dyDescent="0.25">
      <c r="A114" s="63">
        <v>1489</v>
      </c>
      <c r="B114" s="64">
        <f t="shared" si="5"/>
        <v>0.92908619982019003</v>
      </c>
      <c r="C114" s="67">
        <f t="shared" si="8"/>
        <v>1.3440862238539562E-3</v>
      </c>
      <c r="D114" s="63">
        <v>113.650002</v>
      </c>
      <c r="E114" s="65">
        <f t="shared" si="6"/>
        <v>7.091380017980993E-2</v>
      </c>
      <c r="F114" s="67">
        <f t="shared" si="9"/>
        <v>-1.5280803508581268E-2</v>
      </c>
      <c r="G114" s="93">
        <f t="shared" si="7"/>
        <v>1.6515211535667084E-4</v>
      </c>
    </row>
    <row r="115" spans="1:7" x14ac:dyDescent="0.25">
      <c r="A115" s="63">
        <v>1513</v>
      </c>
      <c r="B115" s="64">
        <f t="shared" si="5"/>
        <v>0.92904731031460996</v>
      </c>
      <c r="C115" s="67">
        <f t="shared" si="8"/>
        <v>1.5989681104346905E-2</v>
      </c>
      <c r="D115" s="63">
        <v>115.550003</v>
      </c>
      <c r="E115" s="65">
        <f t="shared" si="6"/>
        <v>7.0952689685390022E-2</v>
      </c>
      <c r="F115" s="67">
        <f t="shared" si="9"/>
        <v>1.6579794786735876E-2</v>
      </c>
      <c r="G115" s="93">
        <f t="shared" si="7"/>
        <v>1.6031551257332553E-2</v>
      </c>
    </row>
    <row r="116" spans="1:7" x14ac:dyDescent="0.25">
      <c r="A116" s="63">
        <v>1519.5</v>
      </c>
      <c r="B116" s="64">
        <f t="shared" si="5"/>
        <v>0.93001193613858302</v>
      </c>
      <c r="C116" s="67">
        <f t="shared" si="8"/>
        <v>4.2868985684918091E-3</v>
      </c>
      <c r="D116" s="63">
        <v>114.349998</v>
      </c>
      <c r="E116" s="65">
        <f t="shared" si="6"/>
        <v>6.9988063861416983E-2</v>
      </c>
      <c r="F116" s="67">
        <f t="shared" si="9"/>
        <v>-1.0439459704547854E-2</v>
      </c>
      <c r="G116" s="93">
        <f t="shared" si="7"/>
        <v>3.2562292652322032E-3</v>
      </c>
    </row>
    <row r="117" spans="1:7" x14ac:dyDescent="0.25">
      <c r="A117" s="63">
        <v>1527</v>
      </c>
      <c r="B117" s="64">
        <f t="shared" si="5"/>
        <v>0.92801361498923751</v>
      </c>
      <c r="C117" s="67">
        <f t="shared" si="8"/>
        <v>4.9236928617847411E-3</v>
      </c>
      <c r="D117" s="63">
        <v>118.449997</v>
      </c>
      <c r="E117" s="65">
        <f t="shared" si="6"/>
        <v>7.1986385010762502E-2</v>
      </c>
      <c r="F117" s="67">
        <f t="shared" si="9"/>
        <v>3.522700229902373E-2</v>
      </c>
      <c r="G117" s="93">
        <f t="shared" si="7"/>
        <v>7.1051185620340995E-3</v>
      </c>
    </row>
    <row r="118" spans="1:7" x14ac:dyDescent="0.25">
      <c r="A118" s="63">
        <v>1510.1999510000001</v>
      </c>
      <c r="B118" s="64">
        <f t="shared" si="5"/>
        <v>0.92673048266834357</v>
      </c>
      <c r="C118" s="67">
        <f t="shared" si="8"/>
        <v>-1.1062966295341406E-2</v>
      </c>
      <c r="D118" s="63">
        <v>119.400002</v>
      </c>
      <c r="E118" s="65">
        <f t="shared" si="6"/>
        <v>7.3269517331656417E-2</v>
      </c>
      <c r="F118" s="67">
        <f t="shared" si="9"/>
        <v>7.9883124312684801E-3</v>
      </c>
      <c r="G118" s="93">
        <f t="shared" si="7"/>
        <v>-9.6670882984918466E-3</v>
      </c>
    </row>
    <row r="119" spans="1:7" x14ac:dyDescent="0.25">
      <c r="A119" s="63">
        <v>1524.9499510000001</v>
      </c>
      <c r="B119" s="64">
        <f t="shared" si="5"/>
        <v>0.92491280882243465</v>
      </c>
      <c r="C119" s="67">
        <f t="shared" si="8"/>
        <v>9.7195305632719175E-3</v>
      </c>
      <c r="D119" s="63">
        <v>123.800003</v>
      </c>
      <c r="E119" s="65">
        <f t="shared" si="6"/>
        <v>7.5087191177565307E-2</v>
      </c>
      <c r="F119" s="67">
        <f t="shared" si="9"/>
        <v>3.6188166774208316E-2</v>
      </c>
      <c r="G119" s="93">
        <f t="shared" si="7"/>
        <v>1.1706986110651928E-2</v>
      </c>
    </row>
    <row r="120" spans="1:7" x14ac:dyDescent="0.25">
      <c r="A120" s="63">
        <v>1520.650024</v>
      </c>
      <c r="B120" s="64">
        <f t="shared" si="5"/>
        <v>0.92308859963889855</v>
      </c>
      <c r="C120" s="67">
        <f t="shared" si="8"/>
        <v>-2.8236996928942344E-3</v>
      </c>
      <c r="D120" s="63">
        <v>126.699997</v>
      </c>
      <c r="E120" s="65">
        <f t="shared" si="6"/>
        <v>7.6911400361101515E-2</v>
      </c>
      <c r="F120" s="67">
        <f t="shared" si="9"/>
        <v>2.3154679165984852E-2</v>
      </c>
      <c r="G120" s="93">
        <f t="shared" si="7"/>
        <v>-8.2566619574660975E-4</v>
      </c>
    </row>
    <row r="121" spans="1:7" x14ac:dyDescent="0.25">
      <c r="A121" s="63">
        <v>1514</v>
      </c>
      <c r="B121" s="64">
        <f t="shared" si="5"/>
        <v>0.92232713981114833</v>
      </c>
      <c r="C121" s="67">
        <f t="shared" si="8"/>
        <v>-4.382735796274578E-3</v>
      </c>
      <c r="D121" s="63">
        <v>127.5</v>
      </c>
      <c r="E121" s="65">
        <f t="shared" si="6"/>
        <v>7.7672860188851667E-2</v>
      </c>
      <c r="F121" s="67">
        <f t="shared" si="9"/>
        <v>6.2943009493671735E-3</v>
      </c>
      <c r="G121" s="93">
        <f t="shared" si="7"/>
        <v>-3.5534198138991143E-3</v>
      </c>
    </row>
    <row r="122" spans="1:7" x14ac:dyDescent="0.25">
      <c r="A122" s="63">
        <v>1501.3000489999999</v>
      </c>
      <c r="B122" s="64">
        <f t="shared" si="5"/>
        <v>0.92262782813789368</v>
      </c>
      <c r="C122" s="67">
        <f t="shared" si="8"/>
        <v>-8.4237229407553606E-3</v>
      </c>
      <c r="D122" s="63">
        <v>125.900002</v>
      </c>
      <c r="E122" s="65">
        <f t="shared" si="6"/>
        <v>7.7372171862106209E-2</v>
      </c>
      <c r="F122" s="67">
        <f t="shared" si="9"/>
        <v>-1.2628407662556001E-2</v>
      </c>
      <c r="G122" s="93">
        <f t="shared" si="7"/>
        <v>-8.7490485296764908E-3</v>
      </c>
    </row>
    <row r="123" spans="1:7" x14ac:dyDescent="0.25">
      <c r="A123" s="63">
        <v>1502</v>
      </c>
      <c r="B123" s="64">
        <f t="shared" si="5"/>
        <v>0.92147239263803682</v>
      </c>
      <c r="C123" s="67">
        <f t="shared" si="8"/>
        <v>4.6612126744136561E-4</v>
      </c>
      <c r="D123" s="63">
        <v>128</v>
      </c>
      <c r="E123" s="65">
        <f t="shared" si="6"/>
        <v>7.8527607361963195E-2</v>
      </c>
      <c r="F123" s="67">
        <f t="shared" si="9"/>
        <v>1.6542306983692238E-2</v>
      </c>
      <c r="G123" s="93">
        <f t="shared" si="7"/>
        <v>1.7285456672451152E-3</v>
      </c>
    </row>
    <row r="124" spans="1:7" x14ac:dyDescent="0.25">
      <c r="A124" s="63">
        <v>1489</v>
      </c>
      <c r="B124" s="64">
        <f t="shared" si="5"/>
        <v>0.9226669954343778</v>
      </c>
      <c r="C124" s="67">
        <f t="shared" si="8"/>
        <v>-8.6927996400711135E-3</v>
      </c>
      <c r="D124" s="63">
        <v>124.800003</v>
      </c>
      <c r="E124" s="65">
        <f t="shared" si="6"/>
        <v>7.7333004565622129E-2</v>
      </c>
      <c r="F124" s="67">
        <f t="shared" si="9"/>
        <v>-2.5317783945828596E-2</v>
      </c>
      <c r="G124" s="93">
        <f t="shared" si="7"/>
        <v>-9.9784596272916512E-3</v>
      </c>
    </row>
    <row r="125" spans="1:7" x14ac:dyDescent="0.25">
      <c r="A125" s="63">
        <v>1496.5500489999999</v>
      </c>
      <c r="B125" s="64">
        <f t="shared" si="5"/>
        <v>0.92200351518087353</v>
      </c>
      <c r="C125" s="67">
        <f t="shared" si="8"/>
        <v>5.0577380855894253E-3</v>
      </c>
      <c r="D125" s="63">
        <v>126.599998</v>
      </c>
      <c r="E125" s="65">
        <f t="shared" si="6"/>
        <v>7.7996484819126521E-2</v>
      </c>
      <c r="F125" s="67">
        <f t="shared" si="9"/>
        <v>1.4320013938498707E-2</v>
      </c>
      <c r="G125" s="93">
        <f t="shared" si="7"/>
        <v>5.780163043541427E-3</v>
      </c>
    </row>
    <row r="126" spans="1:7" x14ac:dyDescent="0.25">
      <c r="A126" s="63">
        <v>1486</v>
      </c>
      <c r="B126" s="64">
        <f t="shared" si="5"/>
        <v>0.92195061250412469</v>
      </c>
      <c r="C126" s="67">
        <f t="shared" si="8"/>
        <v>-7.0745454918939646E-3</v>
      </c>
      <c r="D126" s="63">
        <v>125.800003</v>
      </c>
      <c r="E126" s="65">
        <f t="shared" si="6"/>
        <v>7.8049387495875311E-2</v>
      </c>
      <c r="F126" s="67">
        <f t="shared" si="9"/>
        <v>-6.3391257985707401E-3</v>
      </c>
      <c r="G126" s="93">
        <f t="shared" si="7"/>
        <v>-7.0171464352776821E-3</v>
      </c>
    </row>
    <row r="127" spans="1:7" x14ac:dyDescent="0.25">
      <c r="A127" s="63">
        <v>1496</v>
      </c>
      <c r="B127" s="64">
        <f t="shared" si="5"/>
        <v>0.92089873807325329</v>
      </c>
      <c r="C127" s="67">
        <f t="shared" si="8"/>
        <v>6.7069332567180799E-3</v>
      </c>
      <c r="D127" s="63">
        <v>128.5</v>
      </c>
      <c r="E127" s="65">
        <f t="shared" si="6"/>
        <v>7.9101261926746685E-2</v>
      </c>
      <c r="F127" s="67">
        <f t="shared" si="9"/>
        <v>2.1235536221557907E-2</v>
      </c>
      <c r="G127" s="93">
        <f t="shared" si="7"/>
        <v>7.8561640852695836E-3</v>
      </c>
    </row>
    <row r="128" spans="1:7" x14ac:dyDescent="0.25">
      <c r="A128" s="63">
        <v>1494</v>
      </c>
      <c r="B128" s="64">
        <f t="shared" si="5"/>
        <v>0.92094313453536758</v>
      </c>
      <c r="C128" s="67">
        <f t="shared" si="8"/>
        <v>-1.3377928416599422E-3</v>
      </c>
      <c r="D128" s="63">
        <v>128.25</v>
      </c>
      <c r="E128" s="65">
        <f t="shared" si="6"/>
        <v>7.9056865464632461E-2</v>
      </c>
      <c r="F128" s="67">
        <f t="shared" si="9"/>
        <v>-1.9474202843955666E-3</v>
      </c>
      <c r="G128" s="93">
        <f t="shared" si="7"/>
        <v>-1.3859880763838403E-3</v>
      </c>
    </row>
    <row r="129" spans="1:7" x14ac:dyDescent="0.25">
      <c r="A129" s="63">
        <v>1478.75</v>
      </c>
      <c r="B129" s="64">
        <f t="shared" si="5"/>
        <v>0.92090923244589751</v>
      </c>
      <c r="C129" s="67">
        <f t="shared" si="8"/>
        <v>-1.0259950400166098E-2</v>
      </c>
      <c r="D129" s="63">
        <v>127</v>
      </c>
      <c r="E129" s="65">
        <f t="shared" si="6"/>
        <v>7.9090767554102451E-2</v>
      </c>
      <c r="F129" s="67">
        <f t="shared" si="9"/>
        <v>-9.7943975922876979E-3</v>
      </c>
      <c r="G129" s="93">
        <f t="shared" si="7"/>
        <v>-1.0223129471254028E-2</v>
      </c>
    </row>
    <row r="130" spans="1:7" x14ac:dyDescent="0.25">
      <c r="A130" s="63">
        <v>1490</v>
      </c>
      <c r="B130" s="64">
        <f t="shared" si="5"/>
        <v>0.92285776051000379</v>
      </c>
      <c r="C130" s="67">
        <f t="shared" si="8"/>
        <v>7.5789836469082987E-3</v>
      </c>
      <c r="D130" s="63">
        <v>124.550003</v>
      </c>
      <c r="E130" s="65">
        <f t="shared" si="6"/>
        <v>7.7142239489996142E-2</v>
      </c>
      <c r="F130" s="67">
        <f t="shared" si="9"/>
        <v>-1.9479820663689907E-2</v>
      </c>
      <c r="G130" s="93">
        <f t="shared" si="7"/>
        <v>5.4916068844671918E-3</v>
      </c>
    </row>
    <row r="131" spans="1:7" x14ac:dyDescent="0.25">
      <c r="A131" s="63">
        <v>1491.8000489999999</v>
      </c>
      <c r="B131" s="64">
        <f t="shared" si="5"/>
        <v>0.92440203476533667</v>
      </c>
      <c r="C131" s="67">
        <f t="shared" si="8"/>
        <v>1.2073574277834127E-3</v>
      </c>
      <c r="D131" s="63">
        <v>122</v>
      </c>
      <c r="E131" s="65">
        <f t="shared" si="6"/>
        <v>7.5597965234663347E-2</v>
      </c>
      <c r="F131" s="67">
        <f t="shared" si="9"/>
        <v>-2.0686221061644736E-2</v>
      </c>
      <c r="G131" s="93">
        <f t="shared" si="7"/>
        <v>-4.4775255772274976E-4</v>
      </c>
    </row>
    <row r="132" spans="1:7" x14ac:dyDescent="0.25">
      <c r="A132" s="63">
        <v>1508</v>
      </c>
      <c r="B132" s="64">
        <f t="shared" si="5"/>
        <v>0.92390638571971528</v>
      </c>
      <c r="C132" s="67">
        <f t="shared" si="8"/>
        <v>1.0800792200612967E-2</v>
      </c>
      <c r="D132" s="63">
        <v>124.199997</v>
      </c>
      <c r="E132" s="65">
        <f t="shared" si="6"/>
        <v>7.6093614280284799E-2</v>
      </c>
      <c r="F132" s="67">
        <f t="shared" si="9"/>
        <v>1.7872100611532195E-2</v>
      </c>
      <c r="G132" s="93">
        <f t="shared" si="7"/>
        <v>1.1338873615290389E-2</v>
      </c>
    </row>
    <row r="133" spans="1:7" x14ac:dyDescent="0.25">
      <c r="A133" s="63">
        <v>1497.8000489999999</v>
      </c>
      <c r="B133" s="64">
        <f t="shared" ref="B133:B196" si="10">A133/(A133+D133)</f>
        <v>0.92331401917826716</v>
      </c>
      <c r="C133" s="67">
        <f t="shared" si="8"/>
        <v>-6.7868720379870764E-3</v>
      </c>
      <c r="D133" s="63">
        <v>124.400002</v>
      </c>
      <c r="E133" s="65">
        <f t="shared" ref="E133:E196" si="11">D133/(D133+A133)</f>
        <v>7.6685980821732821E-2</v>
      </c>
      <c r="F133" s="67">
        <f t="shared" si="9"/>
        <v>1.6090510374607541E-3</v>
      </c>
      <c r="G133" s="93">
        <f t="shared" ref="G133:G196" si="12">(B133*C133)+(E133*F133)</f>
        <v>-6.1430224420425403E-3</v>
      </c>
    </row>
    <row r="134" spans="1:7" x14ac:dyDescent="0.25">
      <c r="A134" s="63">
        <v>1513.4499510000001</v>
      </c>
      <c r="B134" s="64">
        <f t="shared" si="10"/>
        <v>0.92401855977102698</v>
      </c>
      <c r="C134" s="67">
        <f t="shared" ref="C134:C197" si="13">LN(A134/A133)</f>
        <v>1.0394383000548795E-2</v>
      </c>
      <c r="D134" s="63">
        <v>124.449997</v>
      </c>
      <c r="E134" s="65">
        <f t="shared" si="11"/>
        <v>7.5981440228973005E-2</v>
      </c>
      <c r="F134" s="67">
        <f t="shared" ref="F134:F197" si="14">LN(D134/D133)</f>
        <v>4.0180832528465769E-4</v>
      </c>
      <c r="G134" s="93">
        <f t="shared" si="12"/>
        <v>9.6351327851266644E-3</v>
      </c>
    </row>
    <row r="135" spans="1:7" x14ac:dyDescent="0.25">
      <c r="A135" s="63">
        <v>1522</v>
      </c>
      <c r="B135" s="64">
        <f t="shared" si="10"/>
        <v>0.92413248900840794</v>
      </c>
      <c r="C135" s="67">
        <f t="shared" si="13"/>
        <v>5.6334788911680577E-3</v>
      </c>
      <c r="D135" s="63">
        <v>124.949997</v>
      </c>
      <c r="E135" s="65">
        <f t="shared" si="11"/>
        <v>7.5867510991592058E-2</v>
      </c>
      <c r="F135" s="67">
        <f t="shared" si="14"/>
        <v>4.0096285638233087E-3</v>
      </c>
      <c r="G135" s="93">
        <f t="shared" si="12"/>
        <v>5.5102814086095287E-3</v>
      </c>
    </row>
    <row r="136" spans="1:7" x14ac:dyDescent="0.25">
      <c r="A136" s="63">
        <v>1523</v>
      </c>
      <c r="B136" s="64">
        <f t="shared" si="10"/>
        <v>0.92443095599393021</v>
      </c>
      <c r="C136" s="67">
        <f t="shared" si="13"/>
        <v>6.5681447353075359E-4</v>
      </c>
      <c r="D136" s="63">
        <v>124.5</v>
      </c>
      <c r="E136" s="65">
        <f t="shared" si="11"/>
        <v>7.5569044006069799E-2</v>
      </c>
      <c r="F136" s="67">
        <f t="shared" si="14"/>
        <v>-3.6079173665949284E-3</v>
      </c>
      <c r="G136" s="93">
        <f t="shared" si="12"/>
        <v>3.3453276543020887E-4</v>
      </c>
    </row>
    <row r="137" spans="1:7" x14ac:dyDescent="0.25">
      <c r="A137" s="63">
        <v>1508.1999510000001</v>
      </c>
      <c r="B137" s="64">
        <f t="shared" si="10"/>
        <v>0.92490724502203214</v>
      </c>
      <c r="C137" s="67">
        <f t="shared" si="13"/>
        <v>-9.7652196156754068E-3</v>
      </c>
      <c r="D137" s="63">
        <v>122.449997</v>
      </c>
      <c r="E137" s="65">
        <f t="shared" si="11"/>
        <v>7.5092754977967843E-2</v>
      </c>
      <c r="F137" s="67">
        <f t="shared" si="14"/>
        <v>-1.6602957006381733E-2</v>
      </c>
      <c r="G137" s="93">
        <f t="shared" si="12"/>
        <v>-1.0278684154159405E-2</v>
      </c>
    </row>
    <row r="138" spans="1:7" x14ac:dyDescent="0.25">
      <c r="A138" s="63">
        <v>1509</v>
      </c>
      <c r="B138" s="64">
        <f t="shared" si="10"/>
        <v>0.92579527149752194</v>
      </c>
      <c r="C138" s="67">
        <f t="shared" si="13"/>
        <v>5.3032548836265793E-4</v>
      </c>
      <c r="D138" s="63">
        <v>120.949997</v>
      </c>
      <c r="E138" s="65">
        <f t="shared" si="11"/>
        <v>7.4204728502478098E-2</v>
      </c>
      <c r="F138" s="67">
        <f t="shared" si="14"/>
        <v>-1.23255466459825E-2</v>
      </c>
      <c r="G138" s="93">
        <f t="shared" si="12"/>
        <v>-4.2364101302899812E-4</v>
      </c>
    </row>
    <row r="139" spans="1:7" x14ac:dyDescent="0.25">
      <c r="A139" s="63">
        <v>1502</v>
      </c>
      <c r="B139" s="64">
        <f t="shared" si="10"/>
        <v>0.92616001233235701</v>
      </c>
      <c r="C139" s="67">
        <f t="shared" si="13"/>
        <v>-4.6496264437687921E-3</v>
      </c>
      <c r="D139" s="63">
        <v>119.75</v>
      </c>
      <c r="E139" s="65">
        <f t="shared" si="11"/>
        <v>7.3839987667642978E-2</v>
      </c>
      <c r="F139" s="67">
        <f t="shared" si="14"/>
        <v>-9.9709759613734912E-3</v>
      </c>
      <c r="G139" s="93">
        <f t="shared" si="12"/>
        <v>-5.0425548265239416E-3</v>
      </c>
    </row>
    <row r="140" spans="1:7" x14ac:dyDescent="0.25">
      <c r="A140" s="63">
        <v>1489.25</v>
      </c>
      <c r="B140" s="64">
        <f t="shared" si="10"/>
        <v>0.92494255130109015</v>
      </c>
      <c r="C140" s="67">
        <f t="shared" si="13"/>
        <v>-8.5249158152832655E-3</v>
      </c>
      <c r="D140" s="63">
        <v>120.849998</v>
      </c>
      <c r="E140" s="65">
        <f t="shared" si="11"/>
        <v>7.5057448698909943E-2</v>
      </c>
      <c r="F140" s="67">
        <f t="shared" si="14"/>
        <v>9.1438543090257875E-3</v>
      </c>
      <c r="G140" s="93">
        <f t="shared" si="12"/>
        <v>-7.1987430081051065E-3</v>
      </c>
    </row>
    <row r="141" spans="1:7" x14ac:dyDescent="0.25">
      <c r="A141" s="63">
        <v>1504.5</v>
      </c>
      <c r="B141" s="64">
        <f t="shared" si="10"/>
        <v>0.92530520789440984</v>
      </c>
      <c r="C141" s="67">
        <f t="shared" si="13"/>
        <v>1.0187979561302995E-2</v>
      </c>
      <c r="D141" s="63">
        <v>121.449997</v>
      </c>
      <c r="E141" s="65">
        <f t="shared" si="11"/>
        <v>7.4694792105590199E-2</v>
      </c>
      <c r="F141" s="67">
        <f t="shared" si="14"/>
        <v>4.9525401466075491E-3</v>
      </c>
      <c r="G141" s="93">
        <f t="shared" si="12"/>
        <v>9.7969195026409057E-3</v>
      </c>
    </row>
    <row r="142" spans="1:7" x14ac:dyDescent="0.25">
      <c r="A142" s="63">
        <v>1540</v>
      </c>
      <c r="B142" s="64">
        <f t="shared" si="10"/>
        <v>0.92492492492492495</v>
      </c>
      <c r="C142" s="67">
        <f t="shared" si="13"/>
        <v>2.3321799337574826E-2</v>
      </c>
      <c r="D142" s="63">
        <v>125</v>
      </c>
      <c r="E142" s="65">
        <f t="shared" si="11"/>
        <v>7.5075075075075076E-2</v>
      </c>
      <c r="F142" s="67">
        <f t="shared" si="14"/>
        <v>2.881110655564327E-2</v>
      </c>
      <c r="G142" s="93">
        <f t="shared" si="12"/>
        <v>2.3733909489081467E-2</v>
      </c>
    </row>
    <row r="143" spans="1:7" x14ac:dyDescent="0.25">
      <c r="A143" s="63">
        <v>1545.349976</v>
      </c>
      <c r="B143" s="64">
        <f t="shared" si="10"/>
        <v>0.92772024398009623</v>
      </c>
      <c r="C143" s="67">
        <f t="shared" si="13"/>
        <v>3.4679899548561359E-3</v>
      </c>
      <c r="D143" s="63">
        <v>120.400002</v>
      </c>
      <c r="E143" s="65">
        <f t="shared" si="11"/>
        <v>7.2279756019903718E-2</v>
      </c>
      <c r="F143" s="67">
        <f t="shared" si="14"/>
        <v>-3.7494187816284864E-2</v>
      </c>
      <c r="G143" s="93">
        <f t="shared" si="12"/>
        <v>5.0725373951414094E-4</v>
      </c>
    </row>
    <row r="144" spans="1:7" x14ac:dyDescent="0.25">
      <c r="A144" s="63">
        <v>1537.6999510000001</v>
      </c>
      <c r="B144" s="64">
        <f t="shared" si="10"/>
        <v>0.92794640915664783</v>
      </c>
      <c r="C144" s="67">
        <f t="shared" si="13"/>
        <v>-4.9626447066580034E-3</v>
      </c>
      <c r="D144" s="63">
        <v>119.400002</v>
      </c>
      <c r="E144" s="65">
        <f t="shared" si="11"/>
        <v>7.2053590843352097E-2</v>
      </c>
      <c r="F144" s="67">
        <f t="shared" si="14"/>
        <v>-8.3403317770959166E-3</v>
      </c>
      <c r="G144" s="93">
        <f t="shared" si="12"/>
        <v>-5.206019188828217E-3</v>
      </c>
    </row>
    <row r="145" spans="1:7" x14ac:dyDescent="0.25">
      <c r="A145" s="63">
        <v>1516</v>
      </c>
      <c r="B145" s="64">
        <f t="shared" si="10"/>
        <v>0.92741565359261535</v>
      </c>
      <c r="C145" s="67">
        <f t="shared" si="13"/>
        <v>-1.4212474453556199E-2</v>
      </c>
      <c r="D145" s="63">
        <v>118.650002</v>
      </c>
      <c r="E145" s="65">
        <f t="shared" si="11"/>
        <v>7.2584346407384634E-2</v>
      </c>
      <c r="F145" s="67">
        <f t="shared" si="14"/>
        <v>-6.3012179708478878E-3</v>
      </c>
      <c r="G145" s="93">
        <f t="shared" si="12"/>
        <v>-1.363824107249763E-2</v>
      </c>
    </row>
    <row r="146" spans="1:7" x14ac:dyDescent="0.25">
      <c r="A146" s="63">
        <v>1502</v>
      </c>
      <c r="B146" s="64">
        <f t="shared" si="10"/>
        <v>0.92638850455039135</v>
      </c>
      <c r="C146" s="67">
        <f t="shared" si="13"/>
        <v>-9.2777338782368771E-3</v>
      </c>
      <c r="D146" s="63">
        <v>119.349998</v>
      </c>
      <c r="E146" s="65">
        <f t="shared" si="11"/>
        <v>7.3611495449608655E-2</v>
      </c>
      <c r="F146" s="67">
        <f t="shared" si="14"/>
        <v>5.8823362893304539E-3</v>
      </c>
      <c r="G146" s="93">
        <f t="shared" si="12"/>
        <v>-8.1617784420812464E-3</v>
      </c>
    </row>
    <row r="147" spans="1:7" x14ac:dyDescent="0.25">
      <c r="A147" s="63">
        <v>1506.099976</v>
      </c>
      <c r="B147" s="64">
        <f t="shared" si="10"/>
        <v>0.92574835296620284</v>
      </c>
      <c r="C147" s="67">
        <f t="shared" si="13"/>
        <v>2.7259589585257966E-3</v>
      </c>
      <c r="D147" s="63">
        <v>120.800003</v>
      </c>
      <c r="E147" s="65">
        <f t="shared" si="11"/>
        <v>7.425164703379715E-2</v>
      </c>
      <c r="F147" s="67">
        <f t="shared" si="14"/>
        <v>1.2075974307748536E-2</v>
      </c>
      <c r="G147" s="93">
        <f t="shared" si="12"/>
        <v>3.4202129979968689E-3</v>
      </c>
    </row>
    <row r="148" spans="1:7" x14ac:dyDescent="0.25">
      <c r="A148" s="63">
        <v>1507.349976</v>
      </c>
      <c r="B148" s="64">
        <f t="shared" si="10"/>
        <v>0.92526548290858235</v>
      </c>
      <c r="C148" s="67">
        <f t="shared" si="13"/>
        <v>8.296139584890327E-4</v>
      </c>
      <c r="D148" s="63">
        <v>121.75</v>
      </c>
      <c r="E148" s="65">
        <f t="shared" si="11"/>
        <v>7.4734517091417596E-2</v>
      </c>
      <c r="F148" s="67">
        <f t="shared" si="14"/>
        <v>7.8334516275477169E-3</v>
      </c>
      <c r="G148" s="93">
        <f t="shared" si="12"/>
        <v>1.3530423844728134E-3</v>
      </c>
    </row>
    <row r="149" spans="1:7" x14ac:dyDescent="0.25">
      <c r="A149" s="63">
        <v>1526.75</v>
      </c>
      <c r="B149" s="64">
        <f t="shared" si="10"/>
        <v>0.92746711912344904</v>
      </c>
      <c r="C149" s="67">
        <f t="shared" si="13"/>
        <v>1.2788166862149257E-2</v>
      </c>
      <c r="D149" s="63">
        <v>119.400002</v>
      </c>
      <c r="E149" s="65">
        <f t="shared" si="11"/>
        <v>7.2532880876550881E-2</v>
      </c>
      <c r="F149" s="67">
        <f t="shared" si="14"/>
        <v>-1.9490544253778826E-2</v>
      </c>
      <c r="G149" s="93">
        <f t="shared" si="12"/>
        <v>1.0446898953929045E-2</v>
      </c>
    </row>
    <row r="150" spans="1:7" x14ac:dyDescent="0.25">
      <c r="A150" s="63">
        <v>1529.9499510000001</v>
      </c>
      <c r="B150" s="64">
        <f t="shared" si="10"/>
        <v>0.92873402412996575</v>
      </c>
      <c r="C150" s="67">
        <f t="shared" si="13"/>
        <v>2.0937299834896781E-3</v>
      </c>
      <c r="D150" s="63">
        <v>117.400002</v>
      </c>
      <c r="E150" s="65">
        <f t="shared" si="11"/>
        <v>7.1265975870034207E-2</v>
      </c>
      <c r="F150" s="67">
        <f t="shared" si="14"/>
        <v>-1.6892293279149234E-2</v>
      </c>
      <c r="G150" s="93">
        <f t="shared" si="12"/>
        <v>7.4067250778654496E-4</v>
      </c>
    </row>
    <row r="151" spans="1:7" x14ac:dyDescent="0.25">
      <c r="A151" s="63">
        <v>1488.849976</v>
      </c>
      <c r="B151" s="64">
        <f t="shared" si="10"/>
        <v>0.9274012678930027</v>
      </c>
      <c r="C151" s="67">
        <f t="shared" si="13"/>
        <v>-2.7231029347877311E-2</v>
      </c>
      <c r="D151" s="63">
        <v>116.550003</v>
      </c>
      <c r="E151" s="65">
        <f t="shared" si="11"/>
        <v>7.2598732106997244E-2</v>
      </c>
      <c r="F151" s="67">
        <f t="shared" si="14"/>
        <v>-7.2665332079794439E-3</v>
      </c>
      <c r="G151" s="93">
        <f t="shared" si="12"/>
        <v>-2.5781632240965684E-2</v>
      </c>
    </row>
    <row r="152" spans="1:7" x14ac:dyDescent="0.25">
      <c r="A152" s="63">
        <v>1454</v>
      </c>
      <c r="B152" s="64">
        <f t="shared" si="10"/>
        <v>0.9277396713989472</v>
      </c>
      <c r="C152" s="67">
        <f t="shared" si="13"/>
        <v>-2.3685614645391935E-2</v>
      </c>
      <c r="D152" s="63">
        <v>113.25</v>
      </c>
      <c r="E152" s="65">
        <f t="shared" si="11"/>
        <v>7.2260328601052803E-2</v>
      </c>
      <c r="F152" s="67">
        <f t="shared" si="14"/>
        <v>-2.8722626858648164E-2</v>
      </c>
      <c r="G152" s="93">
        <f t="shared" si="12"/>
        <v>-2.4049590803089344E-2</v>
      </c>
    </row>
    <row r="153" spans="1:7" x14ac:dyDescent="0.25">
      <c r="A153" s="63">
        <v>1468.5</v>
      </c>
      <c r="B153" s="64">
        <f t="shared" si="10"/>
        <v>0.92690778086175385</v>
      </c>
      <c r="C153" s="67">
        <f t="shared" si="13"/>
        <v>9.9230925452100192E-3</v>
      </c>
      <c r="D153" s="63">
        <v>115.800003</v>
      </c>
      <c r="E153" s="65">
        <f t="shared" si="11"/>
        <v>7.3092219138246123E-2</v>
      </c>
      <c r="F153" s="67">
        <f t="shared" si="14"/>
        <v>2.2266826682487001E-2</v>
      </c>
      <c r="G153" s="93">
        <f t="shared" si="12"/>
        <v>1.0825323465756117E-2</v>
      </c>
    </row>
    <row r="154" spans="1:7" x14ac:dyDescent="0.25">
      <c r="A154" s="63">
        <v>1457.4499510000001</v>
      </c>
      <c r="B154" s="64">
        <f t="shared" si="10"/>
        <v>0.92583534262859346</v>
      </c>
      <c r="C154" s="67">
        <f t="shared" si="13"/>
        <v>-7.5531719401572012E-3</v>
      </c>
      <c r="D154" s="63">
        <v>116.75</v>
      </c>
      <c r="E154" s="65">
        <f t="shared" si="11"/>
        <v>7.4164657371406567E-2</v>
      </c>
      <c r="F154" s="67">
        <f t="shared" si="14"/>
        <v>8.1703055033762878E-3</v>
      </c>
      <c r="G154" s="93">
        <f t="shared" si="12"/>
        <v>-6.3870456228705009E-3</v>
      </c>
    </row>
    <row r="155" spans="1:7" x14ac:dyDescent="0.25">
      <c r="A155" s="63">
        <v>1444</v>
      </c>
      <c r="B155" s="64">
        <f t="shared" si="10"/>
        <v>0.92587843155408889</v>
      </c>
      <c r="C155" s="67">
        <f t="shared" si="13"/>
        <v>-9.2712592457459882E-3</v>
      </c>
      <c r="D155" s="63">
        <v>115.599998</v>
      </c>
      <c r="E155" s="65">
        <f t="shared" si="11"/>
        <v>7.4121568445911223E-2</v>
      </c>
      <c r="F155" s="67">
        <f t="shared" si="14"/>
        <v>-9.8989576117678203E-3</v>
      </c>
      <c r="G155" s="93">
        <f t="shared" si="12"/>
        <v>-9.3177852331464625E-3</v>
      </c>
    </row>
    <row r="156" spans="1:7" x14ac:dyDescent="0.25">
      <c r="A156" s="63">
        <v>1449.900024</v>
      </c>
      <c r="B156" s="64">
        <f t="shared" si="10"/>
        <v>0.92598032949579212</v>
      </c>
      <c r="C156" s="67">
        <f t="shared" si="13"/>
        <v>4.0775646192421789E-3</v>
      </c>
      <c r="D156" s="63">
        <v>115.900002</v>
      </c>
      <c r="E156" s="65">
        <f t="shared" si="11"/>
        <v>7.4019670504207796E-2</v>
      </c>
      <c r="F156" s="67">
        <f t="shared" si="14"/>
        <v>2.5918286647223796E-3</v>
      </c>
      <c r="G156" s="93">
        <f t="shared" si="12"/>
        <v>3.9675909334323679E-3</v>
      </c>
    </row>
    <row r="157" spans="1:7" x14ac:dyDescent="0.25">
      <c r="A157" s="63">
        <v>1438.6999510000001</v>
      </c>
      <c r="B157" s="64">
        <f t="shared" si="10"/>
        <v>0.92586395465919669</v>
      </c>
      <c r="C157" s="67">
        <f t="shared" si="13"/>
        <v>-7.7547110875519501E-3</v>
      </c>
      <c r="D157" s="63">
        <v>115.199997</v>
      </c>
      <c r="E157" s="65">
        <f t="shared" si="11"/>
        <v>7.4136045340803369E-2</v>
      </c>
      <c r="F157" s="67">
        <f t="shared" si="14"/>
        <v>-6.0580453818374382E-3</v>
      </c>
      <c r="G157" s="93">
        <f t="shared" si="12"/>
        <v>-7.6289270018649134E-3</v>
      </c>
    </row>
    <row r="158" spans="1:7" x14ac:dyDescent="0.25">
      <c r="A158" s="63">
        <v>1429.9499510000001</v>
      </c>
      <c r="B158" s="64">
        <f t="shared" si="10"/>
        <v>0.92508490606754368</v>
      </c>
      <c r="C158" s="67">
        <f t="shared" si="13"/>
        <v>-6.1004496436979352E-3</v>
      </c>
      <c r="D158" s="63">
        <v>115.800003</v>
      </c>
      <c r="E158" s="65">
        <f t="shared" si="11"/>
        <v>7.4915093932456295E-2</v>
      </c>
      <c r="F158" s="67">
        <f t="shared" si="14"/>
        <v>5.1948688255064601E-3</v>
      </c>
      <c r="G158" s="93">
        <f t="shared" si="12"/>
        <v>-5.2542597995804798E-3</v>
      </c>
    </row>
    <row r="159" spans="1:7" x14ac:dyDescent="0.25">
      <c r="A159" s="63">
        <v>1431.75</v>
      </c>
      <c r="B159" s="64">
        <f t="shared" si="10"/>
        <v>0.92460445592508878</v>
      </c>
      <c r="C159" s="67">
        <f t="shared" si="13"/>
        <v>1.2580279332026969E-3</v>
      </c>
      <c r="D159" s="63">
        <v>116.75</v>
      </c>
      <c r="E159" s="65">
        <f t="shared" si="11"/>
        <v>7.5395544074911211E-2</v>
      </c>
      <c r="F159" s="67">
        <f t="shared" si="14"/>
        <v>8.1703055033762878E-3</v>
      </c>
      <c r="G159" s="93">
        <f t="shared" si="12"/>
        <v>1.7791828614027397E-3</v>
      </c>
    </row>
    <row r="160" spans="1:7" x14ac:dyDescent="0.25">
      <c r="A160" s="63">
        <v>1435</v>
      </c>
      <c r="B160" s="64">
        <f t="shared" si="10"/>
        <v>0.92431561996779388</v>
      </c>
      <c r="C160" s="67">
        <f t="shared" si="13"/>
        <v>2.2673769197548441E-3</v>
      </c>
      <c r="D160" s="63">
        <v>117.5</v>
      </c>
      <c r="E160" s="65">
        <f t="shared" si="11"/>
        <v>7.5684380032206122E-2</v>
      </c>
      <c r="F160" s="67">
        <f t="shared" si="14"/>
        <v>6.4034370352070071E-3</v>
      </c>
      <c r="G160" s="93">
        <f t="shared" si="12"/>
        <v>2.5804120653687757E-3</v>
      </c>
    </row>
    <row r="161" spans="1:7" x14ac:dyDescent="0.25">
      <c r="A161" s="63">
        <v>1439.900024</v>
      </c>
      <c r="B161" s="64">
        <f t="shared" si="10"/>
        <v>0.92413837660810871</v>
      </c>
      <c r="C161" s="67">
        <f t="shared" si="13"/>
        <v>3.4088341883273536E-3</v>
      </c>
      <c r="D161" s="63">
        <v>118.199997</v>
      </c>
      <c r="E161" s="65">
        <f t="shared" si="11"/>
        <v>7.5861623391891342E-2</v>
      </c>
      <c r="F161" s="67">
        <f t="shared" si="14"/>
        <v>5.9397460070732648E-3</v>
      </c>
      <c r="G161" s="93">
        <f t="shared" si="12"/>
        <v>3.6008332675591427E-3</v>
      </c>
    </row>
    <row r="162" spans="1:7" x14ac:dyDescent="0.25">
      <c r="A162" s="63">
        <v>1474.5</v>
      </c>
      <c r="B162" s="64">
        <f t="shared" si="10"/>
        <v>0.9256120527306968</v>
      </c>
      <c r="C162" s="67">
        <f t="shared" si="13"/>
        <v>2.3745265873282111E-2</v>
      </c>
      <c r="D162" s="63">
        <v>118.5</v>
      </c>
      <c r="E162" s="65">
        <f t="shared" si="11"/>
        <v>7.4387947269303201E-2</v>
      </c>
      <c r="F162" s="67">
        <f t="shared" si="14"/>
        <v>2.5348809838990813E-3</v>
      </c>
      <c r="G162" s="93">
        <f t="shared" si="12"/>
        <v>2.2167468880569061E-2</v>
      </c>
    </row>
    <row r="163" spans="1:7" x14ac:dyDescent="0.25">
      <c r="A163" s="63">
        <v>1507.0500489999999</v>
      </c>
      <c r="B163" s="64">
        <f t="shared" si="10"/>
        <v>0.92781506097214927</v>
      </c>
      <c r="C163" s="67">
        <f t="shared" si="13"/>
        <v>2.1835180834953061E-2</v>
      </c>
      <c r="D163" s="63">
        <v>117.25</v>
      </c>
      <c r="E163" s="65">
        <f t="shared" si="11"/>
        <v>7.2184939027850767E-2</v>
      </c>
      <c r="F163" s="67">
        <f t="shared" si="14"/>
        <v>-1.0604553248797112E-2</v>
      </c>
      <c r="G163" s="93">
        <f t="shared" si="12"/>
        <v>1.9493520608037863E-2</v>
      </c>
    </row>
    <row r="164" spans="1:7" x14ac:dyDescent="0.25">
      <c r="A164" s="63">
        <v>1500</v>
      </c>
      <c r="B164" s="64">
        <f t="shared" si="10"/>
        <v>0.92695587861875395</v>
      </c>
      <c r="C164" s="67">
        <f t="shared" si="13"/>
        <v>-4.6890219999825011E-3</v>
      </c>
      <c r="D164" s="63">
        <v>118.199997</v>
      </c>
      <c r="E164" s="65">
        <f t="shared" si="11"/>
        <v>7.3044121381246052E-2</v>
      </c>
      <c r="F164" s="67">
        <f t="shared" si="14"/>
        <v>8.0696722648981208E-3</v>
      </c>
      <c r="G164" s="93">
        <f t="shared" si="12"/>
        <v>-3.7570743874323531E-3</v>
      </c>
    </row>
    <row r="165" spans="1:7" x14ac:dyDescent="0.25">
      <c r="A165" s="63">
        <v>1507.349976</v>
      </c>
      <c r="B165" s="64">
        <f t="shared" si="10"/>
        <v>0.92797118741115425</v>
      </c>
      <c r="C165" s="67">
        <f t="shared" si="13"/>
        <v>4.8880181507934611E-3</v>
      </c>
      <c r="D165" s="63">
        <v>117</v>
      </c>
      <c r="E165" s="65">
        <f t="shared" si="11"/>
        <v>7.2028812588845692E-2</v>
      </c>
      <c r="F165" s="67">
        <f t="shared" si="14"/>
        <v>-1.0204144793530656E-2</v>
      </c>
      <c r="G165" s="93">
        <f t="shared" si="12"/>
        <v>3.8009475745164178E-3</v>
      </c>
    </row>
    <row r="166" spans="1:7" x14ac:dyDescent="0.25">
      <c r="A166" s="63">
        <v>1519.75</v>
      </c>
      <c r="B166" s="64">
        <f t="shared" si="10"/>
        <v>0.92925494682672349</v>
      </c>
      <c r="C166" s="67">
        <f t="shared" si="13"/>
        <v>8.1927213877368097E-3</v>
      </c>
      <c r="D166" s="63">
        <v>115.699997</v>
      </c>
      <c r="E166" s="65">
        <f t="shared" si="11"/>
        <v>7.0745053173276562E-2</v>
      </c>
      <c r="F166" s="67">
        <f t="shared" si="14"/>
        <v>-1.1173326527252685E-2</v>
      </c>
      <c r="G166" s="93">
        <f t="shared" si="12"/>
        <v>6.8226692982346565E-3</v>
      </c>
    </row>
    <row r="167" spans="1:7" x14ac:dyDescent="0.25">
      <c r="A167" s="63">
        <v>1518.849976</v>
      </c>
      <c r="B167" s="64">
        <f t="shared" si="10"/>
        <v>0.9283073040335259</v>
      </c>
      <c r="C167" s="67">
        <f t="shared" si="13"/>
        <v>-5.9239388759907646E-4</v>
      </c>
      <c r="D167" s="63">
        <v>117.300003</v>
      </c>
      <c r="E167" s="65">
        <f t="shared" si="11"/>
        <v>7.169269596647411E-2</v>
      </c>
      <c r="F167" s="67">
        <f t="shared" si="14"/>
        <v>1.3734172964373514E-2</v>
      </c>
      <c r="G167" s="93">
        <f t="shared" si="12"/>
        <v>4.3471631396276055E-4</v>
      </c>
    </row>
    <row r="168" spans="1:7" x14ac:dyDescent="0.25">
      <c r="A168" s="63">
        <v>1507.599976</v>
      </c>
      <c r="B168" s="64">
        <f t="shared" si="10"/>
        <v>0.92746846902756463</v>
      </c>
      <c r="C168" s="67">
        <f t="shared" si="13"/>
        <v>-7.4344872675945828E-3</v>
      </c>
      <c r="D168" s="63">
        <v>117.900002</v>
      </c>
      <c r="E168" s="65">
        <f t="shared" si="11"/>
        <v>7.2531530972435365E-2</v>
      </c>
      <c r="F168" s="67">
        <f t="shared" si="14"/>
        <v>5.102043271976533E-3</v>
      </c>
      <c r="G168" s="93">
        <f t="shared" si="12"/>
        <v>-6.5251935144767983E-3</v>
      </c>
    </row>
    <row r="169" spans="1:7" x14ac:dyDescent="0.25">
      <c r="A169" s="63">
        <v>1531</v>
      </c>
      <c r="B169" s="64">
        <f t="shared" si="10"/>
        <v>0.92903304274225507</v>
      </c>
      <c r="C169" s="67">
        <f t="shared" si="13"/>
        <v>1.5402150184045643E-2</v>
      </c>
      <c r="D169" s="63">
        <v>116.949997</v>
      </c>
      <c r="E169" s="65">
        <f t="shared" si="11"/>
        <v>7.0966957257745003E-2</v>
      </c>
      <c r="F169" s="67">
        <f t="shared" si="14"/>
        <v>-8.090357128653863E-3</v>
      </c>
      <c r="G169" s="93">
        <f t="shared" si="12"/>
        <v>1.3734958421708037E-2</v>
      </c>
    </row>
    <row r="170" spans="1:7" x14ac:dyDescent="0.25">
      <c r="A170" s="63">
        <v>1535</v>
      </c>
      <c r="B170" s="64">
        <f t="shared" si="10"/>
        <v>0.92841806142488659</v>
      </c>
      <c r="C170" s="67">
        <f t="shared" si="13"/>
        <v>2.6092643636138452E-3</v>
      </c>
      <c r="D170" s="63">
        <v>118.349998</v>
      </c>
      <c r="E170" s="65">
        <f t="shared" si="11"/>
        <v>7.1581938575113482E-2</v>
      </c>
      <c r="F170" s="67">
        <f t="shared" si="14"/>
        <v>1.1899851682764868E-2</v>
      </c>
      <c r="G170" s="93">
        <f t="shared" si="12"/>
        <v>3.2743026144200424E-3</v>
      </c>
    </row>
    <row r="171" spans="1:7" x14ac:dyDescent="0.25">
      <c r="A171" s="63">
        <v>1524</v>
      </c>
      <c r="B171" s="64">
        <f t="shared" si="10"/>
        <v>0.92926829268292688</v>
      </c>
      <c r="C171" s="67">
        <f t="shared" si="13"/>
        <v>-7.1919237747059932E-3</v>
      </c>
      <c r="D171" s="63">
        <v>116</v>
      </c>
      <c r="E171" s="65">
        <f t="shared" si="11"/>
        <v>7.0731707317073164E-2</v>
      </c>
      <c r="F171" s="67">
        <f t="shared" si="14"/>
        <v>-2.0056127954599837E-2</v>
      </c>
      <c r="G171" s="93">
        <f t="shared" si="12"/>
        <v>-8.1018308996253143E-3</v>
      </c>
    </row>
    <row r="172" spans="1:7" x14ac:dyDescent="0.25">
      <c r="A172" s="63">
        <v>1565.349976</v>
      </c>
      <c r="B172" s="64">
        <f t="shared" si="10"/>
        <v>0.93142330022263431</v>
      </c>
      <c r="C172" s="67">
        <f t="shared" si="13"/>
        <v>2.6770968563968784E-2</v>
      </c>
      <c r="D172" s="63">
        <v>115.25</v>
      </c>
      <c r="E172" s="65">
        <f t="shared" si="11"/>
        <v>6.8576699777365704E-2</v>
      </c>
      <c r="F172" s="67">
        <f t="shared" si="14"/>
        <v>-6.4865092296067734E-3</v>
      </c>
      <c r="G172" s="93">
        <f t="shared" si="12"/>
        <v>2.4490280493966347E-2</v>
      </c>
    </row>
    <row r="173" spans="1:7" x14ac:dyDescent="0.25">
      <c r="A173" s="63">
        <v>1519.8000489999999</v>
      </c>
      <c r="B173" s="64">
        <f t="shared" si="10"/>
        <v>0.93150685137210887</v>
      </c>
      <c r="C173" s="67">
        <f t="shared" si="13"/>
        <v>-2.9530646333791981E-2</v>
      </c>
      <c r="D173" s="63">
        <v>111.75</v>
      </c>
      <c r="E173" s="65">
        <f t="shared" si="11"/>
        <v>6.8493148627891104E-2</v>
      </c>
      <c r="F173" s="67">
        <f t="shared" si="14"/>
        <v>-3.0839448383079702E-2</v>
      </c>
      <c r="G173" s="93">
        <f t="shared" si="12"/>
        <v>-2.9620290307078332E-2</v>
      </c>
    </row>
    <row r="174" spans="1:7" x14ac:dyDescent="0.25">
      <c r="A174" s="63">
        <v>1533.150024</v>
      </c>
      <c r="B174" s="64">
        <f t="shared" si="10"/>
        <v>0.93192110241248127</v>
      </c>
      <c r="C174" s="67">
        <f t="shared" si="13"/>
        <v>8.7456786204722064E-3</v>
      </c>
      <c r="D174" s="63">
        <v>112</v>
      </c>
      <c r="E174" s="65">
        <f t="shared" si="11"/>
        <v>6.8078897587518741E-2</v>
      </c>
      <c r="F174" s="67">
        <f t="shared" si="14"/>
        <v>2.2346378014163628E-3</v>
      </c>
      <c r="G174" s="93">
        <f t="shared" si="12"/>
        <v>8.3024141393635495E-3</v>
      </c>
    </row>
    <row r="175" spans="1:7" x14ac:dyDescent="0.25">
      <c r="A175" s="63">
        <v>1564.5</v>
      </c>
      <c r="B175" s="64">
        <f t="shared" si="10"/>
        <v>0.93141632600717328</v>
      </c>
      <c r="C175" s="67">
        <f t="shared" si="13"/>
        <v>2.024182601169628E-2</v>
      </c>
      <c r="D175" s="63">
        <v>115.199997</v>
      </c>
      <c r="E175" s="65">
        <f t="shared" si="11"/>
        <v>6.8583673992826708E-2</v>
      </c>
      <c r="F175" s="67">
        <f t="shared" si="14"/>
        <v>2.8170850925029189E-2</v>
      </c>
      <c r="G175" s="93">
        <f t="shared" si="12"/>
        <v>2.0785627671433306E-2</v>
      </c>
    </row>
    <row r="176" spans="1:7" x14ac:dyDescent="0.25">
      <c r="A176" s="63">
        <v>1564.8000489999999</v>
      </c>
      <c r="B176" s="64">
        <f t="shared" si="10"/>
        <v>0.93032105006256349</v>
      </c>
      <c r="C176" s="67">
        <f t="shared" si="13"/>
        <v>1.9176748552152072E-4</v>
      </c>
      <c r="D176" s="63">
        <v>117.199997</v>
      </c>
      <c r="E176" s="65">
        <f t="shared" si="11"/>
        <v>6.9678949937436563E-2</v>
      </c>
      <c r="F176" s="67">
        <f t="shared" si="14"/>
        <v>1.7212129325518327E-2</v>
      </c>
      <c r="G176" s="93">
        <f t="shared" si="12"/>
        <v>1.3777284260877139E-3</v>
      </c>
    </row>
    <row r="177" spans="1:7" x14ac:dyDescent="0.25">
      <c r="A177" s="63">
        <v>1571</v>
      </c>
      <c r="B177" s="64">
        <f t="shared" si="10"/>
        <v>0.93110090383760558</v>
      </c>
      <c r="C177" s="67">
        <f t="shared" si="13"/>
        <v>3.9543076611628543E-3</v>
      </c>
      <c r="D177" s="63">
        <v>116.25</v>
      </c>
      <c r="E177" s="65">
        <f t="shared" si="11"/>
        <v>6.8899096162394424E-2</v>
      </c>
      <c r="F177" s="67">
        <f t="shared" si="14"/>
        <v>-8.1388070781765083E-3</v>
      </c>
      <c r="G177" s="93">
        <f t="shared" si="12"/>
        <v>3.1211029858342421E-3</v>
      </c>
    </row>
    <row r="178" spans="1:7" x14ac:dyDescent="0.25">
      <c r="A178" s="63">
        <v>1558.650024</v>
      </c>
      <c r="B178" s="64">
        <f t="shared" si="10"/>
        <v>0.9301763504763928</v>
      </c>
      <c r="C178" s="67">
        <f t="shared" si="13"/>
        <v>-7.8922818909153303E-3</v>
      </c>
      <c r="D178" s="63">
        <v>117</v>
      </c>
      <c r="E178" s="65">
        <f t="shared" si="11"/>
        <v>6.9823649523607201E-2</v>
      </c>
      <c r="F178" s="67">
        <f t="shared" si="14"/>
        <v>6.4308903302903314E-3</v>
      </c>
      <c r="G178" s="93">
        <f t="shared" si="12"/>
        <v>-6.8921857336755998E-3</v>
      </c>
    </row>
    <row r="179" spans="1:7" x14ac:dyDescent="0.25">
      <c r="A179" s="63">
        <v>1570</v>
      </c>
      <c r="B179" s="64">
        <f t="shared" si="10"/>
        <v>0.92877425351541143</v>
      </c>
      <c r="C179" s="67">
        <f t="shared" si="13"/>
        <v>7.2555419776478428E-3</v>
      </c>
      <c r="D179" s="63">
        <v>120.400002</v>
      </c>
      <c r="E179" s="65">
        <f t="shared" si="11"/>
        <v>7.1225746484588556E-2</v>
      </c>
      <c r="F179" s="67">
        <f t="shared" si="14"/>
        <v>2.8645614688260199E-2</v>
      </c>
      <c r="G179" s="93">
        <f t="shared" si="12"/>
        <v>8.7790658738208342E-3</v>
      </c>
    </row>
    <row r="180" spans="1:7" x14ac:dyDescent="0.25">
      <c r="A180" s="63">
        <v>1583.349976</v>
      </c>
      <c r="B180" s="64">
        <f t="shared" si="10"/>
        <v>0.92900519159569606</v>
      </c>
      <c r="C180" s="67">
        <f t="shared" si="13"/>
        <v>8.4672211208764378E-3</v>
      </c>
      <c r="D180" s="63">
        <v>121</v>
      </c>
      <c r="E180" s="65">
        <f t="shared" si="11"/>
        <v>7.099480840430393E-2</v>
      </c>
      <c r="F180" s="67">
        <f t="shared" si="14"/>
        <v>4.9709961107249059E-3</v>
      </c>
      <c r="G180" s="93">
        <f t="shared" si="12"/>
        <v>8.219007296142394E-3</v>
      </c>
    </row>
    <row r="181" spans="1:7" x14ac:dyDescent="0.25">
      <c r="A181" s="63">
        <v>1598</v>
      </c>
      <c r="B181" s="64">
        <f t="shared" si="10"/>
        <v>0.92893474785641617</v>
      </c>
      <c r="C181" s="67">
        <f t="shared" si="13"/>
        <v>9.2100068629899241E-3</v>
      </c>
      <c r="D181" s="63">
        <v>122.25</v>
      </c>
      <c r="E181" s="65">
        <f t="shared" si="11"/>
        <v>7.1065252143583779E-2</v>
      </c>
      <c r="F181" s="67">
        <f t="shared" si="14"/>
        <v>1.027758275824023E-2</v>
      </c>
      <c r="G181" s="93">
        <f t="shared" si="12"/>
        <v>9.2858744131682994E-3</v>
      </c>
    </row>
    <row r="182" spans="1:7" x14ac:dyDescent="0.25">
      <c r="A182" s="63">
        <v>1592</v>
      </c>
      <c r="B182" s="64">
        <f t="shared" si="10"/>
        <v>0.92982507265154912</v>
      </c>
      <c r="C182" s="67">
        <f t="shared" si="13"/>
        <v>-3.7617599218916845E-3</v>
      </c>
      <c r="D182" s="63">
        <v>120.150002</v>
      </c>
      <c r="E182" s="65">
        <f t="shared" si="11"/>
        <v>7.0174927348450863E-2</v>
      </c>
      <c r="F182" s="67">
        <f t="shared" si="14"/>
        <v>-1.7327149526644298E-2</v>
      </c>
      <c r="G182" s="93">
        <f t="shared" si="12"/>
        <v>-4.7137101518586293E-3</v>
      </c>
    </row>
    <row r="183" spans="1:7" x14ac:dyDescent="0.25">
      <c r="A183" s="63">
        <v>1598</v>
      </c>
      <c r="B183" s="64">
        <f t="shared" si="10"/>
        <v>0.92826023816439152</v>
      </c>
      <c r="C183" s="67">
        <f t="shared" si="13"/>
        <v>3.761759921891586E-3</v>
      </c>
      <c r="D183" s="63">
        <v>123.5</v>
      </c>
      <c r="E183" s="65">
        <f t="shared" si="11"/>
        <v>7.1739761835608484E-2</v>
      </c>
      <c r="F183" s="67">
        <f t="shared" si="14"/>
        <v>2.7500177239694699E-2</v>
      </c>
      <c r="G183" s="93">
        <f t="shared" si="12"/>
        <v>5.4647483266250657E-3</v>
      </c>
    </row>
    <row r="184" spans="1:7" x14ac:dyDescent="0.25">
      <c r="A184" s="63">
        <v>1580.9499510000001</v>
      </c>
      <c r="B184" s="64">
        <f t="shared" si="10"/>
        <v>0.92708027812179339</v>
      </c>
      <c r="C184" s="67">
        <f t="shared" si="13"/>
        <v>-1.0726946164316501E-2</v>
      </c>
      <c r="D184" s="63">
        <v>124.349998</v>
      </c>
      <c r="E184" s="65">
        <f t="shared" si="11"/>
        <v>7.2919721878206667E-2</v>
      </c>
      <c r="F184" s="67">
        <f t="shared" si="14"/>
        <v>6.8589980977468504E-3</v>
      </c>
      <c r="G184" s="93">
        <f t="shared" si="12"/>
        <v>-9.4445839997611986E-3</v>
      </c>
    </row>
    <row r="185" spans="1:7" x14ac:dyDescent="0.25">
      <c r="A185" s="63">
        <v>1582</v>
      </c>
      <c r="B185" s="64">
        <f t="shared" si="10"/>
        <v>0.92799530722979906</v>
      </c>
      <c r="C185" s="67">
        <f t="shared" si="13"/>
        <v>6.6396816569576952E-4</v>
      </c>
      <c r="D185" s="63">
        <v>122.75</v>
      </c>
      <c r="E185" s="65">
        <f t="shared" si="11"/>
        <v>7.2004692770200912E-2</v>
      </c>
      <c r="F185" s="67">
        <f t="shared" si="14"/>
        <v>-1.2950387491148643E-2</v>
      </c>
      <c r="G185" s="93">
        <f t="shared" si="12"/>
        <v>-3.1632933063955931E-4</v>
      </c>
    </row>
    <row r="186" spans="1:7" x14ac:dyDescent="0.25">
      <c r="A186" s="63">
        <v>1580.5</v>
      </c>
      <c r="B186" s="64">
        <f t="shared" si="10"/>
        <v>0.92970588235294116</v>
      </c>
      <c r="C186" s="67">
        <f t="shared" si="13"/>
        <v>-9.4861667192677442E-4</v>
      </c>
      <c r="D186" s="63">
        <v>119.5</v>
      </c>
      <c r="E186" s="65">
        <f t="shared" si="11"/>
        <v>7.0294117647058826E-2</v>
      </c>
      <c r="F186" s="67">
        <f t="shared" si="14"/>
        <v>-2.6833395303064576E-2</v>
      </c>
      <c r="G186" s="93">
        <f t="shared" si="12"/>
        <v>-2.7681643462920493E-3</v>
      </c>
    </row>
    <row r="187" spans="1:7" x14ac:dyDescent="0.25">
      <c r="A187" s="63">
        <v>1579.4499510000001</v>
      </c>
      <c r="B187" s="64">
        <f t="shared" si="10"/>
        <v>0.92731542266637867</v>
      </c>
      <c r="C187" s="67">
        <f t="shared" si="13"/>
        <v>-6.6459852525032411E-4</v>
      </c>
      <c r="D187" s="63">
        <v>123.800003</v>
      </c>
      <c r="E187" s="65">
        <f t="shared" si="11"/>
        <v>7.2684577333621339E-2</v>
      </c>
      <c r="F187" s="67">
        <f t="shared" si="14"/>
        <v>3.5351013111563474E-2</v>
      </c>
      <c r="G187" s="93">
        <f t="shared" si="12"/>
        <v>1.9531809839833411E-3</v>
      </c>
    </row>
    <row r="188" spans="1:7" x14ac:dyDescent="0.25">
      <c r="A188" s="63">
        <v>1584</v>
      </c>
      <c r="B188" s="64">
        <f t="shared" si="10"/>
        <v>0.92772636648971951</v>
      </c>
      <c r="C188" s="67">
        <f t="shared" si="13"/>
        <v>2.8766392439491225E-3</v>
      </c>
      <c r="D188" s="63">
        <v>123.400002</v>
      </c>
      <c r="E188" s="65">
        <f t="shared" si="11"/>
        <v>7.2273633510280377E-2</v>
      </c>
      <c r="F188" s="67">
        <f t="shared" si="14"/>
        <v>-3.2362568043859813E-3</v>
      </c>
      <c r="G188" s="93">
        <f t="shared" si="12"/>
        <v>2.4348380352653097E-3</v>
      </c>
    </row>
    <row r="189" spans="1:7" x14ac:dyDescent="0.25">
      <c r="A189" s="63">
        <v>1564.5</v>
      </c>
      <c r="B189" s="64">
        <f t="shared" si="10"/>
        <v>0.92579442460998351</v>
      </c>
      <c r="C189" s="67">
        <f t="shared" si="13"/>
        <v>-1.2387009265434354E-2</v>
      </c>
      <c r="D189" s="63">
        <v>125.400002</v>
      </c>
      <c r="E189" s="65">
        <f t="shared" si="11"/>
        <v>7.4205575390016473E-2</v>
      </c>
      <c r="F189" s="67">
        <f t="shared" si="14"/>
        <v>1.6077516469040688E-2</v>
      </c>
      <c r="G189" s="93">
        <f t="shared" si="12"/>
        <v>-1.0274782755103701E-2</v>
      </c>
    </row>
    <row r="190" spans="1:7" x14ac:dyDescent="0.25">
      <c r="A190" s="63">
        <v>1554.8000489999999</v>
      </c>
      <c r="B190" s="64">
        <f t="shared" si="10"/>
        <v>0.92245624833403306</v>
      </c>
      <c r="C190" s="67">
        <f t="shared" si="13"/>
        <v>-6.219332615561869E-3</v>
      </c>
      <c r="D190" s="63">
        <v>130.699997</v>
      </c>
      <c r="E190" s="65">
        <f t="shared" si="11"/>
        <v>7.7543751665967026E-2</v>
      </c>
      <c r="F190" s="67">
        <f t="shared" si="14"/>
        <v>4.1395953529064153E-2</v>
      </c>
      <c r="G190" s="93">
        <f t="shared" si="12"/>
        <v>-2.5270646912590286E-3</v>
      </c>
    </row>
    <row r="191" spans="1:7" x14ac:dyDescent="0.25">
      <c r="A191" s="63">
        <v>1564.3000489999999</v>
      </c>
      <c r="B191" s="64">
        <f t="shared" si="10"/>
        <v>0.92259149172422927</v>
      </c>
      <c r="C191" s="67">
        <f t="shared" si="13"/>
        <v>6.0915193982638248E-3</v>
      </c>
      <c r="D191" s="63">
        <v>131.25</v>
      </c>
      <c r="E191" s="65">
        <f t="shared" si="11"/>
        <v>7.7408508275770754E-2</v>
      </c>
      <c r="F191" s="67">
        <f t="shared" si="14"/>
        <v>4.1993037948854749E-3</v>
      </c>
      <c r="G191" s="93">
        <f t="shared" si="12"/>
        <v>5.9450458110701697E-3</v>
      </c>
    </row>
    <row r="192" spans="1:7" x14ac:dyDescent="0.25">
      <c r="A192" s="63">
        <v>1589</v>
      </c>
      <c r="B192" s="64">
        <f t="shared" si="10"/>
        <v>0.92453598811520799</v>
      </c>
      <c r="C192" s="67">
        <f t="shared" si="13"/>
        <v>1.5666416645077015E-2</v>
      </c>
      <c r="D192" s="63">
        <v>129.699997</v>
      </c>
      <c r="E192" s="65">
        <f t="shared" si="11"/>
        <v>7.5464011884792015E-2</v>
      </c>
      <c r="F192" s="67">
        <f t="shared" si="14"/>
        <v>-1.1879833279635894E-2</v>
      </c>
      <c r="G192" s="93">
        <f t="shared" si="12"/>
        <v>1.3587666113377028E-2</v>
      </c>
    </row>
    <row r="193" spans="1:7" x14ac:dyDescent="0.25">
      <c r="A193" s="63">
        <v>1581.6999510000001</v>
      </c>
      <c r="B193" s="64">
        <f t="shared" si="10"/>
        <v>0.92437613338828095</v>
      </c>
      <c r="C193" s="67">
        <f t="shared" si="13"/>
        <v>-4.6047005465993922E-3</v>
      </c>
      <c r="D193" s="63">
        <v>129.39999399999999</v>
      </c>
      <c r="E193" s="65">
        <f t="shared" si="11"/>
        <v>7.5623866611719159E-2</v>
      </c>
      <c r="F193" s="67">
        <f t="shared" si="14"/>
        <v>-2.315732493149729E-3</v>
      </c>
      <c r="G193" s="93">
        <f t="shared" si="12"/>
        <v>-4.4315999318468285E-3</v>
      </c>
    </row>
    <row r="194" spans="1:7" x14ac:dyDescent="0.25">
      <c r="A194" s="63">
        <v>1568.650024</v>
      </c>
      <c r="B194" s="64">
        <f t="shared" si="10"/>
        <v>0.92021822773869266</v>
      </c>
      <c r="C194" s="67">
        <f t="shared" si="13"/>
        <v>-8.2847948619630806E-3</v>
      </c>
      <c r="D194" s="63">
        <v>136</v>
      </c>
      <c r="E194" s="65">
        <f t="shared" si="11"/>
        <v>7.9781772261307282E-2</v>
      </c>
      <c r="F194" s="67">
        <f t="shared" si="14"/>
        <v>4.974655003710466E-2</v>
      </c>
      <c r="G194" s="93">
        <f t="shared" si="12"/>
        <v>-3.6549513192082822E-3</v>
      </c>
    </row>
    <row r="195" spans="1:7" x14ac:dyDescent="0.25">
      <c r="A195" s="63">
        <v>1550.150024</v>
      </c>
      <c r="B195" s="64">
        <f t="shared" si="10"/>
        <v>0.91975198880144315</v>
      </c>
      <c r="C195" s="67">
        <f t="shared" si="13"/>
        <v>-1.1863676221260493E-2</v>
      </c>
      <c r="D195" s="63">
        <v>135.25</v>
      </c>
      <c r="E195" s="65">
        <f t="shared" si="11"/>
        <v>8.0248011198556859E-2</v>
      </c>
      <c r="F195" s="67">
        <f t="shared" si="14"/>
        <v>-5.5299680094610861E-3</v>
      </c>
      <c r="G195" s="93">
        <f t="shared" si="12"/>
        <v>-1.1355408733751621E-2</v>
      </c>
    </row>
    <row r="196" spans="1:7" x14ac:dyDescent="0.25">
      <c r="A196" s="63">
        <v>1572</v>
      </c>
      <c r="B196" s="64">
        <f t="shared" si="10"/>
        <v>0.91911012043461227</v>
      </c>
      <c r="C196" s="67">
        <f t="shared" si="13"/>
        <v>1.3996978082258757E-2</v>
      </c>
      <c r="D196" s="63">
        <v>138.35000600000001</v>
      </c>
      <c r="E196" s="65">
        <f t="shared" si="11"/>
        <v>8.0889879565387623E-2</v>
      </c>
      <c r="F196" s="67">
        <f t="shared" si="14"/>
        <v>2.2661831874611987E-2</v>
      </c>
      <c r="G196" s="93">
        <f t="shared" si="12"/>
        <v>1.46978770619739E-2</v>
      </c>
    </row>
    <row r="197" spans="1:7" x14ac:dyDescent="0.25">
      <c r="A197" s="63">
        <v>1607.9499510000001</v>
      </c>
      <c r="B197" s="64">
        <f t="shared" ref="B197:B249" si="15">A197/(A197+D197)</f>
        <v>0.91995880744785563</v>
      </c>
      <c r="C197" s="67">
        <f t="shared" si="13"/>
        <v>2.2611351265367056E-2</v>
      </c>
      <c r="D197" s="63">
        <v>139.89999399999999</v>
      </c>
      <c r="E197" s="65">
        <f t="shared" ref="E197:E249" si="16">D197/(D197+A197)</f>
        <v>8.0041192552144397E-2</v>
      </c>
      <c r="F197" s="67">
        <f t="shared" si="14"/>
        <v>1.1141089182454688E-2</v>
      </c>
      <c r="G197" s="93">
        <f t="shared" ref="G197:G249" si="17">(B197*C197)+(E197*F197)</f>
        <v>2.1693257809365107E-2</v>
      </c>
    </row>
    <row r="198" spans="1:7" x14ac:dyDescent="0.25">
      <c r="A198" s="63">
        <v>1635.5</v>
      </c>
      <c r="B198" s="64">
        <f t="shared" si="15"/>
        <v>0.92076002814919067</v>
      </c>
      <c r="C198" s="67">
        <f t="shared" ref="C198:C249" si="18">LN(A198/A197)</f>
        <v>1.6988522723919791E-2</v>
      </c>
      <c r="D198" s="63">
        <v>140.75</v>
      </c>
      <c r="E198" s="65">
        <f t="shared" si="16"/>
        <v>7.923997185080929E-2</v>
      </c>
      <c r="F198" s="67">
        <f t="shared" ref="F198:F249" si="19">LN(D198/D197)</f>
        <v>6.0574282361421745E-3</v>
      </c>
      <c r="G198" s="93">
        <f t="shared" si="17"/>
        <v>1.6122343104409756E-2</v>
      </c>
    </row>
    <row r="199" spans="1:7" x14ac:dyDescent="0.25">
      <c r="A199" s="63">
        <v>1632</v>
      </c>
      <c r="B199" s="64">
        <f t="shared" si="15"/>
        <v>0.91912592615749289</v>
      </c>
      <c r="C199" s="67">
        <f t="shared" si="18"/>
        <v>-2.1423114543862739E-3</v>
      </c>
      <c r="D199" s="63">
        <v>143.60000600000001</v>
      </c>
      <c r="E199" s="65">
        <f t="shared" si="16"/>
        <v>8.0874073842507069E-2</v>
      </c>
      <c r="F199" s="67">
        <f t="shared" si="19"/>
        <v>2.0046431377052927E-2</v>
      </c>
      <c r="G199" s="93">
        <f t="shared" si="17"/>
        <v>-3.4781742816406024E-4</v>
      </c>
    </row>
    <row r="200" spans="1:7" x14ac:dyDescent="0.25">
      <c r="A200" s="63">
        <v>1606.599976</v>
      </c>
      <c r="B200" s="64">
        <f t="shared" si="15"/>
        <v>0.91523299260561286</v>
      </c>
      <c r="C200" s="67">
        <f t="shared" si="18"/>
        <v>-1.5686126722719455E-2</v>
      </c>
      <c r="D200" s="63">
        <v>148.800003</v>
      </c>
      <c r="E200" s="65">
        <f t="shared" si="16"/>
        <v>8.4767007394387126E-2</v>
      </c>
      <c r="F200" s="67">
        <f t="shared" si="19"/>
        <v>3.5571444163428917E-2</v>
      </c>
      <c r="G200" s="93">
        <f t="shared" si="17"/>
        <v>-1.1341175832394993E-2</v>
      </c>
    </row>
    <row r="201" spans="1:7" x14ac:dyDescent="0.25">
      <c r="A201" s="63">
        <v>1606.349976</v>
      </c>
      <c r="B201" s="64">
        <f t="shared" si="15"/>
        <v>0.9166571531897969</v>
      </c>
      <c r="C201" s="67">
        <f t="shared" si="18"/>
        <v>-1.5562022704328373E-4</v>
      </c>
      <c r="D201" s="63">
        <v>146.050003</v>
      </c>
      <c r="E201" s="65">
        <f t="shared" si="16"/>
        <v>8.3342846810203028E-2</v>
      </c>
      <c r="F201" s="67">
        <f t="shared" si="19"/>
        <v>-1.8654093185621255E-2</v>
      </c>
      <c r="G201" s="93">
        <f t="shared" si="17"/>
        <v>-1.6973356250527308E-3</v>
      </c>
    </row>
    <row r="202" spans="1:7" x14ac:dyDescent="0.25">
      <c r="A202" s="63">
        <v>1589</v>
      </c>
      <c r="B202" s="64">
        <f t="shared" si="15"/>
        <v>0.91392747561818943</v>
      </c>
      <c r="C202" s="67">
        <f t="shared" si="18"/>
        <v>-1.0859622037573527E-2</v>
      </c>
      <c r="D202" s="63">
        <v>149.64999399999999</v>
      </c>
      <c r="E202" s="65">
        <f t="shared" si="16"/>
        <v>8.6072524381810692E-2</v>
      </c>
      <c r="F202" s="67">
        <f t="shared" si="19"/>
        <v>2.4350144830494927E-2</v>
      </c>
      <c r="G202" s="93">
        <f t="shared" si="17"/>
        <v>-7.8290285203438358E-3</v>
      </c>
    </row>
    <row r="203" spans="1:7" x14ac:dyDescent="0.25">
      <c r="A203" s="63">
        <v>1601.349976</v>
      </c>
      <c r="B203" s="64">
        <f t="shared" si="15"/>
        <v>0.91513558188602107</v>
      </c>
      <c r="C203" s="67">
        <f t="shared" si="18"/>
        <v>7.7421209468699851E-3</v>
      </c>
      <c r="D203" s="63">
        <v>148.5</v>
      </c>
      <c r="E203" s="65">
        <f t="shared" si="16"/>
        <v>8.4864418113978934E-2</v>
      </c>
      <c r="F203" s="67">
        <f t="shared" si="19"/>
        <v>-7.7142359624011196E-3</v>
      </c>
      <c r="G203" s="93">
        <f t="shared" si="17"/>
        <v>6.4304262116027149E-3</v>
      </c>
    </row>
    <row r="204" spans="1:7" x14ac:dyDescent="0.25">
      <c r="A204" s="63">
        <v>1597.5</v>
      </c>
      <c r="B204" s="64">
        <f t="shared" si="15"/>
        <v>0.90658872627005704</v>
      </c>
      <c r="C204" s="67">
        <f t="shared" si="18"/>
        <v>-2.407101231896149E-3</v>
      </c>
      <c r="D204" s="63">
        <v>164.60000600000001</v>
      </c>
      <c r="E204" s="65">
        <f t="shared" si="16"/>
        <v>9.3411273729942887E-2</v>
      </c>
      <c r="F204" s="67">
        <f t="shared" si="19"/>
        <v>0.10293336645221936</v>
      </c>
      <c r="G204" s="93">
        <f t="shared" si="17"/>
        <v>7.4328860297849676E-3</v>
      </c>
    </row>
    <row r="205" spans="1:7" x14ac:dyDescent="0.25">
      <c r="A205" s="63">
        <v>1626.849976</v>
      </c>
      <c r="B205" s="64">
        <f t="shared" si="15"/>
        <v>0.90400644459666302</v>
      </c>
      <c r="C205" s="67">
        <f t="shared" si="18"/>
        <v>1.8205707742268106E-2</v>
      </c>
      <c r="D205" s="63">
        <v>172.75</v>
      </c>
      <c r="E205" s="65">
        <f t="shared" si="16"/>
        <v>9.5993555403337039E-2</v>
      </c>
      <c r="F205" s="67">
        <f t="shared" si="19"/>
        <v>4.8327137952805632E-2</v>
      </c>
      <c r="G205" s="93">
        <f t="shared" si="17"/>
        <v>2.1097170922011091E-2</v>
      </c>
    </row>
    <row r="206" spans="1:7" x14ac:dyDescent="0.25">
      <c r="A206" s="63">
        <v>1627.6999510000001</v>
      </c>
      <c r="B206" s="64">
        <f t="shared" si="15"/>
        <v>0.90535917946144284</v>
      </c>
      <c r="C206" s="67">
        <f t="shared" si="18"/>
        <v>5.2233029966658852E-4</v>
      </c>
      <c r="D206" s="63">
        <v>170.14999399999999</v>
      </c>
      <c r="E206" s="65">
        <f t="shared" si="16"/>
        <v>9.4640820538557241E-2</v>
      </c>
      <c r="F206" s="67">
        <f t="shared" si="19"/>
        <v>-1.5165096963868495E-2</v>
      </c>
      <c r="G206" s="93">
        <f t="shared" si="17"/>
        <v>-9.6234068869330541E-4</v>
      </c>
    </row>
    <row r="207" spans="1:7" x14ac:dyDescent="0.25">
      <c r="A207" s="63">
        <v>1622</v>
      </c>
      <c r="B207" s="64">
        <f t="shared" si="15"/>
        <v>0.90685452004857026</v>
      </c>
      <c r="C207" s="67">
        <f t="shared" si="18"/>
        <v>-3.5079896182663673E-3</v>
      </c>
      <c r="D207" s="63">
        <v>166.60000600000001</v>
      </c>
      <c r="E207" s="65">
        <f t="shared" si="16"/>
        <v>9.3145479951429674E-2</v>
      </c>
      <c r="F207" s="67">
        <f t="shared" si="19"/>
        <v>-2.1084599936763315E-2</v>
      </c>
      <c r="G207" s="93">
        <f t="shared" si="17"/>
        <v>-5.1451714223020167E-3</v>
      </c>
    </row>
    <row r="208" spans="1:7" x14ac:dyDescent="0.25">
      <c r="A208" s="63">
        <v>1645</v>
      </c>
      <c r="B208" s="64">
        <f t="shared" si="15"/>
        <v>0.90823763401320279</v>
      </c>
      <c r="C208" s="67">
        <f t="shared" si="18"/>
        <v>1.4080428524114086E-2</v>
      </c>
      <c r="D208" s="63">
        <v>166.199997</v>
      </c>
      <c r="E208" s="65">
        <f t="shared" si="16"/>
        <v>9.1762365986797212E-2</v>
      </c>
      <c r="F208" s="67">
        <f t="shared" si="19"/>
        <v>-2.403901376341386E-3</v>
      </c>
      <c r="G208" s="93">
        <f t="shared" si="17"/>
        <v>1.2567787410741386E-2</v>
      </c>
    </row>
    <row r="209" spans="1:7" x14ac:dyDescent="0.25">
      <c r="A209" s="63">
        <v>1641.5500489999999</v>
      </c>
      <c r="B209" s="64">
        <f t="shared" si="15"/>
        <v>0.90823835290853738</v>
      </c>
      <c r="C209" s="67">
        <f t="shared" si="18"/>
        <v>-2.0994369267109615E-3</v>
      </c>
      <c r="D209" s="63">
        <v>165.85000600000001</v>
      </c>
      <c r="E209" s="65">
        <f t="shared" si="16"/>
        <v>9.1761647091462548E-2</v>
      </c>
      <c r="F209" s="67">
        <f t="shared" si="19"/>
        <v>-2.1080628004766606E-3</v>
      </c>
      <c r="G209" s="93">
        <f t="shared" si="17"/>
        <v>-2.1002284510953052E-3</v>
      </c>
    </row>
    <row r="210" spans="1:7" x14ac:dyDescent="0.25">
      <c r="A210" s="63">
        <v>1648</v>
      </c>
      <c r="B210" s="64">
        <f t="shared" si="15"/>
        <v>0.90959266876654266</v>
      </c>
      <c r="C210" s="67">
        <f t="shared" si="18"/>
        <v>3.9214841966557267E-3</v>
      </c>
      <c r="D210" s="63">
        <v>163.800003</v>
      </c>
      <c r="E210" s="65">
        <f t="shared" si="16"/>
        <v>9.0407331233457344E-2</v>
      </c>
      <c r="F210" s="67">
        <f t="shared" si="19"/>
        <v>-1.243761183634224E-2</v>
      </c>
      <c r="G210" s="93">
        <f t="shared" si="17"/>
        <v>2.4425019829205415E-3</v>
      </c>
    </row>
    <row r="211" spans="1:7" x14ac:dyDescent="0.25">
      <c r="A211" s="63">
        <v>1690</v>
      </c>
      <c r="B211" s="64">
        <f t="shared" si="15"/>
        <v>0.91265019576076689</v>
      </c>
      <c r="C211" s="67">
        <f t="shared" si="18"/>
        <v>2.5166097447702082E-2</v>
      </c>
      <c r="D211" s="63">
        <v>161.75</v>
      </c>
      <c r="E211" s="65">
        <f t="shared" si="16"/>
        <v>8.7349804239233164E-2</v>
      </c>
      <c r="F211" s="67">
        <f t="shared" si="19"/>
        <v>-1.2594256352977231E-2</v>
      </c>
      <c r="G211" s="93">
        <f t="shared" si="17"/>
        <v>2.1867737935208562E-2</v>
      </c>
    </row>
    <row r="212" spans="1:7" x14ac:dyDescent="0.25">
      <c r="A212" s="63">
        <v>1725</v>
      </c>
      <c r="B212" s="64">
        <f t="shared" si="15"/>
        <v>0.91245702195186462</v>
      </c>
      <c r="C212" s="67">
        <f t="shared" si="18"/>
        <v>2.0498521548340969E-2</v>
      </c>
      <c r="D212" s="63">
        <v>165.5</v>
      </c>
      <c r="E212" s="65">
        <f t="shared" si="16"/>
        <v>8.754297804813542E-2</v>
      </c>
      <c r="F212" s="67">
        <f t="shared" si="19"/>
        <v>2.2919261436107709E-2</v>
      </c>
      <c r="G212" s="93">
        <f t="shared" si="17"/>
        <v>2.0710440327195979E-2</v>
      </c>
    </row>
    <row r="213" spans="1:7" x14ac:dyDescent="0.25">
      <c r="A213" s="63">
        <v>1692.4499510000001</v>
      </c>
      <c r="B213" s="64">
        <f t="shared" si="15"/>
        <v>0.91190495201020649</v>
      </c>
      <c r="C213" s="67">
        <f t="shared" si="18"/>
        <v>-1.9049896165006616E-2</v>
      </c>
      <c r="D213" s="63">
        <v>163.5</v>
      </c>
      <c r="E213" s="65">
        <f t="shared" si="16"/>
        <v>8.8095047989793548E-2</v>
      </c>
      <c r="F213" s="67">
        <f t="shared" si="19"/>
        <v>-1.2158204479809519E-2</v>
      </c>
      <c r="G213" s="93">
        <f t="shared" si="17"/>
        <v>-1.8442772255268317E-2</v>
      </c>
    </row>
    <row r="214" spans="1:7" x14ac:dyDescent="0.25">
      <c r="A214" s="63">
        <v>1698.75</v>
      </c>
      <c r="B214" s="64">
        <f t="shared" si="15"/>
        <v>0.91424035009663518</v>
      </c>
      <c r="C214" s="67">
        <f t="shared" si="18"/>
        <v>3.715532164899915E-3</v>
      </c>
      <c r="D214" s="63">
        <v>159.35000600000001</v>
      </c>
      <c r="E214" s="65">
        <f t="shared" si="16"/>
        <v>8.5759649903364779E-2</v>
      </c>
      <c r="F214" s="67">
        <f t="shared" si="19"/>
        <v>-2.5709911820998122E-2</v>
      </c>
      <c r="G214" s="93">
        <f t="shared" si="17"/>
        <v>1.1920163904182287E-3</v>
      </c>
    </row>
    <row r="215" spans="1:7" x14ac:dyDescent="0.25">
      <c r="A215" s="63">
        <v>1681.9499510000001</v>
      </c>
      <c r="B215" s="64">
        <f t="shared" si="15"/>
        <v>0.91298683294742533</v>
      </c>
      <c r="C215" s="67">
        <f t="shared" si="18"/>
        <v>-9.9388810232062027E-3</v>
      </c>
      <c r="D215" s="63">
        <v>160.300003</v>
      </c>
      <c r="E215" s="65">
        <f t="shared" si="16"/>
        <v>8.7013167052574669E-2</v>
      </c>
      <c r="F215" s="67">
        <f t="shared" si="19"/>
        <v>5.9439998141067787E-3</v>
      </c>
      <c r="G215" s="93">
        <f t="shared" si="17"/>
        <v>-8.5568612596329512E-3</v>
      </c>
    </row>
    <row r="216" spans="1:7" x14ac:dyDescent="0.25">
      <c r="A216" s="63">
        <v>1708</v>
      </c>
      <c r="B216" s="64">
        <f t="shared" si="15"/>
        <v>0.91515524660919356</v>
      </c>
      <c r="C216" s="67">
        <f t="shared" si="18"/>
        <v>1.5369289906367795E-2</v>
      </c>
      <c r="D216" s="63">
        <v>158.35000600000001</v>
      </c>
      <c r="E216" s="65">
        <f t="shared" si="16"/>
        <v>8.4844753390806368E-2</v>
      </c>
      <c r="F216" s="67">
        <f t="shared" si="19"/>
        <v>-1.2239267455020133E-2</v>
      </c>
      <c r="G216" s="93">
        <f t="shared" si="17"/>
        <v>1.3026848665564902E-2</v>
      </c>
    </row>
    <row r="217" spans="1:7" x14ac:dyDescent="0.25">
      <c r="A217" s="63">
        <v>1690</v>
      </c>
      <c r="B217" s="64">
        <f t="shared" si="15"/>
        <v>0.91205915040134788</v>
      </c>
      <c r="C217" s="67">
        <f t="shared" si="18"/>
        <v>-1.0594566431396028E-2</v>
      </c>
      <c r="D217" s="63">
        <v>162.949997</v>
      </c>
      <c r="E217" s="65">
        <f t="shared" si="16"/>
        <v>8.7940849598652171E-2</v>
      </c>
      <c r="F217" s="67">
        <f t="shared" si="19"/>
        <v>2.8635575997618398E-2</v>
      </c>
      <c r="G217" s="93">
        <f t="shared" si="17"/>
        <v>-7.1446343763123688E-3</v>
      </c>
    </row>
    <row r="218" spans="1:7" x14ac:dyDescent="0.25">
      <c r="A218" s="63">
        <v>1673.849976</v>
      </c>
      <c r="B218" s="64">
        <f t="shared" si="15"/>
        <v>0.91079007541154211</v>
      </c>
      <c r="C218" s="67">
        <f t="shared" si="18"/>
        <v>-9.6021809555016779E-3</v>
      </c>
      <c r="D218" s="63">
        <v>163.949997</v>
      </c>
      <c r="E218" s="65">
        <f t="shared" si="16"/>
        <v>8.9209924588457917E-2</v>
      </c>
      <c r="F218" s="67">
        <f t="shared" si="19"/>
        <v>6.1180981193804827E-3</v>
      </c>
      <c r="G218" s="93">
        <f t="shared" si="17"/>
        <v>-8.1997760447219282E-3</v>
      </c>
    </row>
    <row r="219" spans="1:7" x14ac:dyDescent="0.25">
      <c r="A219" s="63">
        <v>1665.0500489999999</v>
      </c>
      <c r="B219" s="64">
        <f t="shared" si="15"/>
        <v>0.91053509360488327</v>
      </c>
      <c r="C219" s="67">
        <f t="shared" si="18"/>
        <v>-5.2711655393903158E-3</v>
      </c>
      <c r="D219" s="63">
        <v>163.60000600000001</v>
      </c>
      <c r="E219" s="65">
        <f t="shared" si="16"/>
        <v>8.94649063951167E-2</v>
      </c>
      <c r="F219" s="67">
        <f t="shared" si="19"/>
        <v>-2.1370241489327736E-3</v>
      </c>
      <c r="G219" s="93">
        <f t="shared" si="17"/>
        <v>-4.9907698732639706E-3</v>
      </c>
    </row>
    <row r="220" spans="1:7" x14ac:dyDescent="0.25">
      <c r="A220" s="63">
        <v>1650</v>
      </c>
      <c r="B220" s="64">
        <f t="shared" si="15"/>
        <v>0.91319146277823349</v>
      </c>
      <c r="C220" s="67">
        <f t="shared" si="18"/>
        <v>-9.079894527600876E-3</v>
      </c>
      <c r="D220" s="63">
        <v>156.85000600000001</v>
      </c>
      <c r="E220" s="65">
        <f t="shared" si="16"/>
        <v>8.6808537221766485E-2</v>
      </c>
      <c r="F220" s="67">
        <f t="shared" si="19"/>
        <v>-4.2134487953668164E-2</v>
      </c>
      <c r="G220" s="93">
        <f t="shared" si="17"/>
        <v>-1.1949315431377996E-2</v>
      </c>
    </row>
    <row r="221" spans="1:7" x14ac:dyDescent="0.25">
      <c r="A221" s="63">
        <v>1602</v>
      </c>
      <c r="B221" s="64">
        <f t="shared" si="15"/>
        <v>0.91341904639478044</v>
      </c>
      <c r="C221" s="67">
        <f t="shared" si="18"/>
        <v>-2.9522439266321726E-2</v>
      </c>
      <c r="D221" s="63">
        <v>151.85000600000001</v>
      </c>
      <c r="E221" s="65">
        <f t="shared" si="16"/>
        <v>8.6580953605219529E-2</v>
      </c>
      <c r="F221" s="67">
        <f t="shared" si="19"/>
        <v>-3.2396741885360555E-2</v>
      </c>
      <c r="G221" s="93">
        <f t="shared" si="17"/>
        <v>-2.9771299128028086E-2</v>
      </c>
    </row>
    <row r="222" spans="1:7" x14ac:dyDescent="0.25">
      <c r="A222" s="63">
        <v>1611</v>
      </c>
      <c r="B222" s="64">
        <f t="shared" si="15"/>
        <v>0.91295477418240467</v>
      </c>
      <c r="C222" s="67">
        <f t="shared" si="18"/>
        <v>5.6022555486697516E-3</v>
      </c>
      <c r="D222" s="63">
        <v>153.60000600000001</v>
      </c>
      <c r="E222" s="65">
        <f t="shared" si="16"/>
        <v>8.7045225817595287E-2</v>
      </c>
      <c r="F222" s="67">
        <f t="shared" si="19"/>
        <v>1.1458628771637119E-2</v>
      </c>
      <c r="G222" s="93">
        <f t="shared" si="17"/>
        <v>6.1120248783350642E-3</v>
      </c>
    </row>
    <row r="223" spans="1:7" x14ac:dyDescent="0.25">
      <c r="A223" s="63">
        <v>1622</v>
      </c>
      <c r="B223" s="64">
        <f t="shared" si="15"/>
        <v>0.91287708085398955</v>
      </c>
      <c r="C223" s="67">
        <f t="shared" si="18"/>
        <v>6.8048514983837897E-3</v>
      </c>
      <c r="D223" s="63">
        <v>154.800003</v>
      </c>
      <c r="E223" s="65">
        <f t="shared" si="16"/>
        <v>8.7122919146010377E-2</v>
      </c>
      <c r="F223" s="67">
        <f t="shared" si="19"/>
        <v>7.7821207594005442E-3</v>
      </c>
      <c r="G223" s="93">
        <f t="shared" si="17"/>
        <v>6.8899940491952329E-3</v>
      </c>
    </row>
    <row r="224" spans="1:7" x14ac:dyDescent="0.25">
      <c r="A224" s="63">
        <v>1609.900024</v>
      </c>
      <c r="B224" s="64">
        <f t="shared" si="15"/>
        <v>0.91258999197075574</v>
      </c>
      <c r="C224" s="67">
        <f t="shared" si="18"/>
        <v>-7.4878755193513872E-3</v>
      </c>
      <c r="D224" s="63">
        <v>154.199997</v>
      </c>
      <c r="E224" s="65">
        <f t="shared" si="16"/>
        <v>8.7410008029244271E-2</v>
      </c>
      <c r="F224" s="67">
        <f t="shared" si="19"/>
        <v>-3.8835388614955639E-3</v>
      </c>
      <c r="G224" s="93">
        <f t="shared" si="17"/>
        <v>-7.1728204231481102E-3</v>
      </c>
    </row>
    <row r="225" spans="1:7" x14ac:dyDescent="0.25">
      <c r="A225" s="63">
        <v>1597.849976</v>
      </c>
      <c r="B225" s="64">
        <f t="shared" si="15"/>
        <v>0.91269206170586448</v>
      </c>
      <c r="C225" s="67">
        <f t="shared" si="18"/>
        <v>-7.5131195899519384E-3</v>
      </c>
      <c r="D225" s="63">
        <v>152.85000600000001</v>
      </c>
      <c r="E225" s="65">
        <f t="shared" si="16"/>
        <v>8.7307938294135426E-2</v>
      </c>
      <c r="F225" s="67">
        <f t="shared" si="19"/>
        <v>-8.79335408296247E-3</v>
      </c>
      <c r="G225" s="93">
        <f t="shared" si="17"/>
        <v>-7.6248942240697256E-3</v>
      </c>
    </row>
    <row r="226" spans="1:7" x14ac:dyDescent="0.25">
      <c r="A226" s="63">
        <v>1604.6999510000001</v>
      </c>
      <c r="B226" s="64">
        <f t="shared" si="15"/>
        <v>0.91163186645934713</v>
      </c>
      <c r="C226" s="67">
        <f t="shared" si="18"/>
        <v>4.2778321039562131E-3</v>
      </c>
      <c r="D226" s="63">
        <v>155.550003</v>
      </c>
      <c r="E226" s="65">
        <f t="shared" si="16"/>
        <v>8.836813354065283E-2</v>
      </c>
      <c r="F226" s="67">
        <f t="shared" si="19"/>
        <v>1.7510155039035444E-2</v>
      </c>
      <c r="G226" s="93">
        <f t="shared" si="17"/>
        <v>5.4471477841363377E-3</v>
      </c>
    </row>
    <row r="227" spans="1:7" x14ac:dyDescent="0.25">
      <c r="A227" s="63">
        <v>1594.599976</v>
      </c>
      <c r="B227" s="64">
        <f t="shared" si="15"/>
        <v>0.90977036274032863</v>
      </c>
      <c r="C227" s="67">
        <f t="shared" si="18"/>
        <v>-6.3138866524126702E-3</v>
      </c>
      <c r="D227" s="63">
        <v>158.14999399999999</v>
      </c>
      <c r="E227" s="65">
        <f t="shared" si="16"/>
        <v>9.0229637259671439E-2</v>
      </c>
      <c r="F227" s="67">
        <f t="shared" si="19"/>
        <v>1.6576669182942289E-2</v>
      </c>
      <c r="G227" s="93">
        <f t="shared" si="17"/>
        <v>-4.2484801027163378E-3</v>
      </c>
    </row>
    <row r="228" spans="1:7" x14ac:dyDescent="0.25">
      <c r="A228" s="63">
        <v>1569</v>
      </c>
      <c r="B228" s="64">
        <f t="shared" si="15"/>
        <v>0.90814377653784306</v>
      </c>
      <c r="C228" s="67">
        <f t="shared" si="18"/>
        <v>-1.6184432284565928E-2</v>
      </c>
      <c r="D228" s="63">
        <v>158.699997</v>
      </c>
      <c r="E228" s="65">
        <f t="shared" si="16"/>
        <v>9.1856223462157008E-2</v>
      </c>
      <c r="F228" s="67">
        <f t="shared" si="19"/>
        <v>3.471696815780335E-3</v>
      </c>
      <c r="G228" s="93">
        <f t="shared" si="17"/>
        <v>-1.4378894497523517E-2</v>
      </c>
    </row>
    <row r="229" spans="1:7" x14ac:dyDescent="0.25">
      <c r="A229" s="63">
        <v>1554.900024</v>
      </c>
      <c r="B229" s="64">
        <f t="shared" si="15"/>
        <v>0.90836862669720531</v>
      </c>
      <c r="C229" s="67">
        <f t="shared" si="18"/>
        <v>-9.0272234341859364E-3</v>
      </c>
      <c r="D229" s="63">
        <v>156.85000600000001</v>
      </c>
      <c r="E229" s="65">
        <f t="shared" si="16"/>
        <v>9.163137330279468E-2</v>
      </c>
      <c r="F229" s="67">
        <f t="shared" si="19"/>
        <v>-1.1725635738976945E-2</v>
      </c>
      <c r="G229" s="93">
        <f t="shared" si="17"/>
        <v>-9.2744826594110957E-3</v>
      </c>
    </row>
    <row r="230" spans="1:7" x14ac:dyDescent="0.25">
      <c r="A230" s="63">
        <v>1559.0500489999999</v>
      </c>
      <c r="B230" s="64">
        <f t="shared" si="15"/>
        <v>0.90925261656379197</v>
      </c>
      <c r="C230" s="67">
        <f t="shared" si="18"/>
        <v>2.6654425149586344E-3</v>
      </c>
      <c r="D230" s="63">
        <v>155.60000600000001</v>
      </c>
      <c r="E230" s="65">
        <f t="shared" si="16"/>
        <v>9.0747383436207918E-2</v>
      </c>
      <c r="F230" s="67">
        <f t="shared" si="19"/>
        <v>-8.0013225850926479E-3</v>
      </c>
      <c r="G230" s="93">
        <f t="shared" si="17"/>
        <v>1.6974614924003197E-3</v>
      </c>
    </row>
    <row r="231" spans="1:7" x14ac:dyDescent="0.25">
      <c r="A231" s="63">
        <v>1571.849976</v>
      </c>
      <c r="B231" s="64">
        <f t="shared" si="15"/>
        <v>0.90643561372150094</v>
      </c>
      <c r="C231" s="67">
        <f t="shared" si="18"/>
        <v>8.176561506622472E-3</v>
      </c>
      <c r="D231" s="63">
        <v>162.25</v>
      </c>
      <c r="E231" s="65">
        <f t="shared" si="16"/>
        <v>9.3564386278499084E-2</v>
      </c>
      <c r="F231" s="67">
        <f t="shared" si="19"/>
        <v>4.1849705279497537E-2</v>
      </c>
      <c r="G231" s="93">
        <f t="shared" si="17"/>
        <v>1.1327168537799191E-2</v>
      </c>
    </row>
    <row r="232" spans="1:7" x14ac:dyDescent="0.25">
      <c r="A232" s="63">
        <v>1557.1999510000001</v>
      </c>
      <c r="B232" s="64">
        <f t="shared" si="15"/>
        <v>0.90698351573367286</v>
      </c>
      <c r="C232" s="67">
        <f t="shared" si="18"/>
        <v>-9.363949050862682E-3</v>
      </c>
      <c r="D232" s="63">
        <v>159.699997</v>
      </c>
      <c r="E232" s="65">
        <f t="shared" si="16"/>
        <v>9.3016484266327207E-2</v>
      </c>
      <c r="F232" s="67">
        <f t="shared" si="19"/>
        <v>-1.5841319148455171E-2</v>
      </c>
      <c r="G232" s="93">
        <f t="shared" si="17"/>
        <v>-9.966451244632574E-3</v>
      </c>
    </row>
    <row r="233" spans="1:7" x14ac:dyDescent="0.25">
      <c r="A233" s="63">
        <v>1544</v>
      </c>
      <c r="B233" s="64">
        <f t="shared" si="15"/>
        <v>0.90650227506238079</v>
      </c>
      <c r="C233" s="67">
        <f t="shared" si="18"/>
        <v>-8.5128536848435559E-3</v>
      </c>
      <c r="D233" s="63">
        <v>159.25</v>
      </c>
      <c r="E233" s="65">
        <f t="shared" si="16"/>
        <v>9.349772493761925E-2</v>
      </c>
      <c r="F233" s="67">
        <f t="shared" si="19"/>
        <v>-2.8217419834714774E-3</v>
      </c>
      <c r="G233" s="93">
        <f t="shared" si="17"/>
        <v>-7.9807476883994033E-3</v>
      </c>
    </row>
    <row r="234" spans="1:7" x14ac:dyDescent="0.25">
      <c r="A234" s="63">
        <v>1543.5</v>
      </c>
      <c r="B234" s="64">
        <f t="shared" si="15"/>
        <v>0.90767421346662747</v>
      </c>
      <c r="C234" s="67">
        <f t="shared" si="18"/>
        <v>-3.2388664250749259E-4</v>
      </c>
      <c r="D234" s="63">
        <v>157</v>
      </c>
      <c r="E234" s="65">
        <f t="shared" si="16"/>
        <v>9.2325786533372534E-2</v>
      </c>
      <c r="F234" s="67">
        <f t="shared" si="19"/>
        <v>-1.4229489103964651E-2</v>
      </c>
      <c r="G234" s="93">
        <f t="shared" si="17"/>
        <v>-1.6077323269819256E-3</v>
      </c>
    </row>
    <row r="235" spans="1:7" x14ac:dyDescent="0.25">
      <c r="A235" s="63">
        <v>1552.6999510000001</v>
      </c>
      <c r="B235" s="64">
        <f t="shared" si="15"/>
        <v>0.90992733140894355</v>
      </c>
      <c r="C235" s="67">
        <f t="shared" si="18"/>
        <v>5.9427544869783307E-3</v>
      </c>
      <c r="D235" s="63">
        <v>153.699997</v>
      </c>
      <c r="E235" s="65">
        <f t="shared" si="16"/>
        <v>9.0072668591056476E-2</v>
      </c>
      <c r="F235" s="67">
        <f t="shared" si="19"/>
        <v>-2.1243174322300717E-2</v>
      </c>
      <c r="G235" s="93">
        <f t="shared" si="17"/>
        <v>3.4940453310000844E-3</v>
      </c>
    </row>
    <row r="236" spans="1:7" x14ac:dyDescent="0.25">
      <c r="A236" s="63">
        <v>1527.8000489999999</v>
      </c>
      <c r="B236" s="64">
        <f t="shared" si="15"/>
        <v>0.91184721399882318</v>
      </c>
      <c r="C236" s="67">
        <f t="shared" si="18"/>
        <v>-1.6166495249672747E-2</v>
      </c>
      <c r="D236" s="63">
        <v>147.699997</v>
      </c>
      <c r="E236" s="65">
        <f t="shared" si="16"/>
        <v>8.8152786001176875E-2</v>
      </c>
      <c r="F236" s="67">
        <f t="shared" si="19"/>
        <v>-3.9819461800115571E-2</v>
      </c>
      <c r="G236" s="93">
        <f t="shared" si="17"/>
        <v>-1.825157014828693E-2</v>
      </c>
    </row>
    <row r="237" spans="1:7" x14ac:dyDescent="0.25">
      <c r="A237" s="63">
        <v>1536.349976</v>
      </c>
      <c r="B237" s="64">
        <f t="shared" si="15"/>
        <v>0.90790095280830696</v>
      </c>
      <c r="C237" s="67">
        <f t="shared" si="18"/>
        <v>5.5806335327996757E-3</v>
      </c>
      <c r="D237" s="63">
        <v>155.85000600000001</v>
      </c>
      <c r="E237" s="65">
        <f t="shared" si="16"/>
        <v>9.209904719169297E-2</v>
      </c>
      <c r="F237" s="67">
        <f t="shared" si="19"/>
        <v>5.3710875486009856E-2</v>
      </c>
      <c r="G237" s="93">
        <f t="shared" si="17"/>
        <v>1.0013382957795979E-2</v>
      </c>
    </row>
    <row r="238" spans="1:7" x14ac:dyDescent="0.25">
      <c r="A238" s="63">
        <v>1533.3000489999999</v>
      </c>
      <c r="B238" s="64">
        <f t="shared" si="15"/>
        <v>0.9076540605723975</v>
      </c>
      <c r="C238" s="67">
        <f t="shared" si="18"/>
        <v>-1.9871503127596698E-3</v>
      </c>
      <c r="D238" s="63">
        <v>156</v>
      </c>
      <c r="E238" s="65">
        <f t="shared" si="16"/>
        <v>9.2345939427602539E-2</v>
      </c>
      <c r="F238" s="67">
        <f t="shared" si="19"/>
        <v>9.6196253763530955E-4</v>
      </c>
      <c r="G238" s="93">
        <f t="shared" si="17"/>
        <v>-1.7148117161119307E-3</v>
      </c>
    </row>
    <row r="239" spans="1:7" x14ac:dyDescent="0.25">
      <c r="A239" s="63">
        <v>1506.6999510000001</v>
      </c>
      <c r="B239" s="64">
        <f t="shared" si="15"/>
        <v>0.90822507941952979</v>
      </c>
      <c r="C239" s="67">
        <f t="shared" si="18"/>
        <v>-1.7500511113721647E-2</v>
      </c>
      <c r="D239" s="63">
        <v>152.25</v>
      </c>
      <c r="E239" s="65">
        <f t="shared" si="16"/>
        <v>9.1774920580470237E-2</v>
      </c>
      <c r="F239" s="67">
        <f t="shared" si="19"/>
        <v>-2.4332100659530669E-2</v>
      </c>
      <c r="G239" s="93">
        <f t="shared" si="17"/>
        <v>-1.812747970172664E-2</v>
      </c>
    </row>
    <row r="240" spans="1:7" x14ac:dyDescent="0.25">
      <c r="A240" s="63">
        <v>1507.650024</v>
      </c>
      <c r="B240" s="64">
        <f t="shared" si="15"/>
        <v>0.91168289253465673</v>
      </c>
      <c r="C240" s="67">
        <f t="shared" si="18"/>
        <v>6.3036677183464377E-4</v>
      </c>
      <c r="D240" s="63">
        <v>146.050003</v>
      </c>
      <c r="E240" s="65">
        <f t="shared" si="16"/>
        <v>8.8317107465343228E-2</v>
      </c>
      <c r="F240" s="67">
        <f t="shared" si="19"/>
        <v>-4.1574857215346005E-2</v>
      </c>
      <c r="G240" s="93">
        <f t="shared" si="17"/>
        <v>-3.0970765306400716E-3</v>
      </c>
    </row>
    <row r="241" spans="1:7" x14ac:dyDescent="0.25">
      <c r="A241" s="63">
        <v>1529</v>
      </c>
      <c r="B241" s="64">
        <f t="shared" si="15"/>
        <v>0.91188310720143129</v>
      </c>
      <c r="C241" s="67">
        <f t="shared" si="18"/>
        <v>1.4061763871389894E-2</v>
      </c>
      <c r="D241" s="63">
        <v>147.75</v>
      </c>
      <c r="E241" s="65">
        <f t="shared" si="16"/>
        <v>8.8116892798568658E-2</v>
      </c>
      <c r="F241" s="67">
        <f t="shared" si="19"/>
        <v>1.1572606911547156E-2</v>
      </c>
      <c r="G241" s="93">
        <f t="shared" si="17"/>
        <v>1.384242709440062E-2</v>
      </c>
    </row>
    <row r="242" spans="1:7" x14ac:dyDescent="0.25">
      <c r="A242" s="63">
        <v>1507.0500489999999</v>
      </c>
      <c r="B242" s="64">
        <f t="shared" si="15"/>
        <v>0.91297631898104947</v>
      </c>
      <c r="C242" s="67">
        <f t="shared" si="18"/>
        <v>-1.4459796838778337E-2</v>
      </c>
      <c r="D242" s="63">
        <v>143.64999399999999</v>
      </c>
      <c r="E242" s="65">
        <f t="shared" si="16"/>
        <v>8.7023681018950583E-2</v>
      </c>
      <c r="F242" s="67">
        <f t="shared" si="19"/>
        <v>-2.8141912629096509E-2</v>
      </c>
      <c r="G242" s="93">
        <f t="shared" si="17"/>
        <v>-1.5650464918979333E-2</v>
      </c>
    </row>
    <row r="243" spans="1:7" x14ac:dyDescent="0.25">
      <c r="A243" s="63">
        <v>1528.8000489999999</v>
      </c>
      <c r="B243" s="64">
        <f t="shared" si="15"/>
        <v>0.91356180926639119</v>
      </c>
      <c r="C243" s="67">
        <f t="shared" si="18"/>
        <v>1.4329015887060852E-2</v>
      </c>
      <c r="D243" s="63">
        <v>144.64999399999999</v>
      </c>
      <c r="E243" s="65">
        <f t="shared" si="16"/>
        <v>8.6438190733608894E-2</v>
      </c>
      <c r="F243" s="67">
        <f t="shared" si="19"/>
        <v>6.9372462855990689E-3</v>
      </c>
      <c r="G243" s="93">
        <f t="shared" si="17"/>
        <v>1.3690084696390808E-2</v>
      </c>
    </row>
    <row r="244" spans="1:7" x14ac:dyDescent="0.25">
      <c r="A244" s="63">
        <v>1535.9499510000001</v>
      </c>
      <c r="B244" s="64">
        <f t="shared" si="15"/>
        <v>0.91273472203921613</v>
      </c>
      <c r="C244" s="67">
        <f t="shared" si="18"/>
        <v>4.6659042150281041E-3</v>
      </c>
      <c r="D244" s="63">
        <v>146.85000600000001</v>
      </c>
      <c r="E244" s="65">
        <f t="shared" si="16"/>
        <v>8.7265277960783774E-2</v>
      </c>
      <c r="F244" s="67">
        <f t="shared" si="19"/>
        <v>1.5094708559936613E-2</v>
      </c>
      <c r="G244" s="93">
        <f t="shared" si="17"/>
        <v>5.5759767249851742E-3</v>
      </c>
    </row>
    <row r="245" spans="1:7" x14ac:dyDescent="0.25">
      <c r="A245" s="63">
        <v>1518.8000489999999</v>
      </c>
      <c r="B245" s="64">
        <f t="shared" si="15"/>
        <v>0.91238398391186182</v>
      </c>
      <c r="C245" s="67">
        <f t="shared" si="18"/>
        <v>-1.1228468572413856E-2</v>
      </c>
      <c r="D245" s="63">
        <v>145.85000600000001</v>
      </c>
      <c r="E245" s="65">
        <f t="shared" si="16"/>
        <v>8.7616016088138113E-2</v>
      </c>
      <c r="F245" s="67">
        <f t="shared" si="19"/>
        <v>-6.8329610507614595E-3</v>
      </c>
      <c r="G245" s="93">
        <f t="shared" si="17"/>
        <v>-1.0843351714681227E-2</v>
      </c>
    </row>
    <row r="246" spans="1:7" x14ac:dyDescent="0.25">
      <c r="A246" s="63">
        <v>1532</v>
      </c>
      <c r="B246" s="64">
        <f t="shared" si="15"/>
        <v>0.91285565321018913</v>
      </c>
      <c r="C246" s="67">
        <f t="shared" si="18"/>
        <v>8.6534896805774801E-3</v>
      </c>
      <c r="D246" s="63">
        <v>146.25</v>
      </c>
      <c r="E246" s="65">
        <f t="shared" si="16"/>
        <v>8.7144346789810812E-2</v>
      </c>
      <c r="F246" s="67">
        <f t="shared" si="19"/>
        <v>2.7387486600806226E-3</v>
      </c>
      <c r="G246" s="93">
        <f t="shared" si="17"/>
        <v>8.138053437915382E-3</v>
      </c>
    </row>
    <row r="247" spans="1:7" x14ac:dyDescent="0.25">
      <c r="A247" s="63">
        <v>1555.0500489999999</v>
      </c>
      <c r="B247" s="64">
        <f t="shared" si="15"/>
        <v>0.91183886410746007</v>
      </c>
      <c r="C247" s="67">
        <f t="shared" si="18"/>
        <v>1.4933659646934508E-2</v>
      </c>
      <c r="D247" s="63">
        <v>150.35000600000001</v>
      </c>
      <c r="E247" s="65">
        <f t="shared" si="16"/>
        <v>8.8161135892539891E-2</v>
      </c>
      <c r="F247" s="67">
        <f t="shared" si="19"/>
        <v>2.7648463229455494E-2</v>
      </c>
      <c r="G247" s="93">
        <f t="shared" si="17"/>
        <v>1.6054611173420094E-2</v>
      </c>
    </row>
    <row r="248" spans="1:7" x14ac:dyDescent="0.25">
      <c r="A248" s="63">
        <v>1554.6999510000001</v>
      </c>
      <c r="B248" s="64">
        <f t="shared" si="15"/>
        <v>0.91206148138177967</v>
      </c>
      <c r="C248" s="67">
        <f t="shared" si="18"/>
        <v>-2.2516150911097048E-4</v>
      </c>
      <c r="D248" s="63">
        <v>149.89999399999999</v>
      </c>
      <c r="E248" s="65">
        <f t="shared" si="16"/>
        <v>8.7938518618220413E-2</v>
      </c>
      <c r="F248" s="67">
        <f t="shared" si="19"/>
        <v>-2.9975842595545924E-3</v>
      </c>
      <c r="G248" s="93">
        <f t="shared" si="17"/>
        <v>-4.6896425876843473E-4</v>
      </c>
    </row>
    <row r="249" spans="1:7" x14ac:dyDescent="0.25">
      <c r="A249" s="63">
        <v>1528</v>
      </c>
      <c r="B249" s="64">
        <f t="shared" si="15"/>
        <v>0.91169451073985686</v>
      </c>
      <c r="C249" s="67">
        <f t="shared" si="18"/>
        <v>-1.7322878711894325E-2</v>
      </c>
      <c r="D249" s="63">
        <v>148</v>
      </c>
      <c r="E249" s="65">
        <f t="shared" si="16"/>
        <v>8.83054892601432E-2</v>
      </c>
      <c r="F249" s="67">
        <f t="shared" si="19"/>
        <v>-1.2756091317751661E-2</v>
      </c>
      <c r="G249" s="93">
        <f t="shared" si="17"/>
        <v>-1.6919606316707504E-2</v>
      </c>
    </row>
  </sheetData>
  <mergeCells count="1">
    <mergeCell ref="E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9"/>
  <sheetViews>
    <sheetView zoomScaleNormal="100" workbookViewId="0">
      <selection activeCell="I12" sqref="I12"/>
    </sheetView>
  </sheetViews>
  <sheetFormatPr defaultRowHeight="15" x14ac:dyDescent="0.25"/>
  <cols>
    <col min="1" max="1" width="13.7109375" customWidth="1"/>
    <col min="2" max="2" width="23.5703125" customWidth="1"/>
    <col min="3" max="3" width="20.140625" customWidth="1"/>
    <col min="4" max="4" width="13" customWidth="1"/>
    <col min="5" max="5" width="26.85546875" customWidth="1"/>
    <col min="6" max="6" width="25.140625" customWidth="1"/>
    <col min="7" max="7" width="23" customWidth="1"/>
    <col min="9" max="9" width="51.5703125" customWidth="1"/>
    <col min="10" max="10" width="25.5703125" customWidth="1"/>
  </cols>
  <sheetData>
    <row r="1" spans="1:10" ht="21.75" customHeight="1" x14ac:dyDescent="0.25">
      <c r="F1" s="110" t="s">
        <v>45</v>
      </c>
      <c r="G1" s="110"/>
      <c r="H1" s="110"/>
    </row>
    <row r="3" spans="1:10" x14ac:dyDescent="0.25">
      <c r="A3" s="87" t="s">
        <v>7</v>
      </c>
      <c r="B3" s="87" t="s">
        <v>46</v>
      </c>
      <c r="C3" s="87" t="s">
        <v>47</v>
      </c>
      <c r="D3" s="87" t="s">
        <v>8</v>
      </c>
      <c r="E3" s="87" t="s">
        <v>48</v>
      </c>
      <c r="F3" s="87" t="s">
        <v>49</v>
      </c>
      <c r="G3" s="71" t="s">
        <v>50</v>
      </c>
    </row>
    <row r="4" spans="1:10" x14ac:dyDescent="0.25">
      <c r="A4">
        <v>102.550003</v>
      </c>
      <c r="B4" s="64">
        <f>A4/(A4+D4)</f>
        <v>0.48728914499194237</v>
      </c>
      <c r="C4" s="66">
        <v>0</v>
      </c>
      <c r="D4">
        <v>107.900002</v>
      </c>
      <c r="E4" s="64">
        <f>D4/(D4+A4)</f>
        <v>0.51271085500805758</v>
      </c>
      <c r="F4" s="66">
        <v>0</v>
      </c>
      <c r="G4" s="94">
        <f>(B4*C4)+(E4*F4)</f>
        <v>0</v>
      </c>
    </row>
    <row r="5" spans="1:10" x14ac:dyDescent="0.25">
      <c r="A5">
        <v>102.5</v>
      </c>
      <c r="B5" s="64">
        <f t="shared" ref="B5:B68" si="0">A5/(A5+D5)</f>
        <v>0.49338146811070999</v>
      </c>
      <c r="C5" s="67">
        <f>LN(A5/A4)</f>
        <v>-4.8771519394884104E-4</v>
      </c>
      <c r="D5">
        <v>105.25</v>
      </c>
      <c r="E5" s="64">
        <f t="shared" ref="E5:E68" si="1">D5/(D5+A5)</f>
        <v>0.50661853188928996</v>
      </c>
      <c r="F5" s="67">
        <f>LN(D5/D4)</f>
        <v>-2.486641823727918E-2</v>
      </c>
      <c r="G5" s="94">
        <f t="shared" ref="G5:G68" si="2">(B5*C5)+(E5*F5)</f>
        <v>-1.2838417939125824E-2</v>
      </c>
    </row>
    <row r="6" spans="1:10" x14ac:dyDescent="0.25">
      <c r="A6">
        <v>103.599998</v>
      </c>
      <c r="B6" s="64">
        <f t="shared" si="0"/>
        <v>0.49122805836307226</v>
      </c>
      <c r="C6" s="67">
        <f t="shared" ref="C6:C69" si="3">LN(A6/A5)</f>
        <v>1.0674511941900264E-2</v>
      </c>
      <c r="D6">
        <v>107.300003</v>
      </c>
      <c r="E6" s="64">
        <f t="shared" si="1"/>
        <v>0.50877194163692774</v>
      </c>
      <c r="F6" s="67">
        <f t="shared" ref="F6:F69" si="4">LN(D6/D5)</f>
        <v>1.9290205033155212E-2</v>
      </c>
      <c r="G6" s="94">
        <f t="shared" si="2"/>
        <v>1.5057934844485907E-2</v>
      </c>
      <c r="J6" s="66"/>
    </row>
    <row r="7" spans="1:10" x14ac:dyDescent="0.25">
      <c r="A7">
        <v>105.599998</v>
      </c>
      <c r="B7" s="64">
        <f t="shared" si="0"/>
        <v>0.49846589094610233</v>
      </c>
      <c r="C7" s="67">
        <f t="shared" si="3"/>
        <v>1.9121041812403854E-2</v>
      </c>
      <c r="D7">
        <v>106.25</v>
      </c>
      <c r="E7" s="64">
        <f t="shared" si="1"/>
        <v>0.50153410905389761</v>
      </c>
      <c r="F7" s="67">
        <f t="shared" si="4"/>
        <v>-9.8338697911197082E-3</v>
      </c>
      <c r="G7" s="94">
        <f t="shared" si="2"/>
        <v>4.5991660185963016E-3</v>
      </c>
      <c r="I7" s="90" t="s">
        <v>51</v>
      </c>
      <c r="J7" s="72">
        <f>AVERAGE(G4:G249)</f>
        <v>2.7257680600617696E-4</v>
      </c>
    </row>
    <row r="8" spans="1:10" x14ac:dyDescent="0.25">
      <c r="A8">
        <v>102.300003</v>
      </c>
      <c r="B8" s="64">
        <f t="shared" si="0"/>
        <v>0.49348770631710992</v>
      </c>
      <c r="C8" s="67">
        <f t="shared" si="3"/>
        <v>-3.1748650049673408E-2</v>
      </c>
      <c r="D8">
        <v>105</v>
      </c>
      <c r="E8" s="64">
        <f t="shared" si="1"/>
        <v>0.50651229368289008</v>
      </c>
      <c r="F8" s="67">
        <f t="shared" si="4"/>
        <v>-1.1834457647002796E-2</v>
      </c>
      <c r="G8" s="94">
        <f t="shared" si="2"/>
        <v>-2.1661866778954333E-2</v>
      </c>
      <c r="I8" s="90" t="s">
        <v>42</v>
      </c>
      <c r="J8" s="73">
        <f>VAR(G4:G249)</f>
        <v>3.5542154701887141E-4</v>
      </c>
    </row>
    <row r="9" spans="1:10" x14ac:dyDescent="0.25">
      <c r="A9">
        <v>98.949996999999996</v>
      </c>
      <c r="B9" s="64">
        <f t="shared" si="0"/>
        <v>0.49549323228081971</v>
      </c>
      <c r="C9" s="67">
        <f t="shared" si="3"/>
        <v>-3.3295060552861987E-2</v>
      </c>
      <c r="D9">
        <v>100.75</v>
      </c>
      <c r="E9" s="64">
        <f t="shared" si="1"/>
        <v>0.50450676771918035</v>
      </c>
      <c r="F9" s="67">
        <f t="shared" si="4"/>
        <v>-4.1318149330730976E-2</v>
      </c>
      <c r="G9" s="94">
        <f t="shared" si="2"/>
        <v>-3.7342763139308705E-2</v>
      </c>
      <c r="I9" s="91"/>
      <c r="J9" s="74"/>
    </row>
    <row r="10" spans="1:10" x14ac:dyDescent="0.25">
      <c r="A10">
        <v>92.300003000000004</v>
      </c>
      <c r="B10" s="64">
        <f t="shared" si="0"/>
        <v>0.50575344109589038</v>
      </c>
      <c r="C10" s="67">
        <f t="shared" si="3"/>
        <v>-6.9570467718717069E-2</v>
      </c>
      <c r="D10">
        <v>90.199996999999996</v>
      </c>
      <c r="E10" s="64">
        <f t="shared" si="1"/>
        <v>0.49424655890410957</v>
      </c>
      <c r="F10" s="67">
        <f t="shared" si="4"/>
        <v>-0.11061280701763855</v>
      </c>
      <c r="G10" s="94">
        <f t="shared" si="2"/>
        <v>-8.9855502686583905E-2</v>
      </c>
      <c r="I10" s="90" t="s">
        <v>52</v>
      </c>
      <c r="J10" s="74">
        <f>CORREL(D4:D249,A4:A249)</f>
        <v>-0.34797826827373801</v>
      </c>
    </row>
    <row r="11" spans="1:10" x14ac:dyDescent="0.25">
      <c r="A11">
        <v>91.300003000000004</v>
      </c>
      <c r="B11" s="64">
        <f t="shared" si="0"/>
        <v>0.48294102909905801</v>
      </c>
      <c r="C11" s="67">
        <f t="shared" si="3"/>
        <v>-1.089335355188469E-2</v>
      </c>
      <c r="D11">
        <v>97.75</v>
      </c>
      <c r="E11" s="64">
        <f t="shared" si="1"/>
        <v>0.51705897090094199</v>
      </c>
      <c r="F11" s="67">
        <f t="shared" si="4"/>
        <v>8.038380505632127E-2</v>
      </c>
      <c r="G11" s="94">
        <f t="shared" si="2"/>
        <v>3.6302320144836343E-2</v>
      </c>
      <c r="J11" s="75" t="s">
        <v>53</v>
      </c>
    </row>
    <row r="12" spans="1:10" x14ac:dyDescent="0.25">
      <c r="A12">
        <v>95.5</v>
      </c>
      <c r="B12" s="64">
        <f t="shared" si="0"/>
        <v>0.4898692047684412</v>
      </c>
      <c r="C12" s="67">
        <f t="shared" si="3"/>
        <v>4.4975427027054739E-2</v>
      </c>
      <c r="D12">
        <v>99.449996999999996</v>
      </c>
      <c r="E12" s="64">
        <f t="shared" si="1"/>
        <v>0.5101307952315588</v>
      </c>
      <c r="F12" s="67">
        <f t="shared" si="4"/>
        <v>1.7241776268593065E-2</v>
      </c>
      <c r="G12" s="94">
        <f t="shared" si="2"/>
        <v>3.082763771096636E-2</v>
      </c>
    </row>
    <row r="13" spans="1:10" x14ac:dyDescent="0.25">
      <c r="A13">
        <v>95.150002000000001</v>
      </c>
      <c r="B13" s="64">
        <f t="shared" si="0"/>
        <v>0.49390086172955244</v>
      </c>
      <c r="C13" s="67">
        <f t="shared" si="3"/>
        <v>-3.6716327250832584E-3</v>
      </c>
      <c r="D13">
        <v>97.5</v>
      </c>
      <c r="E13" s="64">
        <f t="shared" si="1"/>
        <v>0.50609913827044761</v>
      </c>
      <c r="F13" s="67">
        <f t="shared" si="4"/>
        <v>-1.9802597130266691E-2</v>
      </c>
      <c r="G13" s="94">
        <f t="shared" si="2"/>
        <v>-1.1835499910017859E-2</v>
      </c>
    </row>
    <row r="14" spans="1:10" x14ac:dyDescent="0.25">
      <c r="A14">
        <v>94.650002000000001</v>
      </c>
      <c r="B14" s="64">
        <f t="shared" si="0"/>
        <v>0.49284040629335263</v>
      </c>
      <c r="C14" s="67">
        <f t="shared" si="3"/>
        <v>-5.2687159757889204E-3</v>
      </c>
      <c r="D14">
        <v>97.400002000000001</v>
      </c>
      <c r="E14" s="64">
        <f t="shared" si="1"/>
        <v>0.50715959370664732</v>
      </c>
      <c r="F14" s="67">
        <f t="shared" si="4"/>
        <v>-1.0261468214313842E-3</v>
      </c>
      <c r="G14" s="94">
        <f t="shared" si="2"/>
        <v>-3.1170563271925977E-3</v>
      </c>
    </row>
    <row r="15" spans="1:10" x14ac:dyDescent="0.25">
      <c r="A15">
        <v>94.5</v>
      </c>
      <c r="B15" s="64">
        <f t="shared" si="0"/>
        <v>0.49231571490985748</v>
      </c>
      <c r="C15" s="67">
        <f t="shared" si="3"/>
        <v>-1.5860642861152954E-3</v>
      </c>
      <c r="D15">
        <v>97.449996999999996</v>
      </c>
      <c r="E15" s="64">
        <f t="shared" si="1"/>
        <v>0.50768428509014252</v>
      </c>
      <c r="F15" s="67">
        <f t="shared" si="4"/>
        <v>5.1316398618125717E-4</v>
      </c>
      <c r="G15" s="94">
        <f t="shared" si="2"/>
        <v>-5.2031908145340499E-4</v>
      </c>
    </row>
    <row r="16" spans="1:10" x14ac:dyDescent="0.25">
      <c r="A16">
        <v>95.550003000000004</v>
      </c>
      <c r="B16" s="64">
        <f t="shared" si="0"/>
        <v>0.49830510039113429</v>
      </c>
      <c r="C16" s="67">
        <f t="shared" si="3"/>
        <v>1.1049867583758753E-2</v>
      </c>
      <c r="D16">
        <v>96.199996999999996</v>
      </c>
      <c r="E16" s="64">
        <f t="shared" si="1"/>
        <v>0.50169489960886571</v>
      </c>
      <c r="F16" s="67">
        <f t="shared" si="4"/>
        <v>-1.2910068681922302E-2</v>
      </c>
      <c r="G16" s="94">
        <f t="shared" si="2"/>
        <v>-9.7071023568692447E-4</v>
      </c>
    </row>
    <row r="17" spans="1:7" x14ac:dyDescent="0.25">
      <c r="A17">
        <v>94.449996999999996</v>
      </c>
      <c r="B17" s="64">
        <f t="shared" si="0"/>
        <v>0.49671312111637511</v>
      </c>
      <c r="C17" s="67">
        <f t="shared" si="3"/>
        <v>-1.1579139898775291E-2</v>
      </c>
      <c r="D17">
        <v>95.699996999999996</v>
      </c>
      <c r="E17" s="64">
        <f t="shared" si="1"/>
        <v>0.50328687888362489</v>
      </c>
      <c r="F17" s="67">
        <f t="shared" si="4"/>
        <v>-5.2110593756833816E-3</v>
      </c>
      <c r="G17" s="94">
        <f t="shared" si="2"/>
        <v>-8.3741685278287611E-3</v>
      </c>
    </row>
    <row r="18" spans="1:7" x14ac:dyDescent="0.25">
      <c r="A18">
        <v>97.300003000000004</v>
      </c>
      <c r="B18" s="64">
        <f t="shared" si="0"/>
        <v>0.50025708483290487</v>
      </c>
      <c r="C18" s="67">
        <f t="shared" si="3"/>
        <v>2.9728457839755203E-2</v>
      </c>
      <c r="D18">
        <v>97.199996999999996</v>
      </c>
      <c r="E18" s="64">
        <f t="shared" si="1"/>
        <v>0.49974291516709507</v>
      </c>
      <c r="F18" s="67">
        <f t="shared" si="4"/>
        <v>1.555241349124967E-2</v>
      </c>
      <c r="G18" s="94">
        <f t="shared" si="2"/>
        <v>2.2644080111495022E-2</v>
      </c>
    </row>
    <row r="19" spans="1:7" x14ac:dyDescent="0.25">
      <c r="A19">
        <v>96.5</v>
      </c>
      <c r="B19" s="64">
        <f t="shared" si="0"/>
        <v>0.50299713842061133</v>
      </c>
      <c r="C19" s="67">
        <f t="shared" si="3"/>
        <v>-8.2560116794956288E-3</v>
      </c>
      <c r="D19">
        <v>95.349997999999999</v>
      </c>
      <c r="E19" s="64">
        <f t="shared" si="1"/>
        <v>0.49700286157938872</v>
      </c>
      <c r="F19" s="67">
        <f t="shared" si="4"/>
        <v>-1.9216369531121488E-2</v>
      </c>
      <c r="G19" s="94">
        <f t="shared" si="2"/>
        <v>-1.3703340895687803E-2</v>
      </c>
    </row>
    <row r="20" spans="1:7" x14ac:dyDescent="0.25">
      <c r="A20">
        <v>99.300003000000004</v>
      </c>
      <c r="B20" s="64">
        <f t="shared" si="0"/>
        <v>0.50975360097915401</v>
      </c>
      <c r="C20" s="67">
        <f t="shared" si="3"/>
        <v>2.8602592917666678E-2</v>
      </c>
      <c r="D20">
        <v>95.5</v>
      </c>
      <c r="E20" s="64">
        <f t="shared" si="1"/>
        <v>0.49024639902084599</v>
      </c>
      <c r="F20" s="67">
        <f t="shared" si="4"/>
        <v>1.5719364156106131E-3</v>
      </c>
      <c r="G20" s="94">
        <f t="shared" si="2"/>
        <v>1.5350910904364275E-2</v>
      </c>
    </row>
    <row r="21" spans="1:7" x14ac:dyDescent="0.25">
      <c r="A21">
        <v>99.050003000000004</v>
      </c>
      <c r="B21" s="64">
        <f t="shared" si="0"/>
        <v>0.5101725598239889</v>
      </c>
      <c r="C21" s="67">
        <f t="shared" si="3"/>
        <v>-2.5207978303139096E-3</v>
      </c>
      <c r="D21">
        <v>95.099997999999999</v>
      </c>
      <c r="E21" s="64">
        <f t="shared" si="1"/>
        <v>0.4898274401760111</v>
      </c>
      <c r="F21" s="67">
        <f t="shared" si="4"/>
        <v>-4.1972989658343477E-3</v>
      </c>
      <c r="G21" s="94">
        <f t="shared" si="2"/>
        <v>-3.3419940899780619E-3</v>
      </c>
    </row>
    <row r="22" spans="1:7" x14ac:dyDescent="0.25">
      <c r="A22">
        <v>101.300003</v>
      </c>
      <c r="B22" s="64">
        <f t="shared" si="0"/>
        <v>0.51617835923566879</v>
      </c>
      <c r="C22" s="67">
        <f t="shared" si="3"/>
        <v>2.2461637437349205E-2</v>
      </c>
      <c r="D22">
        <v>94.949996999999996</v>
      </c>
      <c r="E22" s="64">
        <f t="shared" si="1"/>
        <v>0.48382164076433121</v>
      </c>
      <c r="F22" s="67">
        <f t="shared" si="4"/>
        <v>-1.5785428581324228E-3</v>
      </c>
      <c r="G22" s="94">
        <f t="shared" si="2"/>
        <v>1.0830477962518939E-2</v>
      </c>
    </row>
    <row r="23" spans="1:7" x14ac:dyDescent="0.25">
      <c r="A23">
        <v>102.900002</v>
      </c>
      <c r="B23" s="64">
        <f t="shared" si="0"/>
        <v>0.5216730139416984</v>
      </c>
      <c r="C23" s="67">
        <f t="shared" si="3"/>
        <v>1.567122140670741E-2</v>
      </c>
      <c r="D23">
        <v>94.349997999999999</v>
      </c>
      <c r="E23" s="64">
        <f t="shared" si="1"/>
        <v>0.47832698605830165</v>
      </c>
      <c r="F23" s="67">
        <f t="shared" si="4"/>
        <v>-6.3391550458270305E-3</v>
      </c>
      <c r="G23" s="94">
        <f t="shared" si="2"/>
        <v>5.1430643761579981E-3</v>
      </c>
    </row>
    <row r="24" spans="1:7" x14ac:dyDescent="0.25">
      <c r="A24">
        <v>104.5</v>
      </c>
      <c r="B24" s="64">
        <f t="shared" si="0"/>
        <v>0.5221084134688142</v>
      </c>
      <c r="C24" s="67">
        <f t="shared" si="3"/>
        <v>1.5429409128515889E-2</v>
      </c>
      <c r="D24">
        <v>95.650002000000001</v>
      </c>
      <c r="E24" s="64">
        <f t="shared" si="1"/>
        <v>0.47789158653118574</v>
      </c>
      <c r="F24" s="67">
        <f t="shared" si="4"/>
        <v>1.3684466178937081E-2</v>
      </c>
      <c r="G24" s="94">
        <f t="shared" si="2"/>
        <v>1.4595515573935266E-2</v>
      </c>
    </row>
    <row r="25" spans="1:7" x14ac:dyDescent="0.25">
      <c r="A25">
        <v>107.900002</v>
      </c>
      <c r="B25" s="64">
        <f t="shared" si="0"/>
        <v>0.53244510700769698</v>
      </c>
      <c r="C25" s="67">
        <f t="shared" si="3"/>
        <v>3.2017819394904307E-2</v>
      </c>
      <c r="D25">
        <v>94.75</v>
      </c>
      <c r="E25" s="64">
        <f t="shared" si="1"/>
        <v>0.46755489299230307</v>
      </c>
      <c r="F25" s="67">
        <f t="shared" si="4"/>
        <v>-9.4538728332920399E-3</v>
      </c>
      <c r="G25" s="94">
        <f t="shared" si="2"/>
        <v>1.2627526772940238E-2</v>
      </c>
    </row>
    <row r="26" spans="1:7" x14ac:dyDescent="0.25">
      <c r="A26">
        <v>107.449997</v>
      </c>
      <c r="B26" s="64">
        <f t="shared" si="0"/>
        <v>0.53617764579374194</v>
      </c>
      <c r="C26" s="67">
        <f t="shared" si="3"/>
        <v>-4.1792956312137744E-3</v>
      </c>
      <c r="D26">
        <v>92.949996999999996</v>
      </c>
      <c r="E26" s="64">
        <f t="shared" si="1"/>
        <v>0.46382235420625811</v>
      </c>
      <c r="F26" s="67">
        <f t="shared" si="4"/>
        <v>-1.9180162070500151E-2</v>
      </c>
      <c r="G26" s="94">
        <f t="shared" si="2"/>
        <v>-1.113703281821723E-2</v>
      </c>
    </row>
    <row r="27" spans="1:7" x14ac:dyDescent="0.25">
      <c r="A27">
        <v>106.099998</v>
      </c>
      <c r="B27" s="64">
        <f t="shared" si="0"/>
        <v>0.53585857575757578</v>
      </c>
      <c r="C27" s="67">
        <f t="shared" si="3"/>
        <v>-1.2643568398760355E-2</v>
      </c>
      <c r="D27">
        <v>91.900002000000001</v>
      </c>
      <c r="E27" s="64">
        <f t="shared" si="1"/>
        <v>0.46414142424242427</v>
      </c>
      <c r="F27" s="67">
        <f t="shared" si="4"/>
        <v>-1.1360630767608761E-2</v>
      </c>
      <c r="G27" s="94">
        <f t="shared" si="2"/>
        <v>-1.2048103899423453E-2</v>
      </c>
    </row>
    <row r="28" spans="1:7" x14ac:dyDescent="0.25">
      <c r="A28">
        <v>101.849998</v>
      </c>
      <c r="B28" s="64">
        <f t="shared" si="0"/>
        <v>0.52950350433588256</v>
      </c>
      <c r="C28" s="67">
        <f t="shared" si="3"/>
        <v>-4.0880903733701915E-2</v>
      </c>
      <c r="D28">
        <v>90.5</v>
      </c>
      <c r="E28" s="64">
        <f t="shared" si="1"/>
        <v>0.47049649566411744</v>
      </c>
      <c r="F28" s="67">
        <f t="shared" si="4"/>
        <v>-1.5351200418546321E-2</v>
      </c>
      <c r="G28" s="94">
        <f t="shared" si="2"/>
        <v>-2.8869267788576604E-2</v>
      </c>
    </row>
    <row r="29" spans="1:7" x14ac:dyDescent="0.25">
      <c r="A29">
        <v>99</v>
      </c>
      <c r="B29" s="64">
        <f t="shared" si="0"/>
        <v>0.52050474007105274</v>
      </c>
      <c r="C29" s="67">
        <f t="shared" si="3"/>
        <v>-2.8381272901504054E-2</v>
      </c>
      <c r="D29">
        <v>91.199996999999996</v>
      </c>
      <c r="E29" s="64">
        <f t="shared" si="1"/>
        <v>0.47949525992894731</v>
      </c>
      <c r="F29" s="67">
        <f t="shared" si="4"/>
        <v>7.7050134796678828E-3</v>
      </c>
      <c r="G29" s="94">
        <f t="shared" si="2"/>
        <v>-1.1078069633293587E-2</v>
      </c>
    </row>
    <row r="30" spans="1:7" x14ac:dyDescent="0.25">
      <c r="A30">
        <v>99.800003000000004</v>
      </c>
      <c r="B30" s="64">
        <f t="shared" si="0"/>
        <v>0.5157622894056848</v>
      </c>
      <c r="C30" s="67">
        <f t="shared" si="3"/>
        <v>8.0483632429482078E-3</v>
      </c>
      <c r="D30">
        <v>93.699996999999996</v>
      </c>
      <c r="E30" s="64">
        <f t="shared" si="1"/>
        <v>0.48423771059431525</v>
      </c>
      <c r="F30" s="67">
        <f t="shared" si="4"/>
        <v>2.704329304175181E-2</v>
      </c>
      <c r="G30" s="94">
        <f t="shared" si="2"/>
        <v>1.7246424561620601E-2</v>
      </c>
    </row>
    <row r="31" spans="1:7" x14ac:dyDescent="0.25">
      <c r="A31">
        <v>100.199997</v>
      </c>
      <c r="B31" s="64">
        <f t="shared" si="0"/>
        <v>0.51729477827508685</v>
      </c>
      <c r="C31" s="67">
        <f t="shared" si="3"/>
        <v>3.999945333106064E-3</v>
      </c>
      <c r="D31">
        <v>93.5</v>
      </c>
      <c r="E31" s="64">
        <f t="shared" si="1"/>
        <v>0.48270522172491309</v>
      </c>
      <c r="F31" s="67">
        <f t="shared" si="4"/>
        <v>-2.136720932658865E-3</v>
      </c>
      <c r="G31" s="94">
        <f t="shared" si="2"/>
        <v>1.0377444826382093E-3</v>
      </c>
    </row>
    <row r="32" spans="1:7" x14ac:dyDescent="0.25">
      <c r="A32">
        <v>95.449996999999996</v>
      </c>
      <c r="B32" s="64">
        <f t="shared" si="0"/>
        <v>0.51427800384848066</v>
      </c>
      <c r="C32" s="67">
        <f t="shared" si="3"/>
        <v>-4.8565639968956173E-2</v>
      </c>
      <c r="D32">
        <v>90.150002000000001</v>
      </c>
      <c r="E32" s="64">
        <f t="shared" si="1"/>
        <v>0.4857219961515194</v>
      </c>
      <c r="F32" s="67">
        <f t="shared" si="4"/>
        <v>-3.64864644600685E-2</v>
      </c>
      <c r="G32" s="94">
        <f t="shared" si="2"/>
        <v>-4.2698518728914711E-2</v>
      </c>
    </row>
    <row r="33" spans="1:7" x14ac:dyDescent="0.25">
      <c r="A33">
        <v>93.75</v>
      </c>
      <c r="B33" s="64">
        <f t="shared" si="0"/>
        <v>0.51341731120939005</v>
      </c>
      <c r="C33" s="67">
        <f t="shared" si="3"/>
        <v>-1.7970853891167798E-2</v>
      </c>
      <c r="D33">
        <v>88.849997999999999</v>
      </c>
      <c r="E33" s="64">
        <f t="shared" si="1"/>
        <v>0.48658268879060995</v>
      </c>
      <c r="F33" s="67">
        <f t="shared" si="4"/>
        <v>-1.4525439743760823E-2</v>
      </c>
      <c r="G33" s="94">
        <f t="shared" si="2"/>
        <v>-1.6294375011325305E-2</v>
      </c>
    </row>
    <row r="34" spans="1:7" x14ac:dyDescent="0.25">
      <c r="A34">
        <v>91.75</v>
      </c>
      <c r="B34" s="64">
        <f t="shared" si="0"/>
        <v>0.5170470642498799</v>
      </c>
      <c r="C34" s="67">
        <f t="shared" si="3"/>
        <v>-2.1564177915840525E-2</v>
      </c>
      <c r="D34">
        <v>85.699996999999996</v>
      </c>
      <c r="E34" s="64">
        <f t="shared" si="1"/>
        <v>0.48295293575012005</v>
      </c>
      <c r="F34" s="67">
        <f t="shared" si="4"/>
        <v>-3.6096741492912886E-2</v>
      </c>
      <c r="G34" s="94">
        <f t="shared" si="2"/>
        <v>-2.8582722159362885E-2</v>
      </c>
    </row>
    <row r="35" spans="1:7" x14ac:dyDescent="0.25">
      <c r="A35">
        <v>91.400002000000001</v>
      </c>
      <c r="B35" s="64">
        <f t="shared" si="0"/>
        <v>0.52168949424402122</v>
      </c>
      <c r="C35" s="67">
        <f t="shared" si="3"/>
        <v>-3.821986592737448E-3</v>
      </c>
      <c r="D35">
        <v>83.800003000000004</v>
      </c>
      <c r="E35" s="64">
        <f t="shared" si="1"/>
        <v>0.47831050575597872</v>
      </c>
      <c r="F35" s="67">
        <f t="shared" si="4"/>
        <v>-2.2419747310339695E-2</v>
      </c>
      <c r="G35" s="94">
        <f t="shared" si="2"/>
        <v>-1.2717490927502453E-2</v>
      </c>
    </row>
    <row r="36" spans="1:7" x14ac:dyDescent="0.25">
      <c r="A36">
        <v>92.949996999999996</v>
      </c>
      <c r="B36" s="64">
        <f t="shared" si="0"/>
        <v>0.52380951575896617</v>
      </c>
      <c r="C36" s="67">
        <f t="shared" si="3"/>
        <v>1.6816181550093325E-2</v>
      </c>
      <c r="D36">
        <v>84.5</v>
      </c>
      <c r="E36" s="64">
        <f t="shared" si="1"/>
        <v>0.47619048424103383</v>
      </c>
      <c r="F36" s="67">
        <f t="shared" si="4"/>
        <v>8.3184910755687153E-3</v>
      </c>
      <c r="G36" s="94">
        <f t="shared" si="2"/>
        <v>1.2769662208099032E-2</v>
      </c>
    </row>
    <row r="37" spans="1:7" x14ac:dyDescent="0.25">
      <c r="A37">
        <v>91.199996999999996</v>
      </c>
      <c r="B37" s="64">
        <f t="shared" si="0"/>
        <v>0.51554550646282105</v>
      </c>
      <c r="C37" s="67">
        <f t="shared" si="3"/>
        <v>-1.9006817706487315E-2</v>
      </c>
      <c r="D37">
        <v>85.699996999999996</v>
      </c>
      <c r="E37" s="64">
        <f t="shared" si="1"/>
        <v>0.48445449353717895</v>
      </c>
      <c r="F37" s="67">
        <f t="shared" si="4"/>
        <v>1.4101256234771015E-2</v>
      </c>
      <c r="G37" s="94">
        <f t="shared" si="2"/>
        <v>-2.9674625132835386E-3</v>
      </c>
    </row>
    <row r="38" spans="1:7" x14ac:dyDescent="0.25">
      <c r="A38">
        <v>93.949996999999996</v>
      </c>
      <c r="B38" s="64">
        <f t="shared" si="0"/>
        <v>0.51891742388614814</v>
      </c>
      <c r="C38" s="67">
        <f t="shared" si="3"/>
        <v>2.9707829742046929E-2</v>
      </c>
      <c r="D38">
        <v>87.099997999999999</v>
      </c>
      <c r="E38" s="64">
        <f t="shared" si="1"/>
        <v>0.48108257611385186</v>
      </c>
      <c r="F38" s="67">
        <f t="shared" si="4"/>
        <v>1.620407029844528E-2</v>
      </c>
      <c r="G38" s="94">
        <f t="shared" si="2"/>
        <v>2.3211406361697294E-2</v>
      </c>
    </row>
    <row r="39" spans="1:7" x14ac:dyDescent="0.25">
      <c r="A39">
        <v>95.300003000000004</v>
      </c>
      <c r="B39" s="64">
        <f t="shared" si="0"/>
        <v>0.52362639010989009</v>
      </c>
      <c r="C39" s="67">
        <f t="shared" si="3"/>
        <v>1.4267148212099198E-2</v>
      </c>
      <c r="D39">
        <v>86.699996999999996</v>
      </c>
      <c r="E39" s="64">
        <f t="shared" si="1"/>
        <v>0.47637360989010985</v>
      </c>
      <c r="F39" s="67">
        <f t="shared" si="4"/>
        <v>-4.6030117119249744E-3</v>
      </c>
      <c r="G39" s="94">
        <f t="shared" si="2"/>
        <v>5.2779020098881208E-3</v>
      </c>
    </row>
    <row r="40" spans="1:7" x14ac:dyDescent="0.25">
      <c r="A40">
        <v>98.599997999999999</v>
      </c>
      <c r="B40" s="64">
        <f t="shared" si="0"/>
        <v>0.5278372625224107</v>
      </c>
      <c r="C40" s="67">
        <f t="shared" si="3"/>
        <v>3.4041399184919663E-2</v>
      </c>
      <c r="D40">
        <v>88.199996999999996</v>
      </c>
      <c r="E40" s="64">
        <f t="shared" si="1"/>
        <v>0.4721627374775893</v>
      </c>
      <c r="F40" s="67">
        <f t="shared" si="4"/>
        <v>1.7153079814720133E-2</v>
      </c>
      <c r="G40" s="94">
        <f t="shared" si="2"/>
        <v>2.6067364079690455E-2</v>
      </c>
    </row>
    <row r="41" spans="1:7" x14ac:dyDescent="0.25">
      <c r="A41">
        <v>99.949996999999996</v>
      </c>
      <c r="B41" s="64">
        <f t="shared" si="0"/>
        <v>0.52070851035230803</v>
      </c>
      <c r="C41" s="67">
        <f t="shared" si="3"/>
        <v>1.3598789606787124E-2</v>
      </c>
      <c r="D41">
        <v>92</v>
      </c>
      <c r="E41" s="64">
        <f t="shared" si="1"/>
        <v>0.47929148964769197</v>
      </c>
      <c r="F41" s="67">
        <f t="shared" si="4"/>
        <v>4.2181648049900732E-2</v>
      </c>
      <c r="G41" s="94">
        <f t="shared" si="2"/>
        <v>2.7298310408376155E-2</v>
      </c>
    </row>
    <row r="42" spans="1:7" x14ac:dyDescent="0.25">
      <c r="A42">
        <v>100.800003</v>
      </c>
      <c r="B42" s="64">
        <f t="shared" si="0"/>
        <v>0.5274725266099678</v>
      </c>
      <c r="C42" s="67">
        <f t="shared" si="3"/>
        <v>8.468354467771496E-3</v>
      </c>
      <c r="D42">
        <v>90.300003000000004</v>
      </c>
      <c r="E42" s="64">
        <f t="shared" si="1"/>
        <v>0.47252747339003226</v>
      </c>
      <c r="F42" s="67">
        <f t="shared" si="4"/>
        <v>-1.8651083403509731E-2</v>
      </c>
      <c r="G42" s="94">
        <f t="shared" si="2"/>
        <v>-4.3463249893029767E-3</v>
      </c>
    </row>
    <row r="43" spans="1:7" x14ac:dyDescent="0.25">
      <c r="A43">
        <v>103.349998</v>
      </c>
      <c r="B43" s="64">
        <f t="shared" si="0"/>
        <v>0.53786103285005971</v>
      </c>
      <c r="C43" s="67">
        <f t="shared" si="3"/>
        <v>2.4982881376887089E-2</v>
      </c>
      <c r="D43">
        <v>88.800003000000004</v>
      </c>
      <c r="E43" s="64">
        <f t="shared" si="1"/>
        <v>0.46213896714994035</v>
      </c>
      <c r="F43" s="67">
        <f t="shared" si="4"/>
        <v>-1.6750809863623005E-2</v>
      </c>
      <c r="G43" s="94">
        <f t="shared" si="2"/>
        <v>5.6961164116432431E-3</v>
      </c>
    </row>
    <row r="44" spans="1:7" x14ac:dyDescent="0.25">
      <c r="A44">
        <v>102.5</v>
      </c>
      <c r="B44" s="64">
        <f t="shared" si="0"/>
        <v>0.53136339521655374</v>
      </c>
      <c r="C44" s="67">
        <f t="shared" si="3"/>
        <v>-8.2584681975967755E-3</v>
      </c>
      <c r="D44">
        <v>90.400002000000001</v>
      </c>
      <c r="E44" s="64">
        <f t="shared" si="1"/>
        <v>0.46863660478344632</v>
      </c>
      <c r="F44" s="67">
        <f t="shared" si="4"/>
        <v>1.7857605740116834E-2</v>
      </c>
      <c r="G44" s="94">
        <f t="shared" si="2"/>
        <v>3.9804800228467798E-3</v>
      </c>
    </row>
    <row r="45" spans="1:7" x14ac:dyDescent="0.25">
      <c r="A45">
        <v>100.349998</v>
      </c>
      <c r="B45" s="64">
        <f t="shared" si="0"/>
        <v>0.52801894575161656</v>
      </c>
      <c r="C45" s="67">
        <f t="shared" si="3"/>
        <v>-2.1198743266360044E-2</v>
      </c>
      <c r="D45">
        <v>89.699996999999996</v>
      </c>
      <c r="E45" s="64">
        <f t="shared" si="1"/>
        <v>0.47198105424838344</v>
      </c>
      <c r="F45" s="67">
        <f t="shared" si="4"/>
        <v>-7.7735539020906321E-3</v>
      </c>
      <c r="G45" s="94">
        <f t="shared" si="2"/>
        <v>-1.4862308236727982E-2</v>
      </c>
    </row>
    <row r="46" spans="1:7" x14ac:dyDescent="0.25">
      <c r="A46">
        <v>99.400002000000001</v>
      </c>
      <c r="B46" s="64">
        <f t="shared" si="0"/>
        <v>0.51449275066012545</v>
      </c>
      <c r="C46" s="67">
        <f t="shared" si="3"/>
        <v>-9.5119215288503242E-3</v>
      </c>
      <c r="D46">
        <v>93.800003000000004</v>
      </c>
      <c r="E46" s="64">
        <f t="shared" si="1"/>
        <v>0.48550724933987449</v>
      </c>
      <c r="F46" s="67">
        <f t="shared" si="4"/>
        <v>4.4694152375187216E-2</v>
      </c>
      <c r="G46" s="94">
        <f t="shared" si="2"/>
        <v>1.6805520309812895E-2</v>
      </c>
    </row>
    <row r="47" spans="1:7" x14ac:dyDescent="0.25">
      <c r="A47">
        <v>99.25</v>
      </c>
      <c r="B47" s="64">
        <f t="shared" si="0"/>
        <v>0.52017818888608713</v>
      </c>
      <c r="C47" s="67">
        <f t="shared" si="3"/>
        <v>-1.510214215952716E-3</v>
      </c>
      <c r="D47">
        <v>91.550003000000004</v>
      </c>
      <c r="E47" s="64">
        <f t="shared" si="1"/>
        <v>0.47982181111391281</v>
      </c>
      <c r="F47" s="67">
        <f t="shared" si="4"/>
        <v>-2.4279584105622993E-2</v>
      </c>
      <c r="G47" s="94">
        <f t="shared" si="2"/>
        <v>-1.2435454514336901E-2</v>
      </c>
    </row>
    <row r="48" spans="1:7" x14ac:dyDescent="0.25">
      <c r="A48">
        <v>104.849998</v>
      </c>
      <c r="B48" s="64">
        <f t="shared" si="0"/>
        <v>0.54074263774758824</v>
      </c>
      <c r="C48" s="67">
        <f t="shared" si="3"/>
        <v>5.4888818705760095E-2</v>
      </c>
      <c r="D48">
        <v>89.050003000000004</v>
      </c>
      <c r="E48" s="64">
        <f t="shared" si="1"/>
        <v>0.45925736225241176</v>
      </c>
      <c r="F48" s="67">
        <f t="shared" si="4"/>
        <v>-2.7687260464888987E-2</v>
      </c>
      <c r="G48" s="94">
        <f t="shared" si="2"/>
        <v>1.6965146400701479E-2</v>
      </c>
    </row>
    <row r="49" spans="1:7" x14ac:dyDescent="0.25">
      <c r="A49">
        <v>103.5</v>
      </c>
      <c r="B49" s="64">
        <f t="shared" si="0"/>
        <v>0.53309296386203486</v>
      </c>
      <c r="C49" s="67">
        <f t="shared" si="3"/>
        <v>-1.2959125567636093E-2</v>
      </c>
      <c r="D49">
        <v>90.650002000000001</v>
      </c>
      <c r="E49" s="64">
        <f t="shared" si="1"/>
        <v>0.46690703613796514</v>
      </c>
      <c r="F49" s="67">
        <f t="shared" si="4"/>
        <v>1.7807915839130148E-2</v>
      </c>
      <c r="G49" s="94">
        <f t="shared" si="2"/>
        <v>1.4062225463311829E-3</v>
      </c>
    </row>
    <row r="50" spans="1:7" x14ac:dyDescent="0.25">
      <c r="A50">
        <v>115.5</v>
      </c>
      <c r="B50" s="64">
        <f t="shared" si="0"/>
        <v>0.56396483548879639</v>
      </c>
      <c r="C50" s="67">
        <f t="shared" si="3"/>
        <v>0.10969891725642453</v>
      </c>
      <c r="D50">
        <v>89.300003000000004</v>
      </c>
      <c r="E50" s="64">
        <f t="shared" si="1"/>
        <v>0.43603516451120367</v>
      </c>
      <c r="F50" s="67">
        <f t="shared" si="4"/>
        <v>-1.5004437786661348E-2</v>
      </c>
      <c r="G50" s="94">
        <f t="shared" si="2"/>
        <v>5.5323869325113545E-2</v>
      </c>
    </row>
    <row r="51" spans="1:7" x14ac:dyDescent="0.25">
      <c r="A51">
        <v>112.199997</v>
      </c>
      <c r="B51" s="64">
        <f t="shared" si="0"/>
        <v>0.55904334168973602</v>
      </c>
      <c r="C51" s="67">
        <f t="shared" si="3"/>
        <v>-2.8987563611220641E-2</v>
      </c>
      <c r="D51">
        <v>88.5</v>
      </c>
      <c r="E51" s="64">
        <f t="shared" si="1"/>
        <v>0.44095665831026398</v>
      </c>
      <c r="F51" s="67">
        <f t="shared" si="4"/>
        <v>-8.9989694631938712E-3</v>
      </c>
      <c r="G51" s="94">
        <f t="shared" si="2"/>
        <v>-2.017345993138666E-2</v>
      </c>
    </row>
    <row r="52" spans="1:7" x14ac:dyDescent="0.25">
      <c r="A52">
        <v>108.550003</v>
      </c>
      <c r="B52" s="64">
        <f t="shared" si="0"/>
        <v>0.55723819983719403</v>
      </c>
      <c r="C52" s="67">
        <f t="shared" si="3"/>
        <v>-3.3072042389293489E-2</v>
      </c>
      <c r="D52">
        <v>86.25</v>
      </c>
      <c r="E52" s="64">
        <f t="shared" si="1"/>
        <v>0.44276180016280592</v>
      </c>
      <c r="F52" s="67">
        <f t="shared" si="4"/>
        <v>-2.575249610241474E-2</v>
      </c>
      <c r="G52" s="94">
        <f t="shared" si="2"/>
        <v>-2.9831226898940071E-2</v>
      </c>
    </row>
    <row r="53" spans="1:7" x14ac:dyDescent="0.25">
      <c r="A53">
        <v>114.400002</v>
      </c>
      <c r="B53" s="64">
        <f t="shared" si="0"/>
        <v>0.57444138012110091</v>
      </c>
      <c r="C53" s="67">
        <f t="shared" si="3"/>
        <v>5.249017246688082E-2</v>
      </c>
      <c r="D53">
        <v>84.75</v>
      </c>
      <c r="E53" s="64">
        <f t="shared" si="1"/>
        <v>0.42555861987889915</v>
      </c>
      <c r="F53" s="67">
        <f t="shared" si="4"/>
        <v>-1.7544309650909508E-2</v>
      </c>
      <c r="G53" s="94">
        <f t="shared" si="2"/>
        <v>2.2686394912900528E-2</v>
      </c>
    </row>
    <row r="54" spans="1:7" x14ac:dyDescent="0.25">
      <c r="A54">
        <v>115.349998</v>
      </c>
      <c r="B54" s="64">
        <f t="shared" si="0"/>
        <v>0.57531171072319198</v>
      </c>
      <c r="C54" s="67">
        <f t="shared" si="3"/>
        <v>8.2698708530126678E-3</v>
      </c>
      <c r="D54">
        <v>85.150002000000001</v>
      </c>
      <c r="E54" s="64">
        <f t="shared" si="1"/>
        <v>0.42468828927680796</v>
      </c>
      <c r="F54" s="67">
        <f t="shared" si="4"/>
        <v>4.7086843360998496E-3</v>
      </c>
      <c r="G54" s="94">
        <f t="shared" si="2"/>
        <v>6.7574766433493288E-3</v>
      </c>
    </row>
    <row r="55" spans="1:7" x14ac:dyDescent="0.25">
      <c r="A55">
        <v>120.5</v>
      </c>
      <c r="B55" s="64">
        <f t="shared" si="0"/>
        <v>0.58156371498403059</v>
      </c>
      <c r="C55" s="67">
        <f t="shared" si="3"/>
        <v>4.3678785649482008E-2</v>
      </c>
      <c r="D55">
        <v>86.699996999999996</v>
      </c>
      <c r="E55" s="64">
        <f t="shared" si="1"/>
        <v>0.41843628501596936</v>
      </c>
      <c r="F55" s="67">
        <f t="shared" si="4"/>
        <v>1.8039418587760047E-2</v>
      </c>
      <c r="G55" s="94">
        <f t="shared" si="2"/>
        <v>3.2950344146014256E-2</v>
      </c>
    </row>
    <row r="56" spans="1:7" x14ac:dyDescent="0.25">
      <c r="A56">
        <v>118.400002</v>
      </c>
      <c r="B56" s="64">
        <f t="shared" si="0"/>
        <v>0.58282058003622372</v>
      </c>
      <c r="C56" s="67">
        <f t="shared" si="3"/>
        <v>-1.7581013588912574E-2</v>
      </c>
      <c r="D56">
        <v>84.75</v>
      </c>
      <c r="E56" s="64">
        <f t="shared" si="1"/>
        <v>0.41717941996377633</v>
      </c>
      <c r="F56" s="67">
        <f t="shared" si="4"/>
        <v>-2.2748102923859762E-2</v>
      </c>
      <c r="G56" s="94">
        <f t="shared" si="2"/>
        <v>-1.9736616920566857E-2</v>
      </c>
    </row>
    <row r="57" spans="1:7" x14ac:dyDescent="0.25">
      <c r="A57">
        <v>117.650002</v>
      </c>
      <c r="B57" s="64">
        <f t="shared" si="0"/>
        <v>0.58070090118805973</v>
      </c>
      <c r="C57" s="67">
        <f t="shared" si="3"/>
        <v>-6.3546071688507103E-3</v>
      </c>
      <c r="D57">
        <v>84.949996999999996</v>
      </c>
      <c r="E57" s="64">
        <f t="shared" si="1"/>
        <v>0.41929909881194027</v>
      </c>
      <c r="F57" s="67">
        <f t="shared" si="4"/>
        <v>2.3570665424895612E-3</v>
      </c>
      <c r="G57" s="94">
        <f t="shared" si="2"/>
        <v>-2.7018102325420631E-3</v>
      </c>
    </row>
    <row r="58" spans="1:7" x14ac:dyDescent="0.25">
      <c r="A58">
        <v>116.650002</v>
      </c>
      <c r="B58" s="64">
        <f t="shared" si="0"/>
        <v>0.5787645729840819</v>
      </c>
      <c r="C58" s="67">
        <f t="shared" si="3"/>
        <v>-8.5361165602010382E-3</v>
      </c>
      <c r="D58">
        <v>84.900002000000001</v>
      </c>
      <c r="E58" s="64">
        <f t="shared" si="1"/>
        <v>0.4212354270159181</v>
      </c>
      <c r="F58" s="67">
        <f t="shared" si="4"/>
        <v>-5.8869592862187425E-4</v>
      </c>
      <c r="G58" s="94">
        <f t="shared" si="2"/>
        <v>-5.1883814367826714E-3</v>
      </c>
    </row>
    <row r="59" spans="1:7" x14ac:dyDescent="0.25">
      <c r="A59">
        <v>115.800003</v>
      </c>
      <c r="B59" s="64">
        <f t="shared" si="0"/>
        <v>0.56322957013921493</v>
      </c>
      <c r="C59" s="67">
        <f t="shared" si="3"/>
        <v>-7.3134245671149511E-3</v>
      </c>
      <c r="D59">
        <v>89.800003000000004</v>
      </c>
      <c r="E59" s="64">
        <f t="shared" si="1"/>
        <v>0.43677042986078513</v>
      </c>
      <c r="F59" s="67">
        <f t="shared" si="4"/>
        <v>5.6110891841298464E-2</v>
      </c>
      <c r="G59" s="94">
        <f t="shared" si="2"/>
        <v>2.0388441374214222E-2</v>
      </c>
    </row>
    <row r="60" spans="1:7" x14ac:dyDescent="0.25">
      <c r="A60">
        <v>117</v>
      </c>
      <c r="B60" s="64">
        <f t="shared" si="0"/>
        <v>0.56358382045841826</v>
      </c>
      <c r="C60" s="67">
        <f t="shared" si="3"/>
        <v>1.0309343752125852E-2</v>
      </c>
      <c r="D60">
        <v>90.599997999999999</v>
      </c>
      <c r="E60" s="64">
        <f t="shared" si="1"/>
        <v>0.43641617954158168</v>
      </c>
      <c r="F60" s="67">
        <f t="shared" si="4"/>
        <v>8.869182258152428E-3</v>
      </c>
      <c r="G60" s="94">
        <f t="shared" si="2"/>
        <v>9.6808339750030729E-3</v>
      </c>
    </row>
    <row r="61" spans="1:7" x14ac:dyDescent="0.25">
      <c r="A61">
        <v>118.25</v>
      </c>
      <c r="B61" s="64">
        <f t="shared" si="0"/>
        <v>0.57347236527845347</v>
      </c>
      <c r="C61" s="67">
        <f t="shared" si="3"/>
        <v>1.0627092574286193E-2</v>
      </c>
      <c r="D61">
        <v>87.949996999999996</v>
      </c>
      <c r="E61" s="64">
        <f t="shared" si="1"/>
        <v>0.42652763472154659</v>
      </c>
      <c r="F61" s="67">
        <f t="shared" si="4"/>
        <v>-2.9685753900601571E-2</v>
      </c>
      <c r="G61" s="94">
        <f t="shared" si="2"/>
        <v>-6.5674504815405208E-3</v>
      </c>
    </row>
    <row r="62" spans="1:7" x14ac:dyDescent="0.25">
      <c r="A62">
        <v>122.349998</v>
      </c>
      <c r="B62" s="64">
        <f t="shared" si="0"/>
        <v>0.58624820481549023</v>
      </c>
      <c r="C62" s="67">
        <f t="shared" si="3"/>
        <v>3.4084746170091482E-2</v>
      </c>
      <c r="D62">
        <v>86.349997999999999</v>
      </c>
      <c r="E62" s="64">
        <f t="shared" si="1"/>
        <v>0.41375179518450972</v>
      </c>
      <c r="F62" s="67">
        <f t="shared" si="4"/>
        <v>-1.8359655642141107E-2</v>
      </c>
      <c r="G62" s="94">
        <f t="shared" si="2"/>
        <v>1.2385780772902491E-2</v>
      </c>
    </row>
    <row r="63" spans="1:7" x14ac:dyDescent="0.25">
      <c r="A63">
        <v>119.550003</v>
      </c>
      <c r="B63" s="64">
        <f t="shared" si="0"/>
        <v>0.58331300357860449</v>
      </c>
      <c r="C63" s="67">
        <f t="shared" si="3"/>
        <v>-2.3151054543697341E-2</v>
      </c>
      <c r="D63">
        <v>85.400002000000001</v>
      </c>
      <c r="E63" s="64">
        <f t="shared" si="1"/>
        <v>0.41668699642139556</v>
      </c>
      <c r="F63" s="67">
        <f t="shared" si="4"/>
        <v>-1.1062657217407814E-2</v>
      </c>
      <c r="G63" s="94">
        <f t="shared" si="2"/>
        <v>-1.8113976570257331E-2</v>
      </c>
    </row>
    <row r="64" spans="1:7" x14ac:dyDescent="0.25">
      <c r="A64">
        <v>117</v>
      </c>
      <c r="B64" s="64">
        <f t="shared" si="0"/>
        <v>0.57663873261075671</v>
      </c>
      <c r="C64" s="67">
        <f t="shared" si="3"/>
        <v>-2.1560784200680229E-2</v>
      </c>
      <c r="D64">
        <v>85.900002000000001</v>
      </c>
      <c r="E64" s="64">
        <f t="shared" si="1"/>
        <v>0.42336126738924329</v>
      </c>
      <c r="F64" s="67">
        <f t="shared" si="4"/>
        <v>5.8377280593687473E-3</v>
      </c>
      <c r="G64" s="94">
        <f t="shared" si="2"/>
        <v>-9.9613153256861743E-3</v>
      </c>
    </row>
    <row r="65" spans="1:7" x14ac:dyDescent="0.25">
      <c r="A65">
        <v>117.400002</v>
      </c>
      <c r="B65" s="64">
        <f t="shared" si="0"/>
        <v>0.58234128265050245</v>
      </c>
      <c r="C65" s="67">
        <f t="shared" si="3"/>
        <v>3.4129896320149221E-3</v>
      </c>
      <c r="D65">
        <v>84.199996999999996</v>
      </c>
      <c r="E65" s="64">
        <f t="shared" si="1"/>
        <v>0.41765871734949761</v>
      </c>
      <c r="F65" s="67">
        <f t="shared" si="4"/>
        <v>-1.9988966654269798E-2</v>
      </c>
      <c r="G65" s="94">
        <f t="shared" si="2"/>
        <v>-6.3610414139837661E-3</v>
      </c>
    </row>
    <row r="66" spans="1:7" x14ac:dyDescent="0.25">
      <c r="A66">
        <v>116.849998</v>
      </c>
      <c r="B66" s="64">
        <f t="shared" si="0"/>
        <v>0.58395801683116455</v>
      </c>
      <c r="C66" s="67">
        <f t="shared" si="3"/>
        <v>-4.695880560864835E-3</v>
      </c>
      <c r="D66">
        <v>83.25</v>
      </c>
      <c r="E66" s="64">
        <f t="shared" si="1"/>
        <v>0.41604198316883539</v>
      </c>
      <c r="F66" s="67">
        <f t="shared" si="4"/>
        <v>-1.1346756758273464E-2</v>
      </c>
      <c r="G66" s="94">
        <f t="shared" si="2"/>
        <v>-7.4629242838451237E-3</v>
      </c>
    </row>
    <row r="67" spans="1:7" x14ac:dyDescent="0.25">
      <c r="A67">
        <v>116.300003</v>
      </c>
      <c r="B67" s="64">
        <f t="shared" si="0"/>
        <v>0.59065516713735311</v>
      </c>
      <c r="C67" s="67">
        <f t="shared" si="3"/>
        <v>-4.7179585489308734E-3</v>
      </c>
      <c r="D67">
        <v>80.599997999999999</v>
      </c>
      <c r="E67" s="64">
        <f t="shared" si="1"/>
        <v>0.40934483286264683</v>
      </c>
      <c r="F67" s="67">
        <f t="shared" si="4"/>
        <v>-3.2349504161866743E-2</v>
      </c>
      <c r="G67" s="94">
        <f t="shared" si="2"/>
        <v>-1.6028788969594709E-2</v>
      </c>
    </row>
    <row r="68" spans="1:7" x14ac:dyDescent="0.25">
      <c r="A68">
        <v>114.849998</v>
      </c>
      <c r="B68" s="64">
        <f t="shared" si="0"/>
        <v>0.58403253199068128</v>
      </c>
      <c r="C68" s="67">
        <f t="shared" si="3"/>
        <v>-1.2546173598886493E-2</v>
      </c>
      <c r="D68">
        <v>81.800003000000004</v>
      </c>
      <c r="E68" s="64">
        <f t="shared" si="1"/>
        <v>0.41596746800931877</v>
      </c>
      <c r="F68" s="67">
        <f t="shared" si="4"/>
        <v>1.4778655584830783E-2</v>
      </c>
      <c r="G68" s="94">
        <f t="shared" si="2"/>
        <v>-1.1799335895484779E-3</v>
      </c>
    </row>
    <row r="69" spans="1:7" x14ac:dyDescent="0.25">
      <c r="A69">
        <v>112.199997</v>
      </c>
      <c r="B69" s="64">
        <f t="shared" ref="B69:B132" si="5">A69/(A69+D69)</f>
        <v>0.58682007719905982</v>
      </c>
      <c r="C69" s="67">
        <f t="shared" si="3"/>
        <v>-2.3343945370461177E-2</v>
      </c>
      <c r="D69">
        <v>79</v>
      </c>
      <c r="E69" s="64">
        <f t="shared" ref="E69:E132" si="6">D69/(D69+A69)</f>
        <v>0.41317992280094024</v>
      </c>
      <c r="F69" s="67">
        <f t="shared" si="4"/>
        <v>-3.4829427816495846E-2</v>
      </c>
      <c r="G69" s="94">
        <f t="shared" ref="G69:G132" si="7">(B69*C69)+(E69*F69)</f>
        <v>-2.8089516120845336E-2</v>
      </c>
    </row>
    <row r="70" spans="1:7" x14ac:dyDescent="0.25">
      <c r="A70">
        <v>113.25</v>
      </c>
      <c r="B70" s="64">
        <f t="shared" si="5"/>
        <v>0.60383896661414604</v>
      </c>
      <c r="C70" s="67">
        <f t="shared" ref="C70:C133" si="8">LN(A70/A69)</f>
        <v>9.3147980125157463E-3</v>
      </c>
      <c r="D70">
        <v>74.300003000000004</v>
      </c>
      <c r="E70" s="64">
        <f t="shared" si="6"/>
        <v>0.3961610333858539</v>
      </c>
      <c r="F70" s="67">
        <f t="shared" ref="F70:F133" si="9">LN(D70/D69)</f>
        <v>-6.1336860366458128E-2</v>
      </c>
      <c r="G70" s="94">
        <f t="shared" si="7"/>
        <v>-1.8674635981322869E-2</v>
      </c>
    </row>
    <row r="71" spans="1:7" x14ac:dyDescent="0.25">
      <c r="A71">
        <v>111.25</v>
      </c>
      <c r="B71" s="64">
        <f t="shared" si="5"/>
        <v>0.59096945551128821</v>
      </c>
      <c r="C71" s="67">
        <f t="shared" si="8"/>
        <v>-1.7817843316793786E-2</v>
      </c>
      <c r="D71">
        <v>77</v>
      </c>
      <c r="E71" s="64">
        <f t="shared" si="6"/>
        <v>0.40903054448871184</v>
      </c>
      <c r="F71" s="67">
        <f t="shared" si="9"/>
        <v>3.5694429753120434E-2</v>
      </c>
      <c r="G71" s="94">
        <f t="shared" si="7"/>
        <v>4.0703108738218575E-3</v>
      </c>
    </row>
    <row r="72" spans="1:7" x14ac:dyDescent="0.25">
      <c r="A72">
        <v>110.300003</v>
      </c>
      <c r="B72" s="64">
        <f t="shared" si="5"/>
        <v>0.5860786401148077</v>
      </c>
      <c r="C72" s="67">
        <f t="shared" si="8"/>
        <v>-8.575967588343749E-3</v>
      </c>
      <c r="D72">
        <v>77.900002000000001</v>
      </c>
      <c r="E72" s="64">
        <f t="shared" si="6"/>
        <v>0.41392135988519235</v>
      </c>
      <c r="F72" s="67">
        <f t="shared" si="9"/>
        <v>1.1620556696959257E-2</v>
      </c>
      <c r="G72" s="94">
        <f t="shared" si="7"/>
        <v>-2.1619479121681717E-4</v>
      </c>
    </row>
    <row r="73" spans="1:7" x14ac:dyDescent="0.25">
      <c r="A73">
        <v>106</v>
      </c>
      <c r="B73" s="64">
        <f t="shared" si="5"/>
        <v>0.58905252440765532</v>
      </c>
      <c r="C73" s="67">
        <f t="shared" si="8"/>
        <v>-3.9764859345938708E-2</v>
      </c>
      <c r="D73">
        <v>73.949996999999996</v>
      </c>
      <c r="E73" s="64">
        <f t="shared" si="6"/>
        <v>0.41094747559234468</v>
      </c>
      <c r="F73" s="67">
        <f t="shared" si="9"/>
        <v>-5.2036829961786595E-2</v>
      </c>
      <c r="G73" s="94">
        <f t="shared" si="7"/>
        <v>-4.4807994691064834E-2</v>
      </c>
    </row>
    <row r="74" spans="1:7" x14ac:dyDescent="0.25">
      <c r="A74">
        <v>107.699997</v>
      </c>
      <c r="B74" s="64">
        <f t="shared" si="5"/>
        <v>0.5975034507628294</v>
      </c>
      <c r="C74" s="67">
        <f t="shared" si="8"/>
        <v>1.5910462195122155E-2</v>
      </c>
      <c r="D74">
        <v>72.550003000000004</v>
      </c>
      <c r="E74" s="64">
        <f t="shared" si="6"/>
        <v>0.4024965492371706</v>
      </c>
      <c r="F74" s="67">
        <f t="shared" si="9"/>
        <v>-1.9113127907867997E-2</v>
      </c>
      <c r="G74" s="94">
        <f t="shared" si="7"/>
        <v>1.8135880367714987E-3</v>
      </c>
    </row>
    <row r="75" spans="1:7" x14ac:dyDescent="0.25">
      <c r="A75">
        <v>104</v>
      </c>
      <c r="B75" s="64">
        <f t="shared" si="5"/>
        <v>0.59513590844062947</v>
      </c>
      <c r="C75" s="67">
        <f t="shared" si="8"/>
        <v>-3.4958657165816635E-2</v>
      </c>
      <c r="D75">
        <v>70.75</v>
      </c>
      <c r="E75" s="64">
        <f t="shared" si="6"/>
        <v>0.40486409155937053</v>
      </c>
      <c r="F75" s="67">
        <f t="shared" si="9"/>
        <v>-2.5123484157641623E-2</v>
      </c>
      <c r="G75" s="94">
        <f t="shared" si="7"/>
        <v>-3.0976748780532616E-2</v>
      </c>
    </row>
    <row r="76" spans="1:7" x14ac:dyDescent="0.25">
      <c r="A76">
        <v>106.300003</v>
      </c>
      <c r="B76" s="64">
        <f t="shared" si="5"/>
        <v>0.60260772334122603</v>
      </c>
      <c r="C76" s="67">
        <f t="shared" si="8"/>
        <v>2.1874414428542339E-2</v>
      </c>
      <c r="D76">
        <v>70.099997999999999</v>
      </c>
      <c r="E76" s="64">
        <f t="shared" si="6"/>
        <v>0.39739227665877391</v>
      </c>
      <c r="F76" s="67">
        <f t="shared" si="9"/>
        <v>-9.2297710134734492E-3</v>
      </c>
      <c r="G76" s="94">
        <f t="shared" si="7"/>
        <v>9.5138513621229916E-3</v>
      </c>
    </row>
    <row r="77" spans="1:7" x14ac:dyDescent="0.25">
      <c r="A77">
        <v>104.199997</v>
      </c>
      <c r="B77" s="64">
        <f t="shared" si="5"/>
        <v>0.59407069877094754</v>
      </c>
      <c r="C77" s="67">
        <f t="shared" si="8"/>
        <v>-1.9953213041435908E-2</v>
      </c>
      <c r="D77">
        <v>71.199996999999996</v>
      </c>
      <c r="E77" s="64">
        <f t="shared" si="6"/>
        <v>0.40592930122905246</v>
      </c>
      <c r="F77" s="67">
        <f t="shared" si="9"/>
        <v>1.5570010773224136E-2</v>
      </c>
      <c r="G77" s="94">
        <f t="shared" si="7"/>
        <v>-5.53329562094772E-3</v>
      </c>
    </row>
    <row r="78" spans="1:7" x14ac:dyDescent="0.25">
      <c r="A78">
        <v>105.25</v>
      </c>
      <c r="B78" s="64">
        <f t="shared" si="5"/>
        <v>0.59179084162823548</v>
      </c>
      <c r="C78" s="67">
        <f t="shared" si="8"/>
        <v>1.0026372034011667E-2</v>
      </c>
      <c r="D78">
        <v>72.599997999999999</v>
      </c>
      <c r="E78" s="64">
        <f t="shared" si="6"/>
        <v>0.40820915837176452</v>
      </c>
      <c r="F78" s="67">
        <f t="shared" si="9"/>
        <v>1.9472117999443071E-2</v>
      </c>
      <c r="G78" s="94">
        <f t="shared" si="7"/>
        <v>1.388221204475391E-2</v>
      </c>
    </row>
    <row r="79" spans="1:7" x14ac:dyDescent="0.25">
      <c r="A79">
        <v>104.5</v>
      </c>
      <c r="B79" s="64">
        <f t="shared" si="5"/>
        <v>0.59476381209044649</v>
      </c>
      <c r="C79" s="67">
        <f t="shared" si="8"/>
        <v>-7.1514011576251282E-3</v>
      </c>
      <c r="D79">
        <v>71.199996999999996</v>
      </c>
      <c r="E79" s="64">
        <f t="shared" si="6"/>
        <v>0.40523618790955357</v>
      </c>
      <c r="F79" s="67">
        <f t="shared" si="9"/>
        <v>-1.9472117999442935E-2</v>
      </c>
      <c r="G79" s="94">
        <f t="shared" si="7"/>
        <v>-1.2144201482916412E-2</v>
      </c>
    </row>
    <row r="80" spans="1:7" x14ac:dyDescent="0.25">
      <c r="A80">
        <v>104.400002</v>
      </c>
      <c r="B80" s="64">
        <f t="shared" si="5"/>
        <v>0.59931113090381372</v>
      </c>
      <c r="C80" s="67">
        <f t="shared" si="8"/>
        <v>-9.5737679923934996E-4</v>
      </c>
      <c r="D80">
        <v>69.800003000000004</v>
      </c>
      <c r="E80" s="64">
        <f t="shared" si="6"/>
        <v>0.40068886909618634</v>
      </c>
      <c r="F80" s="67">
        <f t="shared" si="9"/>
        <v>-1.9858723534829089E-2</v>
      </c>
      <c r="G80" s="94">
        <f t="shared" si="7"/>
        <v>-8.5309360471176963E-3</v>
      </c>
    </row>
    <row r="81" spans="1:7" x14ac:dyDescent="0.25">
      <c r="A81">
        <v>105.349998</v>
      </c>
      <c r="B81" s="64">
        <f t="shared" si="5"/>
        <v>0.59268634599156123</v>
      </c>
      <c r="C81" s="67">
        <f t="shared" si="8"/>
        <v>9.0584266602336243E-3</v>
      </c>
      <c r="D81">
        <v>72.400002000000001</v>
      </c>
      <c r="E81" s="64">
        <f t="shared" si="6"/>
        <v>0.40731365400843883</v>
      </c>
      <c r="F81" s="67">
        <f t="shared" si="9"/>
        <v>3.6572274267711022E-2</v>
      </c>
      <c r="G81" s="94">
        <f t="shared" si="7"/>
        <v>2.0265192465066587E-2</v>
      </c>
    </row>
    <row r="82" spans="1:7" x14ac:dyDescent="0.25">
      <c r="A82">
        <v>105.699997</v>
      </c>
      <c r="B82" s="64">
        <f t="shared" si="5"/>
        <v>0.59415402228737568</v>
      </c>
      <c r="C82" s="67">
        <f t="shared" si="8"/>
        <v>3.3167432281177868E-3</v>
      </c>
      <c r="D82">
        <v>72.199996999999996</v>
      </c>
      <c r="E82" s="64">
        <f t="shared" si="6"/>
        <v>0.40584597771262432</v>
      </c>
      <c r="F82" s="67">
        <f t="shared" si="9"/>
        <v>-2.7663226684466339E-3</v>
      </c>
      <c r="G82" s="94">
        <f t="shared" si="7"/>
        <v>8.4795540183627807E-4</v>
      </c>
    </row>
    <row r="83" spans="1:7" x14ac:dyDescent="0.25">
      <c r="A83">
        <v>104.900002</v>
      </c>
      <c r="B83" s="64">
        <f t="shared" si="5"/>
        <v>0.59483982191573481</v>
      </c>
      <c r="C83" s="67">
        <f t="shared" si="8"/>
        <v>-7.5973300259494902E-3</v>
      </c>
      <c r="D83">
        <v>71.449996999999996</v>
      </c>
      <c r="E83" s="64">
        <f t="shared" si="6"/>
        <v>0.40516017808426524</v>
      </c>
      <c r="F83" s="67">
        <f t="shared" si="9"/>
        <v>-1.0442141959061431E-2</v>
      </c>
      <c r="G83" s="94">
        <f t="shared" si="7"/>
        <v>-8.7499345353853671E-3</v>
      </c>
    </row>
    <row r="84" spans="1:7" x14ac:dyDescent="0.25">
      <c r="A84">
        <v>102.25</v>
      </c>
      <c r="B84" s="64">
        <f t="shared" si="5"/>
        <v>0.59708029197080292</v>
      </c>
      <c r="C84" s="67">
        <f t="shared" si="8"/>
        <v>-2.5586739545117126E-2</v>
      </c>
      <c r="D84">
        <v>69</v>
      </c>
      <c r="E84" s="64">
        <f t="shared" si="6"/>
        <v>0.40291970802919708</v>
      </c>
      <c r="F84" s="67">
        <f t="shared" si="9"/>
        <v>-3.4891357791212288E-2</v>
      </c>
      <c r="G84" s="94">
        <f t="shared" si="7"/>
        <v>-2.9335753612156928E-2</v>
      </c>
    </row>
    <row r="85" spans="1:7" x14ac:dyDescent="0.25">
      <c r="A85">
        <v>102.5</v>
      </c>
      <c r="B85" s="64">
        <f t="shared" si="5"/>
        <v>0.59265684751645298</v>
      </c>
      <c r="C85" s="67">
        <f t="shared" si="8"/>
        <v>2.4420036555518089E-3</v>
      </c>
      <c r="D85">
        <v>70.449996999999996</v>
      </c>
      <c r="E85" s="64">
        <f t="shared" si="6"/>
        <v>0.40734315248354702</v>
      </c>
      <c r="F85" s="67">
        <f t="shared" si="9"/>
        <v>2.0796691164036474E-2</v>
      </c>
      <c r="G85" s="94">
        <f t="shared" si="7"/>
        <v>9.9186599281083348E-3</v>
      </c>
    </row>
    <row r="86" spans="1:7" x14ac:dyDescent="0.25">
      <c r="A86">
        <v>106.75</v>
      </c>
      <c r="B86" s="64">
        <f t="shared" si="5"/>
        <v>0.61</v>
      </c>
      <c r="C86" s="67">
        <f t="shared" si="8"/>
        <v>4.0626853530271102E-2</v>
      </c>
      <c r="D86">
        <v>68.25</v>
      </c>
      <c r="E86" s="64">
        <f t="shared" si="6"/>
        <v>0.39</v>
      </c>
      <c r="F86" s="67">
        <f t="shared" si="9"/>
        <v>-3.1725761696226693E-2</v>
      </c>
      <c r="G86" s="94">
        <f t="shared" si="7"/>
        <v>1.2409333591936961E-2</v>
      </c>
    </row>
    <row r="87" spans="1:7" x14ac:dyDescent="0.25">
      <c r="A87">
        <v>107.849998</v>
      </c>
      <c r="B87" s="64">
        <f t="shared" si="5"/>
        <v>0.61261006000028573</v>
      </c>
      <c r="C87" s="67">
        <f t="shared" si="8"/>
        <v>1.0251702182156751E-2</v>
      </c>
      <c r="D87">
        <v>68.199996999999996</v>
      </c>
      <c r="E87" s="64">
        <f t="shared" si="6"/>
        <v>0.38738993999971427</v>
      </c>
      <c r="F87" s="67">
        <f t="shared" si="9"/>
        <v>-7.3291320392352875E-4</v>
      </c>
      <c r="G87" s="94">
        <f t="shared" si="7"/>
        <v>5.9963726868231728E-3</v>
      </c>
    </row>
    <row r="88" spans="1:7" x14ac:dyDescent="0.25">
      <c r="A88">
        <v>105.949997</v>
      </c>
      <c r="B88" s="64">
        <f t="shared" si="5"/>
        <v>0.62710860539405633</v>
      </c>
      <c r="C88" s="67">
        <f t="shared" si="8"/>
        <v>-1.7774097891826129E-2</v>
      </c>
      <c r="D88">
        <v>63</v>
      </c>
      <c r="E88" s="64">
        <f t="shared" si="6"/>
        <v>0.37289139460594367</v>
      </c>
      <c r="F88" s="67">
        <f t="shared" si="9"/>
        <v>-7.9309794469612921E-2</v>
      </c>
      <c r="G88" s="94">
        <f t="shared" si="7"/>
        <v>-4.0720229606765246E-2</v>
      </c>
    </row>
    <row r="89" spans="1:7" x14ac:dyDescent="0.25">
      <c r="A89">
        <v>105</v>
      </c>
      <c r="B89" s="64">
        <f t="shared" si="5"/>
        <v>0.62351543202475734</v>
      </c>
      <c r="C89" s="67">
        <f t="shared" si="8"/>
        <v>-9.0069062415411901E-3</v>
      </c>
      <c r="D89">
        <v>63.400002000000001</v>
      </c>
      <c r="E89" s="64">
        <f t="shared" si="6"/>
        <v>0.37648456797524266</v>
      </c>
      <c r="F89" s="67">
        <f t="shared" si="9"/>
        <v>6.3291665973884137E-3</v>
      </c>
      <c r="G89" s="94">
        <f t="shared" si="7"/>
        <v>-3.2331114843399248E-3</v>
      </c>
    </row>
    <row r="90" spans="1:7" x14ac:dyDescent="0.25">
      <c r="A90">
        <v>104.449997</v>
      </c>
      <c r="B90" s="64">
        <f t="shared" si="5"/>
        <v>0.63169033947197062</v>
      </c>
      <c r="C90" s="67">
        <f t="shared" si="8"/>
        <v>-5.2518908768254971E-3</v>
      </c>
      <c r="D90">
        <v>60.900002000000001</v>
      </c>
      <c r="E90" s="64">
        <f t="shared" si="6"/>
        <v>0.36830966052802938</v>
      </c>
      <c r="F90" s="67">
        <f t="shared" si="9"/>
        <v>-4.0230685432347764E-2</v>
      </c>
      <c r="G90" s="94">
        <f t="shared" si="7"/>
        <v>-1.8134918825249587E-2</v>
      </c>
    </row>
    <row r="91" spans="1:7" x14ac:dyDescent="0.25">
      <c r="A91">
        <v>103.650002</v>
      </c>
      <c r="B91" s="64">
        <f t="shared" si="5"/>
        <v>0.62837224232572153</v>
      </c>
      <c r="C91" s="67">
        <f t="shared" si="8"/>
        <v>-7.688601103202717E-3</v>
      </c>
      <c r="D91">
        <v>61.299999</v>
      </c>
      <c r="E91" s="64">
        <f t="shared" si="6"/>
        <v>0.37162775767427852</v>
      </c>
      <c r="F91" s="67">
        <f t="shared" si="9"/>
        <v>6.5466190723786353E-3</v>
      </c>
      <c r="G91" s="94">
        <f t="shared" si="7"/>
        <v>-2.39839814935177E-3</v>
      </c>
    </row>
    <row r="92" spans="1:7" x14ac:dyDescent="0.25">
      <c r="A92">
        <v>105.699997</v>
      </c>
      <c r="B92" s="64">
        <f t="shared" si="5"/>
        <v>0.62415115219457429</v>
      </c>
      <c r="C92" s="67">
        <f t="shared" si="8"/>
        <v>1.9585006316482668E-2</v>
      </c>
      <c r="D92">
        <v>63.650002000000001</v>
      </c>
      <c r="E92" s="64">
        <f t="shared" si="6"/>
        <v>0.37584884780542577</v>
      </c>
      <c r="F92" s="67">
        <f t="shared" si="9"/>
        <v>3.7619529796301406E-2</v>
      </c>
      <c r="G92" s="94">
        <f t="shared" si="7"/>
        <v>2.6363261187092438E-2</v>
      </c>
    </row>
    <row r="93" spans="1:7" x14ac:dyDescent="0.25">
      <c r="A93">
        <v>104</v>
      </c>
      <c r="B93" s="64">
        <f t="shared" si="5"/>
        <v>0.61538461538461542</v>
      </c>
      <c r="C93" s="67">
        <f t="shared" si="8"/>
        <v>-1.6213965352605015E-2</v>
      </c>
      <c r="D93">
        <v>65</v>
      </c>
      <c r="E93" s="64">
        <f t="shared" si="6"/>
        <v>0.38461538461538464</v>
      </c>
      <c r="F93" s="67">
        <f t="shared" si="9"/>
        <v>2.0987913470383888E-2</v>
      </c>
      <c r="G93" s="94">
        <f t="shared" si="7"/>
        <v>-1.9055504206862053E-3</v>
      </c>
    </row>
    <row r="94" spans="1:7" x14ac:dyDescent="0.25">
      <c r="A94">
        <v>104.400002</v>
      </c>
      <c r="B94" s="64">
        <f t="shared" si="5"/>
        <v>0.61285590028092696</v>
      </c>
      <c r="C94" s="67">
        <f t="shared" si="8"/>
        <v>3.8387954642535747E-3</v>
      </c>
      <c r="D94">
        <v>65.949996999999996</v>
      </c>
      <c r="E94" s="64">
        <f t="shared" si="6"/>
        <v>0.38714409971907304</v>
      </c>
      <c r="F94" s="67">
        <f t="shared" si="9"/>
        <v>1.4509563778678573E-2</v>
      </c>
      <c r="G94" s="94">
        <f t="shared" si="7"/>
        <v>7.9699204566524504E-3</v>
      </c>
    </row>
    <row r="95" spans="1:7" x14ac:dyDescent="0.25">
      <c r="A95">
        <v>105.900002</v>
      </c>
      <c r="B95" s="64">
        <f t="shared" si="5"/>
        <v>0.61569768604651165</v>
      </c>
      <c r="C95" s="67">
        <f t="shared" si="8"/>
        <v>1.42655768874755E-2</v>
      </c>
      <c r="D95">
        <v>66.099997999999999</v>
      </c>
      <c r="E95" s="64">
        <f t="shared" si="6"/>
        <v>0.38430231395348835</v>
      </c>
      <c r="F95" s="67">
        <f t="shared" si="9"/>
        <v>2.2718829261383108E-3</v>
      </c>
      <c r="G95" s="94">
        <f t="shared" si="7"/>
        <v>9.6563725452836376E-3</v>
      </c>
    </row>
    <row r="96" spans="1:7" x14ac:dyDescent="0.25">
      <c r="A96">
        <v>112.699997</v>
      </c>
      <c r="B96" s="64">
        <f t="shared" si="5"/>
        <v>0.63780418173974274</v>
      </c>
      <c r="C96" s="67">
        <f t="shared" si="8"/>
        <v>6.2234122933284987E-2</v>
      </c>
      <c r="D96">
        <v>64</v>
      </c>
      <c r="E96" s="64">
        <f t="shared" si="6"/>
        <v>0.36219581826025726</v>
      </c>
      <c r="F96" s="67">
        <f t="shared" si="9"/>
        <v>-3.2285633240782173E-2</v>
      </c>
      <c r="G96" s="94">
        <f t="shared" si="7"/>
        <v>2.7999462504058728E-2</v>
      </c>
    </row>
    <row r="97" spans="1:7" x14ac:dyDescent="0.25">
      <c r="A97">
        <v>110.699997</v>
      </c>
      <c r="B97" s="64">
        <f t="shared" si="5"/>
        <v>0.63804034324012315</v>
      </c>
      <c r="C97" s="67">
        <f t="shared" si="8"/>
        <v>-1.7905581812067074E-2</v>
      </c>
      <c r="D97">
        <v>62.799999</v>
      </c>
      <c r="E97" s="64">
        <f t="shared" si="6"/>
        <v>0.36195965675987679</v>
      </c>
      <c r="F97" s="67">
        <f t="shared" si="9"/>
        <v>-1.8928025809085876E-2</v>
      </c>
      <c r="G97" s="94">
        <f t="shared" si="7"/>
        <v>-1.8275665290284196E-2</v>
      </c>
    </row>
    <row r="98" spans="1:7" x14ac:dyDescent="0.25">
      <c r="A98">
        <v>110.300003</v>
      </c>
      <c r="B98" s="64">
        <f t="shared" si="5"/>
        <v>0.6353686735556604</v>
      </c>
      <c r="C98" s="67">
        <f t="shared" si="8"/>
        <v>-3.6198591563139605E-3</v>
      </c>
      <c r="D98">
        <v>63.299999</v>
      </c>
      <c r="E98" s="64">
        <f t="shared" si="6"/>
        <v>0.36463132644433954</v>
      </c>
      <c r="F98" s="67">
        <f t="shared" si="9"/>
        <v>7.9302558017560632E-3</v>
      </c>
      <c r="G98" s="94">
        <f t="shared" si="7"/>
        <v>5.9167458143171998E-4</v>
      </c>
    </row>
    <row r="99" spans="1:7" x14ac:dyDescent="0.25">
      <c r="A99">
        <v>114</v>
      </c>
      <c r="B99" s="64">
        <f t="shared" si="5"/>
        <v>0.64189189912040423</v>
      </c>
      <c r="C99" s="67">
        <f t="shared" si="8"/>
        <v>3.2994494936489628E-2</v>
      </c>
      <c r="D99">
        <v>63.599997999999999</v>
      </c>
      <c r="E99" s="64">
        <f t="shared" si="6"/>
        <v>0.35810810087959571</v>
      </c>
      <c r="F99" s="67">
        <f t="shared" si="9"/>
        <v>4.7281255471930657E-3</v>
      </c>
      <c r="G99" s="94">
        <f t="shared" si="7"/>
        <v>2.2872079075727497E-2</v>
      </c>
    </row>
    <row r="100" spans="1:7" x14ac:dyDescent="0.25">
      <c r="A100">
        <v>112.849998</v>
      </c>
      <c r="B100" s="64">
        <f t="shared" si="5"/>
        <v>0.63992060833479569</v>
      </c>
      <c r="C100" s="67">
        <f t="shared" si="8"/>
        <v>-1.0138962853591617E-2</v>
      </c>
      <c r="D100">
        <v>63.5</v>
      </c>
      <c r="E100" s="64">
        <f t="shared" si="6"/>
        <v>0.36007939166520431</v>
      </c>
      <c r="F100" s="67">
        <f t="shared" si="9"/>
        <v>-1.5735330008890985E-3</v>
      </c>
      <c r="G100" s="94">
        <f t="shared" si="7"/>
        <v>-7.0547280828795137E-3</v>
      </c>
    </row>
    <row r="101" spans="1:7" x14ac:dyDescent="0.25">
      <c r="A101">
        <v>112.349998</v>
      </c>
      <c r="B101" s="64">
        <f t="shared" si="5"/>
        <v>0.63926030156472258</v>
      </c>
      <c r="C101" s="67">
        <f t="shared" si="8"/>
        <v>-4.4405047110789905E-3</v>
      </c>
      <c r="D101">
        <v>63.400002000000001</v>
      </c>
      <c r="E101" s="64">
        <f t="shared" si="6"/>
        <v>0.36073969843527737</v>
      </c>
      <c r="F101" s="67">
        <f t="shared" si="9"/>
        <v>-1.5760129097248394E-3</v>
      </c>
      <c r="G101" s="94">
        <f t="shared" si="7"/>
        <v>-3.4071688024881691E-3</v>
      </c>
    </row>
    <row r="102" spans="1:7" x14ac:dyDescent="0.25">
      <c r="A102">
        <v>114.949997</v>
      </c>
      <c r="B102" s="64">
        <f t="shared" si="5"/>
        <v>0.64289709292217823</v>
      </c>
      <c r="C102" s="67">
        <f t="shared" si="8"/>
        <v>2.2878244281061749E-2</v>
      </c>
      <c r="D102">
        <v>63.849997999999999</v>
      </c>
      <c r="E102" s="64">
        <f t="shared" si="6"/>
        <v>0.35710290707782177</v>
      </c>
      <c r="F102" s="67">
        <f t="shared" si="9"/>
        <v>7.072658166212378E-3</v>
      </c>
      <c r="G102" s="94">
        <f t="shared" si="7"/>
        <v>1.7234023531380184E-2</v>
      </c>
    </row>
    <row r="103" spans="1:7" x14ac:dyDescent="0.25">
      <c r="A103">
        <v>118.699997</v>
      </c>
      <c r="B103" s="64">
        <f t="shared" si="5"/>
        <v>0.62837480555981384</v>
      </c>
      <c r="C103" s="67">
        <f t="shared" si="8"/>
        <v>3.2102051230935874E-2</v>
      </c>
      <c r="D103">
        <v>70.199996999999996</v>
      </c>
      <c r="E103" s="64">
        <f t="shared" si="6"/>
        <v>0.37162519444018616</v>
      </c>
      <c r="F103" s="67">
        <f t="shared" si="9"/>
        <v>9.4811717141588273E-2</v>
      </c>
      <c r="G103" s="94">
        <f t="shared" si="7"/>
        <v>5.5406543018261187E-2</v>
      </c>
    </row>
    <row r="104" spans="1:7" x14ac:dyDescent="0.25">
      <c r="A104">
        <v>121.150002</v>
      </c>
      <c r="B104" s="64">
        <f t="shared" si="5"/>
        <v>0.62271909282510218</v>
      </c>
      <c r="C104" s="67">
        <f t="shared" si="8"/>
        <v>2.0430187429172582E-2</v>
      </c>
      <c r="D104">
        <v>73.400002000000001</v>
      </c>
      <c r="E104" s="64">
        <f t="shared" si="6"/>
        <v>0.37728090717489782</v>
      </c>
      <c r="F104" s="67">
        <f t="shared" si="9"/>
        <v>4.4575694571704245E-2</v>
      </c>
      <c r="G104" s="94">
        <f t="shared" si="7"/>
        <v>2.9539826268104901E-2</v>
      </c>
    </row>
    <row r="105" spans="1:7" x14ac:dyDescent="0.25">
      <c r="A105">
        <v>116</v>
      </c>
      <c r="B105" s="64">
        <f t="shared" si="5"/>
        <v>0.61294583883751652</v>
      </c>
      <c r="C105" s="67">
        <f t="shared" si="8"/>
        <v>-4.3439272664630491E-2</v>
      </c>
      <c r="D105">
        <v>73.25</v>
      </c>
      <c r="E105" s="64">
        <f t="shared" si="6"/>
        <v>0.38705416116248348</v>
      </c>
      <c r="F105" s="67">
        <f t="shared" si="9"/>
        <v>-2.0457149712492955E-3</v>
      </c>
      <c r="G105" s="94">
        <f t="shared" si="7"/>
        <v>-2.741772391408797E-2</v>
      </c>
    </row>
    <row r="106" spans="1:7" x14ac:dyDescent="0.25">
      <c r="A106">
        <v>115.400002</v>
      </c>
      <c r="B106" s="64">
        <f t="shared" si="5"/>
        <v>0.61777301675004248</v>
      </c>
      <c r="C106" s="67">
        <f t="shared" si="8"/>
        <v>-5.1858197013430196E-3</v>
      </c>
      <c r="D106">
        <v>71.400002000000001</v>
      </c>
      <c r="E106" s="64">
        <f t="shared" si="6"/>
        <v>0.38222698324995752</v>
      </c>
      <c r="F106" s="67">
        <f t="shared" si="9"/>
        <v>-2.5580350540433856E-2</v>
      </c>
      <c r="G106" s="94">
        <f t="shared" si="7"/>
        <v>-1.2981159698766934E-2</v>
      </c>
    </row>
    <row r="107" spans="1:7" x14ac:dyDescent="0.25">
      <c r="A107">
        <v>117.5</v>
      </c>
      <c r="B107" s="64">
        <f t="shared" si="5"/>
        <v>0.60302797642317651</v>
      </c>
      <c r="C107" s="67">
        <f t="shared" si="8"/>
        <v>1.8033962179192155E-2</v>
      </c>
      <c r="D107">
        <v>77.349997999999999</v>
      </c>
      <c r="E107" s="64">
        <f t="shared" si="6"/>
        <v>0.39697202357682343</v>
      </c>
      <c r="F107" s="67">
        <f t="shared" si="9"/>
        <v>8.0042653805835473E-2</v>
      </c>
      <c r="G107" s="94">
        <f t="shared" si="7"/>
        <v>4.2649677973571984E-2</v>
      </c>
    </row>
    <row r="108" spans="1:7" x14ac:dyDescent="0.25">
      <c r="A108">
        <v>115.800003</v>
      </c>
      <c r="B108" s="64">
        <f t="shared" si="5"/>
        <v>0.59613901158301164</v>
      </c>
      <c r="C108" s="67">
        <f t="shared" si="8"/>
        <v>-1.4573742538583343E-2</v>
      </c>
      <c r="D108">
        <v>78.449996999999996</v>
      </c>
      <c r="E108" s="64">
        <f t="shared" si="6"/>
        <v>0.40386098841698842</v>
      </c>
      <c r="F108" s="67">
        <f t="shared" si="9"/>
        <v>1.4120889775544614E-2</v>
      </c>
      <c r="G108" s="94">
        <f t="shared" si="7"/>
        <v>-2.9850999699375718E-3</v>
      </c>
    </row>
    <row r="109" spans="1:7" x14ac:dyDescent="0.25">
      <c r="A109">
        <v>114.699997</v>
      </c>
      <c r="B109" s="64">
        <f t="shared" si="5"/>
        <v>0.59973854640522872</v>
      </c>
      <c r="C109" s="67">
        <f t="shared" si="8"/>
        <v>-9.5445930654931028E-3</v>
      </c>
      <c r="D109">
        <v>76.550003000000004</v>
      </c>
      <c r="E109" s="64">
        <f t="shared" si="6"/>
        <v>0.40026145359477128</v>
      </c>
      <c r="F109" s="67">
        <f t="shared" si="9"/>
        <v>-2.4517279644359159E-2</v>
      </c>
      <c r="G109" s="94">
        <f t="shared" si="7"/>
        <v>-1.5537582359768952E-2</v>
      </c>
    </row>
    <row r="110" spans="1:7" x14ac:dyDescent="0.25">
      <c r="A110">
        <v>114.050003</v>
      </c>
      <c r="B110" s="64">
        <f t="shared" si="5"/>
        <v>0.59633988496732027</v>
      </c>
      <c r="C110" s="67">
        <f t="shared" si="8"/>
        <v>-5.6830229454879382E-3</v>
      </c>
      <c r="D110">
        <v>77.199996999999996</v>
      </c>
      <c r="E110" s="64">
        <f t="shared" si="6"/>
        <v>0.40366011503267973</v>
      </c>
      <c r="F110" s="67">
        <f t="shared" si="9"/>
        <v>8.4552568768622369E-3</v>
      </c>
      <c r="G110" s="94">
        <f t="shared" si="7"/>
        <v>2.4036713966148638E-5</v>
      </c>
    </row>
    <row r="111" spans="1:7" x14ac:dyDescent="0.25">
      <c r="A111">
        <v>113.949997</v>
      </c>
      <c r="B111" s="64">
        <f t="shared" si="5"/>
        <v>0.58108106874595133</v>
      </c>
      <c r="C111" s="67">
        <f t="shared" si="8"/>
        <v>-8.7724567029288133E-4</v>
      </c>
      <c r="D111">
        <v>82.150002000000001</v>
      </c>
      <c r="E111" s="64">
        <f t="shared" si="6"/>
        <v>0.41891893125404861</v>
      </c>
      <c r="F111" s="67">
        <f t="shared" si="9"/>
        <v>6.2147450658359783E-2</v>
      </c>
      <c r="G111" s="94">
        <f t="shared" si="7"/>
        <v>2.5524992758317256E-2</v>
      </c>
    </row>
    <row r="112" spans="1:7" x14ac:dyDescent="0.25">
      <c r="A112">
        <v>117.099998</v>
      </c>
      <c r="B112" s="64">
        <f t="shared" si="5"/>
        <v>0.58258705472636818</v>
      </c>
      <c r="C112" s="67">
        <f t="shared" si="8"/>
        <v>2.7268524159895904E-2</v>
      </c>
      <c r="D112">
        <v>83.900002000000001</v>
      </c>
      <c r="E112" s="64">
        <f t="shared" si="6"/>
        <v>0.41741294527363182</v>
      </c>
      <c r="F112" s="67">
        <f t="shared" si="9"/>
        <v>2.1078768482076633E-2</v>
      </c>
      <c r="G112" s="94">
        <f t="shared" si="7"/>
        <v>2.4684840011893177E-2</v>
      </c>
    </row>
    <row r="113" spans="1:7" x14ac:dyDescent="0.25">
      <c r="A113">
        <v>115.400002</v>
      </c>
      <c r="B113" s="64">
        <f t="shared" si="5"/>
        <v>0.58077503319640078</v>
      </c>
      <c r="C113" s="67">
        <f t="shared" si="8"/>
        <v>-1.4623882119230687E-2</v>
      </c>
      <c r="D113">
        <v>83.300003000000004</v>
      </c>
      <c r="E113" s="64">
        <f t="shared" si="6"/>
        <v>0.41922496680359922</v>
      </c>
      <c r="F113" s="67">
        <f t="shared" si="9"/>
        <v>-7.1770521238602942E-3</v>
      </c>
      <c r="G113" s="94">
        <f t="shared" si="7"/>
        <v>-1.1501985061629487E-2</v>
      </c>
    </row>
    <row r="114" spans="1:7" x14ac:dyDescent="0.25">
      <c r="A114">
        <v>113.650002</v>
      </c>
      <c r="B114" s="64">
        <f t="shared" si="5"/>
        <v>0.58118128189861862</v>
      </c>
      <c r="C114" s="67">
        <f t="shared" si="8"/>
        <v>-1.5280803508581268E-2</v>
      </c>
      <c r="D114">
        <v>81.900002000000001</v>
      </c>
      <c r="E114" s="64">
        <f t="shared" si="6"/>
        <v>0.41881871810138138</v>
      </c>
      <c r="F114" s="67">
        <f t="shared" si="9"/>
        <v>-1.6949569908154261E-2</v>
      </c>
      <c r="G114" s="94">
        <f t="shared" si="7"/>
        <v>-1.5979714112861088E-2</v>
      </c>
    </row>
    <row r="115" spans="1:7" x14ac:dyDescent="0.25">
      <c r="A115">
        <v>115.550003</v>
      </c>
      <c r="B115" s="64">
        <f t="shared" si="5"/>
        <v>0.58863984327091423</v>
      </c>
      <c r="C115" s="67">
        <f t="shared" si="8"/>
        <v>1.6579794786735876E-2</v>
      </c>
      <c r="D115">
        <v>80.75</v>
      </c>
      <c r="E115" s="64">
        <f t="shared" si="6"/>
        <v>0.41136015672908571</v>
      </c>
      <c r="F115" s="67">
        <f t="shared" si="9"/>
        <v>-1.4141053176281908E-2</v>
      </c>
      <c r="G115" s="94">
        <f t="shared" si="7"/>
        <v>3.9424619538184656E-3</v>
      </c>
    </row>
    <row r="116" spans="1:7" x14ac:dyDescent="0.25">
      <c r="A116">
        <v>114.349998</v>
      </c>
      <c r="B116" s="64">
        <f t="shared" si="5"/>
        <v>0.58282365102596634</v>
      </c>
      <c r="C116" s="67">
        <f t="shared" si="8"/>
        <v>-1.0439459704547854E-2</v>
      </c>
      <c r="D116">
        <v>81.849997999999999</v>
      </c>
      <c r="E116" s="64">
        <f t="shared" si="6"/>
        <v>0.41717634897403361</v>
      </c>
      <c r="F116" s="67">
        <f t="shared" si="9"/>
        <v>1.3530317279435619E-2</v>
      </c>
      <c r="G116" s="94">
        <f t="shared" si="7"/>
        <v>-4.3983565664780597E-4</v>
      </c>
    </row>
    <row r="117" spans="1:7" x14ac:dyDescent="0.25">
      <c r="A117">
        <v>118.449997</v>
      </c>
      <c r="B117" s="64">
        <f t="shared" si="5"/>
        <v>0.59687578125788532</v>
      </c>
      <c r="C117" s="67">
        <f t="shared" si="8"/>
        <v>3.522700229902373E-2</v>
      </c>
      <c r="D117">
        <v>80</v>
      </c>
      <c r="E117" s="64">
        <f t="shared" si="6"/>
        <v>0.40312421874211468</v>
      </c>
      <c r="F117" s="67">
        <f t="shared" si="9"/>
        <v>-2.2861644708320038E-2</v>
      </c>
      <c r="G117" s="94">
        <f t="shared" si="7"/>
        <v>1.1810061856401797E-2</v>
      </c>
    </row>
    <row r="118" spans="1:7" x14ac:dyDescent="0.25">
      <c r="A118">
        <v>119.400002</v>
      </c>
      <c r="B118" s="64">
        <f t="shared" si="5"/>
        <v>0.60670731490432284</v>
      </c>
      <c r="C118" s="67">
        <f t="shared" si="8"/>
        <v>7.9883124312684801E-3</v>
      </c>
      <c r="D118">
        <v>77.400002000000001</v>
      </c>
      <c r="E118" s="64">
        <f t="shared" si="6"/>
        <v>0.39329268509567711</v>
      </c>
      <c r="F118" s="67">
        <f t="shared" si="9"/>
        <v>-3.3039828238407246E-2</v>
      </c>
      <c r="G118" s="94">
        <f t="shared" si="7"/>
        <v>-8.1477551771914382E-3</v>
      </c>
    </row>
    <row r="119" spans="1:7" x14ac:dyDescent="0.25">
      <c r="A119">
        <v>123.800003</v>
      </c>
      <c r="B119" s="64">
        <f t="shared" si="5"/>
        <v>0.61166009085148176</v>
      </c>
      <c r="C119" s="67">
        <f t="shared" si="8"/>
        <v>3.6188166774208316E-2</v>
      </c>
      <c r="D119">
        <v>78.599997999999999</v>
      </c>
      <c r="E119" s="64">
        <f t="shared" si="6"/>
        <v>0.38833990914851824</v>
      </c>
      <c r="F119" s="67">
        <f t="shared" si="9"/>
        <v>1.5384867554393581E-2</v>
      </c>
      <c r="G119" s="94">
        <f t="shared" si="7"/>
        <v>2.8109415445196021E-2</v>
      </c>
    </row>
    <row r="120" spans="1:7" x14ac:dyDescent="0.25">
      <c r="A120">
        <v>126.699997</v>
      </c>
      <c r="B120" s="64">
        <f t="shared" si="5"/>
        <v>0.61001443827656865</v>
      </c>
      <c r="C120" s="67">
        <f t="shared" si="8"/>
        <v>2.3154679165984852E-2</v>
      </c>
      <c r="D120">
        <v>81</v>
      </c>
      <c r="E120" s="64">
        <f t="shared" si="6"/>
        <v>0.38998556172343135</v>
      </c>
      <c r="F120" s="67">
        <f t="shared" si="9"/>
        <v>3.0077480682570927E-2</v>
      </c>
      <c r="G120" s="94">
        <f t="shared" si="7"/>
        <v>2.5854471804130495E-2</v>
      </c>
    </row>
    <row r="121" spans="1:7" x14ac:dyDescent="0.25">
      <c r="A121">
        <v>127.5</v>
      </c>
      <c r="B121" s="64">
        <f t="shared" si="5"/>
        <v>0.60946463589098432</v>
      </c>
      <c r="C121" s="67">
        <f t="shared" si="8"/>
        <v>6.2943009493671735E-3</v>
      </c>
      <c r="D121">
        <v>81.699996999999996</v>
      </c>
      <c r="E121" s="64">
        <f t="shared" si="6"/>
        <v>0.39053536410901574</v>
      </c>
      <c r="F121" s="67">
        <f t="shared" si="9"/>
        <v>8.6048104738115552E-3</v>
      </c>
      <c r="G121" s="94">
        <f t="shared" si="7"/>
        <v>7.196636627773409E-3</v>
      </c>
    </row>
    <row r="122" spans="1:7" x14ac:dyDescent="0.25">
      <c r="A122">
        <v>125.900002</v>
      </c>
      <c r="B122" s="64">
        <f t="shared" si="5"/>
        <v>0.6071859301045861</v>
      </c>
      <c r="C122" s="67">
        <f t="shared" si="8"/>
        <v>-1.2628407662556001E-2</v>
      </c>
      <c r="D122">
        <v>81.449996999999996</v>
      </c>
      <c r="E122" s="64">
        <f t="shared" si="6"/>
        <v>0.3928140698954139</v>
      </c>
      <c r="F122" s="67">
        <f t="shared" si="9"/>
        <v>-3.0646669306093246E-3</v>
      </c>
      <c r="G122" s="94">
        <f t="shared" si="7"/>
        <v>-8.8716357422154828E-3</v>
      </c>
    </row>
    <row r="123" spans="1:7" x14ac:dyDescent="0.25">
      <c r="A123">
        <v>128</v>
      </c>
      <c r="B123" s="64">
        <f t="shared" si="5"/>
        <v>0.60663507109004744</v>
      </c>
      <c r="C123" s="67">
        <f t="shared" si="8"/>
        <v>1.6542306983692238E-2</v>
      </c>
      <c r="D123">
        <v>83</v>
      </c>
      <c r="E123" s="64">
        <f t="shared" si="6"/>
        <v>0.39336492890995262</v>
      </c>
      <c r="F123" s="67">
        <f t="shared" si="9"/>
        <v>1.8851309580956946E-2</v>
      </c>
      <c r="G123" s="94">
        <f t="shared" si="7"/>
        <v>1.7450587626218168E-2</v>
      </c>
    </row>
    <row r="124" spans="1:7" x14ac:dyDescent="0.25">
      <c r="A124">
        <v>124.800003</v>
      </c>
      <c r="B124" s="64">
        <f t="shared" si="5"/>
        <v>0.6074470672317579</v>
      </c>
      <c r="C124" s="67">
        <f t="shared" si="8"/>
        <v>-2.5317783945828596E-2</v>
      </c>
      <c r="D124">
        <v>80.650002000000001</v>
      </c>
      <c r="E124" s="64">
        <f t="shared" si="6"/>
        <v>0.3925529327682421</v>
      </c>
      <c r="F124" s="67">
        <f t="shared" si="9"/>
        <v>-2.8721778426868304E-2</v>
      </c>
      <c r="G124" s="94">
        <f t="shared" si="7"/>
        <v>-2.6654031962487643E-2</v>
      </c>
    </row>
    <row r="125" spans="1:7" x14ac:dyDescent="0.25">
      <c r="A125">
        <v>126.599998</v>
      </c>
      <c r="B125" s="64">
        <f t="shared" si="5"/>
        <v>0.60923965854763373</v>
      </c>
      <c r="C125" s="67">
        <f t="shared" si="8"/>
        <v>1.4320013938498707E-2</v>
      </c>
      <c r="D125">
        <v>81.199996999999996</v>
      </c>
      <c r="E125" s="64">
        <f t="shared" si="6"/>
        <v>0.39076034145236627</v>
      </c>
      <c r="F125" s="67">
        <f t="shared" si="9"/>
        <v>6.7963808520891244E-3</v>
      </c>
      <c r="G125" s="94">
        <f t="shared" si="7"/>
        <v>1.1380076504690978E-2</v>
      </c>
    </row>
    <row r="126" spans="1:7" x14ac:dyDescent="0.25">
      <c r="A126">
        <v>125.800003</v>
      </c>
      <c r="B126" s="64">
        <f t="shared" si="5"/>
        <v>0.61008729364482794</v>
      </c>
      <c r="C126" s="67">
        <f t="shared" si="8"/>
        <v>-6.3391257985707401E-3</v>
      </c>
      <c r="D126">
        <v>80.400002000000001</v>
      </c>
      <c r="E126" s="64">
        <f t="shared" si="6"/>
        <v>0.389912706355172</v>
      </c>
      <c r="F126" s="67">
        <f t="shared" si="9"/>
        <v>-9.9010091612764337E-3</v>
      </c>
      <c r="G126" s="94">
        <f t="shared" si="7"/>
        <v>-7.727949380244778E-3</v>
      </c>
    </row>
    <row r="127" spans="1:7" x14ac:dyDescent="0.25">
      <c r="A127">
        <v>128.5</v>
      </c>
      <c r="B127" s="64">
        <f t="shared" si="5"/>
        <v>0.61704681872749101</v>
      </c>
      <c r="C127" s="67">
        <f t="shared" si="8"/>
        <v>2.1235536221557907E-2</v>
      </c>
      <c r="D127">
        <v>79.75</v>
      </c>
      <c r="E127" s="64">
        <f t="shared" si="6"/>
        <v>0.38295318127250899</v>
      </c>
      <c r="F127" s="67">
        <f t="shared" si="9"/>
        <v>-8.1174593955882762E-3</v>
      </c>
      <c r="G127" s="94">
        <f t="shared" si="7"/>
        <v>9.9947131700937625E-3</v>
      </c>
    </row>
    <row r="128" spans="1:7" x14ac:dyDescent="0.25">
      <c r="A128">
        <v>128.25</v>
      </c>
      <c r="B128" s="64">
        <f t="shared" si="5"/>
        <v>0.61837029297617851</v>
      </c>
      <c r="C128" s="67">
        <f t="shared" si="8"/>
        <v>-1.9474202843955666E-3</v>
      </c>
      <c r="D128">
        <v>79.150002000000001</v>
      </c>
      <c r="E128" s="64">
        <f t="shared" si="6"/>
        <v>0.38162970702382154</v>
      </c>
      <c r="F128" s="67">
        <f t="shared" si="9"/>
        <v>-7.5519300694555066E-3</v>
      </c>
      <c r="G128" s="94">
        <f t="shared" si="7"/>
        <v>-4.0862677116801326E-3</v>
      </c>
    </row>
    <row r="129" spans="1:7" x14ac:dyDescent="0.25">
      <c r="A129">
        <v>127</v>
      </c>
      <c r="B129" s="64">
        <f t="shared" si="5"/>
        <v>0.61860690766770221</v>
      </c>
      <c r="C129" s="67">
        <f t="shared" si="8"/>
        <v>-9.7943975922876979E-3</v>
      </c>
      <c r="D129">
        <v>78.300003000000004</v>
      </c>
      <c r="E129" s="64">
        <f t="shared" si="6"/>
        <v>0.38139309233229773</v>
      </c>
      <c r="F129" s="67">
        <f t="shared" si="9"/>
        <v>-1.0797170284565475E-2</v>
      </c>
      <c r="G129" s="94">
        <f t="shared" si="7"/>
        <v>-1.0176848170301903E-2</v>
      </c>
    </row>
    <row r="130" spans="1:7" x14ac:dyDescent="0.25">
      <c r="A130">
        <v>124.550003</v>
      </c>
      <c r="B130" s="64">
        <f t="shared" si="5"/>
        <v>0.61521363262006346</v>
      </c>
      <c r="C130" s="67">
        <f t="shared" si="8"/>
        <v>-1.9479820663689907E-2</v>
      </c>
      <c r="D130">
        <v>77.900002000000001</v>
      </c>
      <c r="E130" s="64">
        <f t="shared" si="6"/>
        <v>0.3847863673799366</v>
      </c>
      <c r="F130" s="67">
        <f t="shared" si="9"/>
        <v>-5.1216627602897564E-3</v>
      </c>
      <c r="G130" s="94">
        <f t="shared" si="7"/>
        <v>-1.3954997241773038E-2</v>
      </c>
    </row>
    <row r="131" spans="1:7" x14ac:dyDescent="0.25">
      <c r="A131">
        <v>122</v>
      </c>
      <c r="B131" s="64">
        <f t="shared" si="5"/>
        <v>0.61137558589763585</v>
      </c>
      <c r="C131" s="67">
        <f t="shared" si="8"/>
        <v>-2.0686221061644736E-2</v>
      </c>
      <c r="D131">
        <v>77.550003000000004</v>
      </c>
      <c r="E131" s="64">
        <f t="shared" si="6"/>
        <v>0.38862441410236415</v>
      </c>
      <c r="F131" s="67">
        <f t="shared" si="9"/>
        <v>-4.5030502433765262E-3</v>
      </c>
      <c r="G131" s="94">
        <f t="shared" si="7"/>
        <v>-1.4397045784076776E-2</v>
      </c>
    </row>
    <row r="132" spans="1:7" x14ac:dyDescent="0.25">
      <c r="A132">
        <v>124.199997</v>
      </c>
      <c r="B132" s="64">
        <f t="shared" si="5"/>
        <v>0.60262007570412457</v>
      </c>
      <c r="C132" s="67">
        <f t="shared" si="8"/>
        <v>1.7872100611532195E-2</v>
      </c>
      <c r="D132">
        <v>81.900002000000001</v>
      </c>
      <c r="E132" s="64">
        <f t="shared" si="6"/>
        <v>0.39737992429587543</v>
      </c>
      <c r="F132" s="67">
        <f t="shared" si="9"/>
        <v>5.4576086971781297E-2</v>
      </c>
      <c r="G132" s="94">
        <f t="shared" si="7"/>
        <v>3.2457527932724828E-2</v>
      </c>
    </row>
    <row r="133" spans="1:7" x14ac:dyDescent="0.25">
      <c r="A133">
        <v>124.400002</v>
      </c>
      <c r="B133" s="64">
        <f t="shared" ref="B133:B196" si="10">A133/(A133+D133)</f>
        <v>0.6049112608323729</v>
      </c>
      <c r="C133" s="67">
        <f t="shared" si="8"/>
        <v>1.6090510374607541E-3</v>
      </c>
      <c r="D133">
        <v>81.25</v>
      </c>
      <c r="E133" s="64">
        <f t="shared" ref="E133:E196" si="11">D133/(D133+A133)</f>
        <v>0.39508873916762716</v>
      </c>
      <c r="F133" s="67">
        <f t="shared" si="9"/>
        <v>-7.9681940692010022E-3</v>
      </c>
      <c r="G133" s="94">
        <f t="shared" ref="G133:G196" si="12">(B133*C133)+(E133*F133)</f>
        <v>-2.1748106564295662E-3</v>
      </c>
    </row>
    <row r="134" spans="1:7" x14ac:dyDescent="0.25">
      <c r="A134">
        <v>124.449997</v>
      </c>
      <c r="B134" s="64">
        <f t="shared" si="10"/>
        <v>0.61124753247174624</v>
      </c>
      <c r="C134" s="67">
        <f t="shared" ref="C134:C197" si="13">LN(A134/A133)</f>
        <v>4.0180832528465769E-4</v>
      </c>
      <c r="D134">
        <v>79.150002000000001</v>
      </c>
      <c r="E134" s="64">
        <f t="shared" si="11"/>
        <v>0.38875246752825376</v>
      </c>
      <c r="F134" s="67">
        <f t="shared" ref="F134:F197" si="14">LN(D134/D133)</f>
        <v>-2.6186009614348457E-2</v>
      </c>
      <c r="G134" s="94">
        <f t="shared" si="12"/>
        <v>-9.9342715049396887E-3</v>
      </c>
    </row>
    <row r="135" spans="1:7" x14ac:dyDescent="0.25">
      <c r="A135">
        <v>124.949997</v>
      </c>
      <c r="B135" s="64">
        <f t="shared" si="10"/>
        <v>0.61204996655547295</v>
      </c>
      <c r="C135" s="67">
        <f t="shared" si="13"/>
        <v>4.0096285638233087E-3</v>
      </c>
      <c r="D135">
        <v>79.199996999999996</v>
      </c>
      <c r="E135" s="64">
        <f t="shared" si="11"/>
        <v>0.38795003344452705</v>
      </c>
      <c r="F135" s="67">
        <f t="shared" si="14"/>
        <v>6.3144934609314651E-4</v>
      </c>
      <c r="G135" s="94">
        <f t="shared" si="12"/>
        <v>2.6990638233232857E-3</v>
      </c>
    </row>
    <row r="136" spans="1:7" x14ac:dyDescent="0.25">
      <c r="A136">
        <v>124.5</v>
      </c>
      <c r="B136" s="64">
        <f t="shared" si="10"/>
        <v>0.60761346405452943</v>
      </c>
      <c r="C136" s="67">
        <f t="shared" si="13"/>
        <v>-3.6079173665949284E-3</v>
      </c>
      <c r="D136">
        <v>80.400002000000001</v>
      </c>
      <c r="E136" s="64">
        <f t="shared" si="11"/>
        <v>0.39238653594547063</v>
      </c>
      <c r="F136" s="67">
        <f t="shared" si="14"/>
        <v>1.5037940118950746E-2</v>
      </c>
      <c r="G136" s="94">
        <f t="shared" si="12"/>
        <v>3.7084660618912622E-3</v>
      </c>
    </row>
    <row r="137" spans="1:7" x14ac:dyDescent="0.25">
      <c r="A137">
        <v>122.449997</v>
      </c>
      <c r="B137" s="64">
        <f t="shared" si="10"/>
        <v>0.59688033429823062</v>
      </c>
      <c r="C137" s="67">
        <f t="shared" si="13"/>
        <v>-1.6602957006381733E-2</v>
      </c>
      <c r="D137">
        <v>82.699996999999996</v>
      </c>
      <c r="E137" s="64">
        <f t="shared" si="11"/>
        <v>0.40311966570176938</v>
      </c>
      <c r="F137" s="67">
        <f t="shared" si="14"/>
        <v>2.8205364693407359E-2</v>
      </c>
      <c r="G137" s="94">
        <f t="shared" si="12"/>
        <v>1.4601586578945856E-3</v>
      </c>
    </row>
    <row r="138" spans="1:7" x14ac:dyDescent="0.25">
      <c r="A138">
        <v>120.949997</v>
      </c>
      <c r="B138" s="64">
        <f t="shared" si="10"/>
        <v>0.59100904249232478</v>
      </c>
      <c r="C138" s="67">
        <f t="shared" si="13"/>
        <v>-1.23255466459825E-2</v>
      </c>
      <c r="D138">
        <v>83.699996999999996</v>
      </c>
      <c r="E138" s="64">
        <f t="shared" si="11"/>
        <v>0.40899095750767528</v>
      </c>
      <c r="F138" s="67">
        <f t="shared" si="14"/>
        <v>1.2019375899185307E-2</v>
      </c>
      <c r="G138" s="94">
        <f t="shared" si="12"/>
        <v>-2.3686934637841281E-3</v>
      </c>
    </row>
    <row r="139" spans="1:7" x14ac:dyDescent="0.25">
      <c r="A139">
        <v>119.75</v>
      </c>
      <c r="B139" s="64">
        <f t="shared" si="10"/>
        <v>0.59414536451284494</v>
      </c>
      <c r="C139" s="67">
        <f t="shared" si="13"/>
        <v>-9.9709759613734912E-3</v>
      </c>
      <c r="D139">
        <v>81.800003000000004</v>
      </c>
      <c r="E139" s="64">
        <f t="shared" si="11"/>
        <v>0.405854635487155</v>
      </c>
      <c r="F139" s="67">
        <f t="shared" si="14"/>
        <v>-2.2961661369617695E-2</v>
      </c>
      <c r="G139" s="94">
        <f t="shared" si="12"/>
        <v>-1.5243305852464747E-2</v>
      </c>
    </row>
    <row r="140" spans="1:7" x14ac:dyDescent="0.25">
      <c r="A140">
        <v>120.849998</v>
      </c>
      <c r="B140" s="64">
        <f t="shared" si="10"/>
        <v>0.60079541336915032</v>
      </c>
      <c r="C140" s="67">
        <f t="shared" si="13"/>
        <v>9.1438543090257875E-3</v>
      </c>
      <c r="D140">
        <v>80.300003000000004</v>
      </c>
      <c r="E140" s="64">
        <f t="shared" si="11"/>
        <v>0.39920458663084968</v>
      </c>
      <c r="F140" s="67">
        <f t="shared" si="14"/>
        <v>-1.8507621970901628E-2</v>
      </c>
      <c r="G140" s="94">
        <f t="shared" si="12"/>
        <v>-1.8947418490353821E-3</v>
      </c>
    </row>
    <row r="141" spans="1:7" x14ac:dyDescent="0.25">
      <c r="A141">
        <v>121.449997</v>
      </c>
      <c r="B141" s="64">
        <f t="shared" si="10"/>
        <v>0.60228118330615965</v>
      </c>
      <c r="C141" s="67">
        <f t="shared" si="13"/>
        <v>4.9525401466075491E-3</v>
      </c>
      <c r="D141">
        <v>80.199996999999996</v>
      </c>
      <c r="E141" s="64">
        <f t="shared" si="11"/>
        <v>0.39771881669384029</v>
      </c>
      <c r="F141" s="67">
        <f t="shared" si="14"/>
        <v>-1.246180846631473E-3</v>
      </c>
      <c r="G141" s="94">
        <f t="shared" si="12"/>
        <v>2.4871921681612584E-3</v>
      </c>
    </row>
    <row r="142" spans="1:7" x14ac:dyDescent="0.25">
      <c r="A142">
        <v>125</v>
      </c>
      <c r="B142" s="64">
        <f t="shared" si="10"/>
        <v>0.60401063934299071</v>
      </c>
      <c r="C142" s="67">
        <f t="shared" si="13"/>
        <v>2.881110655564327E-2</v>
      </c>
      <c r="D142">
        <v>81.949996999999996</v>
      </c>
      <c r="E142" s="64">
        <f t="shared" si="11"/>
        <v>0.39598936065700935</v>
      </c>
      <c r="F142" s="67">
        <f t="shared" si="14"/>
        <v>2.1585791116166042E-2</v>
      </c>
      <c r="G142" s="94">
        <f t="shared" si="12"/>
        <v>2.5949958514219468E-2</v>
      </c>
    </row>
    <row r="143" spans="1:7" x14ac:dyDescent="0.25">
      <c r="A143">
        <v>120.400002</v>
      </c>
      <c r="B143" s="64">
        <f t="shared" si="10"/>
        <v>0.60200001000000003</v>
      </c>
      <c r="C143" s="67">
        <f t="shared" si="13"/>
        <v>-3.7494187816284864E-2</v>
      </c>
      <c r="D143">
        <v>79.599997999999999</v>
      </c>
      <c r="E143" s="64">
        <f t="shared" si="11"/>
        <v>0.39799998999999997</v>
      </c>
      <c r="F143" s="67">
        <f t="shared" si="14"/>
        <v>-2.9095200857441536E-2</v>
      </c>
      <c r="G143" s="94">
        <f t="shared" si="12"/>
        <v>-3.4151391090655091E-2</v>
      </c>
    </row>
    <row r="144" spans="1:7" x14ac:dyDescent="0.25">
      <c r="A144">
        <v>119.400002</v>
      </c>
      <c r="B144" s="64">
        <f t="shared" si="10"/>
        <v>0.59138187626169514</v>
      </c>
      <c r="C144" s="67">
        <f t="shared" si="13"/>
        <v>-8.3403317770959166E-3</v>
      </c>
      <c r="D144">
        <v>82.5</v>
      </c>
      <c r="E144" s="64">
        <f t="shared" si="11"/>
        <v>0.40861812373830486</v>
      </c>
      <c r="F144" s="67">
        <f t="shared" si="14"/>
        <v>3.5784225615926514E-2</v>
      </c>
      <c r="G144" s="94">
        <f t="shared" si="12"/>
        <v>9.6897620756240567E-3</v>
      </c>
    </row>
    <row r="145" spans="1:7" x14ac:dyDescent="0.25">
      <c r="A145">
        <v>118.650002</v>
      </c>
      <c r="B145" s="64">
        <f t="shared" si="10"/>
        <v>0.58956522732919259</v>
      </c>
      <c r="C145" s="67">
        <f t="shared" si="13"/>
        <v>-6.3012179708478878E-3</v>
      </c>
      <c r="D145">
        <v>82.599997999999999</v>
      </c>
      <c r="E145" s="64">
        <f t="shared" si="11"/>
        <v>0.41043477267080747</v>
      </c>
      <c r="F145" s="67">
        <f t="shared" si="14"/>
        <v>1.2113629732216869E-3</v>
      </c>
      <c r="G145" s="94">
        <f t="shared" si="12"/>
        <v>-3.2177935188976523E-3</v>
      </c>
    </row>
    <row r="146" spans="1:7" x14ac:dyDescent="0.25">
      <c r="A146">
        <v>119.349998</v>
      </c>
      <c r="B146" s="64">
        <f t="shared" si="10"/>
        <v>0.59333829185514142</v>
      </c>
      <c r="C146" s="67">
        <f t="shared" si="13"/>
        <v>5.8823362893304539E-3</v>
      </c>
      <c r="D146">
        <v>81.800003000000004</v>
      </c>
      <c r="E146" s="64">
        <f t="shared" si="11"/>
        <v>0.40666170814485852</v>
      </c>
      <c r="F146" s="67">
        <f t="shared" si="14"/>
        <v>-9.7323760303395963E-3</v>
      </c>
      <c r="G146" s="94">
        <f t="shared" si="12"/>
        <v>-4.6756929477713514E-4</v>
      </c>
    </row>
    <row r="147" spans="1:7" x14ac:dyDescent="0.25">
      <c r="A147">
        <v>120.800003</v>
      </c>
      <c r="B147" s="64">
        <f t="shared" si="10"/>
        <v>0.600995039800995</v>
      </c>
      <c r="C147" s="67">
        <f t="shared" si="13"/>
        <v>1.2075974307748536E-2</v>
      </c>
      <c r="D147">
        <v>80.199996999999996</v>
      </c>
      <c r="E147" s="64">
        <f t="shared" si="11"/>
        <v>0.39900496019900494</v>
      </c>
      <c r="F147" s="67">
        <f t="shared" si="14"/>
        <v>-1.9753802817533084E-2</v>
      </c>
      <c r="G147" s="94">
        <f t="shared" si="12"/>
        <v>-6.2426464726765551E-4</v>
      </c>
    </row>
    <row r="148" spans="1:7" x14ac:dyDescent="0.25">
      <c r="A148">
        <v>121.75</v>
      </c>
      <c r="B148" s="64">
        <f t="shared" si="10"/>
        <v>0.60526969321133783</v>
      </c>
      <c r="C148" s="67">
        <f t="shared" si="13"/>
        <v>7.8334516275477169E-3</v>
      </c>
      <c r="D148">
        <v>79.400002000000001</v>
      </c>
      <c r="E148" s="64">
        <f t="shared" si="11"/>
        <v>0.39473030678866211</v>
      </c>
      <c r="F148" s="67">
        <f t="shared" si="14"/>
        <v>-1.0025084023977627E-2</v>
      </c>
      <c r="G148" s="94">
        <f t="shared" si="12"/>
        <v>7.8414637102485786E-4</v>
      </c>
    </row>
    <row r="149" spans="1:7" x14ac:dyDescent="0.25">
      <c r="A149">
        <v>119.400002</v>
      </c>
      <c r="B149" s="64">
        <f t="shared" si="10"/>
        <v>0.59670166215243214</v>
      </c>
      <c r="C149" s="67">
        <f t="shared" si="13"/>
        <v>-1.9490544253778826E-2</v>
      </c>
      <c r="D149">
        <v>80.699996999999996</v>
      </c>
      <c r="E149" s="64">
        <f t="shared" si="11"/>
        <v>0.40329833784756791</v>
      </c>
      <c r="F149" s="67">
        <f t="shared" si="14"/>
        <v>1.624014465917448E-2</v>
      </c>
      <c r="G149" s="94">
        <f t="shared" si="12"/>
        <v>-5.0804168050362355E-3</v>
      </c>
    </row>
    <row r="150" spans="1:7" x14ac:dyDescent="0.25">
      <c r="A150">
        <v>117.400002</v>
      </c>
      <c r="B150" s="64">
        <f t="shared" si="10"/>
        <v>0.59624175118088618</v>
      </c>
      <c r="C150" s="67">
        <f t="shared" si="13"/>
        <v>-1.6892293279149234E-2</v>
      </c>
      <c r="D150">
        <v>79.5</v>
      </c>
      <c r="E150" s="64">
        <f t="shared" si="11"/>
        <v>0.40375824881911376</v>
      </c>
      <c r="F150" s="67">
        <f t="shared" si="14"/>
        <v>-1.4981516440894953E-2</v>
      </c>
      <c r="G150" s="94">
        <f t="shared" si="12"/>
        <v>-1.6120801369051561E-2</v>
      </c>
    </row>
    <row r="151" spans="1:7" x14ac:dyDescent="0.25">
      <c r="A151">
        <v>116.550003</v>
      </c>
      <c r="B151" s="64">
        <f t="shared" si="10"/>
        <v>0.59692703201024333</v>
      </c>
      <c r="C151" s="67">
        <f t="shared" si="13"/>
        <v>-7.2665332079794439E-3</v>
      </c>
      <c r="D151">
        <v>78.699996999999996</v>
      </c>
      <c r="E151" s="64">
        <f t="shared" si="11"/>
        <v>0.40307296798975673</v>
      </c>
      <c r="F151" s="67">
        <f t="shared" si="14"/>
        <v>-1.0113904356370369E-2</v>
      </c>
      <c r="G151" s="94">
        <f t="shared" si="12"/>
        <v>-8.4142315477297759E-3</v>
      </c>
    </row>
    <row r="152" spans="1:7" x14ac:dyDescent="0.25">
      <c r="A152">
        <v>113.25</v>
      </c>
      <c r="B152" s="64">
        <f t="shared" si="10"/>
        <v>0.59076683240636674</v>
      </c>
      <c r="C152" s="67">
        <f t="shared" si="13"/>
        <v>-2.8722626858648164E-2</v>
      </c>
      <c r="D152">
        <v>78.449996999999996</v>
      </c>
      <c r="E152" s="64">
        <f t="shared" si="11"/>
        <v>0.40923316759363326</v>
      </c>
      <c r="F152" s="67">
        <f t="shared" si="14"/>
        <v>-3.1816763657928418E-3</v>
      </c>
      <c r="G152" s="94">
        <f t="shared" si="12"/>
        <v>-1.8270422785104812E-2</v>
      </c>
    </row>
    <row r="153" spans="1:7" x14ac:dyDescent="0.25">
      <c r="A153">
        <v>115.800003</v>
      </c>
      <c r="B153" s="64">
        <f t="shared" si="10"/>
        <v>0.59111792960123566</v>
      </c>
      <c r="C153" s="67">
        <f t="shared" si="13"/>
        <v>2.2266826682487001E-2</v>
      </c>
      <c r="D153">
        <v>80.099997999999999</v>
      </c>
      <c r="E153" s="64">
        <f t="shared" si="11"/>
        <v>0.40888207039876429</v>
      </c>
      <c r="F153" s="67">
        <f t="shared" si="14"/>
        <v>2.0814388167401197E-2</v>
      </c>
      <c r="G153" s="94">
        <f t="shared" si="12"/>
        <v>2.1672950615311808E-2</v>
      </c>
    </row>
    <row r="154" spans="1:7" x14ac:dyDescent="0.25">
      <c r="A154">
        <v>116.75</v>
      </c>
      <c r="B154" s="64">
        <f t="shared" si="10"/>
        <v>0.59703399748861163</v>
      </c>
      <c r="C154" s="67">
        <f t="shared" si="13"/>
        <v>8.1703055033762878E-3</v>
      </c>
      <c r="D154">
        <v>78.800003000000004</v>
      </c>
      <c r="E154" s="64">
        <f t="shared" si="11"/>
        <v>0.40296600251138837</v>
      </c>
      <c r="F154" s="67">
        <f t="shared" si="14"/>
        <v>-1.6362794170625496E-2</v>
      </c>
      <c r="G154" s="94">
        <f t="shared" si="12"/>
        <v>-1.7156996014696564E-3</v>
      </c>
    </row>
    <row r="155" spans="1:7" x14ac:dyDescent="0.25">
      <c r="A155">
        <v>115.599998</v>
      </c>
      <c r="B155" s="64">
        <f t="shared" si="10"/>
        <v>0.59649123313960872</v>
      </c>
      <c r="C155" s="67">
        <f t="shared" si="13"/>
        <v>-9.8989576117678203E-3</v>
      </c>
      <c r="D155">
        <v>78.199996999999996</v>
      </c>
      <c r="E155" s="64">
        <f t="shared" si="11"/>
        <v>0.40350876686039128</v>
      </c>
      <c r="F155" s="67">
        <f t="shared" si="14"/>
        <v>-7.6434257468055294E-3</v>
      </c>
      <c r="G155" s="94">
        <f t="shared" si="12"/>
        <v>-8.9888307303225678E-3</v>
      </c>
    </row>
    <row r="156" spans="1:7" x14ac:dyDescent="0.25">
      <c r="A156">
        <v>115.900002</v>
      </c>
      <c r="B156" s="64">
        <f t="shared" si="10"/>
        <v>0.59943109697145647</v>
      </c>
      <c r="C156" s="67">
        <f t="shared" si="13"/>
        <v>2.5918286647223796E-3</v>
      </c>
      <c r="D156">
        <v>77.449996999999996</v>
      </c>
      <c r="E156" s="64">
        <f t="shared" si="11"/>
        <v>0.40056890302854359</v>
      </c>
      <c r="F156" s="67">
        <f t="shared" si="14"/>
        <v>-9.6370810598839125E-3</v>
      </c>
      <c r="G156" s="94">
        <f t="shared" si="12"/>
        <v>-2.3066922888982516E-3</v>
      </c>
    </row>
    <row r="157" spans="1:7" x14ac:dyDescent="0.25">
      <c r="A157">
        <v>115.199997</v>
      </c>
      <c r="B157" s="64">
        <f t="shared" si="10"/>
        <v>0.60156656396866837</v>
      </c>
      <c r="C157" s="67">
        <f t="shared" si="13"/>
        <v>-6.0580453818374382E-3</v>
      </c>
      <c r="D157">
        <v>76.300003000000004</v>
      </c>
      <c r="E157" s="64">
        <f t="shared" si="11"/>
        <v>0.39843343603133163</v>
      </c>
      <c r="F157" s="67">
        <f t="shared" si="14"/>
        <v>-1.4959550519319013E-2</v>
      </c>
      <c r="G157" s="94">
        <f t="shared" si="12"/>
        <v>-9.6047026596147722E-3</v>
      </c>
    </row>
    <row r="158" spans="1:7" x14ac:dyDescent="0.25">
      <c r="A158">
        <v>115.800003</v>
      </c>
      <c r="B158" s="64">
        <f t="shared" si="10"/>
        <v>0.6039113585397653</v>
      </c>
      <c r="C158" s="67">
        <f t="shared" si="13"/>
        <v>5.1948688255064601E-3</v>
      </c>
      <c r="D158">
        <v>75.949996999999996</v>
      </c>
      <c r="E158" s="64">
        <f t="shared" si="11"/>
        <v>0.39608864146023465</v>
      </c>
      <c r="F158" s="67">
        <f t="shared" si="14"/>
        <v>-4.5977880667801146E-3</v>
      </c>
      <c r="G158" s="94">
        <f t="shared" si="12"/>
        <v>1.3161086607544673E-3</v>
      </c>
    </row>
    <row r="159" spans="1:7" x14ac:dyDescent="0.25">
      <c r="A159">
        <v>116.75</v>
      </c>
      <c r="B159" s="64">
        <f t="shared" si="10"/>
        <v>0.60507904542750524</v>
      </c>
      <c r="C159" s="67">
        <f t="shared" si="13"/>
        <v>8.1703055033762878E-3</v>
      </c>
      <c r="D159">
        <v>76.199996999999996</v>
      </c>
      <c r="E159" s="64">
        <f t="shared" si="11"/>
        <v>0.39492095457249476</v>
      </c>
      <c r="F159" s="67">
        <f t="shared" si="14"/>
        <v>3.2862337804109155E-3</v>
      </c>
      <c r="G159" s="94">
        <f t="shared" si="12"/>
        <v>6.2414832363422738E-3</v>
      </c>
    </row>
    <row r="160" spans="1:7" x14ac:dyDescent="0.25">
      <c r="A160">
        <v>117.5</v>
      </c>
      <c r="B160" s="64">
        <f t="shared" si="10"/>
        <v>0.60802069857697283</v>
      </c>
      <c r="C160" s="67">
        <f t="shared" si="13"/>
        <v>6.4034370352070071E-3</v>
      </c>
      <c r="D160">
        <v>75.75</v>
      </c>
      <c r="E160" s="64">
        <f t="shared" si="11"/>
        <v>0.39197930142302717</v>
      </c>
      <c r="F160" s="67">
        <f t="shared" si="14"/>
        <v>-5.9229789330425128E-3</v>
      </c>
      <c r="G160" s="94">
        <f t="shared" si="12"/>
        <v>1.5717371149229133E-3</v>
      </c>
    </row>
    <row r="161" spans="1:7" x14ac:dyDescent="0.25">
      <c r="A161">
        <v>118.199997</v>
      </c>
      <c r="B161" s="64">
        <f t="shared" si="10"/>
        <v>0.60724377417653552</v>
      </c>
      <c r="C161" s="67">
        <f t="shared" si="13"/>
        <v>5.9397460070732648E-3</v>
      </c>
      <c r="D161">
        <v>76.449996999999996</v>
      </c>
      <c r="E161" s="64">
        <f t="shared" si="11"/>
        <v>0.39275622582346442</v>
      </c>
      <c r="F161" s="67">
        <f t="shared" si="14"/>
        <v>9.1984487442578061E-3</v>
      </c>
      <c r="G161" s="94">
        <f t="shared" si="12"/>
        <v>7.2196217952104581E-3</v>
      </c>
    </row>
    <row r="162" spans="1:7" x14ac:dyDescent="0.25">
      <c r="A162">
        <v>118.5</v>
      </c>
      <c r="B162" s="64">
        <f t="shared" si="10"/>
        <v>0.61224488846946701</v>
      </c>
      <c r="C162" s="67">
        <f t="shared" si="13"/>
        <v>2.5348809838990813E-3</v>
      </c>
      <c r="D162">
        <v>75.050003000000004</v>
      </c>
      <c r="E162" s="64">
        <f t="shared" si="11"/>
        <v>0.38775511153053305</v>
      </c>
      <c r="F162" s="67">
        <f t="shared" si="14"/>
        <v>-1.8482295080914975E-2</v>
      </c>
      <c r="G162" s="94">
        <f t="shared" si="12"/>
        <v>-5.6146364651697422E-3</v>
      </c>
    </row>
    <row r="163" spans="1:7" x14ac:dyDescent="0.25">
      <c r="A163">
        <v>117.25</v>
      </c>
      <c r="B163" s="64">
        <f t="shared" si="10"/>
        <v>0.6143568311695764</v>
      </c>
      <c r="C163" s="67">
        <f t="shared" si="13"/>
        <v>-1.0604553248797112E-2</v>
      </c>
      <c r="D163">
        <v>73.599997999999999</v>
      </c>
      <c r="E163" s="64">
        <f t="shared" si="11"/>
        <v>0.38564316883042354</v>
      </c>
      <c r="F163" s="67">
        <f t="shared" si="14"/>
        <v>-1.9509599491904124E-2</v>
      </c>
      <c r="G163" s="94">
        <f t="shared" si="12"/>
        <v>-1.4038723500570359E-2</v>
      </c>
    </row>
    <row r="164" spans="1:7" x14ac:dyDescent="0.25">
      <c r="A164">
        <v>118.199997</v>
      </c>
      <c r="B164" s="64">
        <f t="shared" si="10"/>
        <v>0.62440570587442434</v>
      </c>
      <c r="C164" s="67">
        <f t="shared" si="13"/>
        <v>8.0696722648981208E-3</v>
      </c>
      <c r="D164">
        <v>71.099997999999999</v>
      </c>
      <c r="E164" s="64">
        <f t="shared" si="11"/>
        <v>0.37559429412557566</v>
      </c>
      <c r="F164" s="67">
        <f t="shared" si="14"/>
        <v>-3.4557689881117543E-2</v>
      </c>
      <c r="G164" s="94">
        <f t="shared" si="12"/>
        <v>-7.9409217307699169E-3</v>
      </c>
    </row>
    <row r="165" spans="1:7" x14ac:dyDescent="0.25">
      <c r="A165">
        <v>117</v>
      </c>
      <c r="B165" s="64">
        <f t="shared" si="10"/>
        <v>0.62267162722009972</v>
      </c>
      <c r="C165" s="67">
        <f t="shared" si="13"/>
        <v>-1.0204144793530656E-2</v>
      </c>
      <c r="D165">
        <v>70.900002000000001</v>
      </c>
      <c r="E165" s="64">
        <f t="shared" si="11"/>
        <v>0.37732837277990022</v>
      </c>
      <c r="F165" s="67">
        <f t="shared" si="14"/>
        <v>-2.8168469329734854E-3</v>
      </c>
      <c r="G165" s="94">
        <f t="shared" si="12"/>
        <v>-7.4167077125661804E-3</v>
      </c>
    </row>
    <row r="166" spans="1:7" x14ac:dyDescent="0.25">
      <c r="A166">
        <v>115.699997</v>
      </c>
      <c r="B166" s="64">
        <f t="shared" si="10"/>
        <v>0.62170874595222325</v>
      </c>
      <c r="C166" s="67">
        <f t="shared" si="13"/>
        <v>-1.1173326527252685E-2</v>
      </c>
      <c r="D166">
        <v>70.400002000000001</v>
      </c>
      <c r="E166" s="64">
        <f t="shared" si="11"/>
        <v>0.37829125404777675</v>
      </c>
      <c r="F166" s="67">
        <f t="shared" si="14"/>
        <v>-7.0771701737388946E-3</v>
      </c>
      <c r="G166" s="94">
        <f t="shared" si="12"/>
        <v>-9.6237864035061856E-3</v>
      </c>
    </row>
    <row r="167" spans="1:7" x14ac:dyDescent="0.25">
      <c r="A167">
        <v>117.300003</v>
      </c>
      <c r="B167" s="64">
        <f t="shared" si="10"/>
        <v>0.62962963559372565</v>
      </c>
      <c r="C167" s="67">
        <f t="shared" si="13"/>
        <v>1.3734172964373514E-2</v>
      </c>
      <c r="D167">
        <v>69</v>
      </c>
      <c r="E167" s="64">
        <f t="shared" si="11"/>
        <v>0.3703703644062743</v>
      </c>
      <c r="F167" s="67">
        <f t="shared" si="14"/>
        <v>-2.0086786975827796E-2</v>
      </c>
      <c r="G167" s="94">
        <f t="shared" si="12"/>
        <v>1.2078917067511489E-3</v>
      </c>
    </row>
    <row r="168" spans="1:7" x14ac:dyDescent="0.25">
      <c r="A168">
        <v>117.900002</v>
      </c>
      <c r="B168" s="64">
        <f t="shared" si="10"/>
        <v>0.61922269307539191</v>
      </c>
      <c r="C168" s="67">
        <f t="shared" si="13"/>
        <v>5.102043271976533E-3</v>
      </c>
      <c r="D168">
        <v>72.5</v>
      </c>
      <c r="E168" s="64">
        <f t="shared" si="11"/>
        <v>0.38077730692460809</v>
      </c>
      <c r="F168" s="67">
        <f t="shared" si="14"/>
        <v>4.9480057263369716E-2</v>
      </c>
      <c r="G168" s="94">
        <f t="shared" si="12"/>
        <v>2.2000183926281808E-2</v>
      </c>
    </row>
    <row r="169" spans="1:7" x14ac:dyDescent="0.25">
      <c r="A169">
        <v>116.949997</v>
      </c>
      <c r="B169" s="64">
        <f t="shared" si="10"/>
        <v>0.61487906858379182</v>
      </c>
      <c r="C169" s="67">
        <f t="shared" si="13"/>
        <v>-8.090357128653863E-3</v>
      </c>
      <c r="D169">
        <v>73.25</v>
      </c>
      <c r="E169" s="64">
        <f t="shared" si="11"/>
        <v>0.38512093141620818</v>
      </c>
      <c r="F169" s="67">
        <f t="shared" si="14"/>
        <v>1.0291686036547506E-2</v>
      </c>
      <c r="G169" s="94">
        <f t="shared" si="12"/>
        <v>-1.0110475435385685E-3</v>
      </c>
    </row>
    <row r="170" spans="1:7" x14ac:dyDescent="0.25">
      <c r="A170">
        <v>118.349998</v>
      </c>
      <c r="B170" s="64">
        <f t="shared" si="10"/>
        <v>0.62503300369720627</v>
      </c>
      <c r="C170" s="67">
        <f t="shared" si="13"/>
        <v>1.1899851682764868E-2</v>
      </c>
      <c r="D170">
        <v>71</v>
      </c>
      <c r="E170" s="64">
        <f t="shared" si="11"/>
        <v>0.37496699630279373</v>
      </c>
      <c r="F170" s="67">
        <f t="shared" si="14"/>
        <v>-3.1198370855861281E-2</v>
      </c>
      <c r="G170" s="94">
        <f t="shared" si="12"/>
        <v>-4.2605593685331438E-3</v>
      </c>
    </row>
    <row r="171" spans="1:7" x14ac:dyDescent="0.25">
      <c r="A171">
        <v>116</v>
      </c>
      <c r="B171" s="64">
        <f t="shared" si="10"/>
        <v>0.61620185922974768</v>
      </c>
      <c r="C171" s="67">
        <f t="shared" si="13"/>
        <v>-2.0056127954599837E-2</v>
      </c>
      <c r="D171">
        <v>72.25</v>
      </c>
      <c r="E171" s="64">
        <f t="shared" si="11"/>
        <v>0.38379814077025232</v>
      </c>
      <c r="F171" s="67">
        <f t="shared" si="14"/>
        <v>1.7452449951226207E-2</v>
      </c>
      <c r="G171" s="94">
        <f t="shared" si="12"/>
        <v>-5.660405491407638E-3</v>
      </c>
    </row>
    <row r="172" spans="1:7" x14ac:dyDescent="0.25">
      <c r="A172">
        <v>115.25</v>
      </c>
      <c r="B172" s="64">
        <f t="shared" si="10"/>
        <v>0.61335816271039745</v>
      </c>
      <c r="C172" s="67">
        <f t="shared" si="13"/>
        <v>-6.4865092296067734E-3</v>
      </c>
      <c r="D172">
        <v>72.650002000000001</v>
      </c>
      <c r="E172" s="64">
        <f t="shared" si="11"/>
        <v>0.38664183728960261</v>
      </c>
      <c r="F172" s="67">
        <f t="shared" si="14"/>
        <v>5.5210905529997443E-3</v>
      </c>
      <c r="G172" s="94">
        <f t="shared" si="12"/>
        <v>-1.8438687882215573E-3</v>
      </c>
    </row>
    <row r="173" spans="1:7" x14ac:dyDescent="0.25">
      <c r="A173">
        <v>111.75</v>
      </c>
      <c r="B173" s="64">
        <f t="shared" si="10"/>
        <v>0.61825726141078841</v>
      </c>
      <c r="C173" s="67">
        <f t="shared" si="13"/>
        <v>-3.0839448383079702E-2</v>
      </c>
      <c r="D173">
        <v>69</v>
      </c>
      <c r="E173" s="64">
        <f t="shared" si="11"/>
        <v>0.38174273858921159</v>
      </c>
      <c r="F173" s="67">
        <f t="shared" si="14"/>
        <v>-5.1546912948282043E-2</v>
      </c>
      <c r="G173" s="94">
        <f t="shared" si="12"/>
        <v>-3.8744372615439102E-2</v>
      </c>
    </row>
    <row r="174" spans="1:7" x14ac:dyDescent="0.25">
      <c r="A174">
        <v>112</v>
      </c>
      <c r="B174" s="64">
        <f t="shared" si="10"/>
        <v>0.61793103448275866</v>
      </c>
      <c r="C174" s="67">
        <f t="shared" si="13"/>
        <v>2.2346378014163628E-3</v>
      </c>
      <c r="D174">
        <v>69.25</v>
      </c>
      <c r="E174" s="64">
        <f t="shared" si="11"/>
        <v>0.3820689655172414</v>
      </c>
      <c r="F174" s="67">
        <f t="shared" si="14"/>
        <v>3.6166404701885148E-3</v>
      </c>
      <c r="G174" s="94">
        <f t="shared" si="12"/>
        <v>2.7626581314162059E-3</v>
      </c>
    </row>
    <row r="175" spans="1:7" x14ac:dyDescent="0.25">
      <c r="A175">
        <v>115.199997</v>
      </c>
      <c r="B175" s="64">
        <f t="shared" si="10"/>
        <v>0.62337662400910776</v>
      </c>
      <c r="C175" s="67">
        <f t="shared" si="13"/>
        <v>2.8170850925029189E-2</v>
      </c>
      <c r="D175">
        <v>69.599997999999999</v>
      </c>
      <c r="E175" s="64">
        <f t="shared" si="11"/>
        <v>0.37662337599089224</v>
      </c>
      <c r="F175" s="67">
        <f t="shared" si="14"/>
        <v>5.0413935372933963E-3</v>
      </c>
      <c r="G175" s="94">
        <f t="shared" si="12"/>
        <v>1.9459756598822649E-2</v>
      </c>
    </row>
    <row r="176" spans="1:7" x14ac:dyDescent="0.25">
      <c r="A176">
        <v>117.199997</v>
      </c>
      <c r="B176" s="64">
        <f t="shared" si="10"/>
        <v>0.61846964116094982</v>
      </c>
      <c r="C176" s="67">
        <f t="shared" si="13"/>
        <v>1.7212129325518327E-2</v>
      </c>
      <c r="D176">
        <v>72.300003000000004</v>
      </c>
      <c r="E176" s="64">
        <f t="shared" si="11"/>
        <v>0.38153035883905018</v>
      </c>
      <c r="F176" s="67">
        <f t="shared" si="14"/>
        <v>3.8059632053752721E-2</v>
      </c>
      <c r="G176" s="94">
        <f t="shared" si="12"/>
        <v>2.5166084522319672E-2</v>
      </c>
    </row>
    <row r="177" spans="1:7" x14ac:dyDescent="0.25">
      <c r="A177">
        <v>116.25</v>
      </c>
      <c r="B177" s="64">
        <f t="shared" si="10"/>
        <v>0.61055671627566477</v>
      </c>
      <c r="C177" s="67">
        <f t="shared" si="13"/>
        <v>-8.1388070781765083E-3</v>
      </c>
      <c r="D177">
        <v>74.150002000000001</v>
      </c>
      <c r="E177" s="64">
        <f t="shared" si="11"/>
        <v>0.38944328372433523</v>
      </c>
      <c r="F177" s="67">
        <f t="shared" si="14"/>
        <v>2.5265924897800052E-2</v>
      </c>
      <c r="G177" s="94">
        <f t="shared" si="12"/>
        <v>4.8704414344791043E-3</v>
      </c>
    </row>
    <row r="178" spans="1:7" x14ac:dyDescent="0.25">
      <c r="A178">
        <v>117</v>
      </c>
      <c r="B178" s="64">
        <f t="shared" si="10"/>
        <v>0.61288632149935751</v>
      </c>
      <c r="C178" s="67">
        <f t="shared" si="13"/>
        <v>6.4308903302903314E-3</v>
      </c>
      <c r="D178">
        <v>73.900002000000001</v>
      </c>
      <c r="E178" s="64">
        <f t="shared" si="11"/>
        <v>0.38711367850064243</v>
      </c>
      <c r="F178" s="67">
        <f t="shared" si="14"/>
        <v>-3.3772405385389258E-3</v>
      </c>
      <c r="G178" s="94">
        <f t="shared" si="12"/>
        <v>2.6340287104421357E-3</v>
      </c>
    </row>
    <row r="179" spans="1:7" x14ac:dyDescent="0.25">
      <c r="A179">
        <v>120.400002</v>
      </c>
      <c r="B179" s="64">
        <f t="shared" si="10"/>
        <v>0.62286600883877896</v>
      </c>
      <c r="C179" s="67">
        <f t="shared" si="13"/>
        <v>2.8645614688260199E-2</v>
      </c>
      <c r="D179">
        <v>72.900002000000001</v>
      </c>
      <c r="E179" s="64">
        <f t="shared" si="11"/>
        <v>0.37713399116122109</v>
      </c>
      <c r="F179" s="67">
        <f t="shared" si="14"/>
        <v>-1.3624188568300897E-2</v>
      </c>
      <c r="G179" s="94">
        <f t="shared" si="12"/>
        <v>1.2704235080513732E-2</v>
      </c>
    </row>
    <row r="180" spans="1:7" x14ac:dyDescent="0.25">
      <c r="A180">
        <v>121</v>
      </c>
      <c r="B180" s="64">
        <f t="shared" si="10"/>
        <v>0.62532299741602071</v>
      </c>
      <c r="C180" s="67">
        <f t="shared" si="13"/>
        <v>4.9709961107249059E-3</v>
      </c>
      <c r="D180">
        <v>72.5</v>
      </c>
      <c r="E180" s="64">
        <f t="shared" si="11"/>
        <v>0.37467700258397935</v>
      </c>
      <c r="F180" s="67">
        <f t="shared" si="14"/>
        <v>-5.5021045888252766E-3</v>
      </c>
      <c r="G180" s="94">
        <f t="shared" si="12"/>
        <v>1.0469661328572663E-3</v>
      </c>
    </row>
    <row r="181" spans="1:7" x14ac:dyDescent="0.25">
      <c r="A181">
        <v>122.25</v>
      </c>
      <c r="B181" s="64">
        <f t="shared" si="10"/>
        <v>0.62436158389640062</v>
      </c>
      <c r="C181" s="67">
        <f t="shared" si="13"/>
        <v>1.027758275824023E-2</v>
      </c>
      <c r="D181">
        <v>73.550003000000004</v>
      </c>
      <c r="E181" s="64">
        <f t="shared" si="11"/>
        <v>0.37563841610359938</v>
      </c>
      <c r="F181" s="67">
        <f t="shared" si="14"/>
        <v>1.4378925975395924E-2</v>
      </c>
      <c r="G181" s="94">
        <f t="shared" si="12"/>
        <v>1.1818204828229834E-2</v>
      </c>
    </row>
    <row r="182" spans="1:7" x14ac:dyDescent="0.25">
      <c r="A182">
        <v>120.150002</v>
      </c>
      <c r="B182" s="64">
        <f t="shared" si="10"/>
        <v>0.62205540127304793</v>
      </c>
      <c r="C182" s="67">
        <f t="shared" si="13"/>
        <v>-1.7327149526644298E-2</v>
      </c>
      <c r="D182">
        <v>73</v>
      </c>
      <c r="E182" s="64">
        <f t="shared" si="11"/>
        <v>0.37794459872695213</v>
      </c>
      <c r="F182" s="67">
        <f t="shared" si="14"/>
        <v>-7.5060466876337969E-3</v>
      </c>
      <c r="G182" s="94">
        <f t="shared" si="12"/>
        <v>-1.3615316755098344E-2</v>
      </c>
    </row>
    <row r="183" spans="1:7" x14ac:dyDescent="0.25">
      <c r="A183">
        <v>123.5</v>
      </c>
      <c r="B183" s="64">
        <f t="shared" si="10"/>
        <v>0.62849872773536897</v>
      </c>
      <c r="C183" s="67">
        <f t="shared" si="13"/>
        <v>2.7500177239694699E-2</v>
      </c>
      <c r="D183">
        <v>73</v>
      </c>
      <c r="E183" s="64">
        <f t="shared" si="11"/>
        <v>0.37150127226463103</v>
      </c>
      <c r="F183" s="67">
        <f t="shared" si="14"/>
        <v>0</v>
      </c>
      <c r="G183" s="94">
        <f t="shared" si="12"/>
        <v>1.728382640764527E-2</v>
      </c>
    </row>
    <row r="184" spans="1:7" x14ac:dyDescent="0.25">
      <c r="A184">
        <v>124.349998</v>
      </c>
      <c r="B184" s="64">
        <f t="shared" si="10"/>
        <v>0.63443876530612242</v>
      </c>
      <c r="C184" s="67">
        <f t="shared" si="13"/>
        <v>6.8589980977468504E-3</v>
      </c>
      <c r="D184">
        <v>71.650002000000001</v>
      </c>
      <c r="E184" s="64">
        <f t="shared" si="11"/>
        <v>0.36556123469387758</v>
      </c>
      <c r="F184" s="67">
        <f t="shared" si="14"/>
        <v>-1.8666258960742456E-2</v>
      </c>
      <c r="G184" s="94">
        <f t="shared" si="12"/>
        <v>-2.4720463884331141E-3</v>
      </c>
    </row>
    <row r="185" spans="1:7" x14ac:dyDescent="0.25">
      <c r="A185">
        <v>122.75</v>
      </c>
      <c r="B185" s="64">
        <f t="shared" si="10"/>
        <v>0.63061905337149704</v>
      </c>
      <c r="C185" s="67">
        <f t="shared" si="13"/>
        <v>-1.2950387491148643E-2</v>
      </c>
      <c r="D185">
        <v>71.900002000000001</v>
      </c>
      <c r="E185" s="64">
        <f t="shared" si="11"/>
        <v>0.36938094662850302</v>
      </c>
      <c r="F185" s="67">
        <f t="shared" si="14"/>
        <v>3.4831103557636228E-3</v>
      </c>
      <c r="G185" s="94">
        <f t="shared" si="12"/>
        <v>-6.8801665000387249E-3</v>
      </c>
    </row>
    <row r="186" spans="1:7" x14ac:dyDescent="0.25">
      <c r="A186">
        <v>119.5</v>
      </c>
      <c r="B186" s="64">
        <f t="shared" si="10"/>
        <v>0.62729658792650922</v>
      </c>
      <c r="C186" s="67">
        <f t="shared" si="13"/>
        <v>-2.6833395303064576E-2</v>
      </c>
      <c r="D186">
        <v>71</v>
      </c>
      <c r="E186" s="64">
        <f t="shared" si="11"/>
        <v>0.37270341207349084</v>
      </c>
      <c r="F186" s="67">
        <f t="shared" si="14"/>
        <v>-1.2596415502096874E-2</v>
      </c>
      <c r="G186" s="94">
        <f t="shared" si="12"/>
        <v>-2.1527224353622545E-2</v>
      </c>
    </row>
    <row r="187" spans="1:7" x14ac:dyDescent="0.25">
      <c r="A187">
        <v>123.800003</v>
      </c>
      <c r="B187" s="64">
        <f t="shared" si="10"/>
        <v>0.63765131270846609</v>
      </c>
      <c r="C187" s="67">
        <f t="shared" si="13"/>
        <v>3.5351013111563474E-2</v>
      </c>
      <c r="D187">
        <v>70.349997999999999</v>
      </c>
      <c r="E187" s="64">
        <f t="shared" si="11"/>
        <v>0.36234868729153391</v>
      </c>
      <c r="F187" s="67">
        <f t="shared" si="14"/>
        <v>-9.1971219101999475E-3</v>
      </c>
      <c r="G187" s="94">
        <f t="shared" si="12"/>
        <v>1.9209054865141489E-2</v>
      </c>
    </row>
    <row r="188" spans="1:7" x14ac:dyDescent="0.25">
      <c r="A188">
        <v>123.400002</v>
      </c>
      <c r="B188" s="64">
        <f t="shared" si="10"/>
        <v>0.63412128794512479</v>
      </c>
      <c r="C188" s="67">
        <f t="shared" si="13"/>
        <v>-3.2362568043859813E-3</v>
      </c>
      <c r="D188">
        <v>71.199996999999996</v>
      </c>
      <c r="E188" s="64">
        <f t="shared" si="11"/>
        <v>0.36587871205487515</v>
      </c>
      <c r="F188" s="67">
        <f t="shared" si="14"/>
        <v>1.2010021151982141E-2</v>
      </c>
      <c r="G188" s="94">
        <f t="shared" si="12"/>
        <v>2.3420317379206214E-3</v>
      </c>
    </row>
    <row r="189" spans="1:7" x14ac:dyDescent="0.25">
      <c r="A189">
        <v>125.400002</v>
      </c>
      <c r="B189" s="64">
        <f t="shared" si="10"/>
        <v>0.63333334343434344</v>
      </c>
      <c r="C189" s="67">
        <f t="shared" si="13"/>
        <v>1.6077516469040688E-2</v>
      </c>
      <c r="D189">
        <v>72.599997999999999</v>
      </c>
      <c r="E189" s="64">
        <f t="shared" si="11"/>
        <v>0.36666665656565656</v>
      </c>
      <c r="F189" s="67">
        <f t="shared" si="14"/>
        <v>1.9472117999443071E-2</v>
      </c>
      <c r="G189" s="94">
        <f t="shared" si="12"/>
        <v>1.7322203662565989E-2</v>
      </c>
    </row>
    <row r="190" spans="1:7" x14ac:dyDescent="0.25">
      <c r="A190">
        <v>130.699997</v>
      </c>
      <c r="B190" s="64">
        <f t="shared" si="10"/>
        <v>0.62806341964470647</v>
      </c>
      <c r="C190" s="67">
        <f t="shared" si="13"/>
        <v>4.1395953529064153E-2</v>
      </c>
      <c r="D190">
        <v>77.400002000000001</v>
      </c>
      <c r="E190" s="64">
        <f t="shared" si="11"/>
        <v>0.37193658035529353</v>
      </c>
      <c r="F190" s="67">
        <f t="shared" si="14"/>
        <v>6.4021912152933791E-2</v>
      </c>
      <c r="G190" s="94">
        <f t="shared" si="12"/>
        <v>4.9811375206886589E-2</v>
      </c>
    </row>
    <row r="191" spans="1:7" x14ac:dyDescent="0.25">
      <c r="A191">
        <v>131.25</v>
      </c>
      <c r="B191" s="64">
        <f t="shared" si="10"/>
        <v>0.62919463690503008</v>
      </c>
      <c r="C191" s="67">
        <f t="shared" si="13"/>
        <v>4.1993037948854749E-3</v>
      </c>
      <c r="D191">
        <v>77.349997999999999</v>
      </c>
      <c r="E191" s="64">
        <f t="shared" si="11"/>
        <v>0.37080536309496992</v>
      </c>
      <c r="F191" s="67">
        <f t="shared" si="14"/>
        <v>-6.4625527289599181E-4</v>
      </c>
      <c r="G191" s="94">
        <f t="shared" si="12"/>
        <v>2.4025445053586442E-3</v>
      </c>
    </row>
    <row r="192" spans="1:7" x14ac:dyDescent="0.25">
      <c r="A192">
        <v>129.699997</v>
      </c>
      <c r="B192" s="64">
        <f t="shared" si="10"/>
        <v>0.61280416100555146</v>
      </c>
      <c r="C192" s="67">
        <f t="shared" si="13"/>
        <v>-1.1879833279635894E-2</v>
      </c>
      <c r="D192">
        <v>81.949996999999996</v>
      </c>
      <c r="E192" s="64">
        <f t="shared" si="11"/>
        <v>0.38719583899444854</v>
      </c>
      <c r="F192" s="67">
        <f t="shared" si="14"/>
        <v>5.7768717419571979E-2</v>
      </c>
      <c r="G192" s="94">
        <f t="shared" si="12"/>
        <v>1.5087795743091284E-2</v>
      </c>
    </row>
    <row r="193" spans="1:7" x14ac:dyDescent="0.25">
      <c r="A193">
        <v>129.39999399999999</v>
      </c>
      <c r="B193" s="64">
        <f t="shared" si="10"/>
        <v>0.61023341872640258</v>
      </c>
      <c r="C193" s="67">
        <f t="shared" si="13"/>
        <v>-2.315732493149729E-3</v>
      </c>
      <c r="D193">
        <v>82.650002000000001</v>
      </c>
      <c r="E193" s="64">
        <f t="shared" si="11"/>
        <v>0.38976658127359742</v>
      </c>
      <c r="F193" s="67">
        <f t="shared" si="14"/>
        <v>8.5055798833096278E-3</v>
      </c>
      <c r="G193" s="94">
        <f t="shared" si="12"/>
        <v>1.9020534367165027E-3</v>
      </c>
    </row>
    <row r="194" spans="1:7" x14ac:dyDescent="0.25">
      <c r="A194">
        <v>136</v>
      </c>
      <c r="B194" s="64">
        <f t="shared" si="10"/>
        <v>0.62672811059907829</v>
      </c>
      <c r="C194" s="67">
        <f t="shared" si="13"/>
        <v>4.974655003710466E-2</v>
      </c>
      <c r="D194">
        <v>81</v>
      </c>
      <c r="E194" s="64">
        <f t="shared" si="11"/>
        <v>0.37327188940092165</v>
      </c>
      <c r="F194" s="67">
        <f t="shared" si="14"/>
        <v>-2.0165693793021251E-2</v>
      </c>
      <c r="G194" s="94">
        <f t="shared" si="12"/>
        <v>2.3650274690375631E-2</v>
      </c>
    </row>
    <row r="195" spans="1:7" x14ac:dyDescent="0.25">
      <c r="A195">
        <v>135.25</v>
      </c>
      <c r="B195" s="64">
        <f t="shared" si="10"/>
        <v>0.62702828873938277</v>
      </c>
      <c r="C195" s="67">
        <f t="shared" si="13"/>
        <v>-5.5299680094610861E-3</v>
      </c>
      <c r="D195">
        <v>80.449996999999996</v>
      </c>
      <c r="E195" s="64">
        <f t="shared" si="11"/>
        <v>0.37297171126061723</v>
      </c>
      <c r="F195" s="67">
        <f t="shared" si="14"/>
        <v>-6.8133185242896625E-3</v>
      </c>
      <c r="G195" s="94">
        <f t="shared" si="12"/>
        <v>-6.0086214471238948E-3</v>
      </c>
    </row>
    <row r="196" spans="1:7" x14ac:dyDescent="0.25">
      <c r="A196">
        <v>138.35000600000001</v>
      </c>
      <c r="B196" s="64">
        <f t="shared" si="10"/>
        <v>0.63609195821270959</v>
      </c>
      <c r="C196" s="67">
        <f t="shared" si="13"/>
        <v>2.2661831874611987E-2</v>
      </c>
      <c r="D196">
        <v>79.150002000000001</v>
      </c>
      <c r="E196" s="64">
        <f t="shared" si="11"/>
        <v>0.36390804178729041</v>
      </c>
      <c r="F196" s="67">
        <f t="shared" si="14"/>
        <v>-1.6291024552650663E-2</v>
      </c>
      <c r="G196" s="94">
        <f t="shared" si="12"/>
        <v>8.4865741701453667E-3</v>
      </c>
    </row>
    <row r="197" spans="1:7" x14ac:dyDescent="0.25">
      <c r="A197">
        <v>139.89999399999999</v>
      </c>
      <c r="B197" s="64">
        <f t="shared" ref="B197:B249" si="15">A197/(A197+D197)</f>
        <v>0.64130184665510459</v>
      </c>
      <c r="C197" s="67">
        <f t="shared" si="13"/>
        <v>1.1141089182454688E-2</v>
      </c>
      <c r="D197">
        <v>78.25</v>
      </c>
      <c r="E197" s="64">
        <f t="shared" ref="E197:E249" si="16">D197/(D197+A197)</f>
        <v>0.35869815334489535</v>
      </c>
      <c r="F197" s="67">
        <f t="shared" si="14"/>
        <v>-1.1435982175235844E-2</v>
      </c>
      <c r="G197" s="94">
        <f t="shared" ref="G197:G249" si="17">(B197*C197)+(E197*F197)</f>
        <v>3.0427353785151649E-3</v>
      </c>
    </row>
    <row r="198" spans="1:7" x14ac:dyDescent="0.25">
      <c r="A198">
        <v>140.75</v>
      </c>
      <c r="B198" s="64">
        <f t="shared" si="15"/>
        <v>0.64123006833712981</v>
      </c>
      <c r="C198" s="67">
        <f t="shared" ref="C198:C249" si="18">LN(A198/A197)</f>
        <v>6.0574282361421745E-3</v>
      </c>
      <c r="D198">
        <v>78.75</v>
      </c>
      <c r="E198" s="64">
        <f t="shared" si="16"/>
        <v>0.35876993166287013</v>
      </c>
      <c r="F198" s="67">
        <f t="shared" ref="F198:F249" si="19">LN(D198/D197)</f>
        <v>6.3694482854799285E-3</v>
      </c>
      <c r="G198" s="94">
        <f t="shared" si="17"/>
        <v>6.1693716479205261E-3</v>
      </c>
    </row>
    <row r="199" spans="1:7" x14ac:dyDescent="0.25">
      <c r="A199">
        <v>143.60000600000001</v>
      </c>
      <c r="B199" s="64">
        <f t="shared" si="15"/>
        <v>0.64889292387402275</v>
      </c>
      <c r="C199" s="67">
        <f t="shared" si="18"/>
        <v>2.0046431377052927E-2</v>
      </c>
      <c r="D199">
        <v>77.699996999999996</v>
      </c>
      <c r="E199" s="64">
        <f t="shared" si="16"/>
        <v>0.35110707612597725</v>
      </c>
      <c r="F199" s="67">
        <f t="shared" si="19"/>
        <v>-1.3423058942180108E-2</v>
      </c>
      <c r="G199" s="94">
        <f t="shared" si="17"/>
        <v>8.2950564916403156E-3</v>
      </c>
    </row>
    <row r="200" spans="1:7" x14ac:dyDescent="0.25">
      <c r="A200">
        <v>148.800003</v>
      </c>
      <c r="B200" s="64">
        <f t="shared" si="15"/>
        <v>0.65972068730143174</v>
      </c>
      <c r="C200" s="67">
        <f t="shared" si="18"/>
        <v>3.5571444163428917E-2</v>
      </c>
      <c r="D200">
        <v>76.75</v>
      </c>
      <c r="E200" s="64">
        <f t="shared" si="16"/>
        <v>0.3402793126985682</v>
      </c>
      <c r="F200" s="67">
        <f t="shared" si="19"/>
        <v>-1.2301832296255777E-2</v>
      </c>
      <c r="G200" s="94">
        <f t="shared" si="17"/>
        <v>1.9281158553098865E-2</v>
      </c>
    </row>
    <row r="201" spans="1:7" x14ac:dyDescent="0.25">
      <c r="A201">
        <v>146.050003</v>
      </c>
      <c r="B201" s="64">
        <f t="shared" si="15"/>
        <v>0.65566780246913581</v>
      </c>
      <c r="C201" s="67">
        <f t="shared" si="18"/>
        <v>-1.8654093185621255E-2</v>
      </c>
      <c r="D201">
        <v>76.699996999999996</v>
      </c>
      <c r="E201" s="64">
        <f t="shared" si="16"/>
        <v>0.34433219753086419</v>
      </c>
      <c r="F201" s="67">
        <f t="shared" si="19"/>
        <v>-6.517172075257814E-4</v>
      </c>
      <c r="G201" s="94">
        <f t="shared" si="17"/>
        <v>-1.2455295504306799E-2</v>
      </c>
    </row>
    <row r="202" spans="1:7" x14ac:dyDescent="0.25">
      <c r="A202">
        <v>149.64999399999999</v>
      </c>
      <c r="B202" s="64">
        <f t="shared" si="15"/>
        <v>0.66202166179202226</v>
      </c>
      <c r="C202" s="67">
        <f t="shared" si="18"/>
        <v>2.4350144830494927E-2</v>
      </c>
      <c r="D202">
        <v>76.400002000000001</v>
      </c>
      <c r="E202" s="64">
        <f t="shared" si="16"/>
        <v>0.33797833820797768</v>
      </c>
      <c r="F202" s="67">
        <f t="shared" si="19"/>
        <v>-3.918946909295765E-3</v>
      </c>
      <c r="G202" s="94">
        <f t="shared" si="17"/>
        <v>1.47958041816316E-2</v>
      </c>
    </row>
    <row r="203" spans="1:7" x14ac:dyDescent="0.25">
      <c r="A203">
        <v>148.5</v>
      </c>
      <c r="B203" s="64">
        <f t="shared" si="15"/>
        <v>0.66117542886175806</v>
      </c>
      <c r="C203" s="67">
        <f t="shared" si="18"/>
        <v>-7.7142359624011196E-3</v>
      </c>
      <c r="D203">
        <v>76.099997999999999</v>
      </c>
      <c r="E203" s="64">
        <f t="shared" si="16"/>
        <v>0.33882457113824194</v>
      </c>
      <c r="F203" s="67">
        <f t="shared" si="19"/>
        <v>-3.9344837640540448E-3</v>
      </c>
      <c r="G203" s="94">
        <f t="shared" si="17"/>
        <v>-6.4335630447873446E-3</v>
      </c>
    </row>
    <row r="204" spans="1:7" x14ac:dyDescent="0.25">
      <c r="A204">
        <v>164.60000600000001</v>
      </c>
      <c r="B204" s="64">
        <f t="shared" si="15"/>
        <v>0.68412303364614213</v>
      </c>
      <c r="C204" s="67">
        <f t="shared" si="18"/>
        <v>0.10293336645221936</v>
      </c>
      <c r="D204">
        <v>76</v>
      </c>
      <c r="E204" s="64">
        <f t="shared" si="16"/>
        <v>0.31587696635385787</v>
      </c>
      <c r="F204" s="67">
        <f t="shared" si="19"/>
        <v>-1.3148983000997757E-3</v>
      </c>
      <c r="G204" s="94">
        <f t="shared" si="17"/>
        <v>7.0003740834602979E-2</v>
      </c>
    </row>
    <row r="205" spans="1:7" x14ac:dyDescent="0.25">
      <c r="A205">
        <v>172.75</v>
      </c>
      <c r="B205" s="64">
        <f t="shared" si="15"/>
        <v>0.69447236180904526</v>
      </c>
      <c r="C205" s="67">
        <f t="shared" si="18"/>
        <v>4.8327137952805632E-2</v>
      </c>
      <c r="D205">
        <v>76</v>
      </c>
      <c r="E205" s="64">
        <f t="shared" si="16"/>
        <v>0.3055276381909548</v>
      </c>
      <c r="F205" s="67">
        <f t="shared" si="19"/>
        <v>0</v>
      </c>
      <c r="G205" s="94">
        <f t="shared" si="17"/>
        <v>3.3561861633556477E-2</v>
      </c>
    </row>
    <row r="206" spans="1:7" x14ac:dyDescent="0.25">
      <c r="A206">
        <v>170.14999399999999</v>
      </c>
      <c r="B206" s="64">
        <f t="shared" si="15"/>
        <v>0.69237029313921605</v>
      </c>
      <c r="C206" s="67">
        <f t="shared" si="18"/>
        <v>-1.5165096963868495E-2</v>
      </c>
      <c r="D206">
        <v>75.599997999999999</v>
      </c>
      <c r="E206" s="64">
        <f t="shared" si="16"/>
        <v>0.30762970686078395</v>
      </c>
      <c r="F206" s="67">
        <f t="shared" si="19"/>
        <v>-5.2770835558705485E-3</v>
      </c>
      <c r="G206" s="94">
        <f t="shared" si="17"/>
        <v>-1.2123250297730585E-2</v>
      </c>
    </row>
    <row r="207" spans="1:7" x14ac:dyDescent="0.25">
      <c r="A207">
        <v>166.60000600000001</v>
      </c>
      <c r="B207" s="64">
        <f t="shared" si="15"/>
        <v>0.68828756015342829</v>
      </c>
      <c r="C207" s="67">
        <f t="shared" si="18"/>
        <v>-2.1084599936763315E-2</v>
      </c>
      <c r="D207">
        <v>75.449996999999996</v>
      </c>
      <c r="E207" s="64">
        <f t="shared" si="16"/>
        <v>0.31171243984657165</v>
      </c>
      <c r="F207" s="67">
        <f t="shared" si="19"/>
        <v>-1.9861112780348526E-3</v>
      </c>
      <c r="G207" s="94">
        <f t="shared" si="17"/>
        <v>-1.5131363439568987E-2</v>
      </c>
    </row>
    <row r="208" spans="1:7" x14ac:dyDescent="0.25">
      <c r="A208">
        <v>166.199997</v>
      </c>
      <c r="B208" s="64">
        <f t="shared" si="15"/>
        <v>0.68156652729779177</v>
      </c>
      <c r="C208" s="67">
        <f t="shared" si="18"/>
        <v>-2.403901376341386E-3</v>
      </c>
      <c r="D208">
        <v>77.650002000000001</v>
      </c>
      <c r="E208" s="64">
        <f t="shared" si="16"/>
        <v>0.31843347270220823</v>
      </c>
      <c r="F208" s="67">
        <f t="shared" si="19"/>
        <v>2.8741429898870189E-2</v>
      </c>
      <c r="G208" s="94">
        <f t="shared" si="17"/>
        <v>7.5138146200849319E-3</v>
      </c>
    </row>
    <row r="209" spans="1:7" x14ac:dyDescent="0.25">
      <c r="A209">
        <v>165.85000600000001</v>
      </c>
      <c r="B209" s="64">
        <f t="shared" si="15"/>
        <v>0.68632319397099628</v>
      </c>
      <c r="C209" s="67">
        <f t="shared" si="18"/>
        <v>-2.1080628004766606E-3</v>
      </c>
      <c r="D209">
        <v>75.800003000000004</v>
      </c>
      <c r="E209" s="64">
        <f t="shared" si="16"/>
        <v>0.31367680602900372</v>
      </c>
      <c r="F209" s="67">
        <f t="shared" si="19"/>
        <v>-2.4113243125134218E-2</v>
      </c>
      <c r="G209" s="94">
        <f t="shared" si="17"/>
        <v>-9.0105774808075176E-3</v>
      </c>
    </row>
    <row r="210" spans="1:7" x14ac:dyDescent="0.25">
      <c r="A210">
        <v>163.800003</v>
      </c>
      <c r="B210" s="64">
        <f t="shared" si="15"/>
        <v>0.6733813072970195</v>
      </c>
      <c r="C210" s="67">
        <f t="shared" si="18"/>
        <v>-1.243761183634224E-2</v>
      </c>
      <c r="D210">
        <v>79.449996999999996</v>
      </c>
      <c r="E210" s="64">
        <f t="shared" si="16"/>
        <v>0.32661869270298044</v>
      </c>
      <c r="F210" s="67">
        <f t="shared" si="19"/>
        <v>4.7029522996965417E-2</v>
      </c>
      <c r="G210" s="94">
        <f t="shared" si="17"/>
        <v>6.9854660017045801E-3</v>
      </c>
    </row>
    <row r="211" spans="1:7" x14ac:dyDescent="0.25">
      <c r="A211">
        <v>161.75</v>
      </c>
      <c r="B211" s="64">
        <f t="shared" si="15"/>
        <v>0.67409877900519422</v>
      </c>
      <c r="C211" s="67">
        <f t="shared" si="18"/>
        <v>-1.2594256352977231E-2</v>
      </c>
      <c r="D211">
        <v>78.199996999999996</v>
      </c>
      <c r="E211" s="64">
        <f t="shared" si="16"/>
        <v>0.32590122099480584</v>
      </c>
      <c r="F211" s="67">
        <f t="shared" si="19"/>
        <v>-1.5858246035033694E-2</v>
      </c>
      <c r="G211" s="94">
        <f t="shared" si="17"/>
        <v>-1.365799457567388E-2</v>
      </c>
    </row>
    <row r="212" spans="1:7" x14ac:dyDescent="0.25">
      <c r="A212">
        <v>165.5</v>
      </c>
      <c r="B212" s="64">
        <f t="shared" si="15"/>
        <v>0.68177136972193619</v>
      </c>
      <c r="C212" s="67">
        <f t="shared" si="18"/>
        <v>2.2919261436107709E-2</v>
      </c>
      <c r="D212">
        <v>77.25</v>
      </c>
      <c r="E212" s="64">
        <f t="shared" si="16"/>
        <v>0.31822863027806386</v>
      </c>
      <c r="F212" s="67">
        <f t="shared" si="19"/>
        <v>-1.2222693410238423E-2</v>
      </c>
      <c r="G212" s="94">
        <f t="shared" si="17"/>
        <v>1.1736085280061412E-2</v>
      </c>
    </row>
    <row r="213" spans="1:7" x14ac:dyDescent="0.25">
      <c r="A213">
        <v>163.5</v>
      </c>
      <c r="B213" s="64">
        <f t="shared" si="15"/>
        <v>0.67983367983367982</v>
      </c>
      <c r="C213" s="67">
        <f t="shared" si="18"/>
        <v>-1.2158204479809519E-2</v>
      </c>
      <c r="D213">
        <v>77</v>
      </c>
      <c r="E213" s="64">
        <f t="shared" si="16"/>
        <v>0.32016632016632018</v>
      </c>
      <c r="F213" s="67">
        <f t="shared" si="19"/>
        <v>-3.2414939241709557E-3</v>
      </c>
      <c r="G213" s="94">
        <f t="shared" si="17"/>
        <v>-9.3033740732225353E-3</v>
      </c>
    </row>
    <row r="214" spans="1:7" x14ac:dyDescent="0.25">
      <c r="A214">
        <v>159.35000600000001</v>
      </c>
      <c r="B214" s="64">
        <f t="shared" si="15"/>
        <v>0.67967585106119255</v>
      </c>
      <c r="C214" s="67">
        <f t="shared" si="18"/>
        <v>-2.5709911820998122E-2</v>
      </c>
      <c r="D214">
        <v>75.099997999999999</v>
      </c>
      <c r="E214" s="64">
        <f t="shared" si="16"/>
        <v>0.32032414893880745</v>
      </c>
      <c r="F214" s="67">
        <f t="shared" si="19"/>
        <v>-2.4984889714753621E-2</v>
      </c>
      <c r="G214" s="94">
        <f t="shared" si="17"/>
        <v>-2.5477669731853531E-2</v>
      </c>
    </row>
    <row r="215" spans="1:7" x14ac:dyDescent="0.25">
      <c r="A215">
        <v>160.300003</v>
      </c>
      <c r="B215" s="64">
        <f t="shared" si="15"/>
        <v>0.68227282225424934</v>
      </c>
      <c r="C215" s="67">
        <f t="shared" si="18"/>
        <v>5.9439998141067787E-3</v>
      </c>
      <c r="D215">
        <v>74.650002000000001</v>
      </c>
      <c r="E215" s="64">
        <f t="shared" si="16"/>
        <v>0.31772717774575066</v>
      </c>
      <c r="F215" s="67">
        <f t="shared" si="19"/>
        <v>-6.0099813620366621E-3</v>
      </c>
      <c r="G215" s="94">
        <f t="shared" si="17"/>
        <v>2.1458951121848943E-3</v>
      </c>
    </row>
    <row r="216" spans="1:7" x14ac:dyDescent="0.25">
      <c r="A216">
        <v>158.35000600000001</v>
      </c>
      <c r="B216" s="64">
        <f t="shared" si="15"/>
        <v>0.67569874950205888</v>
      </c>
      <c r="C216" s="67">
        <f t="shared" si="18"/>
        <v>-1.2239267455020133E-2</v>
      </c>
      <c r="D216">
        <v>76</v>
      </c>
      <c r="E216" s="64">
        <f t="shared" si="16"/>
        <v>0.32430125049794112</v>
      </c>
      <c r="F216" s="67">
        <f t="shared" si="19"/>
        <v>1.7922789509437383E-2</v>
      </c>
      <c r="G216" s="94">
        <f t="shared" si="17"/>
        <v>-2.4576746638564273E-3</v>
      </c>
    </row>
    <row r="217" spans="1:7" x14ac:dyDescent="0.25">
      <c r="A217">
        <v>162.949997</v>
      </c>
      <c r="B217" s="64">
        <f t="shared" si="15"/>
        <v>0.68769782259165846</v>
      </c>
      <c r="C217" s="67">
        <f t="shared" si="18"/>
        <v>2.8635575997618398E-2</v>
      </c>
      <c r="D217">
        <v>74</v>
      </c>
      <c r="E217" s="64">
        <f t="shared" si="16"/>
        <v>0.31230217740834154</v>
      </c>
      <c r="F217" s="67">
        <f t="shared" si="19"/>
        <v>-2.6668247082161294E-2</v>
      </c>
      <c r="G217" s="94">
        <f t="shared" si="17"/>
        <v>1.1364071630797508E-2</v>
      </c>
    </row>
    <row r="218" spans="1:7" x14ac:dyDescent="0.25">
      <c r="A218">
        <v>163.949997</v>
      </c>
      <c r="B218" s="64">
        <f t="shared" si="15"/>
        <v>0.69089759989249055</v>
      </c>
      <c r="C218" s="67">
        <f t="shared" si="18"/>
        <v>6.1180981193804827E-3</v>
      </c>
      <c r="D218">
        <v>73.349997999999999</v>
      </c>
      <c r="E218" s="64">
        <f t="shared" si="16"/>
        <v>0.3091024001075095</v>
      </c>
      <c r="F218" s="67">
        <f t="shared" si="19"/>
        <v>-8.8226158817097354E-3</v>
      </c>
      <c r="G218" s="94">
        <f t="shared" si="17"/>
        <v>1.4998875623236253E-3</v>
      </c>
    </row>
    <row r="219" spans="1:7" x14ac:dyDescent="0.25">
      <c r="A219">
        <v>163.60000600000001</v>
      </c>
      <c r="B219" s="64">
        <f t="shared" si="15"/>
        <v>0.69014977401202571</v>
      </c>
      <c r="C219" s="67">
        <f t="shared" si="18"/>
        <v>-2.1370241489327736E-3</v>
      </c>
      <c r="D219">
        <v>73.449996999999996</v>
      </c>
      <c r="E219" s="64">
        <f t="shared" si="16"/>
        <v>0.30985022598797435</v>
      </c>
      <c r="F219" s="67">
        <f t="shared" si="19"/>
        <v>1.3623844533137402E-3</v>
      </c>
      <c r="G219" s="94">
        <f t="shared" si="17"/>
        <v>-1.0527316027024302E-3</v>
      </c>
    </row>
    <row r="220" spans="1:7" x14ac:dyDescent="0.25">
      <c r="A220">
        <v>156.85000600000001</v>
      </c>
      <c r="B220" s="64">
        <f t="shared" si="15"/>
        <v>0.68151205677337168</v>
      </c>
      <c r="C220" s="67">
        <f t="shared" si="18"/>
        <v>-4.2134487953668164E-2</v>
      </c>
      <c r="D220">
        <v>73.300003000000004</v>
      </c>
      <c r="E220" s="64">
        <f t="shared" si="16"/>
        <v>0.31848794322662832</v>
      </c>
      <c r="F220" s="67">
        <f t="shared" si="19"/>
        <v>-2.0442119554743374E-3</v>
      </c>
      <c r="G220" s="94">
        <f t="shared" si="17"/>
        <v>-2.9366218407615548E-2</v>
      </c>
    </row>
    <row r="221" spans="1:7" x14ac:dyDescent="0.25">
      <c r="A221">
        <v>151.85000600000001</v>
      </c>
      <c r="B221" s="64">
        <f t="shared" si="15"/>
        <v>0.67850761378229296</v>
      </c>
      <c r="C221" s="67">
        <f t="shared" si="18"/>
        <v>-3.2396741885360555E-2</v>
      </c>
      <c r="D221">
        <v>71.949996999999996</v>
      </c>
      <c r="E221" s="64">
        <f t="shared" si="16"/>
        <v>0.32149238621770704</v>
      </c>
      <c r="F221" s="67">
        <f t="shared" si="19"/>
        <v>-1.8589258182545542E-2</v>
      </c>
      <c r="G221" s="94">
        <f t="shared" si="17"/>
        <v>-2.7957741002080455E-2</v>
      </c>
    </row>
    <row r="222" spans="1:7" x14ac:dyDescent="0.25">
      <c r="A222">
        <v>153.60000600000001</v>
      </c>
      <c r="B222" s="64">
        <f t="shared" si="15"/>
        <v>0.68206040529199996</v>
      </c>
      <c r="C222" s="67">
        <f t="shared" si="18"/>
        <v>1.1458628771637119E-2</v>
      </c>
      <c r="D222">
        <v>71.599997999999999</v>
      </c>
      <c r="E222" s="64">
        <f t="shared" si="16"/>
        <v>0.3179395947080001</v>
      </c>
      <c r="F222" s="67">
        <f t="shared" si="19"/>
        <v>-4.8763456041152516E-3</v>
      </c>
      <c r="G222" s="94">
        <f t="shared" si="17"/>
        <v>6.2650936390448442E-3</v>
      </c>
    </row>
    <row r="223" spans="1:7" x14ac:dyDescent="0.25">
      <c r="A223">
        <v>154.800003</v>
      </c>
      <c r="B223" s="64">
        <f t="shared" si="15"/>
        <v>0.6838966154036682</v>
      </c>
      <c r="C223" s="67">
        <f t="shared" si="18"/>
        <v>7.7821207594005442E-3</v>
      </c>
      <c r="D223">
        <v>71.550003000000004</v>
      </c>
      <c r="E223" s="64">
        <f t="shared" si="16"/>
        <v>0.31610338459633175</v>
      </c>
      <c r="F223" s="67">
        <f t="shared" si="19"/>
        <v>-6.9849810245835222E-4</v>
      </c>
      <c r="G223" s="94">
        <f t="shared" si="17"/>
        <v>5.1013684336954556E-3</v>
      </c>
    </row>
    <row r="224" spans="1:7" x14ac:dyDescent="0.25">
      <c r="A224">
        <v>154.199997</v>
      </c>
      <c r="B224" s="64">
        <f t="shared" si="15"/>
        <v>0.68396539832289283</v>
      </c>
      <c r="C224" s="67">
        <f t="shared" si="18"/>
        <v>-3.8835388614955639E-3</v>
      </c>
      <c r="D224">
        <v>71.25</v>
      </c>
      <c r="E224" s="64">
        <f t="shared" si="16"/>
        <v>0.31603460167710717</v>
      </c>
      <c r="F224" s="67">
        <f t="shared" si="19"/>
        <v>-4.2017287824203976E-3</v>
      </c>
      <c r="G224" s="94">
        <f t="shared" si="17"/>
        <v>-3.9840978864127139E-3</v>
      </c>
    </row>
    <row r="225" spans="1:7" x14ac:dyDescent="0.25">
      <c r="A225">
        <v>152.85000600000001</v>
      </c>
      <c r="B225" s="64">
        <f t="shared" si="15"/>
        <v>0.68312849401104825</v>
      </c>
      <c r="C225" s="67">
        <f t="shared" si="18"/>
        <v>-8.79335408296247E-3</v>
      </c>
      <c r="D225">
        <v>70.900002000000001</v>
      </c>
      <c r="E225" s="64">
        <f t="shared" si="16"/>
        <v>0.31687150598895175</v>
      </c>
      <c r="F225" s="67">
        <f t="shared" si="19"/>
        <v>-4.9243574019337379E-3</v>
      </c>
      <c r="G225" s="94">
        <f t="shared" si="17"/>
        <v>-7.5673792779786401E-3</v>
      </c>
    </row>
    <row r="226" spans="1:7" x14ac:dyDescent="0.25">
      <c r="A226">
        <v>155.550003</v>
      </c>
      <c r="B226" s="64">
        <f t="shared" si="15"/>
        <v>0.68000001311475411</v>
      </c>
      <c r="C226" s="67">
        <f t="shared" si="18"/>
        <v>1.7510155039035444E-2</v>
      </c>
      <c r="D226">
        <v>73.199996999999996</v>
      </c>
      <c r="E226" s="64">
        <f t="shared" si="16"/>
        <v>0.31999998688524589</v>
      </c>
      <c r="F226" s="67">
        <f t="shared" si="19"/>
        <v>3.1924918236832314E-2</v>
      </c>
      <c r="G226" s="94">
        <f t="shared" si="17"/>
        <v>2.212287907328437E-2</v>
      </c>
    </row>
    <row r="227" spans="1:7" x14ac:dyDescent="0.25">
      <c r="A227">
        <v>158.14999399999999</v>
      </c>
      <c r="B227" s="64">
        <f t="shared" si="15"/>
        <v>0.67686710062573341</v>
      </c>
      <c r="C227" s="67">
        <f t="shared" si="18"/>
        <v>1.6576669182942289E-2</v>
      </c>
      <c r="D227">
        <v>75.5</v>
      </c>
      <c r="E227" s="64">
        <f t="shared" si="16"/>
        <v>0.32313289937426665</v>
      </c>
      <c r="F227" s="67">
        <f t="shared" si="19"/>
        <v>3.0937276271320605E-2</v>
      </c>
      <c r="G227" s="94">
        <f t="shared" si="17"/>
        <v>2.1217053788184621E-2</v>
      </c>
    </row>
    <row r="228" spans="1:7" x14ac:dyDescent="0.25">
      <c r="A228">
        <v>158.699997</v>
      </c>
      <c r="B228" s="64">
        <f t="shared" si="15"/>
        <v>0.67704778610190575</v>
      </c>
      <c r="C228" s="67">
        <f t="shared" si="18"/>
        <v>3.471696815780335E-3</v>
      </c>
      <c r="D228">
        <v>75.699996999999996</v>
      </c>
      <c r="E228" s="64">
        <f t="shared" si="16"/>
        <v>0.3229522138980942</v>
      </c>
      <c r="F228" s="67">
        <f t="shared" si="19"/>
        <v>2.6454645583044042E-3</v>
      </c>
      <c r="G228" s="94">
        <f t="shared" si="17"/>
        <v>3.2048632790344627E-3</v>
      </c>
    </row>
    <row r="229" spans="1:7" x14ac:dyDescent="0.25">
      <c r="A229">
        <v>156.85000600000001</v>
      </c>
      <c r="B229" s="64">
        <f t="shared" si="15"/>
        <v>0.67856370275979527</v>
      </c>
      <c r="C229" s="67">
        <f t="shared" si="18"/>
        <v>-1.1725635738976945E-2</v>
      </c>
      <c r="D229">
        <v>74.300003000000004</v>
      </c>
      <c r="E229" s="64">
        <f t="shared" si="16"/>
        <v>0.32143629724020473</v>
      </c>
      <c r="F229" s="67">
        <f t="shared" si="19"/>
        <v>-1.8667128712720086E-2</v>
      </c>
      <c r="G229" s="94">
        <f t="shared" si="17"/>
        <v>-1.3956883537775838E-2</v>
      </c>
    </row>
    <row r="230" spans="1:7" x14ac:dyDescent="0.25">
      <c r="A230">
        <v>155.60000600000001</v>
      </c>
      <c r="B230" s="64">
        <f t="shared" si="15"/>
        <v>0.67184802231827234</v>
      </c>
      <c r="C230" s="67">
        <f t="shared" si="18"/>
        <v>-8.0013225850926479E-3</v>
      </c>
      <c r="D230">
        <v>76</v>
      </c>
      <c r="E230" s="64">
        <f t="shared" si="16"/>
        <v>0.32815197768172766</v>
      </c>
      <c r="F230" s="67">
        <f t="shared" si="19"/>
        <v>2.2622348185767846E-2</v>
      </c>
      <c r="G230" s="94">
        <f t="shared" si="17"/>
        <v>2.0478955422393403E-3</v>
      </c>
    </row>
    <row r="231" spans="1:7" x14ac:dyDescent="0.25">
      <c r="A231">
        <v>162.25</v>
      </c>
      <c r="B231" s="64">
        <f t="shared" si="15"/>
        <v>0.68575655693792525</v>
      </c>
      <c r="C231" s="67">
        <f t="shared" si="18"/>
        <v>4.1849705279497537E-2</v>
      </c>
      <c r="D231">
        <v>74.349997999999999</v>
      </c>
      <c r="E231" s="64">
        <f t="shared" si="16"/>
        <v>0.31424344306207475</v>
      </c>
      <c r="F231" s="67">
        <f t="shared" si="19"/>
        <v>-2.1949694279965615E-2</v>
      </c>
      <c r="G231" s="94">
        <f t="shared" si="17"/>
        <v>2.180116229663882E-2</v>
      </c>
    </row>
    <row r="232" spans="1:7" x14ac:dyDescent="0.25">
      <c r="A232">
        <v>159.699997</v>
      </c>
      <c r="B232" s="64">
        <f t="shared" si="15"/>
        <v>0.6679213620573875</v>
      </c>
      <c r="C232" s="67">
        <f t="shared" si="18"/>
        <v>-1.5841319148455171E-2</v>
      </c>
      <c r="D232">
        <v>79.400002000000001</v>
      </c>
      <c r="E232" s="64">
        <f t="shared" si="16"/>
        <v>0.33207863794261244</v>
      </c>
      <c r="F232" s="67">
        <f t="shared" si="19"/>
        <v>6.5714747435641138E-2</v>
      </c>
      <c r="G232" s="94">
        <f t="shared" si="17"/>
        <v>1.1241708358748541E-2</v>
      </c>
    </row>
    <row r="233" spans="1:7" x14ac:dyDescent="0.25">
      <c r="A233">
        <v>159.25</v>
      </c>
      <c r="B233" s="64">
        <f t="shared" si="15"/>
        <v>0.66743504331462733</v>
      </c>
      <c r="C233" s="67">
        <f t="shared" si="18"/>
        <v>-2.8217419834714774E-3</v>
      </c>
      <c r="D233">
        <v>79.349997999999999</v>
      </c>
      <c r="E233" s="64">
        <f t="shared" si="16"/>
        <v>0.33256495668537267</v>
      </c>
      <c r="F233" s="67">
        <f t="shared" si="19"/>
        <v>-6.2997167437774657E-4</v>
      </c>
      <c r="G233" s="94">
        <f t="shared" si="17"/>
        <v>-2.092835985563435E-3</v>
      </c>
    </row>
    <row r="234" spans="1:7" x14ac:dyDescent="0.25">
      <c r="A234">
        <v>157</v>
      </c>
      <c r="B234" s="64">
        <f t="shared" si="15"/>
        <v>0.66638370684536252</v>
      </c>
      <c r="C234" s="67">
        <f t="shared" si="18"/>
        <v>-1.4229489103964651E-2</v>
      </c>
      <c r="D234">
        <v>78.599997999999999</v>
      </c>
      <c r="E234" s="64">
        <f t="shared" si="16"/>
        <v>0.33361629315463748</v>
      </c>
      <c r="F234" s="67">
        <f t="shared" si="19"/>
        <v>-9.4967477777609371E-3</v>
      </c>
      <c r="G234" s="94">
        <f t="shared" si="17"/>
        <v>-1.2650569486256804E-2</v>
      </c>
    </row>
    <row r="235" spans="1:7" x14ac:dyDescent="0.25">
      <c r="A235">
        <v>153.699997</v>
      </c>
      <c r="B235" s="64">
        <f t="shared" si="15"/>
        <v>0.65739948796833803</v>
      </c>
      <c r="C235" s="67">
        <f t="shared" si="18"/>
        <v>-2.1243174322300717E-2</v>
      </c>
      <c r="D235">
        <v>80.099997999999999</v>
      </c>
      <c r="E235" s="64">
        <f t="shared" si="16"/>
        <v>0.34260051203166192</v>
      </c>
      <c r="F235" s="67">
        <f t="shared" si="19"/>
        <v>1.8904155115656192E-2</v>
      </c>
      <c r="G235" s="94">
        <f t="shared" si="17"/>
        <v>-7.4886787001528657E-3</v>
      </c>
    </row>
    <row r="236" spans="1:7" x14ac:dyDescent="0.25">
      <c r="A236">
        <v>147.699997</v>
      </c>
      <c r="B236" s="64">
        <f t="shared" si="15"/>
        <v>0.63431392585060731</v>
      </c>
      <c r="C236" s="67">
        <f t="shared" si="18"/>
        <v>-3.9819461800115571E-2</v>
      </c>
      <c r="D236">
        <v>85.150002000000001</v>
      </c>
      <c r="E236" s="64">
        <f t="shared" si="16"/>
        <v>0.36568607414939264</v>
      </c>
      <c r="F236" s="67">
        <f t="shared" si="19"/>
        <v>6.1138601491135279E-2</v>
      </c>
      <c r="G236" s="94">
        <f t="shared" si="17"/>
        <v>-2.9005039814121378E-3</v>
      </c>
    </row>
    <row r="237" spans="1:7" x14ac:dyDescent="0.25">
      <c r="A237">
        <v>155.85000600000001</v>
      </c>
      <c r="B237" s="64">
        <f t="shared" si="15"/>
        <v>0.64096236985950517</v>
      </c>
      <c r="C237" s="67">
        <f t="shared" si="18"/>
        <v>5.3710875486009856E-2</v>
      </c>
      <c r="D237">
        <v>87.300003000000004</v>
      </c>
      <c r="E237" s="64">
        <f t="shared" si="16"/>
        <v>0.35903763014049489</v>
      </c>
      <c r="F237" s="67">
        <f t="shared" si="19"/>
        <v>2.4936066613157715E-2</v>
      </c>
      <c r="G237" s="94">
        <f t="shared" si="17"/>
        <v>4.3379636300555344E-2</v>
      </c>
    </row>
    <row r="238" spans="1:7" x14ac:dyDescent="0.25">
      <c r="A238">
        <v>156</v>
      </c>
      <c r="B238" s="64">
        <f t="shared" si="15"/>
        <v>0.65162906723785241</v>
      </c>
      <c r="C238" s="67">
        <f t="shared" si="18"/>
        <v>9.6196253763530955E-4</v>
      </c>
      <c r="D238">
        <v>83.400002000000001</v>
      </c>
      <c r="E238" s="64">
        <f t="shared" si="16"/>
        <v>0.34837093276214759</v>
      </c>
      <c r="F238" s="67">
        <f t="shared" si="19"/>
        <v>-4.5702163864300982E-2</v>
      </c>
      <c r="G238" s="94">
        <f t="shared" si="17"/>
        <v>-1.5294462703537995E-2</v>
      </c>
    </row>
    <row r="239" spans="1:7" x14ac:dyDescent="0.25">
      <c r="A239">
        <v>152.25</v>
      </c>
      <c r="B239" s="64">
        <f t="shared" si="15"/>
        <v>0.65724152249305834</v>
      </c>
      <c r="C239" s="67">
        <f t="shared" si="18"/>
        <v>-2.4332100659530669E-2</v>
      </c>
      <c r="D239">
        <v>79.400002000000001</v>
      </c>
      <c r="E239" s="64">
        <f t="shared" si="16"/>
        <v>0.34275847750694172</v>
      </c>
      <c r="F239" s="67">
        <f t="shared" si="19"/>
        <v>-4.914993990350959E-2</v>
      </c>
      <c r="G239" s="94">
        <f t="shared" si="17"/>
        <v>-3.2838625453808917E-2</v>
      </c>
    </row>
    <row r="240" spans="1:7" x14ac:dyDescent="0.25">
      <c r="A240">
        <v>146.050003</v>
      </c>
      <c r="B240" s="64">
        <f t="shared" si="15"/>
        <v>0.66674275736029098</v>
      </c>
      <c r="C240" s="67">
        <f t="shared" si="18"/>
        <v>-4.1574857215346005E-2</v>
      </c>
      <c r="D240">
        <v>73</v>
      </c>
      <c r="E240" s="64">
        <f t="shared" si="16"/>
        <v>0.33325724263970907</v>
      </c>
      <c r="F240" s="67">
        <f t="shared" si="19"/>
        <v>-8.4038952293615438E-2</v>
      </c>
      <c r="G240" s="94">
        <f t="shared" si="17"/>
        <v>-5.5726324452320522E-2</v>
      </c>
    </row>
    <row r="241" spans="1:7" x14ac:dyDescent="0.25">
      <c r="A241">
        <v>147.75</v>
      </c>
      <c r="B241" s="64">
        <f t="shared" si="15"/>
        <v>0.66855203619909498</v>
      </c>
      <c r="C241" s="67">
        <f t="shared" si="18"/>
        <v>1.1572606911547156E-2</v>
      </c>
      <c r="D241">
        <v>73.25</v>
      </c>
      <c r="E241" s="64">
        <f t="shared" si="16"/>
        <v>0.33144796380090497</v>
      </c>
      <c r="F241" s="67">
        <f t="shared" si="19"/>
        <v>3.4188067487854611E-3</v>
      </c>
      <c r="G241" s="94">
        <f t="shared" si="17"/>
        <v>8.8700464503603041E-3</v>
      </c>
    </row>
    <row r="242" spans="1:7" x14ac:dyDescent="0.25">
      <c r="A242">
        <v>143.64999399999999</v>
      </c>
      <c r="B242" s="64">
        <f t="shared" si="15"/>
        <v>0.66566263513739821</v>
      </c>
      <c r="C242" s="67">
        <f t="shared" si="18"/>
        <v>-2.8141912629096509E-2</v>
      </c>
      <c r="D242">
        <v>72.150002000000001</v>
      </c>
      <c r="E242" s="64">
        <f t="shared" si="16"/>
        <v>0.33433736486260179</v>
      </c>
      <c r="F242" s="67">
        <f t="shared" si="19"/>
        <v>-1.5130934957269505E-2</v>
      </c>
      <c r="G242" s="94">
        <f t="shared" si="17"/>
        <v>-2.3791856640011717E-2</v>
      </c>
    </row>
    <row r="243" spans="1:7" x14ac:dyDescent="0.25">
      <c r="A243">
        <v>144.64999399999999</v>
      </c>
      <c r="B243" s="64">
        <f t="shared" si="15"/>
        <v>0.66643628963715806</v>
      </c>
      <c r="C243" s="67">
        <f t="shared" si="18"/>
        <v>6.9372462855990689E-3</v>
      </c>
      <c r="D243">
        <v>72.400002000000001</v>
      </c>
      <c r="E243" s="64">
        <f t="shared" si="16"/>
        <v>0.33356371036284194</v>
      </c>
      <c r="F243" s="67">
        <f t="shared" si="19"/>
        <v>3.4590140760723926E-3</v>
      </c>
      <c r="G243" s="94">
        <f t="shared" si="17"/>
        <v>5.7770342442858046E-3</v>
      </c>
    </row>
    <row r="244" spans="1:7" x14ac:dyDescent="0.25">
      <c r="A244">
        <v>146.85000600000001</v>
      </c>
      <c r="B244" s="64">
        <f t="shared" si="15"/>
        <v>0.6702419077067483</v>
      </c>
      <c r="C244" s="67">
        <f t="shared" si="18"/>
        <v>1.5094708559936613E-2</v>
      </c>
      <c r="D244">
        <v>72.25</v>
      </c>
      <c r="E244" s="64">
        <f t="shared" si="16"/>
        <v>0.3297580922932517</v>
      </c>
      <c r="F244" s="67">
        <f t="shared" si="19"/>
        <v>-2.0740000234381693E-3</v>
      </c>
      <c r="G244" s="94">
        <f t="shared" si="17"/>
        <v>9.4331879703441687E-3</v>
      </c>
    </row>
    <row r="245" spans="1:7" x14ac:dyDescent="0.25">
      <c r="A245">
        <v>145.85000600000001</v>
      </c>
      <c r="B245" s="64">
        <f t="shared" si="15"/>
        <v>0.67042061130194519</v>
      </c>
      <c r="C245" s="67">
        <f t="shared" si="18"/>
        <v>-6.8329610507614595E-3</v>
      </c>
      <c r="D245">
        <v>71.699996999999996</v>
      </c>
      <c r="E245" s="64">
        <f t="shared" si="16"/>
        <v>0.32957938869805481</v>
      </c>
      <c r="F245" s="67">
        <f t="shared" si="19"/>
        <v>-7.6416212279720288E-3</v>
      </c>
      <c r="G245" s="94">
        <f t="shared" si="17"/>
        <v>-7.0994787776309798E-3</v>
      </c>
    </row>
    <row r="246" spans="1:7" x14ac:dyDescent="0.25">
      <c r="A246">
        <v>146.25</v>
      </c>
      <c r="B246" s="64">
        <f t="shared" si="15"/>
        <v>0.67520776246729242</v>
      </c>
      <c r="C246" s="67">
        <f t="shared" si="18"/>
        <v>2.7387486600806226E-3</v>
      </c>
      <c r="D246">
        <v>70.349997999999999</v>
      </c>
      <c r="E246" s="64">
        <f t="shared" si="16"/>
        <v>0.32479223753270764</v>
      </c>
      <c r="F246" s="67">
        <f t="shared" si="19"/>
        <v>-1.9007950633454018E-2</v>
      </c>
      <c r="G246" s="94">
        <f t="shared" si="17"/>
        <v>-4.3244104624174454E-3</v>
      </c>
    </row>
    <row r="247" spans="1:7" x14ac:dyDescent="0.25">
      <c r="A247">
        <v>150.35000600000001</v>
      </c>
      <c r="B247" s="64">
        <f t="shared" si="15"/>
        <v>0.68449806437294525</v>
      </c>
      <c r="C247" s="67">
        <f t="shared" si="18"/>
        <v>2.7648463229455494E-2</v>
      </c>
      <c r="D247">
        <v>69.300003000000004</v>
      </c>
      <c r="E247" s="64">
        <f t="shared" si="16"/>
        <v>0.31550193562705475</v>
      </c>
      <c r="F247" s="67">
        <f t="shared" si="19"/>
        <v>-1.5037805645215556E-2</v>
      </c>
      <c r="G247" s="94">
        <f t="shared" si="17"/>
        <v>1.4180862774799876E-2</v>
      </c>
    </row>
    <row r="248" spans="1:7" x14ac:dyDescent="0.25">
      <c r="A248">
        <v>149.89999399999999</v>
      </c>
      <c r="B248" s="64">
        <f t="shared" si="15"/>
        <v>0.67659669016649404</v>
      </c>
      <c r="C248" s="67">
        <f t="shared" si="18"/>
        <v>-2.9975842595545924E-3</v>
      </c>
      <c r="D248">
        <v>71.650002000000001</v>
      </c>
      <c r="E248" s="64">
        <f t="shared" si="16"/>
        <v>0.32340330983350596</v>
      </c>
      <c r="F248" s="67">
        <f t="shared" si="19"/>
        <v>3.3348232701748769E-2</v>
      </c>
      <c r="G248" s="94">
        <f t="shared" si="17"/>
        <v>8.7567732443336946E-3</v>
      </c>
    </row>
    <row r="249" spans="1:7" x14ac:dyDescent="0.25">
      <c r="A249">
        <v>148</v>
      </c>
      <c r="B249" s="64">
        <f t="shared" si="15"/>
        <v>0.6765714285714286</v>
      </c>
      <c r="C249" s="67">
        <f t="shared" si="18"/>
        <v>-1.2756091317751661E-2</v>
      </c>
      <c r="D249">
        <v>70.75</v>
      </c>
      <c r="E249" s="64">
        <f t="shared" si="16"/>
        <v>0.32342857142857145</v>
      </c>
      <c r="F249" s="67">
        <f t="shared" si="19"/>
        <v>-1.264064566430176E-2</v>
      </c>
      <c r="G249" s="94">
        <f t="shared" si="17"/>
        <v>-1.2718752894978723E-2</v>
      </c>
    </row>
  </sheetData>
  <mergeCells count="1">
    <mergeCell ref="F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9"/>
  <sheetViews>
    <sheetView workbookViewId="0">
      <selection activeCell="E4" sqref="E4"/>
    </sheetView>
  </sheetViews>
  <sheetFormatPr defaultRowHeight="15" x14ac:dyDescent="0.25"/>
  <cols>
    <col min="1" max="1" width="13.5703125" customWidth="1"/>
    <col min="2" max="2" width="19.140625" customWidth="1"/>
    <col min="3" max="3" width="15.5703125" customWidth="1"/>
    <col min="4" max="4" width="14" customWidth="1"/>
    <col min="5" max="5" width="22" customWidth="1"/>
    <col min="6" max="6" width="19.42578125" customWidth="1"/>
    <col min="7" max="7" width="17.140625" customWidth="1"/>
    <col min="9" max="9" width="37.85546875" customWidth="1"/>
    <col min="10" max="10" width="20.42578125" customWidth="1"/>
  </cols>
  <sheetData>
    <row r="1" spans="1:10" x14ac:dyDescent="0.25">
      <c r="F1" s="111" t="s">
        <v>45</v>
      </c>
      <c r="G1" s="111"/>
      <c r="H1" s="111"/>
    </row>
    <row r="3" spans="1:10" x14ac:dyDescent="0.25">
      <c r="A3" s="68" t="s">
        <v>6</v>
      </c>
      <c r="B3" s="68" t="s">
        <v>54</v>
      </c>
      <c r="C3" s="68" t="s">
        <v>55</v>
      </c>
      <c r="D3" s="68" t="s">
        <v>8</v>
      </c>
      <c r="E3" s="68" t="s">
        <v>48</v>
      </c>
      <c r="F3" s="68" t="s">
        <v>49</v>
      </c>
      <c r="G3" s="84" t="s">
        <v>41</v>
      </c>
    </row>
    <row r="4" spans="1:10" x14ac:dyDescent="0.25">
      <c r="A4">
        <v>1388</v>
      </c>
      <c r="B4" s="64">
        <f>A4/(A4+D4)</f>
        <v>0.92786950875343333</v>
      </c>
      <c r="C4" s="66">
        <v>0</v>
      </c>
      <c r="D4">
        <v>107.900002</v>
      </c>
      <c r="E4" s="64">
        <f>D4/(D4+A4)</f>
        <v>7.2130491246566619E-2</v>
      </c>
      <c r="F4" s="66">
        <v>0</v>
      </c>
      <c r="G4" s="92">
        <f>(B4*C4)+(E4*F4)</f>
        <v>0</v>
      </c>
    </row>
    <row r="5" spans="1:10" x14ac:dyDescent="0.25">
      <c r="A5">
        <v>1394.9499510000001</v>
      </c>
      <c r="B5" s="64">
        <f t="shared" ref="B5:B68" si="0">A5/(A5+D5)</f>
        <v>0.92984268535014769</v>
      </c>
      <c r="C5" s="67">
        <f>LN(A5/A4)</f>
        <v>4.9946751257513187E-3</v>
      </c>
      <c r="D5">
        <v>105.25</v>
      </c>
      <c r="E5" s="64">
        <f t="shared" ref="E5:E68" si="1">D5/(D5+A5)</f>
        <v>7.0157314649852295E-2</v>
      </c>
      <c r="F5" s="67">
        <f>LN(D5/D4)</f>
        <v>-2.486641823727918E-2</v>
      </c>
      <c r="G5" s="92">
        <f t="shared" ref="G5:G68" si="2">(B5*C5)+(E5*F5)</f>
        <v>2.8997010028925718E-3</v>
      </c>
    </row>
    <row r="6" spans="1:10" x14ac:dyDescent="0.25">
      <c r="A6">
        <v>1416.8000489999999</v>
      </c>
      <c r="B6" s="64">
        <f t="shared" si="0"/>
        <v>0.92959779585389057</v>
      </c>
      <c r="C6" s="67">
        <f t="shared" ref="C6:C69" si="3">LN(A6/A5)</f>
        <v>1.5542304861102118E-2</v>
      </c>
      <c r="D6">
        <v>107.300003</v>
      </c>
      <c r="E6" s="64">
        <f t="shared" si="1"/>
        <v>7.040220414610944E-2</v>
      </c>
      <c r="F6" s="67">
        <f t="shared" ref="F6:F69" si="4">LN(D6/D5)</f>
        <v>1.9290205033155212E-2</v>
      </c>
      <c r="G6" s="92">
        <f t="shared" si="2"/>
        <v>1.5806165294134238E-2</v>
      </c>
    </row>
    <row r="7" spans="1:10" x14ac:dyDescent="0.25">
      <c r="A7">
        <v>1445</v>
      </c>
      <c r="B7" s="64">
        <f t="shared" si="0"/>
        <v>0.93150684931506844</v>
      </c>
      <c r="C7" s="67">
        <f t="shared" si="3"/>
        <v>1.9708479492929174E-2</v>
      </c>
      <c r="D7">
        <v>106.25</v>
      </c>
      <c r="E7" s="64">
        <f t="shared" si="1"/>
        <v>6.8493150684931503E-2</v>
      </c>
      <c r="F7" s="67">
        <f t="shared" si="4"/>
        <v>-9.8338697911197082E-3</v>
      </c>
      <c r="G7" s="92">
        <f t="shared" si="2"/>
        <v>1.7685030911829932E-2</v>
      </c>
      <c r="I7" s="88" t="s">
        <v>51</v>
      </c>
      <c r="J7" s="76">
        <f>AVERAGE(G4:G249)</f>
        <v>2.8719130879424848E-4</v>
      </c>
    </row>
    <row r="8" spans="1:10" x14ac:dyDescent="0.25">
      <c r="A8">
        <v>1439.6999510000001</v>
      </c>
      <c r="B8" s="64">
        <f t="shared" si="0"/>
        <v>0.93202563388959414</v>
      </c>
      <c r="C8" s="67">
        <f t="shared" si="3"/>
        <v>-3.6745970490919501E-3</v>
      </c>
      <c r="D8">
        <v>105</v>
      </c>
      <c r="E8" s="64">
        <f t="shared" si="1"/>
        <v>6.7974366110405859E-2</v>
      </c>
      <c r="F8" s="67">
        <f t="shared" si="4"/>
        <v>-1.1834457647002796E-2</v>
      </c>
      <c r="G8" s="92">
        <f t="shared" si="2"/>
        <v>-4.2292584007842171E-3</v>
      </c>
      <c r="I8" s="88" t="s">
        <v>42</v>
      </c>
      <c r="J8" s="77">
        <f>VAR(G4:G249)</f>
        <v>1.8523312061491292E-4</v>
      </c>
    </row>
    <row r="9" spans="1:10" x14ac:dyDescent="0.25">
      <c r="A9">
        <v>1423.849976</v>
      </c>
      <c r="B9" s="64">
        <f t="shared" si="0"/>
        <v>0.93391709196773598</v>
      </c>
      <c r="C9" s="67">
        <f t="shared" si="3"/>
        <v>-1.1070271008219229E-2</v>
      </c>
      <c r="D9">
        <v>100.75</v>
      </c>
      <c r="E9" s="64">
        <f t="shared" si="1"/>
        <v>6.6082908032264062E-2</v>
      </c>
      <c r="F9" s="67">
        <f t="shared" si="4"/>
        <v>-4.1318149330730976E-2</v>
      </c>
      <c r="G9" s="92">
        <f t="shared" si="2"/>
        <v>-1.3069138769576886E-2</v>
      </c>
      <c r="I9" s="89"/>
      <c r="J9" s="78"/>
    </row>
    <row r="10" spans="1:10" x14ac:dyDescent="0.25">
      <c r="A10">
        <v>1384.8000489999999</v>
      </c>
      <c r="B10" s="64">
        <f t="shared" si="0"/>
        <v>0.93884746156814702</v>
      </c>
      <c r="C10" s="67">
        <f t="shared" si="3"/>
        <v>-2.7808693243051592E-2</v>
      </c>
      <c r="D10">
        <v>90.199996999999996</v>
      </c>
      <c r="E10" s="64">
        <f t="shared" si="1"/>
        <v>6.1152538431853039E-2</v>
      </c>
      <c r="F10" s="67">
        <f t="shared" si="4"/>
        <v>-0.11061280701763855</v>
      </c>
      <c r="G10" s="92">
        <f t="shared" si="2"/>
        <v>-3.2872374992967551E-2</v>
      </c>
      <c r="I10" s="88" t="s">
        <v>56</v>
      </c>
      <c r="J10" s="79">
        <f>CORREL(D4:D249,A4:A249)</f>
        <v>-8.8399752805904064E-2</v>
      </c>
    </row>
    <row r="11" spans="1:10" x14ac:dyDescent="0.25">
      <c r="A11">
        <v>1380.9499510000001</v>
      </c>
      <c r="B11" s="64">
        <f t="shared" si="0"/>
        <v>0.9338946349907602</v>
      </c>
      <c r="C11" s="67">
        <f t="shared" si="3"/>
        <v>-2.7841276232195367E-3</v>
      </c>
      <c r="D11">
        <v>97.75</v>
      </c>
      <c r="E11" s="64">
        <f t="shared" si="1"/>
        <v>6.6105365009239789E-2</v>
      </c>
      <c r="F11" s="67">
        <f t="shared" si="4"/>
        <v>8.038380505632127E-2</v>
      </c>
      <c r="G11" s="92">
        <f t="shared" si="2"/>
        <v>2.7137189236253905E-3</v>
      </c>
      <c r="J11" s="70" t="s">
        <v>57</v>
      </c>
    </row>
    <row r="12" spans="1:10" x14ac:dyDescent="0.25">
      <c r="A12">
        <v>1404</v>
      </c>
      <c r="B12" s="64">
        <f t="shared" si="0"/>
        <v>0.93385214194123944</v>
      </c>
      <c r="C12" s="67">
        <f t="shared" si="3"/>
        <v>1.6553672962806017E-2</v>
      </c>
      <c r="D12">
        <v>99.449996999999996</v>
      </c>
      <c r="E12" s="64">
        <f t="shared" si="1"/>
        <v>6.614785805876057E-2</v>
      </c>
      <c r="F12" s="67">
        <f t="shared" si="4"/>
        <v>1.7241776268593065E-2</v>
      </c>
      <c r="G12" s="92">
        <f t="shared" si="2"/>
        <v>1.6599189522606982E-2</v>
      </c>
    </row>
    <row r="13" spans="1:10" x14ac:dyDescent="0.25">
      <c r="A13">
        <v>1421</v>
      </c>
      <c r="B13" s="64">
        <f t="shared" si="0"/>
        <v>0.93579189990121836</v>
      </c>
      <c r="C13" s="67">
        <f t="shared" si="3"/>
        <v>1.2035543511344312E-2</v>
      </c>
      <c r="D13">
        <v>97.5</v>
      </c>
      <c r="E13" s="64">
        <f t="shared" si="1"/>
        <v>6.4208100098781695E-2</v>
      </c>
      <c r="F13" s="67">
        <f t="shared" si="4"/>
        <v>-1.9802597130266691E-2</v>
      </c>
      <c r="G13" s="92">
        <f t="shared" si="2"/>
        <v>9.9912769900686645E-3</v>
      </c>
    </row>
    <row r="14" spans="1:10" x14ac:dyDescent="0.25">
      <c r="A14">
        <v>1434.75</v>
      </c>
      <c r="B14" s="64">
        <f t="shared" si="0"/>
        <v>0.93642919957389392</v>
      </c>
      <c r="C14" s="67">
        <f t="shared" si="3"/>
        <v>9.6297688913712324E-3</v>
      </c>
      <c r="D14">
        <v>97.400002000000001</v>
      </c>
      <c r="E14" s="64">
        <f t="shared" si="1"/>
        <v>6.357080042610605E-2</v>
      </c>
      <c r="F14" s="67">
        <f t="shared" si="4"/>
        <v>-1.0261468214313842E-3</v>
      </c>
      <c r="G14" s="92">
        <f t="shared" si="2"/>
        <v>8.9523638002352492E-3</v>
      </c>
    </row>
    <row r="15" spans="1:10" x14ac:dyDescent="0.25">
      <c r="A15">
        <v>1439.900024</v>
      </c>
      <c r="B15" s="64">
        <f t="shared" si="0"/>
        <v>0.93661170477194799</v>
      </c>
      <c r="C15" s="67">
        <f t="shared" si="3"/>
        <v>3.5830653935769586E-3</v>
      </c>
      <c r="D15">
        <v>97.449996999999996</v>
      </c>
      <c r="E15" s="64">
        <f t="shared" si="1"/>
        <v>6.3388295228052033E-2</v>
      </c>
      <c r="F15" s="67">
        <f t="shared" si="4"/>
        <v>5.1316398618125717E-4</v>
      </c>
      <c r="G15" s="92">
        <f t="shared" si="2"/>
        <v>3.3884695768439479E-3</v>
      </c>
    </row>
    <row r="16" spans="1:10" x14ac:dyDescent="0.25">
      <c r="A16">
        <v>1444</v>
      </c>
      <c r="B16" s="64">
        <f t="shared" si="0"/>
        <v>0.93754058097170612</v>
      </c>
      <c r="C16" s="67">
        <f t="shared" si="3"/>
        <v>2.8433570707227006E-3</v>
      </c>
      <c r="D16">
        <v>96.199996999999996</v>
      </c>
      <c r="E16" s="64">
        <f t="shared" si="1"/>
        <v>6.2459419028293897E-2</v>
      </c>
      <c r="F16" s="67">
        <f t="shared" si="4"/>
        <v>-1.2910068681922302E-2</v>
      </c>
      <c r="G16" s="92">
        <f t="shared" si="2"/>
        <v>1.8594072505071302E-3</v>
      </c>
    </row>
    <row r="17" spans="1:7" x14ac:dyDescent="0.25">
      <c r="A17">
        <v>1443</v>
      </c>
      <c r="B17" s="64">
        <f t="shared" si="0"/>
        <v>0.93780464210919212</v>
      </c>
      <c r="C17" s="67">
        <f t="shared" si="3"/>
        <v>-6.9276067890071597E-4</v>
      </c>
      <c r="D17">
        <v>95.699996999999996</v>
      </c>
      <c r="E17" s="64">
        <f t="shared" si="1"/>
        <v>6.2195357890807872E-2</v>
      </c>
      <c r="F17" s="67">
        <f t="shared" si="4"/>
        <v>-5.2110593756833816E-3</v>
      </c>
      <c r="G17" s="92">
        <f t="shared" si="2"/>
        <v>-9.7377788340468469E-4</v>
      </c>
    </row>
    <row r="18" spans="1:7" x14ac:dyDescent="0.25">
      <c r="A18">
        <v>1438</v>
      </c>
      <c r="B18" s="64">
        <f t="shared" si="0"/>
        <v>0.93668577567095979</v>
      </c>
      <c r="C18" s="67">
        <f t="shared" si="3"/>
        <v>-3.4710204928788554E-3</v>
      </c>
      <c r="D18">
        <v>97.199996999999996</v>
      </c>
      <c r="E18" s="64">
        <f t="shared" si="1"/>
        <v>6.3314224329040297E-2</v>
      </c>
      <c r="F18" s="67">
        <f t="shared" si="4"/>
        <v>1.555241349124967E-2</v>
      </c>
      <c r="G18" s="92">
        <f t="shared" si="2"/>
        <v>-2.2665665260990535E-3</v>
      </c>
    </row>
    <row r="19" spans="1:7" x14ac:dyDescent="0.25">
      <c r="A19">
        <v>1430.75</v>
      </c>
      <c r="B19" s="64">
        <f t="shared" si="0"/>
        <v>0.93752047826160867</v>
      </c>
      <c r="C19" s="67">
        <f t="shared" si="3"/>
        <v>-5.0544769917803952E-3</v>
      </c>
      <c r="D19">
        <v>95.349997999999999</v>
      </c>
      <c r="E19" s="64">
        <f t="shared" si="1"/>
        <v>6.2479521738391358E-2</v>
      </c>
      <c r="F19" s="67">
        <f t="shared" si="4"/>
        <v>-1.9216369531121488E-2</v>
      </c>
      <c r="G19" s="92">
        <f t="shared" si="2"/>
        <v>-5.9393052645489199E-3</v>
      </c>
    </row>
    <row r="20" spans="1:7" x14ac:dyDescent="0.25">
      <c r="A20">
        <v>1440</v>
      </c>
      <c r="B20" s="64">
        <f t="shared" si="0"/>
        <v>0.93780527515467271</v>
      </c>
      <c r="C20" s="67">
        <f t="shared" si="3"/>
        <v>6.4443312808346543E-3</v>
      </c>
      <c r="D20">
        <v>95.5</v>
      </c>
      <c r="E20" s="64">
        <f t="shared" si="1"/>
        <v>6.2194724845327252E-2</v>
      </c>
      <c r="F20" s="67">
        <f t="shared" si="4"/>
        <v>1.5719364156106131E-3</v>
      </c>
      <c r="G20" s="92">
        <f t="shared" si="2"/>
        <v>6.1412940228542596E-3</v>
      </c>
    </row>
    <row r="21" spans="1:7" x14ac:dyDescent="0.25">
      <c r="A21">
        <v>1432.599976</v>
      </c>
      <c r="B21" s="64">
        <f t="shared" si="0"/>
        <v>0.93774955840903884</v>
      </c>
      <c r="C21" s="67">
        <f t="shared" si="3"/>
        <v>-5.1521551424528944E-3</v>
      </c>
      <c r="D21">
        <v>95.099997999999999</v>
      </c>
      <c r="E21" s="64">
        <f t="shared" si="1"/>
        <v>6.2250441590961242E-2</v>
      </c>
      <c r="F21" s="67">
        <f t="shared" si="4"/>
        <v>-4.1972989658343477E-3</v>
      </c>
      <c r="G21" s="92">
        <f t="shared" si="2"/>
        <v>-5.0927149238025335E-3</v>
      </c>
    </row>
    <row r="22" spans="1:7" x14ac:dyDescent="0.25">
      <c r="A22">
        <v>1442</v>
      </c>
      <c r="B22" s="64">
        <f t="shared" si="0"/>
        <v>0.93822180475270212</v>
      </c>
      <c r="C22" s="67">
        <f t="shared" si="3"/>
        <v>6.5400804173008633E-3</v>
      </c>
      <c r="D22">
        <v>94.949996999999996</v>
      </c>
      <c r="E22" s="64">
        <f t="shared" si="1"/>
        <v>6.1778195247297954E-2</v>
      </c>
      <c r="F22" s="67">
        <f t="shared" si="4"/>
        <v>-1.5785428581324228E-3</v>
      </c>
      <c r="G22" s="92">
        <f t="shared" si="2"/>
        <v>6.0385265234518893E-3</v>
      </c>
    </row>
    <row r="23" spans="1:7" x14ac:dyDescent="0.25">
      <c r="A23">
        <v>1464.900024</v>
      </c>
      <c r="B23" s="64">
        <f t="shared" si="0"/>
        <v>0.93949014162656208</v>
      </c>
      <c r="C23" s="67">
        <f t="shared" si="3"/>
        <v>1.5755958274200687E-2</v>
      </c>
      <c r="D23">
        <v>94.349997999999999</v>
      </c>
      <c r="E23" s="64">
        <f t="shared" si="1"/>
        <v>6.0509858373437947E-2</v>
      </c>
      <c r="F23" s="67">
        <f t="shared" si="4"/>
        <v>-6.3391550458270305E-3</v>
      </c>
      <c r="G23" s="92">
        <f t="shared" si="2"/>
        <v>1.4418986096460747E-2</v>
      </c>
    </row>
    <row r="24" spans="1:7" x14ac:dyDescent="0.25">
      <c r="A24">
        <v>1487.6999510000001</v>
      </c>
      <c r="B24" s="64">
        <f t="shared" si="0"/>
        <v>0.93959010652144814</v>
      </c>
      <c r="C24" s="67">
        <f t="shared" si="3"/>
        <v>1.5444273107354243E-2</v>
      </c>
      <c r="D24">
        <v>95.650002000000001</v>
      </c>
      <c r="E24" s="64">
        <f t="shared" si="1"/>
        <v>6.0409893478551795E-2</v>
      </c>
      <c r="F24" s="67">
        <f t="shared" si="4"/>
        <v>1.3684466178937081E-2</v>
      </c>
      <c r="G24" s="92">
        <f t="shared" si="2"/>
        <v>1.5337963358265745E-2</v>
      </c>
    </row>
    <row r="25" spans="1:7" x14ac:dyDescent="0.25">
      <c r="A25">
        <v>1496.900024</v>
      </c>
      <c r="B25" s="64">
        <f t="shared" si="0"/>
        <v>0.94047058174140419</v>
      </c>
      <c r="C25" s="67">
        <f t="shared" si="3"/>
        <v>6.1650487278758371E-3</v>
      </c>
      <c r="D25">
        <v>94.75</v>
      </c>
      <c r="E25" s="64">
        <f t="shared" si="1"/>
        <v>5.952941825859577E-2</v>
      </c>
      <c r="F25" s="67">
        <f t="shared" si="4"/>
        <v>-9.4538728332920399E-3</v>
      </c>
      <c r="G25" s="92">
        <f t="shared" si="2"/>
        <v>5.2352634135128754E-3</v>
      </c>
    </row>
    <row r="26" spans="1:7" x14ac:dyDescent="0.25">
      <c r="A26">
        <v>1488</v>
      </c>
      <c r="B26" s="64">
        <f t="shared" si="0"/>
        <v>0.94120623854240726</v>
      </c>
      <c r="C26" s="67">
        <f t="shared" si="3"/>
        <v>-5.9633825612879898E-3</v>
      </c>
      <c r="D26">
        <v>92.949996999999996</v>
      </c>
      <c r="E26" s="64">
        <f t="shared" si="1"/>
        <v>5.8793761457592769E-2</v>
      </c>
      <c r="F26" s="67">
        <f t="shared" si="4"/>
        <v>-1.9180162070500151E-2</v>
      </c>
      <c r="G26" s="92">
        <f t="shared" si="2"/>
        <v>-6.7404467429902099E-3</v>
      </c>
    </row>
    <row r="27" spans="1:7" x14ac:dyDescent="0.25">
      <c r="A27">
        <v>1471.650024</v>
      </c>
      <c r="B27" s="64">
        <f t="shared" si="0"/>
        <v>0.94122349750771572</v>
      </c>
      <c r="C27" s="67">
        <f t="shared" si="3"/>
        <v>-1.1048699807302262E-2</v>
      </c>
      <c r="D27">
        <v>91.900002000000001</v>
      </c>
      <c r="E27" s="64">
        <f t="shared" si="1"/>
        <v>5.877650249228418E-2</v>
      </c>
      <c r="F27" s="67">
        <f t="shared" si="4"/>
        <v>-1.1360630767608761E-2</v>
      </c>
      <c r="G27" s="92">
        <f t="shared" si="2"/>
        <v>-1.1067034018168135E-2</v>
      </c>
    </row>
    <row r="28" spans="1:7" x14ac:dyDescent="0.25">
      <c r="A28">
        <v>1502.849976</v>
      </c>
      <c r="B28" s="64">
        <f t="shared" si="0"/>
        <v>0.94320143009184065</v>
      </c>
      <c r="C28" s="67">
        <f t="shared" si="3"/>
        <v>2.0979052817989011E-2</v>
      </c>
      <c r="D28">
        <v>90.5</v>
      </c>
      <c r="E28" s="64">
        <f t="shared" si="1"/>
        <v>5.679856990815934E-2</v>
      </c>
      <c r="F28" s="67">
        <f t="shared" si="4"/>
        <v>-1.5351200418546321E-2</v>
      </c>
      <c r="G28" s="92">
        <f t="shared" si="2"/>
        <v>1.8915546389752527E-2</v>
      </c>
    </row>
    <row r="29" spans="1:7" x14ac:dyDescent="0.25">
      <c r="A29">
        <v>1511.650024</v>
      </c>
      <c r="B29" s="64">
        <f t="shared" si="0"/>
        <v>0.94310135333616474</v>
      </c>
      <c r="C29" s="67">
        <f t="shared" si="3"/>
        <v>5.8384959349904609E-3</v>
      </c>
      <c r="D29">
        <v>91.199996999999996</v>
      </c>
      <c r="E29" s="64">
        <f t="shared" si="1"/>
        <v>5.6898646663835303E-2</v>
      </c>
      <c r="F29" s="67">
        <f t="shared" si="4"/>
        <v>7.7050134796678828E-3</v>
      </c>
      <c r="G29" s="92">
        <f t="shared" si="2"/>
        <v>5.9446982572569119E-3</v>
      </c>
    </row>
    <row r="30" spans="1:7" x14ac:dyDescent="0.25">
      <c r="A30">
        <v>1501</v>
      </c>
      <c r="B30" s="64">
        <f t="shared" si="0"/>
        <v>0.9412428687676232</v>
      </c>
      <c r="C30" s="67">
        <f t="shared" si="3"/>
        <v>-7.0702327052524112E-3</v>
      </c>
      <c r="D30">
        <v>93.699996999999996</v>
      </c>
      <c r="E30" s="64">
        <f t="shared" si="1"/>
        <v>5.8757131232376872E-2</v>
      </c>
      <c r="F30" s="67">
        <f t="shared" si="4"/>
        <v>2.704329304175181E-2</v>
      </c>
      <c r="G30" s="92">
        <f t="shared" si="2"/>
        <v>-5.0658197961366176E-3</v>
      </c>
    </row>
    <row r="31" spans="1:7" x14ac:dyDescent="0.25">
      <c r="A31">
        <v>1494.349976</v>
      </c>
      <c r="B31" s="64">
        <f t="shared" si="0"/>
        <v>0.94111534375839545</v>
      </c>
      <c r="C31" s="67">
        <f t="shared" si="3"/>
        <v>-4.4402390232293129E-3</v>
      </c>
      <c r="D31">
        <v>93.5</v>
      </c>
      <c r="E31" s="64">
        <f t="shared" si="1"/>
        <v>5.8884656241604529E-2</v>
      </c>
      <c r="F31" s="67">
        <f t="shared" si="4"/>
        <v>-2.136720932658865E-3</v>
      </c>
      <c r="G31" s="92">
        <f t="shared" si="2"/>
        <v>-4.3045971523197543E-3</v>
      </c>
    </row>
    <row r="32" spans="1:7" x14ac:dyDescent="0.25">
      <c r="A32">
        <v>1467.900024</v>
      </c>
      <c r="B32" s="64">
        <f t="shared" si="0"/>
        <v>0.9421392121590324</v>
      </c>
      <c r="C32" s="67">
        <f t="shared" si="3"/>
        <v>-1.7858489297157543E-2</v>
      </c>
      <c r="D32">
        <v>90.150002000000001</v>
      </c>
      <c r="E32" s="64">
        <f t="shared" si="1"/>
        <v>5.7860787840967563E-2</v>
      </c>
      <c r="F32" s="67">
        <f t="shared" si="4"/>
        <v>-3.64864644600685E-2</v>
      </c>
      <c r="G32" s="92">
        <f t="shared" si="2"/>
        <v>-1.8936318615965547E-2</v>
      </c>
    </row>
    <row r="33" spans="1:7" x14ac:dyDescent="0.25">
      <c r="A33">
        <v>1481</v>
      </c>
      <c r="B33" s="64">
        <f t="shared" si="0"/>
        <v>0.94340223708431037</v>
      </c>
      <c r="C33" s="67">
        <f t="shared" si="3"/>
        <v>8.8847109547238162E-3</v>
      </c>
      <c r="D33">
        <v>88.849997999999999</v>
      </c>
      <c r="E33" s="64">
        <f t="shared" si="1"/>
        <v>5.6597762915689735E-2</v>
      </c>
      <c r="F33" s="67">
        <f t="shared" si="4"/>
        <v>-1.4525439743760823E-2</v>
      </c>
      <c r="G33" s="92">
        <f t="shared" si="2"/>
        <v>7.5597487956704148E-3</v>
      </c>
    </row>
    <row r="34" spans="1:7" x14ac:dyDescent="0.25">
      <c r="A34">
        <v>1471.900024</v>
      </c>
      <c r="B34" s="64">
        <f t="shared" si="0"/>
        <v>0.94497945824051843</v>
      </c>
      <c r="C34" s="67">
        <f t="shared" si="3"/>
        <v>-6.1634357638023496E-3</v>
      </c>
      <c r="D34">
        <v>85.699996999999996</v>
      </c>
      <c r="E34" s="64">
        <f t="shared" si="1"/>
        <v>5.502054175948165E-2</v>
      </c>
      <c r="F34" s="67">
        <f t="shared" si="4"/>
        <v>-3.6096741492912886E-2</v>
      </c>
      <c r="G34" s="92">
        <f t="shared" si="2"/>
        <v>-7.8103824616702084E-3</v>
      </c>
    </row>
    <row r="35" spans="1:7" x14ac:dyDescent="0.25">
      <c r="A35">
        <v>1401.3000489999999</v>
      </c>
      <c r="B35" s="64">
        <f t="shared" si="0"/>
        <v>0.94357282333459913</v>
      </c>
      <c r="C35" s="67">
        <f t="shared" si="3"/>
        <v>-4.915368736029492E-2</v>
      </c>
      <c r="D35">
        <v>83.800003000000004</v>
      </c>
      <c r="E35" s="64">
        <f t="shared" si="1"/>
        <v>5.6427176665400862E-2</v>
      </c>
      <c r="F35" s="67">
        <f t="shared" si="4"/>
        <v>-2.2419747310339695E-2</v>
      </c>
      <c r="G35" s="92">
        <f t="shared" si="2"/>
        <v>-4.7645166602133859E-2</v>
      </c>
    </row>
    <row r="36" spans="1:7" x14ac:dyDescent="0.25">
      <c r="A36">
        <v>1408.75</v>
      </c>
      <c r="B36" s="64">
        <f t="shared" si="0"/>
        <v>0.94341202076008701</v>
      </c>
      <c r="C36" s="67">
        <f t="shared" si="3"/>
        <v>5.3023742102844221E-3</v>
      </c>
      <c r="D36">
        <v>84.5</v>
      </c>
      <c r="E36" s="64">
        <f t="shared" si="1"/>
        <v>5.658797923991294E-2</v>
      </c>
      <c r="F36" s="67">
        <f t="shared" si="4"/>
        <v>8.3184910755687153E-3</v>
      </c>
      <c r="G36" s="92">
        <f t="shared" si="2"/>
        <v>5.4730501688422814E-3</v>
      </c>
    </row>
    <row r="37" spans="1:7" x14ac:dyDescent="0.25">
      <c r="A37">
        <v>1482.5</v>
      </c>
      <c r="B37" s="64">
        <f t="shared" si="0"/>
        <v>0.9453513600535991</v>
      </c>
      <c r="C37" s="67">
        <f t="shared" si="3"/>
        <v>5.1027065517894481E-2</v>
      </c>
      <c r="D37">
        <v>85.699996999999996</v>
      </c>
      <c r="E37" s="64">
        <f t="shared" si="1"/>
        <v>5.4648639946400915E-2</v>
      </c>
      <c r="F37" s="67">
        <f t="shared" si="4"/>
        <v>1.4101256234771015E-2</v>
      </c>
      <c r="G37" s="92">
        <f t="shared" si="2"/>
        <v>4.9009120261651599E-2</v>
      </c>
    </row>
    <row r="38" spans="1:7" x14ac:dyDescent="0.25">
      <c r="A38">
        <v>1578.5</v>
      </c>
      <c r="B38" s="64">
        <f t="shared" si="0"/>
        <v>0.9477065333185718</v>
      </c>
      <c r="C38" s="67">
        <f t="shared" si="3"/>
        <v>6.2745177126165882E-2</v>
      </c>
      <c r="D38">
        <v>87.099997999999999</v>
      </c>
      <c r="E38" s="64">
        <f t="shared" si="1"/>
        <v>5.2293466681428279E-2</v>
      </c>
      <c r="F38" s="67">
        <f t="shared" si="4"/>
        <v>1.620407029844528E-2</v>
      </c>
      <c r="G38" s="92">
        <f t="shared" si="2"/>
        <v>6.0311381306953689E-2</v>
      </c>
    </row>
    <row r="39" spans="1:7" x14ac:dyDescent="0.25">
      <c r="A39">
        <v>1581.6999510000001</v>
      </c>
      <c r="B39" s="64">
        <f t="shared" si="0"/>
        <v>0.94803404477209929</v>
      </c>
      <c r="C39" s="67">
        <f t="shared" si="3"/>
        <v>2.0251579920702264E-3</v>
      </c>
      <c r="D39">
        <v>86.699996999999996</v>
      </c>
      <c r="E39" s="64">
        <f t="shared" si="1"/>
        <v>5.1965955227900783E-2</v>
      </c>
      <c r="F39" s="67">
        <f t="shared" si="4"/>
        <v>-4.6030117119249744E-3</v>
      </c>
      <c r="G39" s="92">
        <f t="shared" si="2"/>
        <v>1.6807188219894837E-3</v>
      </c>
    </row>
    <row r="40" spans="1:7" x14ac:dyDescent="0.25">
      <c r="A40">
        <v>1588</v>
      </c>
      <c r="B40" s="64">
        <f t="shared" si="0"/>
        <v>0.94738098248546887</v>
      </c>
      <c r="C40" s="67">
        <f t="shared" si="3"/>
        <v>3.975175816964327E-3</v>
      </c>
      <c r="D40">
        <v>88.199996999999996</v>
      </c>
      <c r="E40" s="64">
        <f t="shared" si="1"/>
        <v>5.2619017514531116E-2</v>
      </c>
      <c r="F40" s="67">
        <f t="shared" si="4"/>
        <v>1.7153079814720133E-2</v>
      </c>
      <c r="G40" s="92">
        <f t="shared" si="2"/>
        <v>4.6685841782270494E-3</v>
      </c>
    </row>
    <row r="41" spans="1:7" x14ac:dyDescent="0.25">
      <c r="A41">
        <v>1618.25</v>
      </c>
      <c r="B41" s="64">
        <f t="shared" si="0"/>
        <v>0.9462066949276422</v>
      </c>
      <c r="C41" s="67">
        <f t="shared" si="3"/>
        <v>1.8869955618538565E-2</v>
      </c>
      <c r="D41">
        <v>92</v>
      </c>
      <c r="E41" s="64">
        <f t="shared" si="1"/>
        <v>5.3793305072357842E-2</v>
      </c>
      <c r="F41" s="67">
        <f t="shared" si="4"/>
        <v>4.2181648049900732E-2</v>
      </c>
      <c r="G41" s="92">
        <f t="shared" si="2"/>
        <v>2.0123968601251808E-2</v>
      </c>
    </row>
    <row r="42" spans="1:7" x14ac:dyDescent="0.25">
      <c r="A42">
        <v>1631.650024</v>
      </c>
      <c r="B42" s="64">
        <f t="shared" si="0"/>
        <v>0.94755945202583969</v>
      </c>
      <c r="C42" s="67">
        <f t="shared" si="3"/>
        <v>8.2464690231534247E-3</v>
      </c>
      <c r="D42">
        <v>90.300003000000004</v>
      </c>
      <c r="E42" s="64">
        <f t="shared" si="1"/>
        <v>5.2440547974160229E-2</v>
      </c>
      <c r="F42" s="67">
        <f t="shared" si="4"/>
        <v>-1.8651083403509731E-2</v>
      </c>
      <c r="G42" s="92">
        <f t="shared" si="2"/>
        <v>6.8359466347355045E-3</v>
      </c>
    </row>
    <row r="43" spans="1:7" x14ac:dyDescent="0.25">
      <c r="A43">
        <v>1628</v>
      </c>
      <c r="B43" s="64">
        <f t="shared" si="0"/>
        <v>0.94827586041191303</v>
      </c>
      <c r="C43" s="67">
        <f t="shared" si="3"/>
        <v>-2.2395198862873284E-3</v>
      </c>
      <c r="D43">
        <v>88.800003000000004</v>
      </c>
      <c r="E43" s="64">
        <f t="shared" si="1"/>
        <v>5.1724139588086894E-2</v>
      </c>
      <c r="F43" s="67">
        <f t="shared" si="4"/>
        <v>-1.6750809863623005E-2</v>
      </c>
      <c r="G43" s="92">
        <f t="shared" si="2"/>
        <v>-2.9901038746782452E-3</v>
      </c>
    </row>
    <row r="44" spans="1:7" x14ac:dyDescent="0.25">
      <c r="A44">
        <v>1614.849976</v>
      </c>
      <c r="B44" s="64">
        <f t="shared" si="0"/>
        <v>0.94698724341517038</v>
      </c>
      <c r="C44" s="67">
        <f t="shared" si="3"/>
        <v>-8.1102093383015397E-3</v>
      </c>
      <c r="D44">
        <v>90.400002000000001</v>
      </c>
      <c r="E44" s="64">
        <f t="shared" si="1"/>
        <v>5.3012756584829582E-2</v>
      </c>
      <c r="F44" s="67">
        <f t="shared" si="4"/>
        <v>1.7857605740116834E-2</v>
      </c>
      <c r="G44" s="92">
        <f t="shared" si="2"/>
        <v>-6.7335838785094792E-3</v>
      </c>
    </row>
    <row r="45" spans="1:7" x14ac:dyDescent="0.25">
      <c r="A45">
        <v>1597.8000489999999</v>
      </c>
      <c r="B45" s="64">
        <f t="shared" si="0"/>
        <v>0.94684444767120324</v>
      </c>
      <c r="C45" s="67">
        <f t="shared" si="3"/>
        <v>-1.0614344509075706E-2</v>
      </c>
      <c r="D45">
        <v>89.699996999999996</v>
      </c>
      <c r="E45" s="64">
        <f t="shared" si="1"/>
        <v>5.3155552328796797E-2</v>
      </c>
      <c r="F45" s="67">
        <f t="shared" si="4"/>
        <v>-7.7735539020906321E-3</v>
      </c>
      <c r="G45" s="92">
        <f t="shared" si="2"/>
        <v>-1.0463340715310958E-2</v>
      </c>
    </row>
    <row r="46" spans="1:7" x14ac:dyDescent="0.25">
      <c r="A46">
        <v>1592.5</v>
      </c>
      <c r="B46" s="64">
        <f t="shared" si="0"/>
        <v>0.94437525776366849</v>
      </c>
      <c r="C46" s="67">
        <f t="shared" si="3"/>
        <v>-3.3226052687899432E-3</v>
      </c>
      <c r="D46">
        <v>93.800003000000004</v>
      </c>
      <c r="E46" s="64">
        <f t="shared" si="1"/>
        <v>5.562474223633148E-2</v>
      </c>
      <c r="F46" s="67">
        <f t="shared" si="4"/>
        <v>4.4694152375187216E-2</v>
      </c>
      <c r="G46" s="92">
        <f t="shared" si="2"/>
        <v>-6.5168550181931434E-4</v>
      </c>
    </row>
    <row r="47" spans="1:7" x14ac:dyDescent="0.25">
      <c r="A47">
        <v>1625</v>
      </c>
      <c r="B47" s="64">
        <f t="shared" si="0"/>
        <v>0.94666627663627689</v>
      </c>
      <c r="C47" s="67">
        <f t="shared" si="3"/>
        <v>2.0202707317519469E-2</v>
      </c>
      <c r="D47">
        <v>91.550003000000004</v>
      </c>
      <c r="E47" s="64">
        <f t="shared" si="1"/>
        <v>5.3333723363723065E-2</v>
      </c>
      <c r="F47" s="67">
        <f t="shared" si="4"/>
        <v>-2.4279584105622993E-2</v>
      </c>
      <c r="G47" s="92">
        <f t="shared" si="2"/>
        <v>1.7830301092173075E-2</v>
      </c>
    </row>
    <row r="48" spans="1:7" x14ac:dyDescent="0.25">
      <c r="A48">
        <v>1641</v>
      </c>
      <c r="B48" s="64">
        <f t="shared" si="0"/>
        <v>0.94852749756042742</v>
      </c>
      <c r="C48" s="67">
        <f t="shared" si="3"/>
        <v>9.7979963262530296E-3</v>
      </c>
      <c r="D48">
        <v>89.050003000000004</v>
      </c>
      <c r="E48" s="64">
        <f t="shared" si="1"/>
        <v>5.1472502439572555E-2</v>
      </c>
      <c r="F48" s="67">
        <f t="shared" si="4"/>
        <v>-2.7687260464888987E-2</v>
      </c>
      <c r="G48" s="92">
        <f t="shared" si="2"/>
        <v>7.8685363546229688E-3</v>
      </c>
    </row>
    <row r="49" spans="1:7" x14ac:dyDescent="0.25">
      <c r="A49">
        <v>1621.8000489999999</v>
      </c>
      <c r="B49" s="64">
        <f t="shared" si="0"/>
        <v>0.94706414826694407</v>
      </c>
      <c r="C49" s="67">
        <f t="shared" si="3"/>
        <v>-1.1769138366291267E-2</v>
      </c>
      <c r="D49">
        <v>90.650002000000001</v>
      </c>
      <c r="E49" s="64">
        <f t="shared" si="1"/>
        <v>5.2935851733055893E-2</v>
      </c>
      <c r="F49" s="67">
        <f t="shared" si="4"/>
        <v>1.7807915839130148E-2</v>
      </c>
      <c r="G49" s="92">
        <f t="shared" si="2"/>
        <v>-1.020345181017252E-2</v>
      </c>
    </row>
    <row r="50" spans="1:7" x14ac:dyDescent="0.25">
      <c r="A50">
        <v>1605.9499510000001</v>
      </c>
      <c r="B50" s="64">
        <f t="shared" si="0"/>
        <v>0.94732340042877239</v>
      </c>
      <c r="C50" s="67">
        <f t="shared" si="3"/>
        <v>-9.8212224635893901E-3</v>
      </c>
      <c r="D50">
        <v>89.300003000000004</v>
      </c>
      <c r="E50" s="64">
        <f t="shared" si="1"/>
        <v>5.2676599571227591E-2</v>
      </c>
      <c r="F50" s="67">
        <f t="shared" si="4"/>
        <v>-1.5004437786661348E-2</v>
      </c>
      <c r="G50" s="92">
        <f t="shared" si="2"/>
        <v>-1.0094256621654304E-2</v>
      </c>
    </row>
    <row r="51" spans="1:7" x14ac:dyDescent="0.25">
      <c r="A51">
        <v>1564.1999510000001</v>
      </c>
      <c r="B51" s="64">
        <f t="shared" si="0"/>
        <v>0.94645125998433577</v>
      </c>
      <c r="C51" s="67">
        <f t="shared" si="3"/>
        <v>-2.6340971418617083E-2</v>
      </c>
      <c r="D51">
        <v>88.5</v>
      </c>
      <c r="E51" s="64">
        <f t="shared" si="1"/>
        <v>5.3548740015664224E-2</v>
      </c>
      <c r="F51" s="67">
        <f t="shared" si="4"/>
        <v>-8.9989694631938712E-3</v>
      </c>
      <c r="G51" s="92">
        <f t="shared" si="2"/>
        <v>-2.5412329064554984E-2</v>
      </c>
    </row>
    <row r="52" spans="1:7" x14ac:dyDescent="0.25">
      <c r="A52">
        <v>1573.900024</v>
      </c>
      <c r="B52" s="64">
        <f t="shared" si="0"/>
        <v>0.94804686398631166</v>
      </c>
      <c r="C52" s="67">
        <f t="shared" si="3"/>
        <v>6.1821509647070278E-3</v>
      </c>
      <c r="D52">
        <v>86.25</v>
      </c>
      <c r="E52" s="64">
        <f t="shared" si="1"/>
        <v>5.195313601368836E-2</v>
      </c>
      <c r="F52" s="67">
        <f t="shared" si="4"/>
        <v>-2.575249610241474E-2</v>
      </c>
      <c r="G52" s="92">
        <f t="shared" si="2"/>
        <v>4.5230459020797163E-3</v>
      </c>
    </row>
    <row r="53" spans="1:7" x14ac:dyDescent="0.25">
      <c r="A53">
        <v>1557.6999510000001</v>
      </c>
      <c r="B53" s="64">
        <f t="shared" si="0"/>
        <v>0.94840025417614693</v>
      </c>
      <c r="C53" s="67">
        <f t="shared" si="3"/>
        <v>-1.034628793037534E-2</v>
      </c>
      <c r="D53">
        <v>84.75</v>
      </c>
      <c r="E53" s="64">
        <f t="shared" si="1"/>
        <v>5.1599745823853113E-2</v>
      </c>
      <c r="F53" s="67">
        <f t="shared" si="4"/>
        <v>-1.7544309650909508E-2</v>
      </c>
      <c r="G53" s="92">
        <f t="shared" si="2"/>
        <v>-1.0717704021589477E-2</v>
      </c>
    </row>
    <row r="54" spans="1:7" x14ac:dyDescent="0.25">
      <c r="A54">
        <v>1613.9499510000001</v>
      </c>
      <c r="B54" s="64">
        <f t="shared" si="0"/>
        <v>0.94988523079548337</v>
      </c>
      <c r="C54" s="67">
        <f t="shared" si="3"/>
        <v>3.5474217179490848E-2</v>
      </c>
      <c r="D54">
        <v>85.150002000000001</v>
      </c>
      <c r="E54" s="64">
        <f t="shared" si="1"/>
        <v>5.0114769204516595E-2</v>
      </c>
      <c r="F54" s="67">
        <f t="shared" si="4"/>
        <v>4.7086843360998496E-3</v>
      </c>
      <c r="G54" s="92">
        <f t="shared" si="2"/>
        <v>3.393240960159033E-2</v>
      </c>
    </row>
    <row r="55" spans="1:7" x14ac:dyDescent="0.25">
      <c r="A55">
        <v>1636.25</v>
      </c>
      <c r="B55" s="64">
        <f t="shared" si="0"/>
        <v>0.94967933071130217</v>
      </c>
      <c r="C55" s="67">
        <f t="shared" si="3"/>
        <v>1.3722478168694E-2</v>
      </c>
      <c r="D55">
        <v>86.699996999999996</v>
      </c>
      <c r="E55" s="64">
        <f t="shared" si="1"/>
        <v>5.0320669288697877E-2</v>
      </c>
      <c r="F55" s="67">
        <f t="shared" si="4"/>
        <v>1.8039418587760047E-2</v>
      </c>
      <c r="G55" s="92">
        <f t="shared" si="2"/>
        <v>1.3939709499860835E-2</v>
      </c>
    </row>
    <row r="56" spans="1:7" x14ac:dyDescent="0.25">
      <c r="A56">
        <v>1588.900024</v>
      </c>
      <c r="B56" s="64">
        <f t="shared" si="0"/>
        <v>0.94936217322337879</v>
      </c>
      <c r="C56" s="67">
        <f t="shared" si="3"/>
        <v>-2.9365070224999033E-2</v>
      </c>
      <c r="D56">
        <v>84.75</v>
      </c>
      <c r="E56" s="64">
        <f t="shared" si="1"/>
        <v>5.063782677662125E-2</v>
      </c>
      <c r="F56" s="67">
        <f t="shared" si="4"/>
        <v>-2.2748102923859762E-2</v>
      </c>
      <c r="G56" s="92">
        <f t="shared" si="2"/>
        <v>-2.9030001381017377E-2</v>
      </c>
    </row>
    <row r="57" spans="1:7" x14ac:dyDescent="0.25">
      <c r="A57">
        <v>1572.5500489999999</v>
      </c>
      <c r="B57" s="64">
        <f t="shared" si="0"/>
        <v>0.94874811786279734</v>
      </c>
      <c r="C57" s="67">
        <f t="shared" si="3"/>
        <v>-1.034343126804734E-2</v>
      </c>
      <c r="D57">
        <v>84.949996999999996</v>
      </c>
      <c r="E57" s="64">
        <f t="shared" si="1"/>
        <v>5.1251882137202671E-2</v>
      </c>
      <c r="F57" s="67">
        <f t="shared" si="4"/>
        <v>2.3570665424895612E-3</v>
      </c>
      <c r="G57" s="92">
        <f t="shared" si="2"/>
        <v>-9.6925068511779025E-3</v>
      </c>
    </row>
    <row r="58" spans="1:7" x14ac:dyDescent="0.25">
      <c r="A58">
        <v>1587.5</v>
      </c>
      <c r="B58" s="64">
        <f t="shared" si="0"/>
        <v>0.94923463172777489</v>
      </c>
      <c r="C58" s="67">
        <f t="shared" si="3"/>
        <v>9.4619150357834834E-3</v>
      </c>
      <c r="D58">
        <v>84.900002000000001</v>
      </c>
      <c r="E58" s="64">
        <f t="shared" si="1"/>
        <v>5.0765368272225102E-2</v>
      </c>
      <c r="F58" s="67">
        <f t="shared" si="4"/>
        <v>-5.8869592862187425E-4</v>
      </c>
      <c r="G58" s="92">
        <f t="shared" si="2"/>
        <v>8.9516920688145814E-3</v>
      </c>
    </row>
    <row r="59" spans="1:7" x14ac:dyDescent="0.25">
      <c r="A59">
        <v>1596</v>
      </c>
      <c r="B59" s="64">
        <f t="shared" si="0"/>
        <v>0.946731520441218</v>
      </c>
      <c r="C59" s="67">
        <f t="shared" si="3"/>
        <v>5.340047242907371E-3</v>
      </c>
      <c r="D59">
        <v>89.800003000000004</v>
      </c>
      <c r="E59" s="64">
        <f t="shared" si="1"/>
        <v>5.3268479558781924E-2</v>
      </c>
      <c r="F59" s="67">
        <f t="shared" si="4"/>
        <v>5.6110891841298464E-2</v>
      </c>
      <c r="G59" s="92">
        <f t="shared" si="2"/>
        <v>8.0445329405788597E-3</v>
      </c>
    </row>
    <row r="60" spans="1:7" x14ac:dyDescent="0.25">
      <c r="A60">
        <v>1571</v>
      </c>
      <c r="B60" s="64">
        <f t="shared" si="0"/>
        <v>0.94547424283278081</v>
      </c>
      <c r="C60" s="67">
        <f t="shared" si="3"/>
        <v>-1.5788139754132902E-2</v>
      </c>
      <c r="D60">
        <v>90.599997999999999</v>
      </c>
      <c r="E60" s="64">
        <f t="shared" si="1"/>
        <v>5.452575716721926E-2</v>
      </c>
      <c r="F60" s="67">
        <f t="shared" si="4"/>
        <v>8.869182258152428E-3</v>
      </c>
      <c r="G60" s="92">
        <f t="shared" si="2"/>
        <v>-1.4443680601697102E-2</v>
      </c>
    </row>
    <row r="61" spans="1:7" x14ac:dyDescent="0.25">
      <c r="A61">
        <v>1545.599976</v>
      </c>
      <c r="B61" s="64">
        <f t="shared" si="0"/>
        <v>0.94616020418495028</v>
      </c>
      <c r="C61" s="67">
        <f t="shared" si="3"/>
        <v>-1.6300190325318095E-2</v>
      </c>
      <c r="D61">
        <v>87.949996999999996</v>
      </c>
      <c r="E61" s="64">
        <f t="shared" si="1"/>
        <v>5.3839795815049732E-2</v>
      </c>
      <c r="F61" s="67">
        <f t="shared" si="4"/>
        <v>-2.9685753900601571E-2</v>
      </c>
      <c r="G61" s="92">
        <f t="shared" si="2"/>
        <v>-1.7020866335080723E-2</v>
      </c>
    </row>
    <row r="62" spans="1:7" x14ac:dyDescent="0.25">
      <c r="A62">
        <v>1555</v>
      </c>
      <c r="B62" s="64">
        <f t="shared" si="0"/>
        <v>0.9473908684282949</v>
      </c>
      <c r="C62" s="67">
        <f t="shared" si="3"/>
        <v>6.0633766830314618E-3</v>
      </c>
      <c r="D62">
        <v>86.349997999999999</v>
      </c>
      <c r="E62" s="64">
        <f t="shared" si="1"/>
        <v>5.2609131571705159E-2</v>
      </c>
      <c r="F62" s="67">
        <f t="shared" si="4"/>
        <v>-1.8359655642141107E-2</v>
      </c>
      <c r="G62" s="92">
        <f t="shared" si="2"/>
        <v>4.7785021620564503E-3</v>
      </c>
    </row>
    <row r="63" spans="1:7" x14ac:dyDescent="0.25">
      <c r="A63">
        <v>1565.6999510000001</v>
      </c>
      <c r="B63" s="64">
        <f t="shared" si="0"/>
        <v>0.94827690362123096</v>
      </c>
      <c r="C63" s="67">
        <f t="shared" si="3"/>
        <v>6.8574314082362163E-3</v>
      </c>
      <c r="D63">
        <v>85.400002000000001</v>
      </c>
      <c r="E63" s="64">
        <f t="shared" si="1"/>
        <v>5.1723096378769019E-2</v>
      </c>
      <c r="F63" s="67">
        <f t="shared" si="4"/>
        <v>-1.1062657217407814E-2</v>
      </c>
      <c r="G63" s="92">
        <f t="shared" si="2"/>
        <v>5.9305489371359477E-3</v>
      </c>
    </row>
    <row r="64" spans="1:7" x14ac:dyDescent="0.25">
      <c r="A64">
        <v>1575</v>
      </c>
      <c r="B64" s="64">
        <f t="shared" si="0"/>
        <v>0.9482810512995592</v>
      </c>
      <c r="C64" s="67">
        <f t="shared" si="3"/>
        <v>5.9222952381626079E-3</v>
      </c>
      <c r="D64">
        <v>85.900002000000001</v>
      </c>
      <c r="E64" s="64">
        <f t="shared" si="1"/>
        <v>5.1718948700440782E-2</v>
      </c>
      <c r="F64" s="67">
        <f t="shared" si="4"/>
        <v>5.8377280593687473E-3</v>
      </c>
      <c r="G64" s="92">
        <f t="shared" si="2"/>
        <v>5.9179215125808263E-3</v>
      </c>
    </row>
    <row r="65" spans="1:7" x14ac:dyDescent="0.25">
      <c r="A65">
        <v>1600</v>
      </c>
      <c r="B65" s="64">
        <f t="shared" si="0"/>
        <v>0.95000593922931831</v>
      </c>
      <c r="C65" s="67">
        <f t="shared" si="3"/>
        <v>1.5748356968139112E-2</v>
      </c>
      <c r="D65">
        <v>84.199996999999996</v>
      </c>
      <c r="E65" s="64">
        <f t="shared" si="1"/>
        <v>4.9994060770681734E-2</v>
      </c>
      <c r="F65" s="67">
        <f t="shared" si="4"/>
        <v>-1.9988966654269798E-2</v>
      </c>
      <c r="G65" s="92">
        <f t="shared" si="2"/>
        <v>1.3961703039178881E-2</v>
      </c>
    </row>
    <row r="66" spans="1:7" x14ac:dyDescent="0.25">
      <c r="A66">
        <v>1548.400024</v>
      </c>
      <c r="B66" s="64">
        <f t="shared" si="0"/>
        <v>0.94897802912666762</v>
      </c>
      <c r="C66" s="67">
        <f t="shared" si="3"/>
        <v>-3.278147402450883E-2</v>
      </c>
      <c r="D66">
        <v>83.25</v>
      </c>
      <c r="E66" s="64">
        <f t="shared" si="1"/>
        <v>5.102197087333233E-2</v>
      </c>
      <c r="F66" s="67">
        <f t="shared" si="4"/>
        <v>-1.1346756758273464E-2</v>
      </c>
      <c r="G66" s="92">
        <f t="shared" si="2"/>
        <v>-3.1687832504472851E-2</v>
      </c>
    </row>
    <row r="67" spans="1:7" x14ac:dyDescent="0.25">
      <c r="A67">
        <v>1540.400024</v>
      </c>
      <c r="B67" s="64">
        <f t="shared" si="0"/>
        <v>0.95027760832442487</v>
      </c>
      <c r="C67" s="67">
        <f t="shared" si="3"/>
        <v>-5.180016682241266E-3</v>
      </c>
      <c r="D67">
        <v>80.599997999999999</v>
      </c>
      <c r="E67" s="64">
        <f t="shared" si="1"/>
        <v>4.9722391675575191E-2</v>
      </c>
      <c r="F67" s="67">
        <f t="shared" si="4"/>
        <v>-3.2349504161866743E-2</v>
      </c>
      <c r="G67" s="92">
        <f t="shared" si="2"/>
        <v>-6.5309485803278404E-3</v>
      </c>
    </row>
    <row r="68" spans="1:7" x14ac:dyDescent="0.25">
      <c r="A68">
        <v>1539</v>
      </c>
      <c r="B68" s="64">
        <f t="shared" si="0"/>
        <v>0.94953109399765956</v>
      </c>
      <c r="C68" s="67">
        <f t="shared" si="3"/>
        <v>-9.0928368224320994E-4</v>
      </c>
      <c r="D68">
        <v>81.800003000000004</v>
      </c>
      <c r="E68" s="64">
        <f t="shared" si="1"/>
        <v>5.0468906002340379E-2</v>
      </c>
      <c r="F68" s="67">
        <f t="shared" si="4"/>
        <v>1.4778655584830783E-2</v>
      </c>
      <c r="G68" s="92">
        <f t="shared" si="2"/>
        <v>-1.1753055000282792E-4</v>
      </c>
    </row>
    <row r="69" spans="1:7" x14ac:dyDescent="0.25">
      <c r="A69">
        <v>1522.0500489999999</v>
      </c>
      <c r="B69" s="64">
        <f t="shared" ref="B69:B132" si="5">A69/(A69+D69)</f>
        <v>0.95065738260378396</v>
      </c>
      <c r="C69" s="67">
        <f t="shared" si="3"/>
        <v>-1.1074712252254823E-2</v>
      </c>
      <c r="D69">
        <v>79</v>
      </c>
      <c r="E69" s="64">
        <f t="shared" ref="E69:E132" si="6">D69/(D69+A69)</f>
        <v>4.9342617396216079E-2</v>
      </c>
      <c r="F69" s="67">
        <f t="shared" si="4"/>
        <v>-3.4829427816495846E-2</v>
      </c>
      <c r="G69" s="92">
        <f t="shared" ref="G69:G132" si="7">(B69*C69)+(E69*F69)</f>
        <v>-1.2246832093697108E-2</v>
      </c>
    </row>
    <row r="70" spans="1:7" x14ac:dyDescent="0.25">
      <c r="A70">
        <v>1511.1999510000001</v>
      </c>
      <c r="B70" s="64">
        <f t="shared" si="5"/>
        <v>0.95313780816420002</v>
      </c>
      <c r="C70" s="67">
        <f t="shared" ref="C70:C133" si="8">LN(A70/A69)</f>
        <v>-7.1541378238883513E-3</v>
      </c>
      <c r="D70">
        <v>74.300003000000004</v>
      </c>
      <c r="E70" s="64">
        <f t="shared" si="6"/>
        <v>4.6862191835799955E-2</v>
      </c>
      <c r="F70" s="67">
        <f t="shared" ref="F70:F133" si="9">LN(D70/D69)</f>
        <v>-6.1336860366458128E-2</v>
      </c>
      <c r="G70" s="92">
        <f t="shared" si="7"/>
        <v>-9.6932589618641783E-3</v>
      </c>
    </row>
    <row r="71" spans="1:7" x14ac:dyDescent="0.25">
      <c r="A71">
        <v>1494.900024</v>
      </c>
      <c r="B71" s="64">
        <f t="shared" si="5"/>
        <v>0.95101469633923741</v>
      </c>
      <c r="C71" s="67">
        <f t="shared" si="8"/>
        <v>-1.0844673752681968E-2</v>
      </c>
      <c r="D71">
        <v>77</v>
      </c>
      <c r="E71" s="64">
        <f t="shared" si="6"/>
        <v>4.8985303660762584E-2</v>
      </c>
      <c r="F71" s="67">
        <f t="shared" si="9"/>
        <v>3.5694429753120434E-2</v>
      </c>
      <c r="G71" s="92">
        <f t="shared" si="7"/>
        <v>-8.5649416353505772E-3</v>
      </c>
    </row>
    <row r="72" spans="1:7" x14ac:dyDescent="0.25">
      <c r="A72">
        <v>1507.4499510000001</v>
      </c>
      <c r="B72" s="64">
        <f t="shared" si="5"/>
        <v>0.9508625828306313</v>
      </c>
      <c r="C72" s="67">
        <f t="shared" si="8"/>
        <v>8.3601180401542009E-3</v>
      </c>
      <c r="D72">
        <v>77.900002000000001</v>
      </c>
      <c r="E72" s="64">
        <f t="shared" si="6"/>
        <v>4.9137417169368654E-2</v>
      </c>
      <c r="F72" s="67">
        <f t="shared" si="9"/>
        <v>1.1620556696959257E-2</v>
      </c>
      <c r="G72" s="92">
        <f t="shared" si="7"/>
        <v>8.5203275745887666E-3</v>
      </c>
    </row>
    <row r="73" spans="1:7" x14ac:dyDescent="0.25">
      <c r="A73">
        <v>1506.4499510000001</v>
      </c>
      <c r="B73" s="64">
        <f t="shared" si="5"/>
        <v>0.95320804895394751</v>
      </c>
      <c r="C73" s="67">
        <f t="shared" si="8"/>
        <v>-6.6359206955256896E-4</v>
      </c>
      <c r="D73">
        <v>73.949996999999996</v>
      </c>
      <c r="E73" s="64">
        <f t="shared" si="6"/>
        <v>4.6791951046052549E-2</v>
      </c>
      <c r="F73" s="67">
        <f t="shared" si="9"/>
        <v>-5.2036829961786595E-2</v>
      </c>
      <c r="G73" s="92">
        <f t="shared" si="7"/>
        <v>-3.0674461020831953E-3</v>
      </c>
    </row>
    <row r="74" spans="1:7" x14ac:dyDescent="0.25">
      <c r="A74">
        <v>1495.5500489999999</v>
      </c>
      <c r="B74" s="64">
        <f t="shared" si="5"/>
        <v>0.95373381761739773</v>
      </c>
      <c r="C74" s="67">
        <f t="shared" si="8"/>
        <v>-7.2617920714429319E-3</v>
      </c>
      <c r="D74">
        <v>72.550003000000004</v>
      </c>
      <c r="E74" s="64">
        <f t="shared" si="6"/>
        <v>4.6266182382602203E-2</v>
      </c>
      <c r="F74" s="67">
        <f t="shared" si="9"/>
        <v>-1.9113127907867997E-2</v>
      </c>
      <c r="G74" s="92">
        <f t="shared" si="7"/>
        <v>-7.8101081367284433E-3</v>
      </c>
    </row>
    <row r="75" spans="1:7" x14ac:dyDescent="0.25">
      <c r="A75">
        <v>1499</v>
      </c>
      <c r="B75" s="64">
        <f t="shared" si="5"/>
        <v>0.95492912884217229</v>
      </c>
      <c r="C75" s="67">
        <f t="shared" si="8"/>
        <v>2.3041541933849136E-3</v>
      </c>
      <c r="D75">
        <v>70.75</v>
      </c>
      <c r="E75" s="64">
        <f t="shared" si="6"/>
        <v>4.507087115782768E-2</v>
      </c>
      <c r="F75" s="67">
        <f t="shared" si="9"/>
        <v>-2.5123484157641623E-2</v>
      </c>
      <c r="G75" s="92">
        <f t="shared" si="7"/>
        <v>1.0679666391023033E-3</v>
      </c>
    </row>
    <row r="76" spans="1:7" x14ac:dyDescent="0.25">
      <c r="A76">
        <v>1562.5500489999999</v>
      </c>
      <c r="B76" s="64">
        <f t="shared" si="5"/>
        <v>0.95706367195541453</v>
      </c>
      <c r="C76" s="67">
        <f t="shared" si="8"/>
        <v>4.1520914354965861E-2</v>
      </c>
      <c r="D76">
        <v>70.099997999999999</v>
      </c>
      <c r="E76" s="64">
        <f t="shared" si="6"/>
        <v>4.2936328044585546E-2</v>
      </c>
      <c r="F76" s="67">
        <f t="shared" si="9"/>
        <v>-9.2297710134734492E-3</v>
      </c>
      <c r="G76" s="92">
        <f t="shared" si="7"/>
        <v>3.9341866279499003E-2</v>
      </c>
    </row>
    <row r="77" spans="1:7" x14ac:dyDescent="0.25">
      <c r="A77">
        <v>1548</v>
      </c>
      <c r="B77" s="64">
        <f t="shared" si="5"/>
        <v>0.95602766975548603</v>
      </c>
      <c r="C77" s="67">
        <f t="shared" si="8"/>
        <v>-9.3553583078910801E-3</v>
      </c>
      <c r="D77">
        <v>71.199996999999996</v>
      </c>
      <c r="E77" s="64">
        <f t="shared" si="6"/>
        <v>4.3972330244513948E-2</v>
      </c>
      <c r="F77" s="67">
        <f t="shared" si="9"/>
        <v>1.5570010773224136E-2</v>
      </c>
      <c r="G77" s="92">
        <f t="shared" si="7"/>
        <v>-8.2593317471898828E-3</v>
      </c>
    </row>
    <row r="78" spans="1:7" x14ac:dyDescent="0.25">
      <c r="A78">
        <v>1499.400024</v>
      </c>
      <c r="B78" s="64">
        <f t="shared" si="5"/>
        <v>0.95381679581172429</v>
      </c>
      <c r="C78" s="67">
        <f t="shared" si="8"/>
        <v>-3.1898731074308288E-2</v>
      </c>
      <c r="D78">
        <v>72.599997999999999</v>
      </c>
      <c r="E78" s="64">
        <f t="shared" si="6"/>
        <v>4.6183204188275769E-2</v>
      </c>
      <c r="F78" s="67">
        <f t="shared" si="9"/>
        <v>1.9472117999443071E-2</v>
      </c>
      <c r="G78" s="92">
        <f t="shared" si="7"/>
        <v>-2.9526260662210136E-2</v>
      </c>
    </row>
    <row r="79" spans="1:7" x14ac:dyDescent="0.25">
      <c r="A79">
        <v>1485</v>
      </c>
      <c r="B79" s="64">
        <f t="shared" si="5"/>
        <v>0.95424752786450495</v>
      </c>
      <c r="C79" s="67">
        <f t="shared" si="8"/>
        <v>-9.6502718385641749E-3</v>
      </c>
      <c r="D79">
        <v>71.199996999999996</v>
      </c>
      <c r="E79" s="64">
        <f t="shared" si="6"/>
        <v>4.5752472135495062E-2</v>
      </c>
      <c r="F79" s="67">
        <f t="shared" si="9"/>
        <v>-1.9472117999442935E-2</v>
      </c>
      <c r="G79" s="92">
        <f t="shared" si="7"/>
        <v>-1.0099645581358899E-2</v>
      </c>
    </row>
    <row r="80" spans="1:7" x14ac:dyDescent="0.25">
      <c r="A80">
        <v>1462.650024</v>
      </c>
      <c r="B80" s="64">
        <f t="shared" si="5"/>
        <v>0.95445202011797803</v>
      </c>
      <c r="C80" s="67">
        <f t="shared" si="8"/>
        <v>-1.5164896878988879E-2</v>
      </c>
      <c r="D80">
        <v>69.800003000000004</v>
      </c>
      <c r="E80" s="64">
        <f t="shared" si="6"/>
        <v>4.5547979882021951E-2</v>
      </c>
      <c r="F80" s="67">
        <f t="shared" si="9"/>
        <v>-1.9858723534829089E-2</v>
      </c>
      <c r="G80" s="92">
        <f t="shared" si="7"/>
        <v>-1.5378691201078787E-2</v>
      </c>
    </row>
    <row r="81" spans="1:7" x14ac:dyDescent="0.25">
      <c r="A81">
        <v>1456.6999510000001</v>
      </c>
      <c r="B81" s="64">
        <f t="shared" si="5"/>
        <v>0.95265188396745693</v>
      </c>
      <c r="C81" s="67">
        <f t="shared" si="8"/>
        <v>-4.076305540583771E-3</v>
      </c>
      <c r="D81">
        <v>72.400002000000001</v>
      </c>
      <c r="E81" s="64">
        <f t="shared" si="6"/>
        <v>4.7348116032542964E-2</v>
      </c>
      <c r="F81" s="67">
        <f t="shared" si="9"/>
        <v>3.6572274267711022E-2</v>
      </c>
      <c r="G81" s="92">
        <f t="shared" si="7"/>
        <v>-2.1516718672625456E-3</v>
      </c>
    </row>
    <row r="82" spans="1:7" x14ac:dyDescent="0.25">
      <c r="A82">
        <v>1460.900024</v>
      </c>
      <c r="B82" s="64">
        <f t="shared" si="5"/>
        <v>0.95290587958318218</v>
      </c>
      <c r="C82" s="67">
        <f t="shared" si="8"/>
        <v>2.8791307494701623E-3</v>
      </c>
      <c r="D82">
        <v>72.199996999999996</v>
      </c>
      <c r="E82" s="64">
        <f t="shared" si="6"/>
        <v>4.7094120416817868E-2</v>
      </c>
      <c r="F82" s="67">
        <f t="shared" si="9"/>
        <v>-2.7663226684466339E-3</v>
      </c>
      <c r="G82" s="92">
        <f t="shared" si="7"/>
        <v>2.613263086399253E-3</v>
      </c>
    </row>
    <row r="83" spans="1:7" x14ac:dyDescent="0.25">
      <c r="A83">
        <v>1432.8000489999999</v>
      </c>
      <c r="B83" s="64">
        <f t="shared" si="5"/>
        <v>0.95250124991520202</v>
      </c>
      <c r="C83" s="67">
        <f t="shared" si="8"/>
        <v>-1.9422094621424382E-2</v>
      </c>
      <c r="D83">
        <v>71.449996999999996</v>
      </c>
      <c r="E83" s="64">
        <f t="shared" si="6"/>
        <v>4.7498750084798071E-2</v>
      </c>
      <c r="F83" s="67">
        <f t="shared" si="9"/>
        <v>-1.0442141959061431E-2</v>
      </c>
      <c r="G83" s="92">
        <f t="shared" si="7"/>
        <v>-1.8995558094141489E-2</v>
      </c>
    </row>
    <row r="84" spans="1:7" x14ac:dyDescent="0.25">
      <c r="A84">
        <v>1399</v>
      </c>
      <c r="B84" s="64">
        <f t="shared" si="5"/>
        <v>0.95299727520435973</v>
      </c>
      <c r="C84" s="67">
        <f t="shared" si="8"/>
        <v>-2.3872910279791843E-2</v>
      </c>
      <c r="D84">
        <v>69</v>
      </c>
      <c r="E84" s="64">
        <f t="shared" si="6"/>
        <v>4.7002724795640327E-2</v>
      </c>
      <c r="F84" s="67">
        <f t="shared" si="9"/>
        <v>-3.4891357791212288E-2</v>
      </c>
      <c r="G84" s="92">
        <f t="shared" si="7"/>
        <v>-2.4390807335846348E-2</v>
      </c>
    </row>
    <row r="85" spans="1:7" x14ac:dyDescent="0.25">
      <c r="A85">
        <v>1406.4499510000001</v>
      </c>
      <c r="B85" s="64">
        <f t="shared" si="5"/>
        <v>0.95229873418615629</v>
      </c>
      <c r="C85" s="67">
        <f t="shared" si="8"/>
        <v>5.3110685573598809E-3</v>
      </c>
      <c r="D85">
        <v>70.449996999999996</v>
      </c>
      <c r="E85" s="64">
        <f t="shared" si="6"/>
        <v>4.7701265813843742E-2</v>
      </c>
      <c r="F85" s="67">
        <f t="shared" si="9"/>
        <v>2.0796691164036474E-2</v>
      </c>
      <c r="G85" s="92">
        <f t="shared" si="7"/>
        <v>6.0497523576138294E-3</v>
      </c>
    </row>
    <row r="86" spans="1:7" x14ac:dyDescent="0.25">
      <c r="A86">
        <v>1436.6999510000001</v>
      </c>
      <c r="B86" s="64">
        <f t="shared" si="5"/>
        <v>0.95464965465818341</v>
      </c>
      <c r="C86" s="67">
        <f t="shared" si="8"/>
        <v>2.1280018687894513E-2</v>
      </c>
      <c r="D86">
        <v>68.25</v>
      </c>
      <c r="E86" s="64">
        <f t="shared" si="6"/>
        <v>4.5350345341816617E-2</v>
      </c>
      <c r="F86" s="67">
        <f t="shared" si="9"/>
        <v>-3.1725761696226693E-2</v>
      </c>
      <c r="G86" s="92">
        <f t="shared" si="7"/>
        <v>1.8876188242362129E-2</v>
      </c>
    </row>
    <row r="87" spans="1:7" x14ac:dyDescent="0.25">
      <c r="A87">
        <v>1445</v>
      </c>
      <c r="B87" s="64">
        <f t="shared" si="5"/>
        <v>0.95492995166851036</v>
      </c>
      <c r="C87" s="67">
        <f t="shared" si="8"/>
        <v>5.7605386357969844E-3</v>
      </c>
      <c r="D87">
        <v>68.199996999999996</v>
      </c>
      <c r="E87" s="64">
        <f t="shared" si="6"/>
        <v>4.5070048331489657E-2</v>
      </c>
      <c r="F87" s="67">
        <f t="shared" si="9"/>
        <v>-7.3291320392352875E-4</v>
      </c>
      <c r="G87" s="92">
        <f t="shared" si="7"/>
        <v>5.4678784475425809E-3</v>
      </c>
    </row>
    <row r="88" spans="1:7" x14ac:dyDescent="0.25">
      <c r="A88">
        <v>1417.6999510000001</v>
      </c>
      <c r="B88" s="64">
        <f t="shared" si="5"/>
        <v>0.95745255481540836</v>
      </c>
      <c r="C88" s="67">
        <f t="shared" si="8"/>
        <v>-1.9073515985971904E-2</v>
      </c>
      <c r="D88">
        <v>63</v>
      </c>
      <c r="E88" s="64">
        <f t="shared" si="6"/>
        <v>4.2547445184591623E-2</v>
      </c>
      <c r="F88" s="67">
        <f t="shared" si="9"/>
        <v>-7.9309794469612921E-2</v>
      </c>
      <c r="G88" s="92">
        <f t="shared" si="7"/>
        <v>-2.1636415742878418E-2</v>
      </c>
    </row>
    <row r="89" spans="1:7" x14ac:dyDescent="0.25">
      <c r="A89">
        <v>1426.400024</v>
      </c>
      <c r="B89" s="64">
        <f t="shared" si="5"/>
        <v>0.95744395160857643</v>
      </c>
      <c r="C89" s="67">
        <f t="shared" si="8"/>
        <v>6.1179988139447722E-3</v>
      </c>
      <c r="D89">
        <v>63.400002000000001</v>
      </c>
      <c r="E89" s="64">
        <f t="shared" si="6"/>
        <v>4.2556048391423504E-2</v>
      </c>
      <c r="F89" s="67">
        <f t="shared" si="9"/>
        <v>6.3291665973884137E-3</v>
      </c>
      <c r="G89" s="92">
        <f t="shared" si="7"/>
        <v>6.1269852803557089E-3</v>
      </c>
    </row>
    <row r="90" spans="1:7" x14ac:dyDescent="0.25">
      <c r="A90">
        <v>1426.8000489999999</v>
      </c>
      <c r="B90" s="64">
        <f t="shared" si="5"/>
        <v>0.95906432754434312</v>
      </c>
      <c r="C90" s="67">
        <f t="shared" si="8"/>
        <v>2.804044528151248E-4</v>
      </c>
      <c r="D90">
        <v>60.900002000000001</v>
      </c>
      <c r="E90" s="64">
        <f t="shared" si="6"/>
        <v>4.0935672455656859E-2</v>
      </c>
      <c r="F90" s="67">
        <f t="shared" si="9"/>
        <v>-4.0230685432347764E-2</v>
      </c>
      <c r="G90" s="92">
        <f t="shared" si="7"/>
        <v>-1.377944253545577E-3</v>
      </c>
    </row>
    <row r="91" spans="1:7" x14ac:dyDescent="0.25">
      <c r="A91">
        <v>1434.599976</v>
      </c>
      <c r="B91" s="64">
        <f t="shared" si="5"/>
        <v>0.95902132493852066</v>
      </c>
      <c r="C91" s="67">
        <f t="shared" si="8"/>
        <v>5.4518391356112427E-3</v>
      </c>
      <c r="D91">
        <v>61.299999</v>
      </c>
      <c r="E91" s="64">
        <f t="shared" si="6"/>
        <v>4.0978675061479293E-2</v>
      </c>
      <c r="F91" s="67">
        <f t="shared" si="9"/>
        <v>6.5466190723786353E-3</v>
      </c>
      <c r="G91" s="92">
        <f t="shared" si="7"/>
        <v>5.4967017669038604E-3</v>
      </c>
    </row>
    <row r="92" spans="1:7" x14ac:dyDescent="0.25">
      <c r="A92">
        <v>1429</v>
      </c>
      <c r="B92" s="64">
        <f t="shared" si="5"/>
        <v>0.95735771820941584</v>
      </c>
      <c r="C92" s="67">
        <f t="shared" si="8"/>
        <v>-3.9111490330645668E-3</v>
      </c>
      <c r="D92">
        <v>63.650002000000001</v>
      </c>
      <c r="E92" s="64">
        <f t="shared" si="6"/>
        <v>4.2642281790584151E-2</v>
      </c>
      <c r="F92" s="67">
        <f t="shared" si="9"/>
        <v>3.7619529796301406E-2</v>
      </c>
      <c r="G92" s="92">
        <f t="shared" si="7"/>
        <v>-2.1401861234684955E-3</v>
      </c>
    </row>
    <row r="93" spans="1:7" x14ac:dyDescent="0.25">
      <c r="A93">
        <v>1442</v>
      </c>
      <c r="B93" s="64">
        <f t="shared" si="5"/>
        <v>0.95686794956867949</v>
      </c>
      <c r="C93" s="67">
        <f t="shared" si="8"/>
        <v>9.0561399150270484E-3</v>
      </c>
      <c r="D93">
        <v>65</v>
      </c>
      <c r="E93" s="64">
        <f t="shared" si="6"/>
        <v>4.3132050431320505E-2</v>
      </c>
      <c r="F93" s="67">
        <f t="shared" si="9"/>
        <v>2.0987913470383888E-2</v>
      </c>
      <c r="G93" s="92">
        <f t="shared" si="7"/>
        <v>9.5707817737517957E-3</v>
      </c>
    </row>
    <row r="94" spans="1:7" x14ac:dyDescent="0.25">
      <c r="A94">
        <v>1479</v>
      </c>
      <c r="B94" s="64">
        <f t="shared" si="5"/>
        <v>0.95731253624514556</v>
      </c>
      <c r="C94" s="67">
        <f t="shared" si="8"/>
        <v>2.5335144865905403E-2</v>
      </c>
      <c r="D94">
        <v>65.949996999999996</v>
      </c>
      <c r="E94" s="64">
        <f t="shared" si="6"/>
        <v>4.2687463754854452E-2</v>
      </c>
      <c r="F94" s="67">
        <f t="shared" si="9"/>
        <v>1.4509563778678573E-2</v>
      </c>
      <c r="G94" s="92">
        <f t="shared" si="7"/>
        <v>2.4873028265619171E-2</v>
      </c>
    </row>
    <row r="95" spans="1:7" x14ac:dyDescent="0.25">
      <c r="A95">
        <v>1503.650024</v>
      </c>
      <c r="B95" s="64">
        <f t="shared" si="5"/>
        <v>0.95789138584257982</v>
      </c>
      <c r="C95" s="67">
        <f t="shared" si="8"/>
        <v>1.6529317912371732E-2</v>
      </c>
      <c r="D95">
        <v>66.099997999999999</v>
      </c>
      <c r="E95" s="64">
        <f t="shared" si="6"/>
        <v>4.2108614157420281E-2</v>
      </c>
      <c r="F95" s="67">
        <f t="shared" si="9"/>
        <v>2.2718829261383108E-3</v>
      </c>
      <c r="G95" s="92">
        <f t="shared" si="7"/>
        <v>1.5928957083661929E-2</v>
      </c>
    </row>
    <row r="96" spans="1:7" x14ac:dyDescent="0.25">
      <c r="A96">
        <v>1453.8000489999999</v>
      </c>
      <c r="B96" s="64">
        <f t="shared" si="5"/>
        <v>0.95783370804200041</v>
      </c>
      <c r="C96" s="67">
        <f t="shared" si="8"/>
        <v>-3.3714649867863287E-2</v>
      </c>
      <c r="D96">
        <v>64</v>
      </c>
      <c r="E96" s="64">
        <f t="shared" si="6"/>
        <v>4.2166291957999535E-2</v>
      </c>
      <c r="F96" s="67">
        <f t="shared" si="9"/>
        <v>-3.2285633240782173E-2</v>
      </c>
      <c r="G96" s="92">
        <f t="shared" si="7"/>
        <v>-3.3654393535552947E-2</v>
      </c>
    </row>
    <row r="97" spans="1:7" x14ac:dyDescent="0.25">
      <c r="A97">
        <v>1421.900024</v>
      </c>
      <c r="B97" s="64">
        <f t="shared" si="5"/>
        <v>0.95770189396703465</v>
      </c>
      <c r="C97" s="67">
        <f t="shared" si="8"/>
        <v>-2.2186829474155442E-2</v>
      </c>
      <c r="D97">
        <v>62.799999</v>
      </c>
      <c r="E97" s="64">
        <f t="shared" si="6"/>
        <v>4.2298106032965285E-2</v>
      </c>
      <c r="F97" s="67">
        <f t="shared" si="9"/>
        <v>-1.8928025809085876E-2</v>
      </c>
      <c r="G97" s="92">
        <f t="shared" si="7"/>
        <v>-2.2048988251189713E-2</v>
      </c>
    </row>
    <row r="98" spans="1:7" x14ac:dyDescent="0.25">
      <c r="A98">
        <v>1423</v>
      </c>
      <c r="B98" s="64">
        <f t="shared" si="5"/>
        <v>0.95741102129947586</v>
      </c>
      <c r="C98" s="67">
        <f t="shared" si="8"/>
        <v>7.7329680869967507E-4</v>
      </c>
      <c r="D98">
        <v>63.299999</v>
      </c>
      <c r="E98" s="64">
        <f t="shared" si="6"/>
        <v>4.2588978700524104E-2</v>
      </c>
      <c r="F98" s="67">
        <f t="shared" si="9"/>
        <v>7.9302558017560632E-3</v>
      </c>
      <c r="G98" s="92">
        <f t="shared" si="7"/>
        <v>1.078104382815478E-3</v>
      </c>
    </row>
    <row r="99" spans="1:7" x14ac:dyDescent="0.25">
      <c r="A99">
        <v>1409.599976</v>
      </c>
      <c r="B99" s="64">
        <f t="shared" si="5"/>
        <v>0.95682867287370732</v>
      </c>
      <c r="C99" s="67">
        <f t="shared" si="8"/>
        <v>-9.461359934044216E-3</v>
      </c>
      <c r="D99">
        <v>63.599997999999999</v>
      </c>
      <c r="E99" s="64">
        <f t="shared" si="6"/>
        <v>4.317132712629277E-2</v>
      </c>
      <c r="F99" s="67">
        <f t="shared" si="9"/>
        <v>4.7281255471930657E-3</v>
      </c>
      <c r="G99" s="92">
        <f t="shared" si="7"/>
        <v>-8.8487810145799397E-3</v>
      </c>
    </row>
    <row r="100" spans="1:7" x14ac:dyDescent="0.25">
      <c r="A100">
        <v>1410.8000489999999</v>
      </c>
      <c r="B100" s="64">
        <f t="shared" si="5"/>
        <v>0.9569287133626081</v>
      </c>
      <c r="C100" s="67">
        <f t="shared" si="8"/>
        <v>8.5099493815492754E-4</v>
      </c>
      <c r="D100">
        <v>63.5</v>
      </c>
      <c r="E100" s="64">
        <f t="shared" si="6"/>
        <v>4.3071286637391952E-2</v>
      </c>
      <c r="F100" s="67">
        <f t="shared" si="9"/>
        <v>-1.5735330008890985E-3</v>
      </c>
      <c r="G100" s="92">
        <f t="shared" si="7"/>
        <v>7.4656740033199722E-4</v>
      </c>
    </row>
    <row r="101" spans="1:7" x14ac:dyDescent="0.25">
      <c r="A101">
        <v>1424.9499510000001</v>
      </c>
      <c r="B101" s="64">
        <f t="shared" si="5"/>
        <v>0.95740249000431144</v>
      </c>
      <c r="C101" s="67">
        <f t="shared" si="8"/>
        <v>9.9797368867290456E-3</v>
      </c>
      <c r="D101">
        <v>63.400002000000001</v>
      </c>
      <c r="E101" s="64">
        <f t="shared" si="6"/>
        <v>4.2597509995688489E-2</v>
      </c>
      <c r="F101" s="67">
        <f t="shared" si="9"/>
        <v>-1.5760129097248394E-3</v>
      </c>
      <c r="G101" s="92">
        <f t="shared" si="7"/>
        <v>9.487490719266925E-3</v>
      </c>
    </row>
    <row r="102" spans="1:7" x14ac:dyDescent="0.25">
      <c r="A102">
        <v>1430</v>
      </c>
      <c r="B102" s="64">
        <f t="shared" si="5"/>
        <v>0.95725809279011698</v>
      </c>
      <c r="C102" s="67">
        <f t="shared" si="8"/>
        <v>3.5377532732607155E-3</v>
      </c>
      <c r="D102">
        <v>63.849997999999999</v>
      </c>
      <c r="E102" s="64">
        <f t="shared" si="6"/>
        <v>4.2741907209883065E-2</v>
      </c>
      <c r="F102" s="67">
        <f t="shared" si="9"/>
        <v>7.072658166212378E-3</v>
      </c>
      <c r="G102" s="92">
        <f t="shared" si="7"/>
        <v>3.6888418501910174E-3</v>
      </c>
    </row>
    <row r="103" spans="1:7" x14ac:dyDescent="0.25">
      <c r="A103">
        <v>1424.1999510000001</v>
      </c>
      <c r="B103" s="64">
        <f t="shared" si="5"/>
        <v>0.95302462564057855</v>
      </c>
      <c r="C103" s="67">
        <f t="shared" si="8"/>
        <v>-4.0642261112092621E-3</v>
      </c>
      <c r="D103">
        <v>70.199996999999996</v>
      </c>
      <c r="E103" s="64">
        <f t="shared" si="6"/>
        <v>4.6975374359421479E-2</v>
      </c>
      <c r="F103" s="67">
        <f t="shared" si="9"/>
        <v>9.4811717141588273E-2</v>
      </c>
      <c r="G103" s="92">
        <f t="shared" si="7"/>
        <v>5.8050833823181623E-4</v>
      </c>
    </row>
    <row r="104" spans="1:7" x14ac:dyDescent="0.25">
      <c r="A104">
        <v>1408.599976</v>
      </c>
      <c r="B104" s="64">
        <f t="shared" si="5"/>
        <v>0.95047233259810471</v>
      </c>
      <c r="C104" s="67">
        <f t="shared" si="8"/>
        <v>-1.1013931869627815E-2</v>
      </c>
      <c r="D104">
        <v>73.400002000000001</v>
      </c>
      <c r="E104" s="64">
        <f t="shared" si="6"/>
        <v>4.9527667401895195E-2</v>
      </c>
      <c r="F104" s="67">
        <f t="shared" si="9"/>
        <v>4.4575694571704245E-2</v>
      </c>
      <c r="G104" s="92">
        <f t="shared" si="7"/>
        <v>-8.2607073402459208E-3</v>
      </c>
    </row>
    <row r="105" spans="1:7" x14ac:dyDescent="0.25">
      <c r="A105">
        <v>1398.900024</v>
      </c>
      <c r="B105" s="64">
        <f t="shared" si="5"/>
        <v>0.95024284291286332</v>
      </c>
      <c r="C105" s="67">
        <f t="shared" si="8"/>
        <v>-6.9100556343940044E-3</v>
      </c>
      <c r="D105">
        <v>73.25</v>
      </c>
      <c r="E105" s="64">
        <f t="shared" si="6"/>
        <v>4.9757157087136655E-2</v>
      </c>
      <c r="F105" s="67">
        <f t="shared" si="9"/>
        <v>-2.0457149712492955E-3</v>
      </c>
      <c r="G105" s="92">
        <f t="shared" si="7"/>
        <v>-6.6680198718925667E-3</v>
      </c>
    </row>
    <row r="106" spans="1:7" x14ac:dyDescent="0.25">
      <c r="A106">
        <v>1442.599976</v>
      </c>
      <c r="B106" s="64">
        <f t="shared" si="5"/>
        <v>0.95284015651418985</v>
      </c>
      <c r="C106" s="67">
        <f t="shared" si="8"/>
        <v>3.076079379422202E-2</v>
      </c>
      <c r="D106">
        <v>71.400002000000001</v>
      </c>
      <c r="E106" s="64">
        <f t="shared" si="6"/>
        <v>4.7159843485810142E-2</v>
      </c>
      <c r="F106" s="67">
        <f t="shared" si="9"/>
        <v>-2.5580350540433856E-2</v>
      </c>
      <c r="G106" s="92">
        <f t="shared" si="7"/>
        <v>2.8103754245588211E-2</v>
      </c>
    </row>
    <row r="107" spans="1:7" x14ac:dyDescent="0.25">
      <c r="A107">
        <v>1482.75</v>
      </c>
      <c r="B107" s="64">
        <f t="shared" si="5"/>
        <v>0.95041984610014729</v>
      </c>
      <c r="C107" s="67">
        <f t="shared" si="8"/>
        <v>2.7451447285892296E-2</v>
      </c>
      <c r="D107">
        <v>77.349997999999999</v>
      </c>
      <c r="E107" s="64">
        <f t="shared" si="6"/>
        <v>4.958015389985277E-2</v>
      </c>
      <c r="F107" s="67">
        <f t="shared" si="9"/>
        <v>8.0042653805835473E-2</v>
      </c>
      <c r="G107" s="92">
        <f t="shared" si="7"/>
        <v>3.005892739893002E-2</v>
      </c>
    </row>
    <row r="108" spans="1:7" x14ac:dyDescent="0.25">
      <c r="A108">
        <v>1478.849976</v>
      </c>
      <c r="B108" s="64">
        <f t="shared" si="5"/>
        <v>0.94962435088926833</v>
      </c>
      <c r="C108" s="67">
        <f t="shared" si="8"/>
        <v>-2.6337292585025779E-3</v>
      </c>
      <c r="D108">
        <v>78.449996999999996</v>
      </c>
      <c r="E108" s="64">
        <f t="shared" si="6"/>
        <v>5.0375649110731731E-2</v>
      </c>
      <c r="F108" s="67">
        <f t="shared" si="9"/>
        <v>1.4120889775544614E-2</v>
      </c>
      <c r="G108" s="92">
        <f t="shared" si="7"/>
        <v>-1.7897044490594299E-3</v>
      </c>
    </row>
    <row r="109" spans="1:7" x14ac:dyDescent="0.25">
      <c r="A109">
        <v>1465.900024</v>
      </c>
      <c r="B109" s="64">
        <f t="shared" si="5"/>
        <v>0.95037116168431945</v>
      </c>
      <c r="C109" s="67">
        <f t="shared" si="8"/>
        <v>-8.795337792153567E-3</v>
      </c>
      <c r="D109">
        <v>76.550003000000004</v>
      </c>
      <c r="E109" s="64">
        <f t="shared" si="6"/>
        <v>4.9628838315680483E-2</v>
      </c>
      <c r="F109" s="67">
        <f t="shared" si="9"/>
        <v>-2.4517279644359159E-2</v>
      </c>
      <c r="G109" s="92">
        <f t="shared" si="7"/>
        <v>-9.5755995023452077E-3</v>
      </c>
    </row>
    <row r="110" spans="1:7" x14ac:dyDescent="0.25">
      <c r="A110">
        <v>1501.900024</v>
      </c>
      <c r="B110" s="64">
        <f t="shared" si="5"/>
        <v>0.95111139511535736</v>
      </c>
      <c r="C110" s="67">
        <f t="shared" si="8"/>
        <v>2.4261584523114069E-2</v>
      </c>
      <c r="D110">
        <v>77.199996999999996</v>
      </c>
      <c r="E110" s="64">
        <f t="shared" si="6"/>
        <v>4.8888604884642702E-2</v>
      </c>
      <c r="F110" s="67">
        <f t="shared" si="9"/>
        <v>8.4552568768622369E-3</v>
      </c>
      <c r="G110" s="92">
        <f t="shared" si="7"/>
        <v>2.3488835216139259E-2</v>
      </c>
    </row>
    <row r="111" spans="1:7" x14ac:dyDescent="0.25">
      <c r="A111">
        <v>1520.4499510000001</v>
      </c>
      <c r="B111" s="64">
        <f t="shared" si="5"/>
        <v>0.94873954548281447</v>
      </c>
      <c r="C111" s="67">
        <f t="shared" si="8"/>
        <v>1.2275322238372665E-2</v>
      </c>
      <c r="D111">
        <v>82.150002000000001</v>
      </c>
      <c r="E111" s="64">
        <f t="shared" si="6"/>
        <v>5.1260454517185423E-2</v>
      </c>
      <c r="F111" s="67">
        <f t="shared" si="9"/>
        <v>6.2147450658359783E-2</v>
      </c>
      <c r="G111" s="92">
        <f t="shared" si="7"/>
        <v>1.4831790208920644E-2</v>
      </c>
    </row>
    <row r="112" spans="1:7" x14ac:dyDescent="0.25">
      <c r="A112">
        <v>1513.75</v>
      </c>
      <c r="B112" s="64">
        <f t="shared" si="5"/>
        <v>0.94748536794981952</v>
      </c>
      <c r="C112" s="67">
        <f t="shared" si="8"/>
        <v>-4.4162955623645818E-3</v>
      </c>
      <c r="D112">
        <v>83.900002000000001</v>
      </c>
      <c r="E112" s="64">
        <f t="shared" si="6"/>
        <v>5.2514632050180407E-2</v>
      </c>
      <c r="F112" s="67">
        <f t="shared" si="9"/>
        <v>2.1078768482076633E-2</v>
      </c>
      <c r="G112" s="92">
        <f t="shared" si="7"/>
        <v>-3.0774316549749669E-3</v>
      </c>
    </row>
    <row r="113" spans="1:7" x14ac:dyDescent="0.25">
      <c r="A113">
        <v>1487</v>
      </c>
      <c r="B113" s="64">
        <f t="shared" si="5"/>
        <v>0.94695280975555085</v>
      </c>
      <c r="C113" s="67">
        <f t="shared" si="8"/>
        <v>-1.7829348407146901E-2</v>
      </c>
      <c r="D113">
        <v>83.300003000000004</v>
      </c>
      <c r="E113" s="64">
        <f t="shared" si="6"/>
        <v>5.3047190244449108E-2</v>
      </c>
      <c r="F113" s="67">
        <f t="shared" si="9"/>
        <v>-7.1770521238602942E-3</v>
      </c>
      <c r="G113" s="92">
        <f t="shared" si="7"/>
        <v>-1.7264274019667156E-2</v>
      </c>
    </row>
    <row r="114" spans="1:7" x14ac:dyDescent="0.25">
      <c r="A114">
        <v>1489</v>
      </c>
      <c r="B114" s="64">
        <f t="shared" si="5"/>
        <v>0.94786428041522142</v>
      </c>
      <c r="C114" s="67">
        <f t="shared" si="8"/>
        <v>1.3440862238539562E-3</v>
      </c>
      <c r="D114">
        <v>81.900002000000001</v>
      </c>
      <c r="E114" s="64">
        <f t="shared" si="6"/>
        <v>5.2135719584778507E-2</v>
      </c>
      <c r="F114" s="67">
        <f t="shared" si="9"/>
        <v>-1.6949569908154261E-2</v>
      </c>
      <c r="G114" s="92">
        <f t="shared" si="7"/>
        <v>3.9033329757521185E-4</v>
      </c>
    </row>
    <row r="115" spans="1:7" x14ac:dyDescent="0.25">
      <c r="A115">
        <v>1513</v>
      </c>
      <c r="B115" s="64">
        <f t="shared" si="5"/>
        <v>0.94933333333333336</v>
      </c>
      <c r="C115" s="67">
        <f t="shared" si="8"/>
        <v>1.5989681104346905E-2</v>
      </c>
      <c r="D115">
        <v>80.75</v>
      </c>
      <c r="E115" s="64">
        <f t="shared" si="6"/>
        <v>5.0666666666666665E-2</v>
      </c>
      <c r="F115" s="67">
        <f t="shared" si="9"/>
        <v>-1.4141053176281908E-2</v>
      </c>
      <c r="G115" s="92">
        <f t="shared" si="7"/>
        <v>1.446305723412838E-2</v>
      </c>
    </row>
    <row r="116" spans="1:7" x14ac:dyDescent="0.25">
      <c r="A116">
        <v>1519.5</v>
      </c>
      <c r="B116" s="64">
        <f t="shared" si="5"/>
        <v>0.94888687788289494</v>
      </c>
      <c r="C116" s="67">
        <f t="shared" si="8"/>
        <v>4.2868985684918091E-3</v>
      </c>
      <c r="D116">
        <v>81.849997999999999</v>
      </c>
      <c r="E116" s="64">
        <f t="shared" si="6"/>
        <v>5.11131221171051E-2</v>
      </c>
      <c r="F116" s="67">
        <f t="shared" si="9"/>
        <v>1.3530317279435619E-2</v>
      </c>
      <c r="G116" s="92">
        <f t="shared" si="7"/>
        <v>4.7593585578438145E-3</v>
      </c>
    </row>
    <row r="117" spans="1:7" x14ac:dyDescent="0.25">
      <c r="A117">
        <v>1527</v>
      </c>
      <c r="B117" s="64">
        <f t="shared" si="5"/>
        <v>0.9502177971375233</v>
      </c>
      <c r="C117" s="67">
        <f t="shared" si="8"/>
        <v>4.9236928617847411E-3</v>
      </c>
      <c r="D117">
        <v>80</v>
      </c>
      <c r="E117" s="64">
        <f t="shared" si="6"/>
        <v>4.9782202862476664E-2</v>
      </c>
      <c r="F117" s="67">
        <f t="shared" si="9"/>
        <v>-2.2861644708320038E-2</v>
      </c>
      <c r="G117" s="92">
        <f t="shared" si="7"/>
        <v>3.5404775502673909E-3</v>
      </c>
    </row>
    <row r="118" spans="1:7" x14ac:dyDescent="0.25">
      <c r="A118">
        <v>1510.1999510000001</v>
      </c>
      <c r="B118" s="64">
        <f t="shared" si="5"/>
        <v>0.95124716282981647</v>
      </c>
      <c r="C118" s="67">
        <f t="shared" si="8"/>
        <v>-1.1062966295341406E-2</v>
      </c>
      <c r="D118">
        <v>77.400002000000001</v>
      </c>
      <c r="E118" s="64">
        <f t="shared" si="6"/>
        <v>4.8752837170183513E-2</v>
      </c>
      <c r="F118" s="67">
        <f t="shared" si="9"/>
        <v>-3.3039828238407246E-2</v>
      </c>
      <c r="G118" s="92">
        <f t="shared" si="7"/>
        <v>-1.2134400667163297E-2</v>
      </c>
    </row>
    <row r="119" spans="1:7" x14ac:dyDescent="0.25">
      <c r="A119">
        <v>1524.9499510000001</v>
      </c>
      <c r="B119" s="64">
        <f t="shared" si="5"/>
        <v>0.95098375448234951</v>
      </c>
      <c r="C119" s="67">
        <f t="shared" si="8"/>
        <v>9.7195305632719175E-3</v>
      </c>
      <c r="D119">
        <v>78.599997999999999</v>
      </c>
      <c r="E119" s="64">
        <f t="shared" si="6"/>
        <v>4.901624551765054E-2</v>
      </c>
      <c r="F119" s="67">
        <f t="shared" si="9"/>
        <v>1.5384867554393581E-2</v>
      </c>
      <c r="G119" s="92">
        <f t="shared" si="7"/>
        <v>9.9972241121689658E-3</v>
      </c>
    </row>
    <row r="120" spans="1:7" x14ac:dyDescent="0.25">
      <c r="A120">
        <v>1520.650024</v>
      </c>
      <c r="B120" s="64">
        <f t="shared" si="5"/>
        <v>0.94942715400602395</v>
      </c>
      <c r="C120" s="67">
        <f t="shared" si="8"/>
        <v>-2.8236996928942344E-3</v>
      </c>
      <c r="D120">
        <v>81</v>
      </c>
      <c r="E120" s="64">
        <f t="shared" si="6"/>
        <v>5.0572845993976025E-2</v>
      </c>
      <c r="F120" s="67">
        <f t="shared" si="9"/>
        <v>3.0077480682570927E-2</v>
      </c>
      <c r="G120" s="92">
        <f t="shared" si="7"/>
        <v>-1.1597933647458085E-3</v>
      </c>
    </row>
    <row r="121" spans="1:7" x14ac:dyDescent="0.25">
      <c r="A121">
        <v>1514</v>
      </c>
      <c r="B121" s="64">
        <f t="shared" si="5"/>
        <v>0.94879990151431959</v>
      </c>
      <c r="C121" s="67">
        <f t="shared" si="8"/>
        <v>-4.382735796274578E-3</v>
      </c>
      <c r="D121">
        <v>81.699996999999996</v>
      </c>
      <c r="E121" s="64">
        <f t="shared" si="6"/>
        <v>5.1200098485680454E-2</v>
      </c>
      <c r="F121" s="67">
        <f t="shared" si="9"/>
        <v>8.6048104738115552E-3</v>
      </c>
      <c r="G121" s="92">
        <f t="shared" si="7"/>
        <v>-3.7177721481588362E-3</v>
      </c>
    </row>
    <row r="122" spans="1:7" x14ac:dyDescent="0.25">
      <c r="A122">
        <v>1501.3000489999999</v>
      </c>
      <c r="B122" s="64">
        <f t="shared" si="5"/>
        <v>0.94853893878831708</v>
      </c>
      <c r="C122" s="67">
        <f t="shared" si="8"/>
        <v>-8.4237229407553606E-3</v>
      </c>
      <c r="D122">
        <v>81.449996999999996</v>
      </c>
      <c r="E122" s="64">
        <f t="shared" si="6"/>
        <v>5.1461061211682951E-2</v>
      </c>
      <c r="F122" s="67">
        <f t="shared" si="9"/>
        <v>-3.0646669306093246E-3</v>
      </c>
      <c r="G122" s="92">
        <f t="shared" si="7"/>
        <v>-8.1479402313803986E-3</v>
      </c>
    </row>
    <row r="123" spans="1:7" x14ac:dyDescent="0.25">
      <c r="A123">
        <v>1502</v>
      </c>
      <c r="B123" s="64">
        <f t="shared" si="5"/>
        <v>0.94763406940063089</v>
      </c>
      <c r="C123" s="67">
        <f t="shared" si="8"/>
        <v>4.6612126744136561E-4</v>
      </c>
      <c r="D123">
        <v>83</v>
      </c>
      <c r="E123" s="64">
        <f t="shared" si="6"/>
        <v>5.2365930599369087E-2</v>
      </c>
      <c r="F123" s="67">
        <f t="shared" si="9"/>
        <v>1.8851309580956946E-2</v>
      </c>
      <c r="G123" s="92">
        <f t="shared" si="7"/>
        <v>1.4288787627232541E-3</v>
      </c>
    </row>
    <row r="124" spans="1:7" x14ac:dyDescent="0.25">
      <c r="A124">
        <v>1489</v>
      </c>
      <c r="B124" s="64">
        <f t="shared" si="5"/>
        <v>0.94861911770315788</v>
      </c>
      <c r="C124" s="67">
        <f t="shared" si="8"/>
        <v>-8.6927996400711135E-3</v>
      </c>
      <c r="D124">
        <v>80.650002000000001</v>
      </c>
      <c r="E124" s="64">
        <f t="shared" si="6"/>
        <v>5.1380882296842116E-2</v>
      </c>
      <c r="F124" s="67">
        <f t="shared" si="9"/>
        <v>-2.8721778426868304E-2</v>
      </c>
      <c r="G124" s="92">
        <f t="shared" si="7"/>
        <v>-9.7219062416414887E-3</v>
      </c>
    </row>
    <row r="125" spans="1:7" x14ac:dyDescent="0.25">
      <c r="A125">
        <v>1496.5500489999999</v>
      </c>
      <c r="B125" s="64">
        <f t="shared" si="5"/>
        <v>0.94853430858337628</v>
      </c>
      <c r="C125" s="67">
        <f t="shared" si="8"/>
        <v>5.0577380855894253E-3</v>
      </c>
      <c r="D125">
        <v>81.199996999999996</v>
      </c>
      <c r="E125" s="64">
        <f t="shared" si="6"/>
        <v>5.1465691416623799E-2</v>
      </c>
      <c r="F125" s="67">
        <f t="shared" si="9"/>
        <v>6.7963808520891244E-3</v>
      </c>
      <c r="G125" s="92">
        <f t="shared" si="7"/>
        <v>5.1472185376938437E-3</v>
      </c>
    </row>
    <row r="126" spans="1:7" x14ac:dyDescent="0.25">
      <c r="A126">
        <v>1486</v>
      </c>
      <c r="B126" s="64">
        <f t="shared" si="5"/>
        <v>0.9486721131911745</v>
      </c>
      <c r="C126" s="67">
        <f t="shared" si="8"/>
        <v>-7.0745454918939646E-3</v>
      </c>
      <c r="D126">
        <v>80.400002000000001</v>
      </c>
      <c r="E126" s="64">
        <f t="shared" si="6"/>
        <v>5.1327886808825475E-2</v>
      </c>
      <c r="F126" s="67">
        <f t="shared" si="9"/>
        <v>-9.9010091612764337E-3</v>
      </c>
      <c r="G126" s="92">
        <f t="shared" si="7"/>
        <v>-7.219621899185286E-3</v>
      </c>
    </row>
    <row r="127" spans="1:7" x14ac:dyDescent="0.25">
      <c r="A127">
        <v>1496</v>
      </c>
      <c r="B127" s="64">
        <f t="shared" si="5"/>
        <v>0.94938917975567194</v>
      </c>
      <c r="C127" s="67">
        <f t="shared" si="8"/>
        <v>6.7069332567180799E-3</v>
      </c>
      <c r="D127">
        <v>79.75</v>
      </c>
      <c r="E127" s="64">
        <f t="shared" si="6"/>
        <v>5.06108202443281E-2</v>
      </c>
      <c r="F127" s="67">
        <f t="shared" si="9"/>
        <v>-8.1174593955882762E-3</v>
      </c>
      <c r="G127" s="92">
        <f t="shared" si="7"/>
        <v>5.9566585849608646E-3</v>
      </c>
    </row>
    <row r="128" spans="1:7" x14ac:dyDescent="0.25">
      <c r="A128">
        <v>1494</v>
      </c>
      <c r="B128" s="64">
        <f t="shared" si="5"/>
        <v>0.94968693265144843</v>
      </c>
      <c r="C128" s="67">
        <f t="shared" si="8"/>
        <v>-1.3377928416599422E-3</v>
      </c>
      <c r="D128">
        <v>79.150002000000001</v>
      </c>
      <c r="E128" s="64">
        <f t="shared" si="6"/>
        <v>5.0313067348551545E-2</v>
      </c>
      <c r="F128" s="67">
        <f t="shared" si="9"/>
        <v>-7.5519300694555066E-3</v>
      </c>
      <c r="G128" s="92">
        <f t="shared" si="7"/>
        <v>-1.6504451465151617E-3</v>
      </c>
    </row>
    <row r="129" spans="1:7" x14ac:dyDescent="0.25">
      <c r="A129">
        <v>1478.75</v>
      </c>
      <c r="B129" s="64">
        <f t="shared" si="5"/>
        <v>0.94971259571038957</v>
      </c>
      <c r="C129" s="67">
        <f t="shared" si="8"/>
        <v>-1.0259950400166098E-2</v>
      </c>
      <c r="D129">
        <v>78.300003000000004</v>
      </c>
      <c r="E129" s="64">
        <f t="shared" si="6"/>
        <v>5.0287404289610343E-2</v>
      </c>
      <c r="F129" s="67">
        <f t="shared" si="9"/>
        <v>-1.0797170284565475E-2</v>
      </c>
      <c r="G129" s="92">
        <f t="shared" si="7"/>
        <v>-1.0286965793685307E-2</v>
      </c>
    </row>
    <row r="130" spans="1:7" x14ac:dyDescent="0.25">
      <c r="A130">
        <v>1490</v>
      </c>
      <c r="B130" s="64">
        <f t="shared" si="5"/>
        <v>0.95031570769779228</v>
      </c>
      <c r="C130" s="67">
        <f t="shared" si="8"/>
        <v>7.5789836469082987E-3</v>
      </c>
      <c r="D130">
        <v>77.900002000000001</v>
      </c>
      <c r="E130" s="64">
        <f t="shared" si="6"/>
        <v>4.9684292302207674E-2</v>
      </c>
      <c r="F130" s="67">
        <f t="shared" si="9"/>
        <v>-5.1216627602897564E-3</v>
      </c>
      <c r="G130" s="92">
        <f t="shared" si="7"/>
        <v>6.947961018386086E-3</v>
      </c>
    </row>
    <row r="131" spans="1:7" x14ac:dyDescent="0.25">
      <c r="A131">
        <v>1491.8000489999999</v>
      </c>
      <c r="B131" s="64">
        <f t="shared" si="5"/>
        <v>0.95058463667734971</v>
      </c>
      <c r="C131" s="67">
        <f t="shared" si="8"/>
        <v>1.2073574277834127E-3</v>
      </c>
      <c r="D131">
        <v>77.550003000000004</v>
      </c>
      <c r="E131" s="64">
        <f t="shared" si="6"/>
        <v>4.9415363322650209E-2</v>
      </c>
      <c r="F131" s="67">
        <f t="shared" si="9"/>
        <v>-4.5030502433765262E-3</v>
      </c>
      <c r="G131" s="92">
        <f t="shared" si="7"/>
        <v>9.2517555799259536E-4</v>
      </c>
    </row>
    <row r="132" spans="1:7" x14ac:dyDescent="0.25">
      <c r="A132">
        <v>1508</v>
      </c>
      <c r="B132" s="64">
        <f t="shared" si="5"/>
        <v>0.94848732505379285</v>
      </c>
      <c r="C132" s="67">
        <f t="shared" si="8"/>
        <v>1.0800792200612967E-2</v>
      </c>
      <c r="D132">
        <v>81.900002000000001</v>
      </c>
      <c r="E132" s="64">
        <f t="shared" si="6"/>
        <v>5.1512674946207086E-2</v>
      </c>
      <c r="F132" s="67">
        <f t="shared" si="9"/>
        <v>5.4576086971781297E-2</v>
      </c>
      <c r="G132" s="92">
        <f t="shared" si="7"/>
        <v>1.3055774730834559E-2</v>
      </c>
    </row>
    <row r="133" spans="1:7" x14ac:dyDescent="0.25">
      <c r="A133">
        <v>1497.8000489999999</v>
      </c>
      <c r="B133" s="64">
        <f t="shared" ref="B133:B196" si="10">A133/(A133+D133)</f>
        <v>0.94854501283765202</v>
      </c>
      <c r="C133" s="67">
        <f t="shared" si="8"/>
        <v>-6.7868720379870764E-3</v>
      </c>
      <c r="D133">
        <v>81.25</v>
      </c>
      <c r="E133" s="64">
        <f t="shared" ref="E133:E196" si="11">D133/(D133+A133)</f>
        <v>5.1454987162348018E-2</v>
      </c>
      <c r="F133" s="67">
        <f t="shared" si="9"/>
        <v>-7.9681940692010022E-3</v>
      </c>
      <c r="G133" s="92">
        <f t="shared" ref="G133:G196" si="12">(B133*C133)+(E133*F133)</f>
        <v>-6.8476569479377879E-3</v>
      </c>
    </row>
    <row r="134" spans="1:7" x14ac:dyDescent="0.25">
      <c r="A134">
        <v>1513.4499510000001</v>
      </c>
      <c r="B134" s="64">
        <f t="shared" si="10"/>
        <v>0.95030139122451673</v>
      </c>
      <c r="C134" s="67">
        <f t="shared" ref="C134:C197" si="13">LN(A134/A133)</f>
        <v>1.0394383000548795E-2</v>
      </c>
      <c r="D134">
        <v>79.150002000000001</v>
      </c>
      <c r="E134" s="64">
        <f t="shared" si="11"/>
        <v>4.9698608775483238E-2</v>
      </c>
      <c r="F134" s="67">
        <f t="shared" ref="F134:F197" si="14">LN(D134/D133)</f>
        <v>-2.6186009614348457E-2</v>
      </c>
      <c r="G134" s="92">
        <f t="shared" si="12"/>
        <v>8.5763883791274403E-3</v>
      </c>
    </row>
    <row r="135" spans="1:7" x14ac:dyDescent="0.25">
      <c r="A135">
        <v>1522</v>
      </c>
      <c r="B135" s="64">
        <f t="shared" si="10"/>
        <v>0.95053709895803862</v>
      </c>
      <c r="C135" s="67">
        <f t="shared" si="13"/>
        <v>5.6334788911680577E-3</v>
      </c>
      <c r="D135">
        <v>79.199996999999996</v>
      </c>
      <c r="E135" s="64">
        <f t="shared" si="11"/>
        <v>4.9462901041961466E-2</v>
      </c>
      <c r="F135" s="67">
        <f t="shared" si="14"/>
        <v>6.3144934609314651E-4</v>
      </c>
      <c r="G135" s="92">
        <f t="shared" si="12"/>
        <v>5.3860639987710502E-3</v>
      </c>
    </row>
    <row r="136" spans="1:7" x14ac:dyDescent="0.25">
      <c r="A136">
        <v>1523</v>
      </c>
      <c r="B136" s="64">
        <f t="shared" si="10"/>
        <v>0.94985655363620236</v>
      </c>
      <c r="C136" s="67">
        <f t="shared" si="13"/>
        <v>6.5681447353075359E-4</v>
      </c>
      <c r="D136">
        <v>80.400002000000001</v>
      </c>
      <c r="E136" s="64">
        <f t="shared" si="11"/>
        <v>5.0143446363797618E-2</v>
      </c>
      <c r="F136" s="67">
        <f t="shared" si="14"/>
        <v>1.5037940118950746E-2</v>
      </c>
      <c r="G136" s="92">
        <f t="shared" si="12"/>
        <v>1.3779336759829055E-3</v>
      </c>
    </row>
    <row r="137" spans="1:7" x14ac:dyDescent="0.25">
      <c r="A137">
        <v>1508.1999510000001</v>
      </c>
      <c r="B137" s="64">
        <f t="shared" si="10"/>
        <v>0.94801684599715641</v>
      </c>
      <c r="C137" s="67">
        <f t="shared" si="13"/>
        <v>-9.7652196156754068E-3</v>
      </c>
      <c r="D137">
        <v>82.699996999999996</v>
      </c>
      <c r="E137" s="64">
        <f t="shared" si="11"/>
        <v>5.1983154002843673E-2</v>
      </c>
      <c r="F137" s="67">
        <f t="shared" si="14"/>
        <v>2.8205364693407359E-2</v>
      </c>
      <c r="G137" s="92">
        <f t="shared" si="12"/>
        <v>-7.7913888839583985E-3</v>
      </c>
    </row>
    <row r="138" spans="1:7" x14ac:dyDescent="0.25">
      <c r="A138">
        <v>1509</v>
      </c>
      <c r="B138" s="64">
        <f t="shared" si="10"/>
        <v>0.94744773205396071</v>
      </c>
      <c r="C138" s="67">
        <f t="shared" si="13"/>
        <v>5.3032548836265793E-4</v>
      </c>
      <c r="D138">
        <v>83.699996999999996</v>
      </c>
      <c r="E138" s="64">
        <f t="shared" si="11"/>
        <v>5.2552267946039309E-2</v>
      </c>
      <c r="F138" s="67">
        <f t="shared" si="14"/>
        <v>1.2019375899185307E-2</v>
      </c>
      <c r="G138" s="92">
        <f t="shared" si="12"/>
        <v>1.1341011439977627E-3</v>
      </c>
    </row>
    <row r="139" spans="1:7" x14ac:dyDescent="0.25">
      <c r="A139">
        <v>1502</v>
      </c>
      <c r="B139" s="64">
        <f t="shared" si="10"/>
        <v>0.94835206285827989</v>
      </c>
      <c r="C139" s="67">
        <f t="shared" si="13"/>
        <v>-4.6496264437687921E-3</v>
      </c>
      <c r="D139">
        <v>81.800003000000004</v>
      </c>
      <c r="E139" s="64">
        <f t="shared" si="11"/>
        <v>5.1647937141720036E-2</v>
      </c>
      <c r="F139" s="67">
        <f t="shared" si="14"/>
        <v>-2.2961661369617695E-2</v>
      </c>
      <c r="G139" s="92">
        <f t="shared" si="12"/>
        <v>-5.5954052725560172E-3</v>
      </c>
    </row>
    <row r="140" spans="1:7" x14ac:dyDescent="0.25">
      <c r="A140">
        <v>1489.25</v>
      </c>
      <c r="B140" s="64">
        <f t="shared" si="10"/>
        <v>0.94883883734413266</v>
      </c>
      <c r="C140" s="67">
        <f t="shared" si="13"/>
        <v>-8.5249158152832655E-3</v>
      </c>
      <c r="D140">
        <v>80.300003000000004</v>
      </c>
      <c r="E140" s="64">
        <f t="shared" si="11"/>
        <v>5.1161162655867294E-2</v>
      </c>
      <c r="F140" s="67">
        <f t="shared" si="14"/>
        <v>-1.8507621970901628E-2</v>
      </c>
      <c r="G140" s="92">
        <f t="shared" si="12"/>
        <v>-9.0356426686565832E-3</v>
      </c>
    </row>
    <row r="141" spans="1:7" x14ac:dyDescent="0.25">
      <c r="A141">
        <v>1504.5</v>
      </c>
      <c r="B141" s="64">
        <f t="shared" si="10"/>
        <v>0.94939105373141497</v>
      </c>
      <c r="C141" s="67">
        <f t="shared" si="13"/>
        <v>1.0187979561302995E-2</v>
      </c>
      <c r="D141">
        <v>80.199996999999996</v>
      </c>
      <c r="E141" s="64">
        <f t="shared" si="11"/>
        <v>5.0608946268585121E-2</v>
      </c>
      <c r="F141" s="67">
        <f t="shared" si="14"/>
        <v>-1.246180846631473E-3</v>
      </c>
      <c r="G141" s="92">
        <f t="shared" si="12"/>
        <v>9.6093087515914579E-3</v>
      </c>
    </row>
    <row r="142" spans="1:7" x14ac:dyDescent="0.25">
      <c r="A142">
        <v>1540</v>
      </c>
      <c r="B142" s="64">
        <f t="shared" si="10"/>
        <v>0.94947439985722326</v>
      </c>
      <c r="C142" s="67">
        <f t="shared" si="13"/>
        <v>2.3321799337574826E-2</v>
      </c>
      <c r="D142">
        <v>81.949996999999996</v>
      </c>
      <c r="E142" s="64">
        <f t="shared" si="11"/>
        <v>5.052560014277678E-2</v>
      </c>
      <c r="F142" s="67">
        <f t="shared" si="14"/>
        <v>2.1585791116166042E-2</v>
      </c>
      <c r="G142" s="92">
        <f t="shared" si="12"/>
        <v>2.3234086480335352E-2</v>
      </c>
    </row>
    <row r="143" spans="1:7" x14ac:dyDescent="0.25">
      <c r="A143">
        <v>1545.349976</v>
      </c>
      <c r="B143" s="64">
        <f t="shared" si="10"/>
        <v>0.95101387779707736</v>
      </c>
      <c r="C143" s="67">
        <f t="shared" si="13"/>
        <v>3.4679899548561359E-3</v>
      </c>
      <c r="D143">
        <v>79.599997999999999</v>
      </c>
      <c r="E143" s="64">
        <f t="shared" si="11"/>
        <v>4.8986122202922665E-2</v>
      </c>
      <c r="F143" s="67">
        <f t="shared" si="14"/>
        <v>-2.9095200857441536E-2</v>
      </c>
      <c r="G143" s="92">
        <f t="shared" si="12"/>
        <v>1.8728455104078336E-3</v>
      </c>
    </row>
    <row r="144" spans="1:7" x14ac:dyDescent="0.25">
      <c r="A144">
        <v>1537.6999510000001</v>
      </c>
      <c r="B144" s="64">
        <f t="shared" si="10"/>
        <v>0.94908035890935538</v>
      </c>
      <c r="C144" s="67">
        <f t="shared" si="13"/>
        <v>-4.9626447066580034E-3</v>
      </c>
      <c r="D144">
        <v>82.5</v>
      </c>
      <c r="E144" s="64">
        <f t="shared" si="11"/>
        <v>5.0919641090644618E-2</v>
      </c>
      <c r="F144" s="67">
        <f t="shared" si="14"/>
        <v>3.5784225615926514E-2</v>
      </c>
      <c r="G144" s="92">
        <f t="shared" si="12"/>
        <v>-2.8878286942649613E-3</v>
      </c>
    </row>
    <row r="145" spans="1:7" x14ac:dyDescent="0.25">
      <c r="A145">
        <v>1516</v>
      </c>
      <c r="B145" s="64">
        <f t="shared" si="10"/>
        <v>0.94832978975144477</v>
      </c>
      <c r="C145" s="67">
        <f t="shared" si="13"/>
        <v>-1.4212474453556199E-2</v>
      </c>
      <c r="D145">
        <v>82.599997999999999</v>
      </c>
      <c r="E145" s="64">
        <f t="shared" si="11"/>
        <v>5.1670210248555254E-2</v>
      </c>
      <c r="F145" s="67">
        <f t="shared" si="14"/>
        <v>1.2113629732216869E-3</v>
      </c>
      <c r="G145" s="92">
        <f t="shared" si="12"/>
        <v>-1.341552153087505E-2</v>
      </c>
    </row>
    <row r="146" spans="1:7" x14ac:dyDescent="0.25">
      <c r="A146">
        <v>1502</v>
      </c>
      <c r="B146" s="64">
        <f t="shared" si="10"/>
        <v>0.94835206285827989</v>
      </c>
      <c r="C146" s="67">
        <f t="shared" si="13"/>
        <v>-9.2777338782368771E-3</v>
      </c>
      <c r="D146">
        <v>81.800003000000004</v>
      </c>
      <c r="E146" s="64">
        <f t="shared" si="11"/>
        <v>5.1647937141720036E-2</v>
      </c>
      <c r="F146" s="67">
        <f t="shared" si="14"/>
        <v>-9.7323760303395963E-3</v>
      </c>
      <c r="G146" s="92">
        <f t="shared" si="12"/>
        <v>-9.301215207530654E-3</v>
      </c>
    </row>
    <row r="147" spans="1:7" x14ac:dyDescent="0.25">
      <c r="A147">
        <v>1506.099976</v>
      </c>
      <c r="B147" s="64">
        <f t="shared" si="10"/>
        <v>0.94944209899447563</v>
      </c>
      <c r="C147" s="67">
        <f t="shared" si="13"/>
        <v>2.7259589585257966E-3</v>
      </c>
      <c r="D147">
        <v>80.199996999999996</v>
      </c>
      <c r="E147" s="64">
        <f t="shared" si="11"/>
        <v>5.0557901005524382E-2</v>
      </c>
      <c r="F147" s="67">
        <f t="shared" si="14"/>
        <v>-1.9753802817533084E-2</v>
      </c>
      <c r="G147" s="92">
        <f t="shared" si="12"/>
        <v>1.5894293880240407E-3</v>
      </c>
    </row>
    <row r="148" spans="1:7" x14ac:dyDescent="0.25">
      <c r="A148">
        <v>1507.349976</v>
      </c>
      <c r="B148" s="64">
        <f t="shared" si="10"/>
        <v>0.94996060935820592</v>
      </c>
      <c r="C148" s="67">
        <f t="shared" si="13"/>
        <v>8.296139584890327E-4</v>
      </c>
      <c r="D148">
        <v>79.400002000000001</v>
      </c>
      <c r="E148" s="64">
        <f t="shared" si="11"/>
        <v>5.0039390641793975E-2</v>
      </c>
      <c r="F148" s="67">
        <f t="shared" si="14"/>
        <v>-1.0025084023977627E-2</v>
      </c>
      <c r="G148" s="92">
        <f t="shared" si="12"/>
        <v>2.8645148584569046E-4</v>
      </c>
    </row>
    <row r="149" spans="1:7" x14ac:dyDescent="0.25">
      <c r="A149">
        <v>1526.75</v>
      </c>
      <c r="B149" s="64">
        <f t="shared" si="10"/>
        <v>0.94979626293159281</v>
      </c>
      <c r="C149" s="67">
        <f t="shared" si="13"/>
        <v>1.2788166862149257E-2</v>
      </c>
      <c r="D149">
        <v>80.699996999999996</v>
      </c>
      <c r="E149" s="64">
        <f t="shared" si="11"/>
        <v>5.0203737068407236E-2</v>
      </c>
      <c r="F149" s="67">
        <f t="shared" si="14"/>
        <v>1.624014465917448E-2</v>
      </c>
      <c r="G149" s="92">
        <f t="shared" si="12"/>
        <v>1.296146904783709E-2</v>
      </c>
    </row>
    <row r="150" spans="1:7" x14ac:dyDescent="0.25">
      <c r="A150">
        <v>1529.9499510000001</v>
      </c>
      <c r="B150" s="64">
        <f t="shared" si="10"/>
        <v>0.95060424218186823</v>
      </c>
      <c r="C150" s="67">
        <f t="shared" si="13"/>
        <v>2.0937299834896781E-3</v>
      </c>
      <c r="D150">
        <v>79.5</v>
      </c>
      <c r="E150" s="64">
        <f t="shared" si="11"/>
        <v>4.9395757818131741E-2</v>
      </c>
      <c r="F150" s="67">
        <f t="shared" si="14"/>
        <v>-1.4981516440894953E-2</v>
      </c>
      <c r="G150" s="92">
        <f t="shared" si="12"/>
        <v>1.2502852464258548E-3</v>
      </c>
    </row>
    <row r="151" spans="1:7" x14ac:dyDescent="0.25">
      <c r="A151">
        <v>1488.849976</v>
      </c>
      <c r="B151" s="64">
        <f t="shared" si="10"/>
        <v>0.94979426598478212</v>
      </c>
      <c r="C151" s="67">
        <f t="shared" si="13"/>
        <v>-2.7231029347877311E-2</v>
      </c>
      <c r="D151">
        <v>78.699996999999996</v>
      </c>
      <c r="E151" s="64">
        <f t="shared" si="11"/>
        <v>5.0205734015217898E-2</v>
      </c>
      <c r="F151" s="67">
        <f t="shared" si="14"/>
        <v>-1.0113904356370369E-2</v>
      </c>
      <c r="G151" s="92">
        <f t="shared" si="12"/>
        <v>-2.6371651523448475E-2</v>
      </c>
    </row>
    <row r="152" spans="1:7" x14ac:dyDescent="0.25">
      <c r="A152">
        <v>1454</v>
      </c>
      <c r="B152" s="64">
        <f t="shared" si="10"/>
        <v>0.94880746702758489</v>
      </c>
      <c r="C152" s="67">
        <f t="shared" si="13"/>
        <v>-2.3685614645391935E-2</v>
      </c>
      <c r="D152">
        <v>78.449996999999996</v>
      </c>
      <c r="E152" s="64">
        <f t="shared" si="11"/>
        <v>5.1192532972415154E-2</v>
      </c>
      <c r="F152" s="67">
        <f t="shared" si="14"/>
        <v>-3.1816763657928418E-3</v>
      </c>
      <c r="G152" s="92">
        <f t="shared" si="12"/>
        <v>-2.2635966108949194E-2</v>
      </c>
    </row>
    <row r="153" spans="1:7" x14ac:dyDescent="0.25">
      <c r="A153">
        <v>1468.5</v>
      </c>
      <c r="B153" s="64">
        <f t="shared" si="10"/>
        <v>0.94827586329365354</v>
      </c>
      <c r="C153" s="67">
        <f t="shared" si="13"/>
        <v>9.9230925452100192E-3</v>
      </c>
      <c r="D153">
        <v>80.099997999999999</v>
      </c>
      <c r="E153" s="64">
        <f t="shared" si="11"/>
        <v>5.1724136706346555E-2</v>
      </c>
      <c r="F153" s="67">
        <f t="shared" si="14"/>
        <v>2.0814388167401197E-2</v>
      </c>
      <c r="G153" s="92">
        <f t="shared" si="12"/>
        <v>1.0486435408881471E-2</v>
      </c>
    </row>
    <row r="154" spans="1:7" x14ac:dyDescent="0.25">
      <c r="A154">
        <v>1457.4499510000001</v>
      </c>
      <c r="B154" s="64">
        <f t="shared" si="10"/>
        <v>0.94870626176760808</v>
      </c>
      <c r="C154" s="67">
        <f t="shared" si="13"/>
        <v>-7.5531719401572012E-3</v>
      </c>
      <c r="D154">
        <v>78.800003000000004</v>
      </c>
      <c r="E154" s="64">
        <f t="shared" si="11"/>
        <v>5.1293738232391833E-2</v>
      </c>
      <c r="F154" s="67">
        <f t="shared" si="14"/>
        <v>-1.6362794170625496E-2</v>
      </c>
      <c r="G154" s="92">
        <f t="shared" si="12"/>
        <v>-8.0050503967731019E-3</v>
      </c>
    </row>
    <row r="155" spans="1:7" x14ac:dyDescent="0.25">
      <c r="A155">
        <v>1444</v>
      </c>
      <c r="B155" s="64">
        <f t="shared" si="10"/>
        <v>0.94862698912487253</v>
      </c>
      <c r="C155" s="67">
        <f t="shared" si="13"/>
        <v>-9.2712592457459882E-3</v>
      </c>
      <c r="D155">
        <v>78.199996999999996</v>
      </c>
      <c r="E155" s="64">
        <f t="shared" si="11"/>
        <v>5.1373010875127467E-2</v>
      </c>
      <c r="F155" s="67">
        <f t="shared" si="14"/>
        <v>-7.6434257468055294E-3</v>
      </c>
      <c r="G155" s="92">
        <f t="shared" si="12"/>
        <v>-9.1876325377020229E-3</v>
      </c>
    </row>
    <row r="156" spans="1:7" x14ac:dyDescent="0.25">
      <c r="A156">
        <v>1449.900024</v>
      </c>
      <c r="B156" s="64">
        <f t="shared" si="10"/>
        <v>0.94929125875855802</v>
      </c>
      <c r="C156" s="67">
        <f t="shared" si="13"/>
        <v>4.0775646192421789E-3</v>
      </c>
      <c r="D156">
        <v>77.449996999999996</v>
      </c>
      <c r="E156" s="64">
        <f t="shared" si="11"/>
        <v>5.0708741241441993E-2</v>
      </c>
      <c r="F156" s="67">
        <f t="shared" si="14"/>
        <v>-9.6370810598839125E-3</v>
      </c>
      <c r="G156" s="92">
        <f t="shared" si="12"/>
        <v>3.3821122002813137E-3</v>
      </c>
    </row>
    <row r="157" spans="1:7" x14ac:dyDescent="0.25">
      <c r="A157">
        <v>1438.6999510000001</v>
      </c>
      <c r="B157" s="64">
        <f t="shared" si="10"/>
        <v>0.94963696018699673</v>
      </c>
      <c r="C157" s="67">
        <f t="shared" si="13"/>
        <v>-7.7547110875519501E-3</v>
      </c>
      <c r="D157">
        <v>76.300003000000004</v>
      </c>
      <c r="E157" s="64">
        <f t="shared" si="11"/>
        <v>5.0363039813003191E-2</v>
      </c>
      <c r="F157" s="67">
        <f t="shared" si="14"/>
        <v>-1.4959550519319013E-2</v>
      </c>
      <c r="G157" s="92">
        <f t="shared" si="12"/>
        <v>-8.1175687027003288E-3</v>
      </c>
    </row>
    <row r="158" spans="1:7" x14ac:dyDescent="0.25">
      <c r="A158">
        <v>1429.9499510000001</v>
      </c>
      <c r="B158" s="64">
        <f t="shared" si="10"/>
        <v>0.94956504441024125</v>
      </c>
      <c r="C158" s="67">
        <f t="shared" si="13"/>
        <v>-6.1004496436979352E-3</v>
      </c>
      <c r="D158">
        <v>75.949996999999996</v>
      </c>
      <c r="E158" s="64">
        <f t="shared" si="11"/>
        <v>5.0434955589758738E-2</v>
      </c>
      <c r="F158" s="67">
        <f t="shared" si="14"/>
        <v>-4.5977880667801146E-3</v>
      </c>
      <c r="G158" s="92">
        <f t="shared" si="12"/>
        <v>-6.0246629737996478E-3</v>
      </c>
    </row>
    <row r="159" spans="1:7" x14ac:dyDescent="0.25">
      <c r="A159">
        <v>1431.75</v>
      </c>
      <c r="B159" s="64">
        <f t="shared" si="10"/>
        <v>0.94946782244000372</v>
      </c>
      <c r="C159" s="67">
        <f t="shared" si="13"/>
        <v>1.2580279332026969E-3</v>
      </c>
      <c r="D159">
        <v>76.199996999999996</v>
      </c>
      <c r="E159" s="64">
        <f t="shared" si="11"/>
        <v>5.0532177559996373E-2</v>
      </c>
      <c r="F159" s="67">
        <f t="shared" si="14"/>
        <v>3.2862337804109155E-3</v>
      </c>
      <c r="G159" s="92">
        <f t="shared" si="12"/>
        <v>1.3605175912020455E-3</v>
      </c>
    </row>
    <row r="160" spans="1:7" x14ac:dyDescent="0.25">
      <c r="A160">
        <v>1435</v>
      </c>
      <c r="B160" s="64">
        <f t="shared" si="10"/>
        <v>0.94985934138672845</v>
      </c>
      <c r="C160" s="67">
        <f t="shared" si="13"/>
        <v>2.2673769197548441E-3</v>
      </c>
      <c r="D160">
        <v>75.75</v>
      </c>
      <c r="E160" s="64">
        <f t="shared" si="11"/>
        <v>5.0140658613271556E-2</v>
      </c>
      <c r="F160" s="67">
        <f t="shared" si="14"/>
        <v>-5.9229789330425128E-3</v>
      </c>
      <c r="G160" s="92">
        <f t="shared" si="12"/>
        <v>1.8567070830185213E-3</v>
      </c>
    </row>
    <row r="161" spans="1:7" x14ac:dyDescent="0.25">
      <c r="A161">
        <v>1439.900024</v>
      </c>
      <c r="B161" s="64">
        <f t="shared" si="10"/>
        <v>0.94958288261863</v>
      </c>
      <c r="C161" s="67">
        <f t="shared" si="13"/>
        <v>3.4088341883273536E-3</v>
      </c>
      <c r="D161">
        <v>76.449996999999996</v>
      </c>
      <c r="E161" s="64">
        <f t="shared" si="11"/>
        <v>5.0417117381370086E-2</v>
      </c>
      <c r="F161" s="67">
        <f t="shared" si="14"/>
        <v>9.1984487442578061E-3</v>
      </c>
      <c r="G161" s="92">
        <f t="shared" si="12"/>
        <v>3.7007298649865883E-3</v>
      </c>
    </row>
    <row r="162" spans="1:7" x14ac:dyDescent="0.25">
      <c r="A162">
        <v>1474.5</v>
      </c>
      <c r="B162" s="64">
        <f t="shared" si="10"/>
        <v>0.95156658200464661</v>
      </c>
      <c r="C162" s="67">
        <f t="shared" si="13"/>
        <v>2.3745265873282111E-2</v>
      </c>
      <c r="D162">
        <v>75.050003000000004</v>
      </c>
      <c r="E162" s="64">
        <f t="shared" si="11"/>
        <v>4.8433417995353327E-2</v>
      </c>
      <c r="F162" s="67">
        <f t="shared" si="14"/>
        <v>-1.8482295080914975E-2</v>
      </c>
      <c r="G162" s="92">
        <f t="shared" si="12"/>
        <v>2.1700040762663221E-2</v>
      </c>
    </row>
    <row r="163" spans="1:7" x14ac:dyDescent="0.25">
      <c r="A163">
        <v>1507.0500489999999</v>
      </c>
      <c r="B163" s="64">
        <f t="shared" si="10"/>
        <v>0.95343687988388748</v>
      </c>
      <c r="C163" s="67">
        <f t="shared" si="13"/>
        <v>2.1835180834953061E-2</v>
      </c>
      <c r="D163">
        <v>73.599997999999999</v>
      </c>
      <c r="E163" s="64">
        <f t="shared" si="11"/>
        <v>4.6563120116112584E-2</v>
      </c>
      <c r="F163" s="67">
        <f t="shared" si="14"/>
        <v>-1.9509599491904124E-2</v>
      </c>
      <c r="G163" s="92">
        <f t="shared" si="12"/>
        <v>1.9910038862419321E-2</v>
      </c>
    </row>
    <row r="164" spans="1:7" x14ac:dyDescent="0.25">
      <c r="A164">
        <v>1500</v>
      </c>
      <c r="B164" s="64">
        <f t="shared" si="10"/>
        <v>0.95474508427820648</v>
      </c>
      <c r="C164" s="67">
        <f t="shared" si="13"/>
        <v>-4.6890219999825011E-3</v>
      </c>
      <c r="D164">
        <v>71.099997999999999</v>
      </c>
      <c r="E164" s="64">
        <f t="shared" si="11"/>
        <v>4.5254915721793541E-2</v>
      </c>
      <c r="F164" s="67">
        <f t="shared" si="14"/>
        <v>-3.4557689881117543E-2</v>
      </c>
      <c r="G164" s="92">
        <f t="shared" si="12"/>
        <v>-6.0407260476655093E-3</v>
      </c>
    </row>
    <row r="165" spans="1:7" x14ac:dyDescent="0.25">
      <c r="A165">
        <v>1507.349976</v>
      </c>
      <c r="B165" s="64">
        <f t="shared" si="10"/>
        <v>0.95507682370453983</v>
      </c>
      <c r="C165" s="67">
        <f t="shared" si="13"/>
        <v>4.8880181507934611E-3</v>
      </c>
      <c r="D165">
        <v>70.900002000000001</v>
      </c>
      <c r="E165" s="64">
        <f t="shared" si="11"/>
        <v>4.4923176295460082E-2</v>
      </c>
      <c r="F165" s="67">
        <f t="shared" si="14"/>
        <v>-2.8168469329734854E-3</v>
      </c>
      <c r="G165" s="92">
        <f t="shared" si="12"/>
        <v>4.5418911383026629E-3</v>
      </c>
    </row>
    <row r="166" spans="1:7" x14ac:dyDescent="0.25">
      <c r="A166">
        <v>1519.75</v>
      </c>
      <c r="B166" s="64">
        <f t="shared" si="10"/>
        <v>0.95572744589412639</v>
      </c>
      <c r="C166" s="67">
        <f t="shared" si="13"/>
        <v>8.1927213877368097E-3</v>
      </c>
      <c r="D166">
        <v>70.400002000000001</v>
      </c>
      <c r="E166" s="64">
        <f t="shared" si="11"/>
        <v>4.4272554105873586E-2</v>
      </c>
      <c r="F166" s="67">
        <f t="shared" si="14"/>
        <v>-7.0771701737388946E-3</v>
      </c>
      <c r="G166" s="92">
        <f t="shared" si="12"/>
        <v>7.5166842873905532E-3</v>
      </c>
    </row>
    <row r="167" spans="1:7" x14ac:dyDescent="0.25">
      <c r="A167">
        <v>1518.849976</v>
      </c>
      <c r="B167" s="64">
        <f t="shared" si="10"/>
        <v>0.95654501304095496</v>
      </c>
      <c r="C167" s="67">
        <f t="shared" si="13"/>
        <v>-5.9239388759907646E-4</v>
      </c>
      <c r="D167">
        <v>69</v>
      </c>
      <c r="E167" s="64">
        <f t="shared" si="11"/>
        <v>4.3454986959045053E-2</v>
      </c>
      <c r="F167" s="67">
        <f t="shared" si="14"/>
        <v>-2.0086786975827796E-2</v>
      </c>
      <c r="G167" s="92">
        <f t="shared" si="12"/>
        <v>-1.4395224850225535E-3</v>
      </c>
    </row>
    <row r="168" spans="1:7" x14ac:dyDescent="0.25">
      <c r="A168">
        <v>1507.599976</v>
      </c>
      <c r="B168" s="64">
        <f t="shared" si="10"/>
        <v>0.95411682735194214</v>
      </c>
      <c r="C168" s="67">
        <f t="shared" si="13"/>
        <v>-7.4344872675945828E-3</v>
      </c>
      <c r="D168">
        <v>72.5</v>
      </c>
      <c r="E168" s="64">
        <f t="shared" si="11"/>
        <v>4.5883172648057809E-2</v>
      </c>
      <c r="F168" s="67">
        <f t="shared" si="14"/>
        <v>4.9480057263369716E-2</v>
      </c>
      <c r="G168" s="92">
        <f t="shared" si="12"/>
        <v>-4.8230673946947737E-3</v>
      </c>
    </row>
    <row r="169" spans="1:7" x14ac:dyDescent="0.25">
      <c r="A169">
        <v>1531</v>
      </c>
      <c r="B169" s="64">
        <f t="shared" si="10"/>
        <v>0.95434003428393333</v>
      </c>
      <c r="C169" s="67">
        <f t="shared" si="13"/>
        <v>1.5402150184045643E-2</v>
      </c>
      <c r="D169">
        <v>73.25</v>
      </c>
      <c r="E169" s="64">
        <f t="shared" si="11"/>
        <v>4.5659965716066696E-2</v>
      </c>
      <c r="F169" s="67">
        <f t="shared" si="14"/>
        <v>1.0291686036547506E-2</v>
      </c>
      <c r="G169" s="92">
        <f t="shared" si="12"/>
        <v>1.516880656627769E-2</v>
      </c>
    </row>
    <row r="170" spans="1:7" x14ac:dyDescent="0.25">
      <c r="A170">
        <v>1535</v>
      </c>
      <c r="B170" s="64">
        <f t="shared" si="10"/>
        <v>0.95579078455790789</v>
      </c>
      <c r="C170" s="67">
        <f t="shared" si="13"/>
        <v>2.6092643636138452E-3</v>
      </c>
      <c r="D170">
        <v>71</v>
      </c>
      <c r="E170" s="64">
        <f t="shared" si="11"/>
        <v>4.4209215442092158E-2</v>
      </c>
      <c r="F170" s="67">
        <f t="shared" si="14"/>
        <v>-3.1198370855861281E-2</v>
      </c>
      <c r="G170" s="92">
        <f t="shared" si="12"/>
        <v>1.1146553346084069E-3</v>
      </c>
    </row>
    <row r="171" spans="1:7" x14ac:dyDescent="0.25">
      <c r="A171">
        <v>1524</v>
      </c>
      <c r="B171" s="64">
        <f t="shared" si="10"/>
        <v>0.95473766640563817</v>
      </c>
      <c r="C171" s="67">
        <f t="shared" si="13"/>
        <v>-7.1919237747059932E-3</v>
      </c>
      <c r="D171">
        <v>72.25</v>
      </c>
      <c r="E171" s="64">
        <f t="shared" si="11"/>
        <v>4.5262333594361784E-2</v>
      </c>
      <c r="F171" s="67">
        <f t="shared" si="14"/>
        <v>1.7452449951226207E-2</v>
      </c>
      <c r="G171" s="92">
        <f t="shared" si="12"/>
        <v>-6.0764619098987241E-3</v>
      </c>
    </row>
    <row r="172" spans="1:7" x14ac:dyDescent="0.25">
      <c r="A172">
        <v>1565.349976</v>
      </c>
      <c r="B172" s="64">
        <f t="shared" si="10"/>
        <v>0.95564712883042535</v>
      </c>
      <c r="C172" s="67">
        <f t="shared" si="13"/>
        <v>2.6770968563968784E-2</v>
      </c>
      <c r="D172">
        <v>72.650002000000001</v>
      </c>
      <c r="E172" s="64">
        <f t="shared" si="11"/>
        <v>4.4352871169574579E-2</v>
      </c>
      <c r="F172" s="67">
        <f t="shared" si="14"/>
        <v>5.5210905529997443E-3</v>
      </c>
      <c r="G172" s="92">
        <f t="shared" si="12"/>
        <v>2.5828475462179097E-2</v>
      </c>
    </row>
    <row r="173" spans="1:7" x14ac:dyDescent="0.25">
      <c r="A173">
        <v>1519.8000489999999</v>
      </c>
      <c r="B173" s="64">
        <f t="shared" si="10"/>
        <v>0.95657099831824088</v>
      </c>
      <c r="C173" s="67">
        <f t="shared" si="13"/>
        <v>-2.9530646333791981E-2</v>
      </c>
      <c r="D173">
        <v>69</v>
      </c>
      <c r="E173" s="64">
        <f t="shared" si="11"/>
        <v>4.3429001681759137E-2</v>
      </c>
      <c r="F173" s="67">
        <f t="shared" si="14"/>
        <v>-5.1546912948282043E-2</v>
      </c>
      <c r="G173" s="92">
        <f t="shared" si="12"/>
        <v>-3.0486790813618728E-2</v>
      </c>
    </row>
    <row r="174" spans="1:7" x14ac:dyDescent="0.25">
      <c r="A174">
        <v>1533.150024</v>
      </c>
      <c r="B174" s="64">
        <f t="shared" si="10"/>
        <v>0.95678357528531843</v>
      </c>
      <c r="C174" s="67">
        <f t="shared" si="13"/>
        <v>8.7456786204722064E-3</v>
      </c>
      <c r="D174">
        <v>69.25</v>
      </c>
      <c r="E174" s="64">
        <f t="shared" si="11"/>
        <v>4.3216424714681609E-2</v>
      </c>
      <c r="F174" s="67">
        <f t="shared" si="14"/>
        <v>3.6166404701885148E-3</v>
      </c>
      <c r="G174" s="92">
        <f t="shared" si="12"/>
        <v>8.5240199293917414E-3</v>
      </c>
    </row>
    <row r="175" spans="1:7" x14ac:dyDescent="0.25">
      <c r="A175">
        <v>1564.5</v>
      </c>
      <c r="B175" s="64">
        <f t="shared" si="10"/>
        <v>0.95740774855566713</v>
      </c>
      <c r="C175" s="67">
        <f t="shared" si="13"/>
        <v>2.024182601169628E-2</v>
      </c>
      <c r="D175">
        <v>69.599997999999999</v>
      </c>
      <c r="E175" s="64">
        <f t="shared" si="11"/>
        <v>4.2592251444332971E-2</v>
      </c>
      <c r="F175" s="67">
        <f t="shared" si="14"/>
        <v>5.0413935372933963E-3</v>
      </c>
      <c r="G175" s="92">
        <f t="shared" si="12"/>
        <v>1.9594405369683907E-2</v>
      </c>
    </row>
    <row r="176" spans="1:7" x14ac:dyDescent="0.25">
      <c r="A176">
        <v>1564.8000489999999</v>
      </c>
      <c r="B176" s="64">
        <f t="shared" si="10"/>
        <v>0.95583653979384264</v>
      </c>
      <c r="C176" s="67">
        <f t="shared" si="13"/>
        <v>1.9176748552152072E-4</v>
      </c>
      <c r="D176">
        <v>72.300003000000004</v>
      </c>
      <c r="E176" s="64">
        <f t="shared" si="11"/>
        <v>4.4163460206157273E-2</v>
      </c>
      <c r="F176" s="67">
        <f t="shared" si="14"/>
        <v>3.8059632053752721E-2</v>
      </c>
      <c r="G176" s="92">
        <f t="shared" si="12"/>
        <v>1.8641434154727523E-3</v>
      </c>
    </row>
    <row r="177" spans="1:7" x14ac:dyDescent="0.25">
      <c r="A177">
        <v>1571</v>
      </c>
      <c r="B177" s="64">
        <f t="shared" si="10"/>
        <v>0.95492812089483858</v>
      </c>
      <c r="C177" s="67">
        <f t="shared" si="13"/>
        <v>3.9543076611628543E-3</v>
      </c>
      <c r="D177">
        <v>74.150002000000001</v>
      </c>
      <c r="E177" s="64">
        <f t="shared" si="11"/>
        <v>4.5071879105161375E-2</v>
      </c>
      <c r="F177" s="67">
        <f t="shared" si="14"/>
        <v>2.5265924897800052E-2</v>
      </c>
      <c r="G177" s="92">
        <f t="shared" si="12"/>
        <v>4.9148622967880393E-3</v>
      </c>
    </row>
    <row r="178" spans="1:7" x14ac:dyDescent="0.25">
      <c r="A178">
        <v>1558.650024</v>
      </c>
      <c r="B178" s="64">
        <f t="shared" si="10"/>
        <v>0.9547333920412433</v>
      </c>
      <c r="C178" s="67">
        <f t="shared" si="13"/>
        <v>-7.8922818909153303E-3</v>
      </c>
      <c r="D178">
        <v>73.900002000000001</v>
      </c>
      <c r="E178" s="64">
        <f t="shared" si="11"/>
        <v>4.5266607958756665E-2</v>
      </c>
      <c r="F178" s="67">
        <f t="shared" si="14"/>
        <v>-3.3772405385389258E-3</v>
      </c>
      <c r="G178" s="92">
        <f t="shared" si="12"/>
        <v>-7.6879012840997329E-3</v>
      </c>
    </row>
    <row r="179" spans="1:7" x14ac:dyDescent="0.25">
      <c r="A179">
        <v>1570</v>
      </c>
      <c r="B179" s="64">
        <f t="shared" si="10"/>
        <v>0.95562724334332305</v>
      </c>
      <c r="C179" s="67">
        <f t="shared" si="13"/>
        <v>7.2555419776478428E-3</v>
      </c>
      <c r="D179">
        <v>72.900002000000001</v>
      </c>
      <c r="E179" s="64">
        <f t="shared" si="11"/>
        <v>4.43727566566769E-2</v>
      </c>
      <c r="F179" s="67">
        <f t="shared" si="14"/>
        <v>-1.3624188568300897E-2</v>
      </c>
      <c r="G179" s="92">
        <f t="shared" si="12"/>
        <v>6.3290507750754753E-3</v>
      </c>
    </row>
    <row r="180" spans="1:7" x14ac:dyDescent="0.25">
      <c r="A180">
        <v>1583.349976</v>
      </c>
      <c r="B180" s="64">
        <f t="shared" si="10"/>
        <v>0.95621584017222583</v>
      </c>
      <c r="C180" s="67">
        <f t="shared" si="13"/>
        <v>8.4672211208764378E-3</v>
      </c>
      <c r="D180">
        <v>72.5</v>
      </c>
      <c r="E180" s="64">
        <f t="shared" si="11"/>
        <v>4.3784159827774158E-2</v>
      </c>
      <c r="F180" s="67">
        <f t="shared" si="14"/>
        <v>-5.5021045888252766E-3</v>
      </c>
      <c r="G180" s="92">
        <f t="shared" si="12"/>
        <v>7.8555859313166245E-3</v>
      </c>
    </row>
    <row r="181" spans="1:7" x14ac:dyDescent="0.25">
      <c r="A181">
        <v>1598</v>
      </c>
      <c r="B181" s="64">
        <f t="shared" si="10"/>
        <v>0.95599892143938447</v>
      </c>
      <c r="C181" s="67">
        <f t="shared" si="13"/>
        <v>9.2100068629899241E-3</v>
      </c>
      <c r="D181">
        <v>73.550003000000004</v>
      </c>
      <c r="E181" s="64">
        <f t="shared" si="11"/>
        <v>4.4001078560615456E-2</v>
      </c>
      <c r="F181" s="67">
        <f t="shared" si="14"/>
        <v>1.4378925975395924E-2</v>
      </c>
      <c r="G181" s="92">
        <f t="shared" si="12"/>
        <v>9.4374448789283673E-3</v>
      </c>
    </row>
    <row r="182" spans="1:7" x14ac:dyDescent="0.25">
      <c r="A182">
        <v>1592</v>
      </c>
      <c r="B182" s="64">
        <f t="shared" si="10"/>
        <v>0.95615615615615612</v>
      </c>
      <c r="C182" s="67">
        <f t="shared" si="13"/>
        <v>-3.7617599218916845E-3</v>
      </c>
      <c r="D182">
        <v>73</v>
      </c>
      <c r="E182" s="64">
        <f t="shared" si="11"/>
        <v>4.3843843843843842E-2</v>
      </c>
      <c r="F182" s="67">
        <f t="shared" si="14"/>
        <v>-7.5060466876337969E-3</v>
      </c>
      <c r="G182" s="92">
        <f t="shared" si="12"/>
        <v>-3.9259238461554526E-3</v>
      </c>
    </row>
    <row r="183" spans="1:7" x14ac:dyDescent="0.25">
      <c r="A183">
        <v>1598</v>
      </c>
      <c r="B183" s="64">
        <f t="shared" si="10"/>
        <v>0.95631358467983241</v>
      </c>
      <c r="C183" s="67">
        <f t="shared" si="13"/>
        <v>3.761759921891586E-3</v>
      </c>
      <c r="D183">
        <v>73</v>
      </c>
      <c r="E183" s="64">
        <f t="shared" si="11"/>
        <v>4.3686415320167565E-2</v>
      </c>
      <c r="F183" s="67">
        <f t="shared" si="14"/>
        <v>0</v>
      </c>
      <c r="G183" s="92">
        <f t="shared" si="12"/>
        <v>3.5974221156090691E-3</v>
      </c>
    </row>
    <row r="184" spans="1:7" x14ac:dyDescent="0.25">
      <c r="A184">
        <v>1580.9499510000001</v>
      </c>
      <c r="B184" s="64">
        <f t="shared" si="10"/>
        <v>0.95664407355819403</v>
      </c>
      <c r="C184" s="67">
        <f t="shared" si="13"/>
        <v>-1.0726946164316501E-2</v>
      </c>
      <c r="D184">
        <v>71.650002000000001</v>
      </c>
      <c r="E184" s="64">
        <f t="shared" si="11"/>
        <v>4.3355926441805963E-2</v>
      </c>
      <c r="F184" s="67">
        <f t="shared" si="14"/>
        <v>-1.8666258960742456E-2</v>
      </c>
      <c r="G184" s="92">
        <f t="shared" si="12"/>
        <v>-1.1071162425916832E-2</v>
      </c>
    </row>
    <row r="185" spans="1:7" x14ac:dyDescent="0.25">
      <c r="A185">
        <v>1582</v>
      </c>
      <c r="B185" s="64">
        <f t="shared" si="10"/>
        <v>0.95652699563876042</v>
      </c>
      <c r="C185" s="67">
        <f t="shared" si="13"/>
        <v>6.6396816569576952E-4</v>
      </c>
      <c r="D185">
        <v>71.900002000000001</v>
      </c>
      <c r="E185" s="64">
        <f t="shared" si="11"/>
        <v>4.3473004361239485E-2</v>
      </c>
      <c r="F185" s="67">
        <f t="shared" si="14"/>
        <v>3.4831103557636228E-3</v>
      </c>
      <c r="G185" s="92">
        <f t="shared" si="12"/>
        <v>7.865247464195435E-4</v>
      </c>
    </row>
    <row r="186" spans="1:7" x14ac:dyDescent="0.25">
      <c r="A186">
        <v>1580.5</v>
      </c>
      <c r="B186" s="64">
        <f t="shared" si="10"/>
        <v>0.95700877989706323</v>
      </c>
      <c r="C186" s="67">
        <f t="shared" si="13"/>
        <v>-9.4861667192677442E-4</v>
      </c>
      <c r="D186">
        <v>71</v>
      </c>
      <c r="E186" s="64">
        <f t="shared" si="11"/>
        <v>4.2991220102936725E-2</v>
      </c>
      <c r="F186" s="67">
        <f t="shared" si="14"/>
        <v>-1.2596415502096874E-2</v>
      </c>
      <c r="G186" s="92">
        <f t="shared" si="12"/>
        <v>-1.4493697551493461E-3</v>
      </c>
    </row>
    <row r="187" spans="1:7" x14ac:dyDescent="0.25">
      <c r="A187">
        <v>1579.4499510000001</v>
      </c>
      <c r="B187" s="64">
        <f t="shared" si="10"/>
        <v>0.95735846758715115</v>
      </c>
      <c r="C187" s="67">
        <f t="shared" si="13"/>
        <v>-6.6459852525032411E-4</v>
      </c>
      <c r="D187">
        <v>70.349997999999999</v>
      </c>
      <c r="E187" s="64">
        <f t="shared" si="11"/>
        <v>4.2641532412848925E-2</v>
      </c>
      <c r="F187" s="67">
        <f t="shared" si="14"/>
        <v>-9.1971219101999475E-3</v>
      </c>
      <c r="G187" s="92">
        <f t="shared" si="12"/>
        <v>-1.0284383977330449E-3</v>
      </c>
    </row>
    <row r="188" spans="1:7" x14ac:dyDescent="0.25">
      <c r="A188">
        <v>1584</v>
      </c>
      <c r="B188" s="64">
        <f t="shared" si="10"/>
        <v>0.95698405200033365</v>
      </c>
      <c r="C188" s="67">
        <f t="shared" si="13"/>
        <v>2.8766392439491225E-3</v>
      </c>
      <c r="D188">
        <v>71.199996999999996</v>
      </c>
      <c r="E188" s="64">
        <f t="shared" si="11"/>
        <v>4.3015947999666411E-2</v>
      </c>
      <c r="F188" s="67">
        <f t="shared" si="14"/>
        <v>1.2010021151982141E-2</v>
      </c>
      <c r="G188" s="92">
        <f t="shared" si="12"/>
        <v>3.269520325166165E-3</v>
      </c>
    </row>
    <row r="189" spans="1:7" x14ac:dyDescent="0.25">
      <c r="A189">
        <v>1564.5</v>
      </c>
      <c r="B189" s="64">
        <f t="shared" si="10"/>
        <v>0.95565329052061976</v>
      </c>
      <c r="C189" s="67">
        <f t="shared" si="13"/>
        <v>-1.2387009265434354E-2</v>
      </c>
      <c r="D189">
        <v>72.599997999999999</v>
      </c>
      <c r="E189" s="64">
        <f t="shared" si="11"/>
        <v>4.4346709479380256E-2</v>
      </c>
      <c r="F189" s="67">
        <f t="shared" si="14"/>
        <v>1.9472117999443071E-2</v>
      </c>
      <c r="G189" s="92">
        <f t="shared" si="12"/>
        <v>-1.0974161804352232E-2</v>
      </c>
    </row>
    <row r="190" spans="1:7" x14ac:dyDescent="0.25">
      <c r="A190">
        <v>1554.8000489999999</v>
      </c>
      <c r="B190" s="64">
        <f t="shared" si="10"/>
        <v>0.95257934102343678</v>
      </c>
      <c r="C190" s="67">
        <f t="shared" si="13"/>
        <v>-6.219332615561869E-3</v>
      </c>
      <c r="D190">
        <v>77.400002000000001</v>
      </c>
      <c r="E190" s="64">
        <f t="shared" si="11"/>
        <v>4.7420658976563161E-2</v>
      </c>
      <c r="F190" s="67">
        <f t="shared" si="14"/>
        <v>6.4021912152933791E-2</v>
      </c>
      <c r="G190" s="92">
        <f t="shared" si="12"/>
        <v>-2.888446501305735E-3</v>
      </c>
    </row>
    <row r="191" spans="1:7" x14ac:dyDescent="0.25">
      <c r="A191">
        <v>1564.3000489999999</v>
      </c>
      <c r="B191" s="64">
        <f t="shared" si="10"/>
        <v>0.95288277295069579</v>
      </c>
      <c r="C191" s="67">
        <f t="shared" si="13"/>
        <v>6.0915193982638248E-3</v>
      </c>
      <c r="D191">
        <v>77.349997999999999</v>
      </c>
      <c r="E191" s="64">
        <f t="shared" si="11"/>
        <v>4.711722704930426E-2</v>
      </c>
      <c r="F191" s="67">
        <f t="shared" si="14"/>
        <v>-6.4625527289599181E-4</v>
      </c>
      <c r="G191" s="92">
        <f t="shared" si="12"/>
        <v>5.7740541392757366E-3</v>
      </c>
    </row>
    <row r="192" spans="1:7" x14ac:dyDescent="0.25">
      <c r="A192">
        <v>1589</v>
      </c>
      <c r="B192" s="64">
        <f t="shared" si="10"/>
        <v>0.95095604467690131</v>
      </c>
      <c r="C192" s="67">
        <f t="shared" si="13"/>
        <v>1.5666416645077015E-2</v>
      </c>
      <c r="D192">
        <v>81.949996999999996</v>
      </c>
      <c r="E192" s="64">
        <f t="shared" si="11"/>
        <v>4.9043955323098756E-2</v>
      </c>
      <c r="F192" s="67">
        <f t="shared" si="14"/>
        <v>5.7768717419571979E-2</v>
      </c>
      <c r="G192" s="92">
        <f t="shared" si="12"/>
        <v>1.7731280003261012E-2</v>
      </c>
    </row>
    <row r="193" spans="1:7" x14ac:dyDescent="0.25">
      <c r="A193">
        <v>1581.6999510000001</v>
      </c>
      <c r="B193" s="64">
        <f t="shared" si="10"/>
        <v>0.95034097134979156</v>
      </c>
      <c r="C193" s="67">
        <f t="shared" si="13"/>
        <v>-4.6047005465993922E-3</v>
      </c>
      <c r="D193">
        <v>82.650002000000001</v>
      </c>
      <c r="E193" s="64">
        <f t="shared" si="11"/>
        <v>4.9659028650208395E-2</v>
      </c>
      <c r="F193" s="67">
        <f t="shared" si="14"/>
        <v>8.5055798833096278E-3</v>
      </c>
      <c r="G193" s="92">
        <f t="shared" si="12"/>
        <v>-3.9536567551182742E-3</v>
      </c>
    </row>
    <row r="194" spans="1:7" x14ac:dyDescent="0.25">
      <c r="A194">
        <v>1568.650024</v>
      </c>
      <c r="B194" s="64">
        <f t="shared" si="10"/>
        <v>0.95089867619096891</v>
      </c>
      <c r="C194" s="67">
        <f t="shared" si="13"/>
        <v>-8.2847948619630806E-3</v>
      </c>
      <c r="D194">
        <v>81</v>
      </c>
      <c r="E194" s="64">
        <f t="shared" si="11"/>
        <v>4.9101323809031143E-2</v>
      </c>
      <c r="F194" s="67">
        <f t="shared" si="14"/>
        <v>-2.0165693793021251E-2</v>
      </c>
      <c r="G194" s="92">
        <f t="shared" si="12"/>
        <v>-8.8681627275193405E-3</v>
      </c>
    </row>
    <row r="195" spans="1:7" x14ac:dyDescent="0.25">
      <c r="A195">
        <v>1550.150024</v>
      </c>
      <c r="B195" s="64">
        <f t="shared" si="10"/>
        <v>0.9506623353588195</v>
      </c>
      <c r="C195" s="67">
        <f t="shared" si="13"/>
        <v>-1.1863676221260493E-2</v>
      </c>
      <c r="D195">
        <v>80.449996999999996</v>
      </c>
      <c r="E195" s="64">
        <f t="shared" si="11"/>
        <v>4.933766464118057E-2</v>
      </c>
      <c r="F195" s="67">
        <f t="shared" si="14"/>
        <v>-6.8133185242896625E-3</v>
      </c>
      <c r="G195" s="92">
        <f t="shared" si="12"/>
        <v>-1.1614503366889342E-2</v>
      </c>
    </row>
    <row r="196" spans="1:7" x14ac:dyDescent="0.25">
      <c r="A196">
        <v>1572</v>
      </c>
      <c r="B196" s="64">
        <f t="shared" si="10"/>
        <v>0.95206371201639617</v>
      </c>
      <c r="C196" s="67">
        <f t="shared" si="13"/>
        <v>1.3996978082258757E-2</v>
      </c>
      <c r="D196">
        <v>79.150002000000001</v>
      </c>
      <c r="E196" s="64">
        <f t="shared" si="11"/>
        <v>4.7936287983603804E-2</v>
      </c>
      <c r="F196" s="67">
        <f t="shared" si="14"/>
        <v>-1.6291024552650663E-2</v>
      </c>
      <c r="G196" s="92">
        <f t="shared" si="12"/>
        <v>1.2545083665503588E-2</v>
      </c>
    </row>
    <row r="197" spans="1:7" x14ac:dyDescent="0.25">
      <c r="A197">
        <v>1607.9499510000001</v>
      </c>
      <c r="B197" s="64">
        <f t="shared" ref="B197:B249" si="15">A197/(A197+D197)</f>
        <v>0.95359387838103427</v>
      </c>
      <c r="C197" s="67">
        <f t="shared" si="13"/>
        <v>2.2611351265367056E-2</v>
      </c>
      <c r="D197">
        <v>78.25</v>
      </c>
      <c r="E197" s="64">
        <f t="shared" ref="E197:E249" si="16">D197/(D197+A197)</f>
        <v>4.6406121618965693E-2</v>
      </c>
      <c r="F197" s="67">
        <f t="shared" si="14"/>
        <v>-1.1435982175235844E-2</v>
      </c>
      <c r="G197" s="92">
        <f t="shared" ref="G197:G249" si="17">(B197*C197)+(E197*F197)</f>
        <v>2.1031346568920958E-2</v>
      </c>
    </row>
    <row r="198" spans="1:7" x14ac:dyDescent="0.25">
      <c r="A198">
        <v>1635.5</v>
      </c>
      <c r="B198" s="64">
        <f t="shared" si="15"/>
        <v>0.9540615429488114</v>
      </c>
      <c r="C198" s="67">
        <f t="shared" ref="C198:C249" si="18">LN(A198/A197)</f>
        <v>1.6988522723919791E-2</v>
      </c>
      <c r="D198">
        <v>78.75</v>
      </c>
      <c r="E198" s="64">
        <f t="shared" si="16"/>
        <v>4.5938457051188569E-2</v>
      </c>
      <c r="F198" s="67">
        <f t="shared" ref="F198:F249" si="19">LN(D198/D197)</f>
        <v>6.3694482854799285E-3</v>
      </c>
      <c r="G198" s="92">
        <f t="shared" si="17"/>
        <v>1.6500698828906146E-2</v>
      </c>
    </row>
    <row r="199" spans="1:7" x14ac:dyDescent="0.25">
      <c r="A199">
        <v>1632</v>
      </c>
      <c r="B199" s="64">
        <f t="shared" si="15"/>
        <v>0.95455343210133958</v>
      </c>
      <c r="C199" s="67">
        <f t="shared" si="18"/>
        <v>-2.1423114543862739E-3</v>
      </c>
      <c r="D199">
        <v>77.699996999999996</v>
      </c>
      <c r="E199" s="64">
        <f t="shared" si="16"/>
        <v>4.544656789866041E-2</v>
      </c>
      <c r="F199" s="67">
        <f t="shared" si="19"/>
        <v>-1.3423058942180108E-2</v>
      </c>
      <c r="G199" s="92">
        <f t="shared" si="17"/>
        <v>-2.6549827110379392E-3</v>
      </c>
    </row>
    <row r="200" spans="1:7" x14ac:dyDescent="0.25">
      <c r="A200">
        <v>1606.599976</v>
      </c>
      <c r="B200" s="64">
        <f t="shared" si="15"/>
        <v>0.95440639136587957</v>
      </c>
      <c r="C200" s="67">
        <f t="shared" si="18"/>
        <v>-1.5686126722719455E-2</v>
      </c>
      <c r="D200">
        <v>76.75</v>
      </c>
      <c r="E200" s="64">
        <f t="shared" si="16"/>
        <v>4.5593608634120417E-2</v>
      </c>
      <c r="F200" s="67">
        <f t="shared" si="19"/>
        <v>-1.2301832296255777E-2</v>
      </c>
      <c r="G200" s="92">
        <f t="shared" si="17"/>
        <v>-1.5531824527136636E-2</v>
      </c>
    </row>
    <row r="201" spans="1:7" x14ac:dyDescent="0.25">
      <c r="A201">
        <v>1606.349976</v>
      </c>
      <c r="B201" s="64">
        <f t="shared" si="15"/>
        <v>0.95442797407656066</v>
      </c>
      <c r="C201" s="67">
        <f t="shared" si="18"/>
        <v>-1.5562022704328373E-4</v>
      </c>
      <c r="D201">
        <v>76.699996999999996</v>
      </c>
      <c r="E201" s="64">
        <f t="shared" si="16"/>
        <v>4.557202592343941E-2</v>
      </c>
      <c r="F201" s="67">
        <f t="shared" si="19"/>
        <v>-6.517172075257814E-4</v>
      </c>
      <c r="G201" s="92">
        <f t="shared" si="17"/>
        <v>-1.7822837149837213E-4</v>
      </c>
    </row>
    <row r="202" spans="1:7" x14ac:dyDescent="0.25">
      <c r="A202">
        <v>1589</v>
      </c>
      <c r="B202" s="64">
        <f t="shared" si="15"/>
        <v>0.95412513395685705</v>
      </c>
      <c r="C202" s="67">
        <f t="shared" si="18"/>
        <v>-1.0859622037573527E-2</v>
      </c>
      <c r="D202">
        <v>76.400002000000001</v>
      </c>
      <c r="E202" s="64">
        <f t="shared" si="16"/>
        <v>4.5874866043142948E-2</v>
      </c>
      <c r="F202" s="67">
        <f t="shared" si="19"/>
        <v>-3.918946909295765E-3</v>
      </c>
      <c r="G202" s="92">
        <f t="shared" si="17"/>
        <v>-1.054121949581481E-2</v>
      </c>
    </row>
    <row r="203" spans="1:7" x14ac:dyDescent="0.25">
      <c r="A203">
        <v>1601.349976</v>
      </c>
      <c r="B203" s="64">
        <f t="shared" si="15"/>
        <v>0.9546335216074826</v>
      </c>
      <c r="C203" s="67">
        <f t="shared" si="18"/>
        <v>7.7421209468699851E-3</v>
      </c>
      <c r="D203">
        <v>76.099997999999999</v>
      </c>
      <c r="E203" s="64">
        <f t="shared" si="16"/>
        <v>4.5366478392517479E-2</v>
      </c>
      <c r="F203" s="67">
        <f t="shared" si="19"/>
        <v>-3.9344837640540448E-3</v>
      </c>
      <c r="G203" s="92">
        <f t="shared" si="17"/>
        <v>7.2123945115538822E-3</v>
      </c>
    </row>
    <row r="204" spans="1:7" x14ac:dyDescent="0.25">
      <c r="A204">
        <v>1597.5</v>
      </c>
      <c r="B204" s="64">
        <f t="shared" si="15"/>
        <v>0.95458619659396471</v>
      </c>
      <c r="C204" s="67">
        <f t="shared" si="18"/>
        <v>-2.407101231896149E-3</v>
      </c>
      <c r="D204">
        <v>76</v>
      </c>
      <c r="E204" s="64">
        <f t="shared" si="16"/>
        <v>4.5413803406035257E-2</v>
      </c>
      <c r="F204" s="67">
        <f t="shared" si="19"/>
        <v>-1.3148983000997757E-3</v>
      </c>
      <c r="G204" s="92">
        <f t="shared" si="17"/>
        <v>-2.3575001426720532E-3</v>
      </c>
    </row>
    <row r="205" spans="1:7" x14ac:dyDescent="0.25">
      <c r="A205">
        <v>1626.849976</v>
      </c>
      <c r="B205" s="64">
        <f t="shared" si="15"/>
        <v>0.9553689396769266</v>
      </c>
      <c r="C205" s="67">
        <f t="shared" si="18"/>
        <v>1.8205707742268106E-2</v>
      </c>
      <c r="D205">
        <v>76</v>
      </c>
      <c r="E205" s="64">
        <f t="shared" si="16"/>
        <v>4.4631060323073346E-2</v>
      </c>
      <c r="F205" s="67">
        <f t="shared" si="19"/>
        <v>0</v>
      </c>
      <c r="G205" s="92">
        <f t="shared" si="17"/>
        <v>1.7393167701798693E-2</v>
      </c>
    </row>
    <row r="206" spans="1:7" x14ac:dyDescent="0.25">
      <c r="A206">
        <v>1627.6999510000001</v>
      </c>
      <c r="B206" s="64">
        <f t="shared" si="15"/>
        <v>0.95561556962155469</v>
      </c>
      <c r="C206" s="67">
        <f t="shared" si="18"/>
        <v>5.2233029966658852E-4</v>
      </c>
      <c r="D206">
        <v>75.599997999999999</v>
      </c>
      <c r="E206" s="64">
        <f t="shared" si="16"/>
        <v>4.438443037844534E-2</v>
      </c>
      <c r="F206" s="67">
        <f t="shared" si="19"/>
        <v>-5.2770835558705485E-3</v>
      </c>
      <c r="G206" s="92">
        <f t="shared" si="17"/>
        <v>2.6492661915970925E-4</v>
      </c>
    </row>
    <row r="207" spans="1:7" x14ac:dyDescent="0.25">
      <c r="A207">
        <v>1622</v>
      </c>
      <c r="B207" s="64">
        <f t="shared" si="15"/>
        <v>0.95555097520790189</v>
      </c>
      <c r="C207" s="67">
        <f t="shared" si="18"/>
        <v>-3.5079896182663673E-3</v>
      </c>
      <c r="D207">
        <v>75.449996999999996</v>
      </c>
      <c r="E207" s="64">
        <f t="shared" si="16"/>
        <v>4.4449024792098189E-2</v>
      </c>
      <c r="F207" s="67">
        <f t="shared" si="19"/>
        <v>-1.9861112780348526E-3</v>
      </c>
      <c r="G207" s="92">
        <f t="shared" si="17"/>
        <v>-3.4403436101908594E-3</v>
      </c>
    </row>
    <row r="208" spans="1:7" x14ac:dyDescent="0.25">
      <c r="A208">
        <v>1645</v>
      </c>
      <c r="B208" s="64">
        <f t="shared" si="15"/>
        <v>0.9549240983891979</v>
      </c>
      <c r="C208" s="67">
        <f t="shared" si="18"/>
        <v>1.4080428524114086E-2</v>
      </c>
      <c r="D208">
        <v>77.650002000000001</v>
      </c>
      <c r="E208" s="64">
        <f t="shared" si="16"/>
        <v>4.5075901610802077E-2</v>
      </c>
      <c r="F208" s="67">
        <f t="shared" si="19"/>
        <v>2.8741429898870189E-2</v>
      </c>
      <c r="G208" s="92">
        <f t="shared" si="17"/>
        <v>1.4741286379598427E-2</v>
      </c>
    </row>
    <row r="209" spans="1:7" x14ac:dyDescent="0.25">
      <c r="A209">
        <v>1641.5500489999999</v>
      </c>
      <c r="B209" s="64">
        <f t="shared" si="15"/>
        <v>0.9558622291875063</v>
      </c>
      <c r="C209" s="67">
        <f t="shared" si="18"/>
        <v>-2.0994369267109615E-3</v>
      </c>
      <c r="D209">
        <v>75.800003000000004</v>
      </c>
      <c r="E209" s="64">
        <f t="shared" si="16"/>
        <v>4.4137770812493621E-2</v>
      </c>
      <c r="F209" s="67">
        <f t="shared" si="19"/>
        <v>-2.4113243125134218E-2</v>
      </c>
      <c r="G209" s="92">
        <f t="shared" si="17"/>
        <v>-3.0710772594076188E-3</v>
      </c>
    </row>
    <row r="210" spans="1:7" x14ac:dyDescent="0.25">
      <c r="A210">
        <v>1648</v>
      </c>
      <c r="B210" s="64">
        <f t="shared" si="15"/>
        <v>0.95400735353383437</v>
      </c>
      <c r="C210" s="67">
        <f t="shared" si="18"/>
        <v>3.9214841966557267E-3</v>
      </c>
      <c r="D210">
        <v>79.449996999999996</v>
      </c>
      <c r="E210" s="64">
        <f t="shared" si="16"/>
        <v>4.5992646466165701E-2</v>
      </c>
      <c r="F210" s="67">
        <f t="shared" si="19"/>
        <v>4.7029522996965417E-2</v>
      </c>
      <c r="G210" s="92">
        <f t="shared" si="17"/>
        <v>5.9041369850481237E-3</v>
      </c>
    </row>
    <row r="211" spans="1:7" x14ac:dyDescent="0.25">
      <c r="A211">
        <v>1690</v>
      </c>
      <c r="B211" s="64">
        <f t="shared" si="15"/>
        <v>0.95577423530557781</v>
      </c>
      <c r="C211" s="67">
        <f t="shared" si="18"/>
        <v>2.5166097447702082E-2</v>
      </c>
      <c r="D211">
        <v>78.199996999999996</v>
      </c>
      <c r="E211" s="64">
        <f t="shared" si="16"/>
        <v>4.422576469442218E-2</v>
      </c>
      <c r="F211" s="67">
        <f t="shared" si="19"/>
        <v>-1.5858246035033694E-2</v>
      </c>
      <c r="G211" s="92">
        <f t="shared" si="17"/>
        <v>2.3351764486091456E-2</v>
      </c>
    </row>
    <row r="212" spans="1:7" x14ac:dyDescent="0.25">
      <c r="A212">
        <v>1725</v>
      </c>
      <c r="B212" s="64">
        <f t="shared" si="15"/>
        <v>0.95713691219309194</v>
      </c>
      <c r="C212" s="67">
        <f t="shared" si="18"/>
        <v>2.0498521548340969E-2</v>
      </c>
      <c r="D212">
        <v>77.25</v>
      </c>
      <c r="E212" s="64">
        <f t="shared" si="16"/>
        <v>4.2863087806908035E-2</v>
      </c>
      <c r="F212" s="67">
        <f t="shared" si="19"/>
        <v>-1.2222693410238423E-2</v>
      </c>
      <c r="G212" s="92">
        <f t="shared" si="17"/>
        <v>1.9095989238422668E-2</v>
      </c>
    </row>
    <row r="213" spans="1:7" x14ac:dyDescent="0.25">
      <c r="A213">
        <v>1692.4499510000001</v>
      </c>
      <c r="B213" s="64">
        <f t="shared" si="15"/>
        <v>0.95648365190748474</v>
      </c>
      <c r="C213" s="67">
        <f t="shared" si="18"/>
        <v>-1.9049896165006616E-2</v>
      </c>
      <c r="D213">
        <v>77</v>
      </c>
      <c r="E213" s="64">
        <f t="shared" si="16"/>
        <v>4.3516348092515221E-2</v>
      </c>
      <c r="F213" s="67">
        <f t="shared" si="19"/>
        <v>-3.2414939241709557E-3</v>
      </c>
      <c r="G213" s="92">
        <f t="shared" si="17"/>
        <v>-1.8361972230307912E-2</v>
      </c>
    </row>
    <row r="214" spans="1:7" x14ac:dyDescent="0.25">
      <c r="A214">
        <v>1698.75</v>
      </c>
      <c r="B214" s="64">
        <f t="shared" si="15"/>
        <v>0.95766271213198717</v>
      </c>
      <c r="C214" s="67">
        <f t="shared" si="18"/>
        <v>3.715532164899915E-3</v>
      </c>
      <c r="D214">
        <v>75.099997999999999</v>
      </c>
      <c r="E214" s="64">
        <f t="shared" si="16"/>
        <v>4.2337287868012843E-2</v>
      </c>
      <c r="F214" s="67">
        <f t="shared" si="19"/>
        <v>-2.4984889714753621E-2</v>
      </c>
      <c r="G214" s="92">
        <f t="shared" si="17"/>
        <v>2.5004341418476093E-3</v>
      </c>
    </row>
    <row r="215" spans="1:7" x14ac:dyDescent="0.25">
      <c r="A215">
        <v>1681.9499510000001</v>
      </c>
      <c r="B215" s="64">
        <f t="shared" si="15"/>
        <v>0.95750312877299726</v>
      </c>
      <c r="C215" s="67">
        <f t="shared" si="18"/>
        <v>-9.9388810232062027E-3</v>
      </c>
      <c r="D215">
        <v>74.650002000000001</v>
      </c>
      <c r="E215" s="64">
        <f t="shared" si="16"/>
        <v>4.24968712270027E-2</v>
      </c>
      <c r="F215" s="67">
        <f t="shared" si="19"/>
        <v>-6.0099813620366621E-3</v>
      </c>
      <c r="G215" s="92">
        <f t="shared" si="17"/>
        <v>-9.7719150802416666E-3</v>
      </c>
    </row>
    <row r="216" spans="1:7" x14ac:dyDescent="0.25">
      <c r="A216">
        <v>1708</v>
      </c>
      <c r="B216" s="64">
        <f t="shared" si="15"/>
        <v>0.95739910313901344</v>
      </c>
      <c r="C216" s="67">
        <f t="shared" si="18"/>
        <v>1.5369289906367795E-2</v>
      </c>
      <c r="D216">
        <v>76</v>
      </c>
      <c r="E216" s="64">
        <f t="shared" si="16"/>
        <v>4.2600896860986545E-2</v>
      </c>
      <c r="F216" s="67">
        <f t="shared" si="19"/>
        <v>1.7922789509437383E-2</v>
      </c>
      <c r="G216" s="92">
        <f t="shared" si="17"/>
        <v>1.5478071279592732E-2</v>
      </c>
    </row>
    <row r="217" spans="1:7" x14ac:dyDescent="0.25">
      <c r="A217">
        <v>1690</v>
      </c>
      <c r="B217" s="64">
        <f t="shared" si="15"/>
        <v>0.95804988662131518</v>
      </c>
      <c r="C217" s="67">
        <f t="shared" si="18"/>
        <v>-1.0594566431396028E-2</v>
      </c>
      <c r="D217">
        <v>74</v>
      </c>
      <c r="E217" s="64">
        <f t="shared" si="16"/>
        <v>4.195011337868481E-2</v>
      </c>
      <c r="F217" s="67">
        <f t="shared" si="19"/>
        <v>-2.6668247082161294E-2</v>
      </c>
      <c r="G217" s="92">
        <f t="shared" si="17"/>
        <v>-1.1268859157108404E-2</v>
      </c>
    </row>
    <row r="218" spans="1:7" x14ac:dyDescent="0.25">
      <c r="A218">
        <v>1673.849976</v>
      </c>
      <c r="B218" s="64">
        <f t="shared" si="15"/>
        <v>0.95801854447600865</v>
      </c>
      <c r="C218" s="67">
        <f t="shared" si="18"/>
        <v>-9.6021809555016779E-3</v>
      </c>
      <c r="D218">
        <v>73.349997999999999</v>
      </c>
      <c r="E218" s="64">
        <f t="shared" si="16"/>
        <v>4.1981455523991441E-2</v>
      </c>
      <c r="F218" s="67">
        <f t="shared" si="19"/>
        <v>-8.8226158817097354E-3</v>
      </c>
      <c r="G218" s="92">
        <f t="shared" si="17"/>
        <v>-9.5694536790282246E-3</v>
      </c>
    </row>
    <row r="219" spans="1:7" x14ac:dyDescent="0.25">
      <c r="A219">
        <v>1665.0500489999999</v>
      </c>
      <c r="B219" s="64">
        <f t="shared" si="15"/>
        <v>0.9577509375573523</v>
      </c>
      <c r="C219" s="67">
        <f t="shared" si="18"/>
        <v>-5.2711655393903158E-3</v>
      </c>
      <c r="D219">
        <v>73.449996999999996</v>
      </c>
      <c r="E219" s="64">
        <f t="shared" si="16"/>
        <v>4.2249062442647756E-2</v>
      </c>
      <c r="F219" s="67">
        <f t="shared" si="19"/>
        <v>1.3623844533137402E-3</v>
      </c>
      <c r="G219" s="92">
        <f t="shared" si="17"/>
        <v>-4.9909042715321362E-3</v>
      </c>
    </row>
    <row r="220" spans="1:7" x14ac:dyDescent="0.25">
      <c r="A220">
        <v>1650</v>
      </c>
      <c r="B220" s="64">
        <f t="shared" si="15"/>
        <v>0.9574653264826809</v>
      </c>
      <c r="C220" s="67">
        <f t="shared" si="18"/>
        <v>-9.079894527600876E-3</v>
      </c>
      <c r="D220">
        <v>73.300003000000004</v>
      </c>
      <c r="E220" s="64">
        <f t="shared" si="16"/>
        <v>4.2534673517319085E-2</v>
      </c>
      <c r="F220" s="67">
        <f t="shared" si="19"/>
        <v>-2.0442119554743374E-3</v>
      </c>
      <c r="G220" s="92">
        <f t="shared" si="17"/>
        <v>-8.7806340664239816E-3</v>
      </c>
    </row>
    <row r="221" spans="1:7" x14ac:dyDescent="0.25">
      <c r="A221">
        <v>1602</v>
      </c>
      <c r="B221" s="64">
        <f t="shared" si="15"/>
        <v>0.95701783378897431</v>
      </c>
      <c r="C221" s="67">
        <f t="shared" si="18"/>
        <v>-2.9522439266321726E-2</v>
      </c>
      <c r="D221">
        <v>71.949996999999996</v>
      </c>
      <c r="E221" s="64">
        <f t="shared" si="16"/>
        <v>4.2982166211025713E-2</v>
      </c>
      <c r="F221" s="67">
        <f t="shared" si="19"/>
        <v>-1.8589258182545542E-2</v>
      </c>
      <c r="G221" s="92">
        <f t="shared" si="17"/>
        <v>-2.9052507459763618E-2</v>
      </c>
    </row>
    <row r="222" spans="1:7" x14ac:dyDescent="0.25">
      <c r="A222">
        <v>1611</v>
      </c>
      <c r="B222" s="64">
        <f t="shared" si="15"/>
        <v>0.95744680964869466</v>
      </c>
      <c r="C222" s="67">
        <f t="shared" si="18"/>
        <v>5.6022555486697516E-3</v>
      </c>
      <c r="D222">
        <v>71.599997999999999</v>
      </c>
      <c r="E222" s="64">
        <f t="shared" si="16"/>
        <v>4.2553190351305351E-2</v>
      </c>
      <c r="F222" s="67">
        <f t="shared" si="19"/>
        <v>-4.8763456041152516E-3</v>
      </c>
      <c r="G222" s="92">
        <f t="shared" si="17"/>
        <v>5.1563576391998834E-3</v>
      </c>
    </row>
    <row r="223" spans="1:7" x14ac:dyDescent="0.25">
      <c r="A223">
        <v>1622</v>
      </c>
      <c r="B223" s="64">
        <f t="shared" si="15"/>
        <v>0.95775146711153825</v>
      </c>
      <c r="C223" s="67">
        <f t="shared" si="18"/>
        <v>6.8048514983837897E-3</v>
      </c>
      <c r="D223">
        <v>71.550003000000004</v>
      </c>
      <c r="E223" s="64">
        <f t="shared" si="16"/>
        <v>4.2248532888461754E-2</v>
      </c>
      <c r="F223" s="67">
        <f t="shared" si="19"/>
        <v>-6.9849810245835222E-4</v>
      </c>
      <c r="G223" s="92">
        <f t="shared" si="17"/>
        <v>6.4878459859989837E-3</v>
      </c>
    </row>
    <row r="224" spans="1:7" x14ac:dyDescent="0.25">
      <c r="A224">
        <v>1609.900024</v>
      </c>
      <c r="B224" s="64">
        <f t="shared" si="15"/>
        <v>0.95761829760411676</v>
      </c>
      <c r="C224" s="67">
        <f t="shared" si="18"/>
        <v>-7.4878755193513872E-3</v>
      </c>
      <c r="D224">
        <v>71.25</v>
      </c>
      <c r="E224" s="64">
        <f t="shared" si="16"/>
        <v>4.2381702395883257E-2</v>
      </c>
      <c r="F224" s="67">
        <f t="shared" si="19"/>
        <v>-4.2017287824203976E-3</v>
      </c>
      <c r="G224" s="92">
        <f t="shared" si="17"/>
        <v>-7.3486030263175753E-3</v>
      </c>
    </row>
    <row r="225" spans="1:7" x14ac:dyDescent="0.25">
      <c r="A225">
        <v>1597.849976</v>
      </c>
      <c r="B225" s="64">
        <f t="shared" si="15"/>
        <v>0.95751310685560342</v>
      </c>
      <c r="C225" s="67">
        <f t="shared" si="18"/>
        <v>-7.5131195899519384E-3</v>
      </c>
      <c r="D225">
        <v>70.900002000000001</v>
      </c>
      <c r="E225" s="64">
        <f t="shared" si="16"/>
        <v>4.2486893144396493E-2</v>
      </c>
      <c r="F225" s="67">
        <f t="shared" si="19"/>
        <v>-4.9243574019337379E-3</v>
      </c>
      <c r="G225" s="92">
        <f t="shared" si="17"/>
        <v>-7.4031311274933547E-3</v>
      </c>
    </row>
    <row r="226" spans="1:7" x14ac:dyDescent="0.25">
      <c r="A226">
        <v>1604.6999510000001</v>
      </c>
      <c r="B226" s="64">
        <f t="shared" si="15"/>
        <v>0.95637403941322496</v>
      </c>
      <c r="C226" s="67">
        <f t="shared" si="18"/>
        <v>4.2778321039562131E-3</v>
      </c>
      <c r="D226">
        <v>73.199996999999996</v>
      </c>
      <c r="E226" s="64">
        <f t="shared" si="16"/>
        <v>4.3625960586775106E-2</v>
      </c>
      <c r="F226" s="67">
        <f t="shared" si="19"/>
        <v>3.1924918236832314E-2</v>
      </c>
      <c r="G226" s="92">
        <f t="shared" si="17"/>
        <v>5.4839627939282428E-3</v>
      </c>
    </row>
    <row r="227" spans="1:7" x14ac:dyDescent="0.25">
      <c r="A227">
        <v>1594.599976</v>
      </c>
      <c r="B227" s="64">
        <f t="shared" si="15"/>
        <v>0.95479312551046946</v>
      </c>
      <c r="C227" s="67">
        <f t="shared" si="18"/>
        <v>-6.3138866524126702E-3</v>
      </c>
      <c r="D227">
        <v>75.5</v>
      </c>
      <c r="E227" s="64">
        <f t="shared" si="16"/>
        <v>4.5206874489530563E-2</v>
      </c>
      <c r="F227" s="67">
        <f t="shared" si="19"/>
        <v>3.0937276271320605E-2</v>
      </c>
      <c r="G227" s="92">
        <f t="shared" si="17"/>
        <v>-4.6298780055304056E-3</v>
      </c>
    </row>
    <row r="228" spans="1:7" x14ac:dyDescent="0.25">
      <c r="A228">
        <v>1569</v>
      </c>
      <c r="B228" s="64">
        <f t="shared" si="15"/>
        <v>0.95397337074355215</v>
      </c>
      <c r="C228" s="67">
        <f t="shared" si="18"/>
        <v>-1.6184432284565928E-2</v>
      </c>
      <c r="D228">
        <v>75.699996999999996</v>
      </c>
      <c r="E228" s="64">
        <f t="shared" si="16"/>
        <v>4.6026629256447918E-2</v>
      </c>
      <c r="F228" s="67">
        <f t="shared" si="19"/>
        <v>2.6454645583044042E-3</v>
      </c>
      <c r="G228" s="92">
        <f t="shared" si="17"/>
        <v>-1.5317755603641977E-2</v>
      </c>
    </row>
    <row r="229" spans="1:7" x14ac:dyDescent="0.25">
      <c r="A229">
        <v>1554.900024</v>
      </c>
      <c r="B229" s="64">
        <f t="shared" si="15"/>
        <v>0.95439479390580684</v>
      </c>
      <c r="C229" s="67">
        <f t="shared" si="18"/>
        <v>-9.0272234341859364E-3</v>
      </c>
      <c r="D229">
        <v>74.300003000000004</v>
      </c>
      <c r="E229" s="64">
        <f t="shared" si="16"/>
        <v>4.5605206094193121E-2</v>
      </c>
      <c r="F229" s="67">
        <f t="shared" si="19"/>
        <v>-1.8667128712720086E-2</v>
      </c>
      <c r="G229" s="92">
        <f t="shared" si="17"/>
        <v>-9.4668533011419854E-3</v>
      </c>
    </row>
    <row r="230" spans="1:7" x14ac:dyDescent="0.25">
      <c r="A230">
        <v>1559.0500489999999</v>
      </c>
      <c r="B230" s="64">
        <f t="shared" si="15"/>
        <v>0.95351824242537297</v>
      </c>
      <c r="C230" s="67">
        <f t="shared" si="18"/>
        <v>2.6654425149586344E-3</v>
      </c>
      <c r="D230">
        <v>76</v>
      </c>
      <c r="E230" s="64">
        <f t="shared" si="16"/>
        <v>4.6481757574627004E-2</v>
      </c>
      <c r="F230" s="67">
        <f t="shared" si="19"/>
        <v>2.2622348185767846E-2</v>
      </c>
      <c r="G230" s="92">
        <f t="shared" si="17"/>
        <v>3.5930745662888872E-3</v>
      </c>
    </row>
    <row r="231" spans="1:7" x14ac:dyDescent="0.25">
      <c r="A231">
        <v>1571.849976</v>
      </c>
      <c r="B231" s="64">
        <f t="shared" si="15"/>
        <v>0.95483537894892478</v>
      </c>
      <c r="C231" s="67">
        <f t="shared" si="18"/>
        <v>8.176561506622472E-3</v>
      </c>
      <c r="D231">
        <v>74.349997999999999</v>
      </c>
      <c r="E231" s="64">
        <f t="shared" si="16"/>
        <v>4.5164621051075299E-2</v>
      </c>
      <c r="F231" s="67">
        <f t="shared" si="19"/>
        <v>-2.1949694279965615E-2</v>
      </c>
      <c r="G231" s="92">
        <f t="shared" si="17"/>
        <v>6.815920580333458E-3</v>
      </c>
    </row>
    <row r="232" spans="1:7" x14ac:dyDescent="0.25">
      <c r="A232">
        <v>1557.1999510000001</v>
      </c>
      <c r="B232" s="64">
        <f t="shared" si="15"/>
        <v>0.95148478291566951</v>
      </c>
      <c r="C232" s="67">
        <f t="shared" si="18"/>
        <v>-9.363949050862682E-3</v>
      </c>
      <c r="D232">
        <v>79.400002000000001</v>
      </c>
      <c r="E232" s="64">
        <f t="shared" si="16"/>
        <v>4.8515217084330438E-2</v>
      </c>
      <c r="F232" s="67">
        <f t="shared" si="19"/>
        <v>6.5714747435641138E-2</v>
      </c>
      <c r="G232" s="92">
        <f t="shared" si="17"/>
        <v>-5.7214897924113915E-3</v>
      </c>
    </row>
    <row r="233" spans="1:7" x14ac:dyDescent="0.25">
      <c r="A233">
        <v>1544</v>
      </c>
      <c r="B233" s="64">
        <f t="shared" si="15"/>
        <v>0.95111959953321179</v>
      </c>
      <c r="C233" s="67">
        <f t="shared" si="18"/>
        <v>-8.5128536848435559E-3</v>
      </c>
      <c r="D233">
        <v>79.349997999999999</v>
      </c>
      <c r="E233" s="64">
        <f t="shared" si="16"/>
        <v>4.8880400466788314E-2</v>
      </c>
      <c r="F233" s="67">
        <f t="shared" si="19"/>
        <v>-6.2997167437774657E-4</v>
      </c>
      <c r="G233" s="92">
        <f t="shared" si="17"/>
        <v>-8.1275352553395481E-3</v>
      </c>
    </row>
    <row r="234" spans="1:7" x14ac:dyDescent="0.25">
      <c r="A234">
        <v>1543.5</v>
      </c>
      <c r="B234" s="64">
        <f t="shared" si="15"/>
        <v>0.95154429560636744</v>
      </c>
      <c r="C234" s="67">
        <f t="shared" si="18"/>
        <v>-3.2388664250749259E-4</v>
      </c>
      <c r="D234">
        <v>78.599997999999999</v>
      </c>
      <c r="E234" s="64">
        <f t="shared" si="16"/>
        <v>4.845570439363258E-2</v>
      </c>
      <c r="F234" s="67">
        <f t="shared" si="19"/>
        <v>-9.4967477777609371E-3</v>
      </c>
      <c r="G234" s="92">
        <f t="shared" si="17"/>
        <v>-7.6836409012117452E-4</v>
      </c>
    </row>
    <row r="235" spans="1:7" x14ac:dyDescent="0.25">
      <c r="A235">
        <v>1552.6999510000001</v>
      </c>
      <c r="B235" s="64">
        <f t="shared" si="15"/>
        <v>0.95094316480775443</v>
      </c>
      <c r="C235" s="67">
        <f t="shared" si="18"/>
        <v>5.9427544869783307E-3</v>
      </c>
      <c r="D235">
        <v>80.099997999999999</v>
      </c>
      <c r="E235" s="64">
        <f t="shared" si="16"/>
        <v>4.9056835192245588E-2</v>
      </c>
      <c r="F235" s="67">
        <f t="shared" si="19"/>
        <v>1.8904155115656192E-2</v>
      </c>
      <c r="G235" s="92">
        <f t="shared" si="17"/>
        <v>6.5785997814800492E-3</v>
      </c>
    </row>
    <row r="236" spans="1:7" x14ac:dyDescent="0.25">
      <c r="A236">
        <v>1527.8000489999999</v>
      </c>
      <c r="B236" s="64">
        <f t="shared" si="15"/>
        <v>0.94720853138185612</v>
      </c>
      <c r="C236" s="67">
        <f t="shared" si="18"/>
        <v>-1.6166495249672747E-2</v>
      </c>
      <c r="D236">
        <v>85.150002000000001</v>
      </c>
      <c r="E236" s="64">
        <f t="shared" si="16"/>
        <v>5.2791468618143836E-2</v>
      </c>
      <c r="F236" s="67">
        <f t="shared" si="19"/>
        <v>6.1138601491135279E-2</v>
      </c>
      <c r="G236" s="92">
        <f t="shared" si="17"/>
        <v>-1.2085445661057806E-2</v>
      </c>
    </row>
    <row r="237" spans="1:7" x14ac:dyDescent="0.25">
      <c r="A237">
        <v>1536.349976</v>
      </c>
      <c r="B237" s="64">
        <f t="shared" si="15"/>
        <v>0.94623225194523275</v>
      </c>
      <c r="C237" s="67">
        <f t="shared" si="18"/>
        <v>5.5806335327996757E-3</v>
      </c>
      <c r="D237">
        <v>87.300003000000004</v>
      </c>
      <c r="E237" s="64">
        <f t="shared" si="16"/>
        <v>5.3767748054767167E-2</v>
      </c>
      <c r="F237" s="67">
        <f t="shared" si="19"/>
        <v>2.4936066613157715E-2</v>
      </c>
      <c r="G237" s="92">
        <f t="shared" si="17"/>
        <v>6.621331582155273E-3</v>
      </c>
    </row>
    <row r="238" spans="1:7" x14ac:dyDescent="0.25">
      <c r="A238">
        <v>1533.3000489999999</v>
      </c>
      <c r="B238" s="64">
        <f t="shared" si="15"/>
        <v>0.94841343516478926</v>
      </c>
      <c r="C238" s="67">
        <f t="shared" si="18"/>
        <v>-1.9871503127596698E-3</v>
      </c>
      <c r="D238">
        <v>83.400002000000001</v>
      </c>
      <c r="E238" s="64">
        <f t="shared" si="16"/>
        <v>5.1586564835210735E-2</v>
      </c>
      <c r="F238" s="67">
        <f t="shared" si="19"/>
        <v>-4.5702163864300982E-2</v>
      </c>
      <c r="G238" s="92">
        <f t="shared" si="17"/>
        <v>-4.2422576936083714E-3</v>
      </c>
    </row>
    <row r="239" spans="1:7" x14ac:dyDescent="0.25">
      <c r="A239">
        <v>1506.6999510000001</v>
      </c>
      <c r="B239" s="64">
        <f t="shared" si="15"/>
        <v>0.94994010191487588</v>
      </c>
      <c r="C239" s="67">
        <f t="shared" si="18"/>
        <v>-1.7500511113721647E-2</v>
      </c>
      <c r="D239">
        <v>79.400002000000001</v>
      </c>
      <c r="E239" s="64">
        <f t="shared" si="16"/>
        <v>5.0059898085124017E-2</v>
      </c>
      <c r="F239" s="67">
        <f t="shared" si="19"/>
        <v>-4.914993990350959E-2</v>
      </c>
      <c r="G239" s="92">
        <f t="shared" si="17"/>
        <v>-1.9084878293390818E-2</v>
      </c>
    </row>
    <row r="240" spans="1:7" x14ac:dyDescent="0.25">
      <c r="A240">
        <v>1507.650024</v>
      </c>
      <c r="B240" s="64">
        <f t="shared" si="15"/>
        <v>0.95381646861000524</v>
      </c>
      <c r="C240" s="67">
        <f t="shared" si="18"/>
        <v>6.3036677183464377E-4</v>
      </c>
      <c r="D240">
        <v>73</v>
      </c>
      <c r="E240" s="64">
        <f t="shared" si="16"/>
        <v>4.6183531389994779E-2</v>
      </c>
      <c r="F240" s="67">
        <f t="shared" si="19"/>
        <v>-8.4038952293615438E-2</v>
      </c>
      <c r="G240" s="92">
        <f t="shared" si="17"/>
        <v>-3.2799613829940536E-3</v>
      </c>
    </row>
    <row r="241" spans="1:7" x14ac:dyDescent="0.25">
      <c r="A241">
        <v>1529</v>
      </c>
      <c r="B241" s="64">
        <f t="shared" si="15"/>
        <v>0.95428303947573723</v>
      </c>
      <c r="C241" s="67">
        <f t="shared" si="18"/>
        <v>1.4061763871389894E-2</v>
      </c>
      <c r="D241">
        <v>73.25</v>
      </c>
      <c r="E241" s="64">
        <f t="shared" si="16"/>
        <v>4.5716960524262752E-2</v>
      </c>
      <c r="F241" s="67">
        <f t="shared" si="19"/>
        <v>3.4188067487854611E-3</v>
      </c>
      <c r="G241" s="92">
        <f t="shared" si="17"/>
        <v>1.3575200220754367E-2</v>
      </c>
    </row>
    <row r="242" spans="1:7" x14ac:dyDescent="0.25">
      <c r="A242">
        <v>1507.0500489999999</v>
      </c>
      <c r="B242" s="64">
        <f t="shared" si="15"/>
        <v>0.95431231023940732</v>
      </c>
      <c r="C242" s="67">
        <f t="shared" si="18"/>
        <v>-1.4459796838778337E-2</v>
      </c>
      <c r="D242">
        <v>72.150002000000001</v>
      </c>
      <c r="E242" s="64">
        <f t="shared" si="16"/>
        <v>4.5687689760592592E-2</v>
      </c>
      <c r="F242" s="67">
        <f t="shared" si="19"/>
        <v>-1.5130934957269505E-2</v>
      </c>
      <c r="G242" s="92">
        <f t="shared" si="17"/>
        <v>-1.4490459588922469E-2</v>
      </c>
    </row>
    <row r="243" spans="1:7" x14ac:dyDescent="0.25">
      <c r="A243">
        <v>1528.8000489999999</v>
      </c>
      <c r="B243" s="64">
        <f t="shared" si="15"/>
        <v>0.95478391225706993</v>
      </c>
      <c r="C243" s="67">
        <f t="shared" si="18"/>
        <v>1.4329015887060852E-2</v>
      </c>
      <c r="D243">
        <v>72.400002000000001</v>
      </c>
      <c r="E243" s="64">
        <f t="shared" si="16"/>
        <v>4.5216087742930004E-2</v>
      </c>
      <c r="F243" s="67">
        <f t="shared" si="19"/>
        <v>3.4590140760723926E-3</v>
      </c>
      <c r="G243" s="92">
        <f t="shared" si="17"/>
        <v>1.383751693140939E-2</v>
      </c>
    </row>
    <row r="244" spans="1:7" x14ac:dyDescent="0.25">
      <c r="A244">
        <v>1535.9499510000001</v>
      </c>
      <c r="B244" s="64">
        <f t="shared" si="15"/>
        <v>0.95507399440282659</v>
      </c>
      <c r="C244" s="67">
        <f t="shared" si="18"/>
        <v>4.6659042150281041E-3</v>
      </c>
      <c r="D244">
        <v>72.25</v>
      </c>
      <c r="E244" s="64">
        <f t="shared" si="16"/>
        <v>4.4926005597173406E-2</v>
      </c>
      <c r="F244" s="67">
        <f t="shared" si="19"/>
        <v>-2.0740000234381693E-3</v>
      </c>
      <c r="G244" s="92">
        <f t="shared" si="17"/>
        <v>4.363107239486355E-3</v>
      </c>
    </row>
    <row r="245" spans="1:7" x14ac:dyDescent="0.25">
      <c r="A245">
        <v>1518.8000489999999</v>
      </c>
      <c r="B245" s="64">
        <f t="shared" si="15"/>
        <v>0.95491983971938854</v>
      </c>
      <c r="C245" s="67">
        <f t="shared" si="18"/>
        <v>-1.1228468572413856E-2</v>
      </c>
      <c r="D245">
        <v>71.699996999999996</v>
      </c>
      <c r="E245" s="64">
        <f t="shared" si="16"/>
        <v>4.5080160280611521E-2</v>
      </c>
      <c r="F245" s="67">
        <f t="shared" si="19"/>
        <v>-7.6416212279720288E-3</v>
      </c>
      <c r="G245" s="92">
        <f t="shared" si="17"/>
        <v>-1.1066772919224333E-2</v>
      </c>
    </row>
    <row r="246" spans="1:7" x14ac:dyDescent="0.25">
      <c r="A246">
        <v>1532</v>
      </c>
      <c r="B246" s="64">
        <f t="shared" si="15"/>
        <v>0.95609573558348149</v>
      </c>
      <c r="C246" s="67">
        <f t="shared" si="18"/>
        <v>8.6534896805774801E-3</v>
      </c>
      <c r="D246">
        <v>70.349997999999999</v>
      </c>
      <c r="E246" s="64">
        <f t="shared" si="16"/>
        <v>4.3904264416518568E-2</v>
      </c>
      <c r="F246" s="67">
        <f t="shared" si="19"/>
        <v>-1.9007950633454018E-2</v>
      </c>
      <c r="G246" s="92">
        <f t="shared" si="17"/>
        <v>7.4390344908884963E-3</v>
      </c>
    </row>
    <row r="247" spans="1:7" x14ac:dyDescent="0.25">
      <c r="A247">
        <v>1555.0500489999999</v>
      </c>
      <c r="B247" s="64">
        <f t="shared" si="15"/>
        <v>0.95733678038506931</v>
      </c>
      <c r="C247" s="67">
        <f t="shared" si="18"/>
        <v>1.4933659646934508E-2</v>
      </c>
      <c r="D247">
        <v>69.300003000000004</v>
      </c>
      <c r="E247" s="64">
        <f t="shared" si="16"/>
        <v>4.2663219614930636E-2</v>
      </c>
      <c r="F247" s="67">
        <f t="shared" si="19"/>
        <v>-1.5037805645215556E-2</v>
      </c>
      <c r="G247" s="92">
        <f t="shared" si="17"/>
        <v>1.3654980440994237E-2</v>
      </c>
    </row>
    <row r="248" spans="1:7" x14ac:dyDescent="0.25">
      <c r="A248">
        <v>1554.6999510000001</v>
      </c>
      <c r="B248" s="64">
        <f t="shared" si="15"/>
        <v>0.95594428993106129</v>
      </c>
      <c r="C248" s="67">
        <f t="shared" si="18"/>
        <v>-2.2516150911097048E-4</v>
      </c>
      <c r="D248">
        <v>71.650002000000001</v>
      </c>
      <c r="E248" s="64">
        <f t="shared" si="16"/>
        <v>4.4055710068938644E-2</v>
      </c>
      <c r="F248" s="67">
        <f t="shared" si="19"/>
        <v>3.3348232701748769E-2</v>
      </c>
      <c r="G248" s="92">
        <f t="shared" si="17"/>
        <v>1.2539382122728493E-3</v>
      </c>
    </row>
    <row r="249" spans="1:7" x14ac:dyDescent="0.25">
      <c r="A249">
        <v>1528</v>
      </c>
      <c r="B249" s="64">
        <f t="shared" si="15"/>
        <v>0.95574667709147776</v>
      </c>
      <c r="C249" s="67">
        <f t="shared" si="18"/>
        <v>-1.7322878711894325E-2</v>
      </c>
      <c r="D249">
        <v>70.75</v>
      </c>
      <c r="E249" s="64">
        <f t="shared" si="16"/>
        <v>4.4253322908522283E-2</v>
      </c>
      <c r="F249" s="67">
        <f t="shared" si="19"/>
        <v>-1.264064566430176E-2</v>
      </c>
      <c r="G249" s="92">
        <f t="shared" si="17"/>
        <v>-1.7115674340906255E-2</v>
      </c>
    </row>
  </sheetData>
  <mergeCells count="1"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Group Details</vt:lpstr>
      <vt:lpstr>HDFC Historical Data</vt:lpstr>
      <vt:lpstr>ONGC Historical Data</vt:lpstr>
      <vt:lpstr>SpiceJet Historical Data</vt:lpstr>
      <vt:lpstr>Sharpe Ratio Analysis</vt:lpstr>
      <vt:lpstr>Portfolio Data Inv D</vt:lpstr>
      <vt:lpstr>Portfolio Data Inv E</vt:lpstr>
      <vt:lpstr>Portfolio Data Inv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Aarya Dantara</cp:lastModifiedBy>
  <dcterms:created xsi:type="dcterms:W3CDTF">2021-12-12T15:38:31Z</dcterms:created>
  <dcterms:modified xsi:type="dcterms:W3CDTF">2021-12-23T20:05:16Z</dcterms:modified>
</cp:coreProperties>
</file>