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oup Details" sheetId="1" r:id="rId4"/>
    <sheet state="visible" name="HDFC Historical Data" sheetId="2" r:id="rId5"/>
    <sheet state="visible" name="ONGC Historical Data" sheetId="3" r:id="rId6"/>
    <sheet state="visible" name="SpiceJet Historical Data" sheetId="4" r:id="rId7"/>
    <sheet state="visible" name="Sharpe Ratio Analysis" sheetId="5" r:id="rId8"/>
    <sheet state="visible" name="Portfolio Data Inv D" sheetId="6" r:id="rId9"/>
    <sheet state="visible" name="Portfolio Data Inv E" sheetId="7" r:id="rId10"/>
    <sheet state="visible" name="Portfolio Data Inv F" sheetId="8" r:id="rId11"/>
    <sheet state="visible" name="Project report" sheetId="9" r:id="rId12"/>
  </sheets>
  <definedNames/>
  <calcPr/>
  <extLst>
    <ext uri="GoogleSheetsCustomDataVersion1">
      <go:sheetsCustomData xmlns:go="http://customooxmlschemas.google.com/" r:id="rId13" roundtripDataSignature="AMtx7mibJRiR79ZS3Np+QcmwqOoiyIDi0A=="/>
    </ext>
  </extLst>
</workbook>
</file>

<file path=xl/sharedStrings.xml><?xml version="1.0" encoding="utf-8"?>
<sst xmlns="http://schemas.openxmlformats.org/spreadsheetml/2006/main" count="110" uniqueCount="52">
  <si>
    <t>Institute of Actuarial and Quantitative Studies</t>
  </si>
  <si>
    <t>B.Sc. in Actuarial Science and Quantitative Finance</t>
  </si>
  <si>
    <t>Semester 1</t>
  </si>
  <si>
    <t>Division -A</t>
  </si>
  <si>
    <t>Group Members:</t>
  </si>
  <si>
    <t>Name</t>
  </si>
  <si>
    <t>Roll No</t>
  </si>
  <si>
    <t>Rishika Agarwal</t>
  </si>
  <si>
    <t>Tanisha Asan</t>
  </si>
  <si>
    <t>Nehul Jain</t>
  </si>
  <si>
    <t>Date</t>
  </si>
  <si>
    <t>Open</t>
  </si>
  <si>
    <t>High</t>
  </si>
  <si>
    <t>Low</t>
  </si>
  <si>
    <t>Close</t>
  </si>
  <si>
    <t>Adj Close</t>
  </si>
  <si>
    <t>Returns</t>
  </si>
  <si>
    <t>Standardized</t>
  </si>
  <si>
    <t>Expected share price</t>
  </si>
  <si>
    <t>Expected return</t>
  </si>
  <si>
    <t>Variance share price</t>
  </si>
  <si>
    <t>Variance on return</t>
  </si>
  <si>
    <t>Skewness</t>
  </si>
  <si>
    <t>Kurtosis</t>
  </si>
  <si>
    <t>Standard deviation</t>
  </si>
  <si>
    <t>Standard deviation on return</t>
  </si>
  <si>
    <t>Standardized data:</t>
  </si>
  <si>
    <t>Mean</t>
  </si>
  <si>
    <t>X^2</t>
  </si>
  <si>
    <t>R^2</t>
  </si>
  <si>
    <t>Standardised</t>
  </si>
  <si>
    <t>Considering Adj Close:</t>
  </si>
  <si>
    <t>Variance</t>
  </si>
  <si>
    <t>Variance of return</t>
  </si>
  <si>
    <t>Risk Free rate</t>
  </si>
  <si>
    <t>FILL YOUR ANSWERS IN THE CELLS HIGHLIGHTED IN YELLOW COLOUR.</t>
  </si>
  <si>
    <t>For HDFC Limited</t>
  </si>
  <si>
    <t>Add your comments here:</t>
  </si>
  <si>
    <t>Expected Return</t>
  </si>
  <si>
    <t>Standard Deviation of Returns</t>
  </si>
  <si>
    <t>Sharpe Ratio</t>
  </si>
  <si>
    <t>For ONGC Limited</t>
  </si>
  <si>
    <t>For SpiceJet Limited</t>
  </si>
  <si>
    <t>HDFC</t>
  </si>
  <si>
    <t>ONGC</t>
  </si>
  <si>
    <t>R-HDFC</t>
  </si>
  <si>
    <t>R-ONGC</t>
  </si>
  <si>
    <t>R</t>
  </si>
  <si>
    <t>Correlation</t>
  </si>
  <si>
    <t>SPICEJET</t>
  </si>
  <si>
    <t>R-SJ</t>
  </si>
  <si>
    <t>https://1drv.ms/w/s!AsXBEu-jj8fkgVSadnRkALLZj54n</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</si>
</sst>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0.000%"/>
    <numFmt numFmtId="166" formatCode="0.000000000"/>
  </numFmts>
  <fonts count="13">
    <font>
      <sz val="11.0"/>
      <color theme="1"/>
      <name val="Arial"/>
    </font>
    <font>
      <b/>
      <sz val="24.0"/>
      <color theme="1"/>
      <name val="Calibri"/>
    </font>
    <font/>
    <font>
      <b/>
      <sz val="20.0"/>
      <color theme="1"/>
      <name val="Calibri"/>
    </font>
    <font>
      <sz val="20.0"/>
      <color theme="1"/>
      <name val="Calibri"/>
    </font>
    <font>
      <sz val="16.0"/>
      <color theme="1"/>
      <name val="Calibri"/>
    </font>
    <font>
      <b/>
      <sz val="16.0"/>
      <color theme="1"/>
      <name val="Calibri"/>
    </font>
    <font>
      <b/>
      <sz val="11.0"/>
      <color theme="1"/>
      <name val="Calibri"/>
    </font>
    <font>
      <sz val="11.0"/>
      <color theme="1"/>
      <name val="Calibri"/>
    </font>
    <font>
      <color theme="1"/>
      <name val="Calibri"/>
    </font>
    <font>
      <sz val="11.0"/>
      <color theme="0"/>
      <name val="Calibri"/>
    </font>
    <font>
      <u/>
      <color rgb="FF1155CC"/>
    </font>
    <font>
      <u/>
      <color rgb="FF1155CC"/>
      <name val="Calibri"/>
    </font>
  </fonts>
  <fills count="17">
    <fill>
      <patternFill patternType="none"/>
    </fill>
    <fill>
      <patternFill patternType="lightGray"/>
    </fill>
    <fill>
      <patternFill patternType="solid">
        <fgColor rgb="FFFBE4D5"/>
        <bgColor rgb="FFFBE4D5"/>
      </patternFill>
    </fill>
    <fill>
      <patternFill patternType="solid">
        <fgColor rgb="FFE2EFD9"/>
        <bgColor rgb="FFE2EFD9"/>
      </patternFill>
    </fill>
    <fill>
      <patternFill patternType="solid">
        <fgColor rgb="FFFEF2CB"/>
        <bgColor rgb="FFFEF2CB"/>
      </patternFill>
    </fill>
    <fill>
      <patternFill patternType="solid">
        <fgColor rgb="FFDEEAF6"/>
        <bgColor rgb="FFDEEAF6"/>
      </patternFill>
    </fill>
    <fill>
      <patternFill patternType="solid">
        <fgColor rgb="FFFFE598"/>
        <bgColor rgb="FFFFE598"/>
      </patternFill>
    </fill>
    <fill>
      <patternFill patternType="solid">
        <fgColor rgb="FF9CC2E5"/>
        <bgColor rgb="FF9CC2E5"/>
      </patternFill>
    </fill>
    <fill>
      <patternFill patternType="solid">
        <fgColor rgb="FFF7CAAC"/>
        <bgColor rgb="FFF7CAAC"/>
      </patternFill>
    </fill>
    <fill>
      <patternFill patternType="solid">
        <fgColor rgb="FFD9E2F3"/>
        <bgColor rgb="FFD9E2F3"/>
      </patternFill>
    </fill>
    <fill>
      <patternFill patternType="solid">
        <fgColor rgb="FFA8D08D"/>
        <bgColor rgb="FFA8D08D"/>
      </patternFill>
    </fill>
    <fill>
      <patternFill patternType="solid">
        <fgColor rgb="FFBDD6EE"/>
        <bgColor rgb="FFBDD6EE"/>
      </patternFill>
    </fill>
    <fill>
      <patternFill patternType="solid">
        <fgColor rgb="FFC8C8C8"/>
        <bgColor rgb="FFC8C8C8"/>
      </patternFill>
    </fill>
    <fill>
      <patternFill patternType="solid">
        <fgColor rgb="FFB4C6E7"/>
        <bgColor rgb="FFB4C6E7"/>
      </patternFill>
    </fill>
    <fill>
      <patternFill patternType="solid">
        <fgColor theme="8"/>
        <bgColor theme="8"/>
      </patternFill>
    </fill>
    <fill>
      <patternFill patternType="solid">
        <fgColor rgb="FFFFD965"/>
        <bgColor rgb="FFFFD965"/>
      </patternFill>
    </fill>
    <fill>
      <patternFill patternType="solid">
        <fgColor rgb="FFF4B083"/>
        <bgColor rgb="FFF4B083"/>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right/>
      <top/>
      <bottom/>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44">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4" fillId="3" fontId="1" numFmtId="0" xfId="0" applyAlignment="1" applyBorder="1" applyFill="1" applyFont="1">
      <alignment horizontal="center"/>
    </xf>
    <xf borderId="5" fillId="0" fontId="2" numFmtId="0" xfId="0" applyBorder="1" applyFont="1"/>
    <xf borderId="6" fillId="0" fontId="2" numFmtId="0" xfId="0" applyBorder="1" applyFont="1"/>
    <xf borderId="4" fillId="3" fontId="3" numFmtId="0" xfId="0" applyAlignment="1" applyBorder="1" applyFont="1">
      <alignment horizontal="center"/>
    </xf>
    <xf borderId="0" fillId="0" fontId="4" numFmtId="0" xfId="0" applyFont="1"/>
    <xf borderId="0" fillId="0" fontId="5" numFmtId="0" xfId="0" applyFont="1"/>
    <xf borderId="1" fillId="4" fontId="6" numFmtId="0" xfId="0" applyAlignment="1" applyBorder="1" applyFill="1" applyFont="1">
      <alignment horizontal="center"/>
    </xf>
    <xf borderId="7" fillId="4" fontId="6" numFmtId="0" xfId="0" applyBorder="1" applyFont="1"/>
    <xf borderId="1" fillId="0" fontId="5" numFmtId="0" xfId="0" applyAlignment="1" applyBorder="1" applyFont="1">
      <alignment horizontal="center"/>
    </xf>
    <xf borderId="7" fillId="0" fontId="5" numFmtId="0" xfId="0" applyBorder="1" applyFont="1"/>
    <xf borderId="8" fillId="5" fontId="7" numFmtId="0" xfId="0" applyBorder="1" applyFill="1" applyFont="1"/>
    <xf borderId="0" fillId="0" fontId="8" numFmtId="164" xfId="0" applyFont="1" applyNumberFormat="1"/>
    <xf borderId="0" fillId="0" fontId="8" numFmtId="1" xfId="0" applyFont="1" applyNumberFormat="1"/>
    <xf borderId="0" fillId="0" fontId="9" numFmtId="0" xfId="0" applyFont="1"/>
    <xf borderId="8" fillId="6" fontId="8" numFmtId="0" xfId="0" applyBorder="1" applyFill="1" applyFont="1"/>
    <xf borderId="8" fillId="6" fontId="8" numFmtId="165" xfId="0" applyBorder="1" applyFont="1" applyNumberFormat="1"/>
    <xf borderId="8" fillId="7" fontId="8" numFmtId="0" xfId="0" applyBorder="1" applyFill="1" applyFont="1"/>
    <xf borderId="8" fillId="7" fontId="8" numFmtId="1" xfId="0" applyBorder="1" applyFont="1" applyNumberFormat="1"/>
    <xf borderId="8" fillId="8" fontId="8" numFmtId="0" xfId="0" applyBorder="1" applyFill="1" applyFont="1"/>
    <xf borderId="8" fillId="8" fontId="8" numFmtId="1" xfId="0" applyBorder="1" applyFont="1" applyNumberFormat="1"/>
    <xf borderId="8" fillId="9" fontId="7" numFmtId="0" xfId="0" applyBorder="1" applyFill="1" applyFont="1"/>
    <xf borderId="8" fillId="10" fontId="8" numFmtId="0" xfId="0" applyBorder="1" applyFill="1" applyFont="1"/>
    <xf borderId="8" fillId="11" fontId="8" numFmtId="0" xfId="0" applyBorder="1" applyFill="1" applyFont="1"/>
    <xf borderId="8" fillId="11" fontId="8" numFmtId="1" xfId="0" applyBorder="1" applyFont="1" applyNumberFormat="1"/>
    <xf borderId="8" fillId="2" fontId="7" numFmtId="0" xfId="0" applyBorder="1" applyFont="1"/>
    <xf borderId="8" fillId="2" fontId="8" numFmtId="9" xfId="0" applyBorder="1" applyFont="1" applyNumberFormat="1"/>
    <xf borderId="8" fillId="12" fontId="7" numFmtId="0" xfId="0" applyBorder="1" applyFill="1" applyFont="1"/>
    <xf borderId="8" fillId="12" fontId="8" numFmtId="0" xfId="0" applyBorder="1" applyFont="1"/>
    <xf borderId="0" fillId="0" fontId="7" numFmtId="0" xfId="0" applyFont="1"/>
    <xf borderId="8" fillId="13" fontId="7" numFmtId="0" xfId="0" applyBorder="1" applyFill="1" applyFont="1"/>
    <xf borderId="8" fillId="4" fontId="7" numFmtId="0" xfId="0" applyBorder="1" applyFont="1"/>
    <xf borderId="8" fillId="4" fontId="8" numFmtId="0" xfId="0" applyBorder="1" applyFont="1"/>
    <xf borderId="8" fillId="3" fontId="7" numFmtId="0" xfId="0" applyBorder="1" applyFont="1"/>
    <xf borderId="8" fillId="4" fontId="8" numFmtId="0" xfId="0" applyAlignment="1" applyBorder="1" applyFont="1">
      <alignment horizontal="center"/>
    </xf>
    <xf borderId="8" fillId="6" fontId="8" numFmtId="166" xfId="0" applyBorder="1" applyFont="1" applyNumberFormat="1"/>
    <xf borderId="8" fillId="14" fontId="10" numFmtId="0" xfId="0" applyBorder="1" applyFill="1" applyFont="1"/>
    <xf borderId="8" fillId="15" fontId="8" numFmtId="0" xfId="0" applyBorder="1" applyFill="1" applyFont="1"/>
    <xf borderId="8" fillId="16" fontId="8" numFmtId="0" xfId="0" applyBorder="1" applyFill="1" applyFont="1"/>
    <xf borderId="0" fillId="0" fontId="11" numFmtId="0" xfId="0" applyAlignment="1" applyFont="1">
      <alignment readingOrder="0"/>
    </xf>
    <xf borderId="0" fillId="0" fontId="12" numFmtId="0" xfId="0" applyAlignment="1" applyFont="1">
      <alignment readingOrder="0"/>
    </xf>
  </cellXfs>
  <cellStyles count="1">
    <cellStyle xfId="0" name="Normal" builtinId="0"/>
  </cellStyles>
  <dxfs count="2">
    <dxf>
      <font>
        <color rgb="FF9C0006"/>
      </font>
      <fill>
        <patternFill patternType="solid">
          <fgColor rgb="FFFFC7CE"/>
          <bgColor rgb="FFFFC7CE"/>
        </patternFill>
      </fill>
      <border/>
    </dxf>
    <dxf>
      <font>
        <color rgb="FF006100"/>
      </font>
      <fill>
        <patternFill patternType="solid">
          <fgColor rgb="FFC6EFCE"/>
          <bgColor rgb="FFC6EFCE"/>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400050</xdr:colOff>
      <xdr:row>10</xdr:row>
      <xdr:rowOff>133350</xdr:rowOff>
    </xdr:from>
    <xdr:ext cx="4829175" cy="1219200"/>
    <xdr:sp>
      <xdr:nvSpPr>
        <xdr:cNvPr id="3" name="Shape 3"/>
        <xdr:cNvSpPr txBox="1"/>
      </xdr:nvSpPr>
      <xdr:spPr>
        <a:xfrm>
          <a:off x="2936175" y="3175163"/>
          <a:ext cx="4819650" cy="1209675"/>
        </a:xfrm>
        <a:prstGeom prst="rect">
          <a:avLst/>
        </a:prstGeom>
        <a:solidFill>
          <a:srgbClr val="C4E0B2"/>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Based</a:t>
          </a:r>
          <a:r>
            <a:rPr lang="en-US" sz="1100">
              <a:solidFill>
                <a:schemeClr val="dk1"/>
              </a:solidFill>
              <a:latin typeface="Calibri"/>
              <a:ea typeface="Calibri"/>
              <a:cs typeface="Calibri"/>
              <a:sym typeface="Calibri"/>
            </a:rPr>
            <a:t> on the value calculated we can say that the:</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 The data is  </a:t>
          </a:r>
          <a:r>
            <a:rPr lang="en-US" sz="1100">
              <a:solidFill>
                <a:srgbClr val="FF0000"/>
              </a:solidFill>
              <a:latin typeface="Calibri"/>
              <a:ea typeface="Calibri"/>
              <a:cs typeface="Calibri"/>
              <a:sym typeface="Calibri"/>
            </a:rPr>
            <a:t>positively skewed </a:t>
          </a:r>
          <a:r>
            <a:rPr lang="en-US" sz="1100">
              <a:solidFill>
                <a:schemeClr val="dk1"/>
              </a:solidFill>
              <a:latin typeface="Calibri"/>
              <a:ea typeface="Calibri"/>
              <a:cs typeface="Calibri"/>
              <a:sym typeface="Calibri"/>
            </a:rPr>
            <a:t>as skewness is above 0 and the  tail is longer towards the right.As the data is in between 0 and 1 the data is moderately skewed</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The data is </a:t>
          </a:r>
          <a:r>
            <a:rPr lang="en-US" sz="1100">
              <a:solidFill>
                <a:srgbClr val="FF0000"/>
              </a:solidFill>
              <a:latin typeface="Calibri"/>
              <a:ea typeface="Calibri"/>
              <a:cs typeface="Calibri"/>
              <a:sym typeface="Calibri"/>
            </a:rPr>
            <a:t>platykurtic</a:t>
          </a:r>
          <a:r>
            <a:rPr lang="en-US" sz="1100">
              <a:solidFill>
                <a:schemeClr val="dk1"/>
              </a:solidFill>
              <a:latin typeface="Calibri"/>
              <a:ea typeface="Calibri"/>
              <a:cs typeface="Calibri"/>
              <a:sym typeface="Calibri"/>
            </a:rPr>
            <a:t>  as kurtosis is &lt;3 .The graphs peak will be lower and data will be light tailed meaning there are lack of outliers </a:t>
          </a: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571500</xdr:colOff>
      <xdr:row>12</xdr:row>
      <xdr:rowOff>76200</xdr:rowOff>
    </xdr:from>
    <xdr:ext cx="4819650" cy="1200150"/>
    <xdr:sp>
      <xdr:nvSpPr>
        <xdr:cNvPr id="4" name="Shape 4"/>
        <xdr:cNvSpPr txBox="1"/>
      </xdr:nvSpPr>
      <xdr:spPr>
        <a:xfrm>
          <a:off x="2940938" y="3184688"/>
          <a:ext cx="4810125" cy="1190625"/>
        </a:xfrm>
        <a:prstGeom prst="rect">
          <a:avLst/>
        </a:prstGeom>
        <a:solidFill>
          <a:srgbClr val="BBD6EE"/>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Based</a:t>
          </a:r>
          <a:r>
            <a:rPr lang="en-US" sz="1100">
              <a:solidFill>
                <a:schemeClr val="dk1"/>
              </a:solidFill>
              <a:latin typeface="Calibri"/>
              <a:ea typeface="Calibri"/>
              <a:cs typeface="Calibri"/>
              <a:sym typeface="Calibri"/>
            </a:rPr>
            <a:t> on the value calculated we can say that the:</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 The data is  </a:t>
          </a:r>
          <a:r>
            <a:rPr lang="en-US" sz="1100">
              <a:solidFill>
                <a:srgbClr val="FF0000"/>
              </a:solidFill>
              <a:latin typeface="Calibri"/>
              <a:ea typeface="Calibri"/>
              <a:cs typeface="Calibri"/>
              <a:sym typeface="Calibri"/>
            </a:rPr>
            <a:t>positively skewed </a:t>
          </a:r>
          <a:r>
            <a:rPr lang="en-US" sz="1100">
              <a:solidFill>
                <a:schemeClr val="dk1"/>
              </a:solidFill>
              <a:latin typeface="Calibri"/>
              <a:ea typeface="Calibri"/>
              <a:cs typeface="Calibri"/>
              <a:sym typeface="Calibri"/>
            </a:rPr>
            <a:t>as skewness is above 0 and the  tail is longer towards the right.As the data is in between 0.5 and 1 the data is moderately skewed</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The data is </a:t>
          </a:r>
          <a:r>
            <a:rPr lang="en-US" sz="1100">
              <a:solidFill>
                <a:srgbClr val="FF0000"/>
              </a:solidFill>
              <a:latin typeface="Calibri"/>
              <a:ea typeface="Calibri"/>
              <a:cs typeface="Calibri"/>
              <a:sym typeface="Calibri"/>
            </a:rPr>
            <a:t>platykurtic</a:t>
          </a:r>
          <a:r>
            <a:rPr lang="en-US" sz="1100">
              <a:solidFill>
                <a:schemeClr val="dk1"/>
              </a:solidFill>
              <a:latin typeface="Calibri"/>
              <a:ea typeface="Calibri"/>
              <a:cs typeface="Calibri"/>
              <a:sym typeface="Calibri"/>
            </a:rPr>
            <a:t>  as kurtosis is &lt;3 .The graphs peak will be lower and data will be light tailed meaning there are lack of outliers </a:t>
          </a: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0</xdr:colOff>
      <xdr:row>13</xdr:row>
      <xdr:rowOff>152400</xdr:rowOff>
    </xdr:from>
    <xdr:ext cx="4848225" cy="1228725"/>
    <xdr:sp>
      <xdr:nvSpPr>
        <xdr:cNvPr id="5" name="Shape 5"/>
        <xdr:cNvSpPr txBox="1"/>
      </xdr:nvSpPr>
      <xdr:spPr>
        <a:xfrm>
          <a:off x="2926650" y="3170400"/>
          <a:ext cx="4838700" cy="1219200"/>
        </a:xfrm>
        <a:prstGeom prst="rect">
          <a:avLst/>
        </a:prstGeom>
        <a:solidFill>
          <a:srgbClr val="FEE599"/>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Based</a:t>
          </a:r>
          <a:r>
            <a:rPr lang="en-US" sz="1100">
              <a:solidFill>
                <a:schemeClr val="dk1"/>
              </a:solidFill>
              <a:latin typeface="Calibri"/>
              <a:ea typeface="Calibri"/>
              <a:cs typeface="Calibri"/>
              <a:sym typeface="Calibri"/>
            </a:rPr>
            <a:t> on the value calculated we can say that the:</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 The data is  </a:t>
          </a:r>
          <a:r>
            <a:rPr lang="en-US" sz="1100">
              <a:solidFill>
                <a:srgbClr val="FF0000"/>
              </a:solidFill>
              <a:latin typeface="Calibri"/>
              <a:ea typeface="Calibri"/>
              <a:cs typeface="Calibri"/>
              <a:sym typeface="Calibri"/>
            </a:rPr>
            <a:t>positively skewed </a:t>
          </a:r>
          <a:r>
            <a:rPr lang="en-US" sz="1100">
              <a:solidFill>
                <a:schemeClr val="dk1"/>
              </a:solidFill>
              <a:latin typeface="Calibri"/>
              <a:ea typeface="Calibri"/>
              <a:cs typeface="Calibri"/>
              <a:sym typeface="Calibri"/>
            </a:rPr>
            <a:t>as skewness is above 0 and the  tail is longer towards the right.As the data is in between 0.5 and 1 the data is moderately skewed</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The data is </a:t>
          </a:r>
          <a:r>
            <a:rPr lang="en-US" sz="1100">
              <a:solidFill>
                <a:srgbClr val="FF0000"/>
              </a:solidFill>
              <a:latin typeface="Calibri"/>
              <a:ea typeface="Calibri"/>
              <a:cs typeface="Calibri"/>
              <a:sym typeface="Calibri"/>
            </a:rPr>
            <a:t>platykurtic</a:t>
          </a:r>
          <a:r>
            <a:rPr lang="en-US" sz="1100">
              <a:solidFill>
                <a:schemeClr val="dk1"/>
              </a:solidFill>
              <a:latin typeface="Calibri"/>
              <a:ea typeface="Calibri"/>
              <a:cs typeface="Calibri"/>
              <a:sym typeface="Calibri"/>
            </a:rPr>
            <a:t>  as kurtosis is &lt;3 .The graphs peak will be lower and data will be light tailed meaning there are lack of outliers </a:t>
          </a:r>
          <a:endParaRPr sz="1100"/>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0</xdr:colOff>
      <xdr:row>4</xdr:row>
      <xdr:rowOff>85725</xdr:rowOff>
    </xdr:from>
    <xdr:ext cx="6943725" cy="3019425"/>
    <xdr:sp>
      <xdr:nvSpPr>
        <xdr:cNvPr id="6" name="Shape 6"/>
        <xdr:cNvSpPr txBox="1"/>
      </xdr:nvSpPr>
      <xdr:spPr>
        <a:xfrm>
          <a:off x="1874138" y="2275050"/>
          <a:ext cx="6943725" cy="3009900"/>
        </a:xfrm>
        <a:prstGeom prst="rect">
          <a:avLst/>
        </a:prstGeom>
        <a:solidFill>
          <a:srgbClr val="FFF2CC"/>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The sharpe ratio is an investment measurement tool that calculates the average return beyond the risk free rate. </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dk1"/>
              </a:solidFill>
              <a:latin typeface="Calibri"/>
              <a:ea typeface="Calibri"/>
              <a:cs typeface="Calibri"/>
              <a:sym typeface="Calibri"/>
            </a:rPr>
            <a:t>All the three portfolios are showing a </a:t>
          </a:r>
          <a:r>
            <a:rPr b="1" lang="en-US" sz="1100" u="sng">
              <a:solidFill>
                <a:schemeClr val="dk1"/>
              </a:solidFill>
              <a:latin typeface="Calibri"/>
              <a:ea typeface="Calibri"/>
              <a:cs typeface="Calibri"/>
              <a:sym typeface="Calibri"/>
            </a:rPr>
            <a:t>negative sharpe ratio</a:t>
          </a:r>
          <a:r>
            <a:rPr lang="en-US" sz="1100">
              <a:solidFill>
                <a:schemeClr val="dk1"/>
              </a:solidFill>
              <a:latin typeface="Calibri"/>
              <a:ea typeface="Calibri"/>
              <a:cs typeface="Calibri"/>
              <a:sym typeface="Calibri"/>
            </a:rPr>
            <a:t> meaning that  the expected return is lower than the risk free rate of return(for HDFC &amp;ONGC) and the expected return is negative(SPICEJET)</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dk1"/>
              </a:solidFill>
              <a:latin typeface="Calibri"/>
              <a:ea typeface="Calibri"/>
              <a:cs typeface="Calibri"/>
              <a:sym typeface="Calibri"/>
            </a:rPr>
            <a:t>So from the given portfolios</a:t>
          </a:r>
          <a:r>
            <a:rPr lang="en-US" sz="1100">
              <a:solidFill>
                <a:schemeClr val="dk1"/>
              </a:solidFill>
              <a:latin typeface="Calibri"/>
              <a:ea typeface="Calibri"/>
              <a:cs typeface="Calibri"/>
              <a:sym typeface="Calibri"/>
            </a:rPr>
            <a:t> </a:t>
          </a:r>
          <a:r>
            <a:rPr b="1" lang="en-US" sz="1100" u="sng">
              <a:solidFill>
                <a:schemeClr val="dk1"/>
              </a:solidFill>
              <a:latin typeface="Calibri"/>
              <a:ea typeface="Calibri"/>
              <a:cs typeface="Calibri"/>
              <a:sym typeface="Calibri"/>
            </a:rPr>
            <a:t>Investor C </a:t>
          </a:r>
          <a:r>
            <a:rPr lang="en-US" sz="1100">
              <a:solidFill>
                <a:schemeClr val="dk1"/>
              </a:solidFill>
              <a:latin typeface="Calibri"/>
              <a:ea typeface="Calibri"/>
              <a:cs typeface="Calibri"/>
              <a:sym typeface="Calibri"/>
            </a:rPr>
            <a:t>who invested</a:t>
          </a:r>
          <a:r>
            <a:rPr lang="en-US" sz="1100">
              <a:solidFill>
                <a:schemeClr val="dk1"/>
              </a:solidFill>
              <a:latin typeface="Calibri"/>
              <a:ea typeface="Calibri"/>
              <a:cs typeface="Calibri"/>
              <a:sym typeface="Calibri"/>
            </a:rPr>
            <a:t> in </a:t>
          </a:r>
          <a:r>
            <a:rPr b="1" lang="en-US" sz="1100" u="sng">
              <a:solidFill>
                <a:schemeClr val="dk1"/>
              </a:solidFill>
              <a:latin typeface="Calibri"/>
              <a:ea typeface="Calibri"/>
              <a:cs typeface="Calibri"/>
              <a:sym typeface="Calibri"/>
            </a:rPr>
            <a:t>Spicejet shares</a:t>
          </a:r>
          <a:r>
            <a:rPr lang="en-US" sz="1100">
              <a:solidFill>
                <a:schemeClr val="dk1"/>
              </a:solidFill>
              <a:latin typeface="Calibri"/>
              <a:ea typeface="Calibri"/>
              <a:cs typeface="Calibri"/>
              <a:sym typeface="Calibri"/>
            </a:rPr>
            <a:t> will benefit more</a:t>
          </a:r>
          <a:r>
            <a:rPr lang="en-US" sz="1100">
              <a:solidFill>
                <a:schemeClr val="dk1"/>
              </a:solidFill>
              <a:latin typeface="Calibri"/>
              <a:ea typeface="Calibri"/>
              <a:cs typeface="Calibri"/>
              <a:sym typeface="Calibri"/>
            </a:rPr>
            <a:t> compared to investor A and B </a:t>
          </a:r>
          <a:r>
            <a:rPr lang="en-US" sz="1100">
              <a:solidFill>
                <a:schemeClr val="dk1"/>
              </a:solidFill>
              <a:latin typeface="Calibri"/>
              <a:ea typeface="Calibri"/>
              <a:cs typeface="Calibri"/>
              <a:sym typeface="Calibri"/>
            </a:rPr>
            <a:t>as it has the </a:t>
          </a:r>
          <a:r>
            <a:rPr b="1" lang="en-US" sz="1100" u="sng">
              <a:solidFill>
                <a:schemeClr val="dk1"/>
              </a:solidFill>
              <a:latin typeface="Calibri"/>
              <a:ea typeface="Calibri"/>
              <a:cs typeface="Calibri"/>
              <a:sym typeface="Calibri"/>
            </a:rPr>
            <a:t>maximum Sharpe ratio </a:t>
          </a:r>
          <a:r>
            <a:rPr lang="en-US" sz="1100">
              <a:solidFill>
                <a:schemeClr val="dk1"/>
              </a:solidFill>
              <a:latin typeface="Calibri"/>
              <a:ea typeface="Calibri"/>
              <a:cs typeface="Calibri"/>
              <a:sym typeface="Calibri"/>
            </a:rPr>
            <a:t>indicating that it is giving us the highest return per unit of risk compared to the other two </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dk1"/>
              </a:solidFill>
              <a:latin typeface="Calibri"/>
              <a:ea typeface="Calibri"/>
              <a:cs typeface="Calibri"/>
              <a:sym typeface="Calibri"/>
            </a:rPr>
            <a:t>(It would be useful to include Spicejet shares in prsonal portfolios for Investor C only if it is diversified, as if his Portfolio is entirely based on negative sharpe ratios it would mean that he is taking more risk and getting less returns than keeping everything in money market fund</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As usually Sharpee ratios &gt;1 are considered good investments)</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1drv.ms/w/s!AsXBEu-jj8fkgVSadnRkALLZj54n" TargetMode="External"/><Relationship Id="rId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9" width="7.63"/>
    <col customWidth="1" min="10" max="10" width="8.25"/>
    <col customWidth="1" min="11" max="26" width="7.63"/>
  </cols>
  <sheetData>
    <row r="1" ht="14.25" customHeight="1"/>
    <row r="2" ht="14.25" customHeight="1"/>
    <row r="3" ht="14.25" customHeight="1">
      <c r="G3" s="1" t="s">
        <v>0</v>
      </c>
      <c r="H3" s="2"/>
      <c r="I3" s="2"/>
      <c r="J3" s="2"/>
      <c r="K3" s="2"/>
      <c r="L3" s="2"/>
      <c r="M3" s="2"/>
      <c r="N3" s="2"/>
      <c r="O3" s="2"/>
      <c r="P3" s="2"/>
      <c r="Q3" s="3"/>
    </row>
    <row r="4" ht="14.25" customHeight="1">
      <c r="G4" s="1" t="s">
        <v>1</v>
      </c>
      <c r="H4" s="2"/>
      <c r="I4" s="2"/>
      <c r="J4" s="2"/>
      <c r="K4" s="2"/>
      <c r="L4" s="2"/>
      <c r="M4" s="2"/>
      <c r="N4" s="2"/>
      <c r="O4" s="2"/>
      <c r="P4" s="2"/>
      <c r="Q4" s="3"/>
    </row>
    <row r="5" ht="14.25" customHeight="1">
      <c r="G5" s="1" t="s">
        <v>2</v>
      </c>
      <c r="H5" s="2"/>
      <c r="I5" s="2"/>
      <c r="J5" s="2"/>
      <c r="K5" s="2"/>
      <c r="L5" s="2"/>
      <c r="M5" s="2"/>
      <c r="N5" s="2"/>
      <c r="O5" s="2"/>
      <c r="P5" s="2"/>
      <c r="Q5" s="3"/>
    </row>
    <row r="6" ht="14.25" customHeight="1">
      <c r="G6" s="4" t="s">
        <v>3</v>
      </c>
      <c r="H6" s="5"/>
      <c r="I6" s="5"/>
      <c r="J6" s="5"/>
      <c r="K6" s="5"/>
      <c r="L6" s="5"/>
      <c r="M6" s="5"/>
      <c r="N6" s="5"/>
      <c r="O6" s="5"/>
      <c r="P6" s="5"/>
      <c r="Q6" s="6"/>
    </row>
    <row r="7" ht="14.25" customHeight="1"/>
    <row r="8" ht="14.25" customHeight="1">
      <c r="G8" s="7" t="s">
        <v>4</v>
      </c>
      <c r="H8" s="5"/>
      <c r="I8" s="5"/>
      <c r="J8" s="6"/>
      <c r="K8" s="8"/>
    </row>
    <row r="9" ht="14.25" customHeight="1">
      <c r="F9" s="9"/>
      <c r="G9" s="10" t="s">
        <v>5</v>
      </c>
      <c r="H9" s="2"/>
      <c r="I9" s="3"/>
      <c r="J9" s="11" t="s">
        <v>6</v>
      </c>
    </row>
    <row r="10" ht="14.25" customHeight="1">
      <c r="F10" s="9">
        <v>1.0</v>
      </c>
      <c r="G10" s="12" t="s">
        <v>7</v>
      </c>
      <c r="H10" s="2"/>
      <c r="I10" s="3"/>
      <c r="J10" s="13">
        <v>1.0</v>
      </c>
    </row>
    <row r="11" ht="14.25" customHeight="1">
      <c r="F11" s="9">
        <v>2.0</v>
      </c>
      <c r="G11" s="12" t="s">
        <v>8</v>
      </c>
      <c r="H11" s="2"/>
      <c r="I11" s="3"/>
      <c r="J11" s="13">
        <v>4.0</v>
      </c>
    </row>
    <row r="12" ht="14.25" customHeight="1">
      <c r="F12" s="9">
        <v>3.0</v>
      </c>
      <c r="G12" s="12" t="s">
        <v>9</v>
      </c>
      <c r="H12" s="2"/>
      <c r="I12" s="3"/>
      <c r="J12" s="13">
        <v>33.0</v>
      </c>
    </row>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G11:I11"/>
    <mergeCell ref="G12:I12"/>
    <mergeCell ref="G3:Q3"/>
    <mergeCell ref="G4:Q4"/>
    <mergeCell ref="G5:Q5"/>
    <mergeCell ref="G6:Q6"/>
    <mergeCell ref="G8:J8"/>
    <mergeCell ref="G9:I9"/>
    <mergeCell ref="G10:I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13"/>
    <col customWidth="1" min="2" max="6" width="10.38"/>
    <col customWidth="1" min="7" max="7" width="7.75"/>
    <col customWidth="1" min="8" max="8" width="10.63"/>
    <col customWidth="1" min="9" max="9" width="7.63"/>
    <col customWidth="1" min="10" max="10" width="21.38"/>
    <col customWidth="1" min="11" max="11" width="10.63"/>
    <col customWidth="1" min="12" max="26" width="7.63"/>
  </cols>
  <sheetData>
    <row r="1" ht="14.25" customHeight="1">
      <c r="A1" s="14" t="s">
        <v>10</v>
      </c>
      <c r="B1" s="14" t="s">
        <v>11</v>
      </c>
      <c r="C1" s="14" t="s">
        <v>12</v>
      </c>
      <c r="D1" s="14" t="s">
        <v>13</v>
      </c>
      <c r="E1" s="14" t="s">
        <v>14</v>
      </c>
      <c r="F1" s="14" t="s">
        <v>15</v>
      </c>
      <c r="G1" s="14" t="s">
        <v>16</v>
      </c>
      <c r="H1" s="14" t="s">
        <v>17</v>
      </c>
    </row>
    <row r="2" ht="14.25" customHeight="1">
      <c r="A2" s="15">
        <v>44179.0</v>
      </c>
      <c r="B2" s="16">
        <v>1383.0</v>
      </c>
      <c r="C2" s="17">
        <v>1388.0</v>
      </c>
      <c r="D2" s="17">
        <v>1368.0</v>
      </c>
      <c r="E2" s="17">
        <v>1372.150024</v>
      </c>
      <c r="F2" s="17">
        <v>1366.236938</v>
      </c>
      <c r="G2" s="17">
        <f>0</f>
        <v>0</v>
      </c>
      <c r="H2" s="17">
        <f t="shared" ref="H2:H247" si="1">STANDARDIZE(F2,$K$3,$K$9)</f>
        <v>-1.912074523</v>
      </c>
      <c r="J2" s="17" t="str">
        <f>PROPER("considering Adjusted closing price")</f>
        <v>Considering Adjusted Closing Price</v>
      </c>
    </row>
    <row r="3" ht="14.25" customHeight="1">
      <c r="A3" s="15">
        <v>44180.0</v>
      </c>
      <c r="B3" s="17">
        <v>1380.800049</v>
      </c>
      <c r="C3" s="17">
        <v>1394.949951</v>
      </c>
      <c r="D3" s="17">
        <v>1366.0</v>
      </c>
      <c r="E3" s="17">
        <v>1391.300049</v>
      </c>
      <c r="F3" s="17">
        <v>1385.304443</v>
      </c>
      <c r="G3" s="17">
        <f t="shared" ref="G3:G247" si="2">LN(F3/F2)</f>
        <v>0.01385972994</v>
      </c>
      <c r="H3" s="17">
        <f t="shared" si="1"/>
        <v>-1.65063219</v>
      </c>
      <c r="J3" s="18" t="s">
        <v>18</v>
      </c>
      <c r="K3" s="18">
        <f>AVERAGE(F2:F247)</f>
        <v>1505.688304</v>
      </c>
    </row>
    <row r="4" ht="14.25" customHeight="1">
      <c r="A4" s="15">
        <v>44181.0</v>
      </c>
      <c r="B4" s="17">
        <v>1404.0</v>
      </c>
      <c r="C4" s="17">
        <v>1416.800049</v>
      </c>
      <c r="D4" s="17">
        <v>1394.5</v>
      </c>
      <c r="E4" s="17">
        <v>1410.699951</v>
      </c>
      <c r="F4" s="17">
        <v>1404.620728</v>
      </c>
      <c r="G4" s="17">
        <f t="shared" si="2"/>
        <v>0.01384739194</v>
      </c>
      <c r="H4" s="17">
        <f t="shared" si="1"/>
        <v>-1.385778732</v>
      </c>
      <c r="J4" s="18" t="s">
        <v>19</v>
      </c>
      <c r="K4" s="19">
        <f>AVERAGE(G2:G247)</f>
        <v>0.000440351191</v>
      </c>
    </row>
    <row r="5" ht="14.25" customHeight="1">
      <c r="A5" s="15">
        <v>44182.0</v>
      </c>
      <c r="B5" s="17">
        <v>1418.599976</v>
      </c>
      <c r="C5" s="17">
        <v>1445.0</v>
      </c>
      <c r="D5" s="17">
        <v>1404.5</v>
      </c>
      <c r="E5" s="17">
        <v>1441.800049</v>
      </c>
      <c r="F5" s="17">
        <v>1435.586792</v>
      </c>
      <c r="G5" s="17">
        <f t="shared" si="2"/>
        <v>0.02180635805</v>
      </c>
      <c r="H5" s="17">
        <f t="shared" si="1"/>
        <v>-0.9611904056</v>
      </c>
      <c r="J5" s="18" t="s">
        <v>20</v>
      </c>
      <c r="K5" s="18">
        <f>_xlfn.VAR.S(F2:F247)</f>
        <v>5319.072564</v>
      </c>
    </row>
    <row r="6" ht="14.25" customHeight="1">
      <c r="A6" s="15">
        <v>44183.0</v>
      </c>
      <c r="B6" s="17">
        <v>1435.0</v>
      </c>
      <c r="C6" s="17">
        <v>1439.699951</v>
      </c>
      <c r="D6" s="17">
        <v>1406.300049</v>
      </c>
      <c r="E6" s="17">
        <v>1411.349976</v>
      </c>
      <c r="F6" s="17">
        <v>1405.267944</v>
      </c>
      <c r="G6" s="17">
        <f t="shared" si="2"/>
        <v>-0.02134568784</v>
      </c>
      <c r="H6" s="17">
        <f t="shared" si="1"/>
        <v>-1.37690449</v>
      </c>
      <c r="J6" s="18" t="s">
        <v>21</v>
      </c>
      <c r="K6" s="18">
        <f>_xlfn.VAR.S(G2:G247)</f>
        <v>0.0002309032653</v>
      </c>
    </row>
    <row r="7" ht="14.25" customHeight="1">
      <c r="A7" s="15">
        <v>44186.0</v>
      </c>
      <c r="B7" s="17">
        <v>1417.5</v>
      </c>
      <c r="C7" s="17">
        <v>1423.849976</v>
      </c>
      <c r="D7" s="17">
        <v>1366.699951</v>
      </c>
      <c r="E7" s="17">
        <v>1372.650024</v>
      </c>
      <c r="F7" s="17">
        <v>1366.734741</v>
      </c>
      <c r="G7" s="17">
        <f t="shared" si="2"/>
        <v>-0.02780349779</v>
      </c>
      <c r="H7" s="17">
        <f t="shared" si="1"/>
        <v>-1.905248943</v>
      </c>
      <c r="J7" s="18" t="s">
        <v>22</v>
      </c>
      <c r="K7" s="18">
        <f>SKEW(F2:F247)</f>
        <v>0.1749116171</v>
      </c>
    </row>
    <row r="8" ht="14.25" customHeight="1">
      <c r="A8" s="15">
        <v>44187.0</v>
      </c>
      <c r="B8" s="17">
        <v>1384.800049</v>
      </c>
      <c r="C8" s="17">
        <v>1384.800049</v>
      </c>
      <c r="D8" s="17">
        <v>1345.0</v>
      </c>
      <c r="E8" s="17">
        <v>1373.099976</v>
      </c>
      <c r="F8" s="17">
        <v>1367.182739</v>
      </c>
      <c r="G8" s="17">
        <f t="shared" si="2"/>
        <v>0.0003277333769</v>
      </c>
      <c r="H8" s="17">
        <f t="shared" si="1"/>
        <v>-1.89910626</v>
      </c>
      <c r="J8" s="18" t="s">
        <v>23</v>
      </c>
      <c r="K8" s="18">
        <f>KURT(F2:F247)</f>
        <v>-0.490991392</v>
      </c>
    </row>
    <row r="9" ht="14.25" customHeight="1">
      <c r="A9" s="15">
        <v>44188.0</v>
      </c>
      <c r="B9" s="17">
        <v>1367.5</v>
      </c>
      <c r="C9" s="17">
        <v>1380.949951</v>
      </c>
      <c r="D9" s="17">
        <v>1361.050049</v>
      </c>
      <c r="E9" s="17">
        <v>1375.650024</v>
      </c>
      <c r="F9" s="17">
        <v>1369.721802</v>
      </c>
      <c r="G9" s="17">
        <f t="shared" si="2"/>
        <v>0.00185542732</v>
      </c>
      <c r="H9" s="17">
        <f t="shared" si="1"/>
        <v>-1.864292132</v>
      </c>
      <c r="J9" s="18" t="s">
        <v>24</v>
      </c>
      <c r="K9" s="18">
        <f t="shared" ref="K9:K10" si="3">SQRT(K5)</f>
        <v>72.93197216</v>
      </c>
    </row>
    <row r="10" ht="14.25" customHeight="1">
      <c r="A10" s="15">
        <v>44189.0</v>
      </c>
      <c r="B10" s="17">
        <v>1389.400024</v>
      </c>
      <c r="C10" s="17">
        <v>1404.0</v>
      </c>
      <c r="D10" s="17">
        <v>1377.0</v>
      </c>
      <c r="E10" s="17">
        <v>1397.099976</v>
      </c>
      <c r="F10" s="17">
        <v>1391.079346</v>
      </c>
      <c r="G10" s="17">
        <f t="shared" si="2"/>
        <v>0.01547229874</v>
      </c>
      <c r="H10" s="17">
        <f t="shared" si="1"/>
        <v>-1.571450141</v>
      </c>
      <c r="J10" s="18" t="s">
        <v>25</v>
      </c>
      <c r="K10" s="18">
        <f t="shared" si="3"/>
        <v>0.01519550148</v>
      </c>
    </row>
    <row r="11" ht="14.25" customHeight="1">
      <c r="A11" s="15">
        <v>44193.0</v>
      </c>
      <c r="B11" s="17">
        <v>1405.0</v>
      </c>
      <c r="C11" s="17">
        <v>1421.0</v>
      </c>
      <c r="D11" s="17">
        <v>1404.0</v>
      </c>
      <c r="E11" s="17">
        <v>1412.849976</v>
      </c>
      <c r="F11" s="17">
        <v>1406.761475</v>
      </c>
      <c r="G11" s="17">
        <f t="shared" si="2"/>
        <v>0.01121028267</v>
      </c>
      <c r="H11" s="17">
        <f t="shared" si="1"/>
        <v>-1.356426077</v>
      </c>
    </row>
    <row r="12" ht="14.25" customHeight="1">
      <c r="A12" s="15">
        <v>44194.0</v>
      </c>
      <c r="B12" s="17">
        <v>1421.050049</v>
      </c>
      <c r="C12" s="17">
        <v>1434.75</v>
      </c>
      <c r="D12" s="17">
        <v>1420.0</v>
      </c>
      <c r="E12" s="17">
        <v>1427.199951</v>
      </c>
      <c r="F12" s="17">
        <v>1421.049683</v>
      </c>
      <c r="G12" s="17">
        <f t="shared" si="2"/>
        <v>0.01010557551</v>
      </c>
      <c r="H12" s="17">
        <f t="shared" si="1"/>
        <v>-1.160514633</v>
      </c>
    </row>
    <row r="13" ht="14.25" customHeight="1">
      <c r="A13" s="15">
        <v>44195.0</v>
      </c>
      <c r="B13" s="17">
        <v>1439.900024</v>
      </c>
      <c r="C13" s="17">
        <v>1439.900024</v>
      </c>
      <c r="D13" s="17">
        <v>1413.0</v>
      </c>
      <c r="E13" s="17">
        <v>1432.5</v>
      </c>
      <c r="F13" s="17">
        <v>1426.326904</v>
      </c>
      <c r="G13" s="17">
        <f t="shared" si="2"/>
        <v>0.003706729251</v>
      </c>
      <c r="H13" s="17">
        <f t="shared" si="1"/>
        <v>-1.088156505</v>
      </c>
    </row>
    <row r="14" ht="14.25" customHeight="1">
      <c r="A14" s="15">
        <v>44196.0</v>
      </c>
      <c r="B14" s="17">
        <v>1435.0</v>
      </c>
      <c r="C14" s="17">
        <v>1444.0</v>
      </c>
      <c r="D14" s="17">
        <v>1425.050049</v>
      </c>
      <c r="E14" s="17">
        <v>1436.300049</v>
      </c>
      <c r="F14" s="17">
        <v>1430.110474</v>
      </c>
      <c r="G14" s="17">
        <f t="shared" si="2"/>
        <v>0.002649154672</v>
      </c>
      <c r="H14" s="17">
        <f t="shared" si="1"/>
        <v>-1.036278434</v>
      </c>
    </row>
    <row r="15" ht="14.25" customHeight="1">
      <c r="A15" s="15">
        <v>44197.0</v>
      </c>
      <c r="B15" s="17">
        <v>1440.0</v>
      </c>
      <c r="C15" s="17">
        <v>1443.0</v>
      </c>
      <c r="D15" s="17">
        <v>1420.599976</v>
      </c>
      <c r="E15" s="17">
        <v>1425.050049</v>
      </c>
      <c r="F15" s="17">
        <v>1418.909058</v>
      </c>
      <c r="G15" s="17">
        <f t="shared" si="2"/>
        <v>-0.007863388504</v>
      </c>
      <c r="H15" s="17">
        <f t="shared" si="1"/>
        <v>-1.189865615</v>
      </c>
    </row>
    <row r="16" ht="14.25" customHeight="1">
      <c r="A16" s="15">
        <v>44200.0</v>
      </c>
      <c r="B16" s="17">
        <v>1438.0</v>
      </c>
      <c r="C16" s="17">
        <v>1438.0</v>
      </c>
      <c r="D16" s="17">
        <v>1399.0</v>
      </c>
      <c r="E16" s="17">
        <v>1416.0</v>
      </c>
      <c r="F16" s="17">
        <v>1409.897949</v>
      </c>
      <c r="G16" s="17">
        <f t="shared" si="2"/>
        <v>-0.006370982154</v>
      </c>
      <c r="H16" s="17">
        <f t="shared" si="1"/>
        <v>-1.313420604</v>
      </c>
    </row>
    <row r="17" ht="14.25" customHeight="1">
      <c r="A17" s="15">
        <v>44201.0</v>
      </c>
      <c r="B17" s="17">
        <v>1419.199951</v>
      </c>
      <c r="C17" s="17">
        <v>1430.75</v>
      </c>
      <c r="D17" s="17">
        <v>1409.0</v>
      </c>
      <c r="E17" s="17">
        <v>1426.699951</v>
      </c>
      <c r="F17" s="17">
        <v>1420.551758</v>
      </c>
      <c r="G17" s="17">
        <f t="shared" si="2"/>
        <v>0.007528032939</v>
      </c>
      <c r="H17" s="17">
        <f t="shared" si="1"/>
        <v>-1.167341886</v>
      </c>
    </row>
    <row r="18" ht="14.25" customHeight="1">
      <c r="A18" s="15">
        <v>44202.0</v>
      </c>
      <c r="B18" s="17">
        <v>1435.0</v>
      </c>
      <c r="C18" s="17">
        <v>1440.0</v>
      </c>
      <c r="D18" s="17">
        <v>1413.099976</v>
      </c>
      <c r="E18" s="17">
        <v>1420.550049</v>
      </c>
      <c r="F18" s="17">
        <v>1414.428345</v>
      </c>
      <c r="G18" s="17">
        <f t="shared" si="2"/>
        <v>-0.004319905114</v>
      </c>
      <c r="H18" s="17">
        <f t="shared" si="1"/>
        <v>-1.251302497</v>
      </c>
    </row>
    <row r="19" ht="14.25" customHeight="1">
      <c r="A19" s="15">
        <v>44203.0</v>
      </c>
      <c r="B19" s="17">
        <v>1432.5</v>
      </c>
      <c r="C19" s="17">
        <v>1432.599976</v>
      </c>
      <c r="D19" s="17">
        <v>1412.550049</v>
      </c>
      <c r="E19" s="17">
        <v>1416.25</v>
      </c>
      <c r="F19" s="17">
        <v>1410.146851</v>
      </c>
      <c r="G19" s="17">
        <f t="shared" si="2"/>
        <v>-0.003031604388</v>
      </c>
      <c r="H19" s="17">
        <f t="shared" si="1"/>
        <v>-1.310007807</v>
      </c>
    </row>
    <row r="20" ht="14.25" customHeight="1">
      <c r="A20" s="15">
        <v>44204.0</v>
      </c>
      <c r="B20" s="17">
        <v>1432.0</v>
      </c>
      <c r="C20" s="17">
        <v>1442.0</v>
      </c>
      <c r="D20" s="17">
        <v>1423.099976</v>
      </c>
      <c r="E20" s="17">
        <v>1431.650024</v>
      </c>
      <c r="F20" s="17">
        <v>1425.480591</v>
      </c>
      <c r="G20" s="17">
        <f t="shared" si="2"/>
        <v>0.01081516509</v>
      </c>
      <c r="H20" s="17">
        <f t="shared" si="1"/>
        <v>-1.099760647</v>
      </c>
      <c r="J20" s="20" t="s">
        <v>26</v>
      </c>
      <c r="K20" s="20"/>
    </row>
    <row r="21" ht="14.25" customHeight="1">
      <c r="A21" s="15">
        <v>44207.0</v>
      </c>
      <c r="B21" s="17">
        <v>1450.0</v>
      </c>
      <c r="C21" s="17">
        <v>1464.900024</v>
      </c>
      <c r="D21" s="17">
        <v>1436.300049</v>
      </c>
      <c r="E21" s="17">
        <v>1451.449951</v>
      </c>
      <c r="F21" s="17">
        <v>1445.19519</v>
      </c>
      <c r="G21" s="17">
        <f t="shared" si="2"/>
        <v>0.01373537832</v>
      </c>
      <c r="H21" s="17">
        <f t="shared" si="1"/>
        <v>-0.8294457439</v>
      </c>
      <c r="J21" s="20" t="s">
        <v>27</v>
      </c>
      <c r="K21" s="21">
        <f>AVERAGE(H2:H247)</f>
        <v>0</v>
      </c>
    </row>
    <row r="22" ht="14.25" customHeight="1">
      <c r="A22" s="15">
        <v>44208.0</v>
      </c>
      <c r="B22" s="17">
        <v>1452.449951</v>
      </c>
      <c r="C22" s="17">
        <v>1487.699951</v>
      </c>
      <c r="D22" s="17">
        <v>1449.099976</v>
      </c>
      <c r="E22" s="17">
        <v>1481.0</v>
      </c>
      <c r="F22" s="17">
        <v>1474.617798</v>
      </c>
      <c r="G22" s="17">
        <f t="shared" si="2"/>
        <v>0.02015444419</v>
      </c>
      <c r="H22" s="17">
        <f t="shared" si="1"/>
        <v>-0.4260203719</v>
      </c>
      <c r="J22" s="20" t="s">
        <v>24</v>
      </c>
      <c r="K22" s="20">
        <f>_xlfn.STDEV.S(H2:H247)</f>
        <v>1</v>
      </c>
    </row>
    <row r="23" ht="14.25" customHeight="1">
      <c r="A23" s="15">
        <v>44209.0</v>
      </c>
      <c r="B23" s="17">
        <v>1492.900024</v>
      </c>
      <c r="C23" s="17">
        <v>1496.900024</v>
      </c>
      <c r="D23" s="17">
        <v>1462.099976</v>
      </c>
      <c r="E23" s="17">
        <v>1470.650024</v>
      </c>
      <c r="F23" s="17">
        <v>1464.3125</v>
      </c>
      <c r="G23" s="17">
        <f t="shared" si="2"/>
        <v>-0.00701298717</v>
      </c>
      <c r="H23" s="17">
        <f t="shared" si="1"/>
        <v>-0.5673205136</v>
      </c>
    </row>
    <row r="24" ht="14.25" customHeight="1">
      <c r="A24" s="15">
        <v>44210.0</v>
      </c>
      <c r="B24" s="17">
        <v>1471.150024</v>
      </c>
      <c r="C24" s="17">
        <v>1488.0</v>
      </c>
      <c r="D24" s="17">
        <v>1456.0</v>
      </c>
      <c r="E24" s="17">
        <v>1468.75</v>
      </c>
      <c r="F24" s="17">
        <v>1462.420654</v>
      </c>
      <c r="G24" s="17">
        <f t="shared" si="2"/>
        <v>-0.001292804068</v>
      </c>
      <c r="H24" s="17">
        <f t="shared" si="1"/>
        <v>-0.5932603853</v>
      </c>
    </row>
    <row r="25" ht="14.25" customHeight="1">
      <c r="A25" s="15">
        <v>44211.0</v>
      </c>
      <c r="B25" s="17">
        <v>1469.099976</v>
      </c>
      <c r="C25" s="17">
        <v>1471.650024</v>
      </c>
      <c r="D25" s="17">
        <v>1445.0</v>
      </c>
      <c r="E25" s="17">
        <v>1466.650024</v>
      </c>
      <c r="F25" s="17">
        <v>1460.329712</v>
      </c>
      <c r="G25" s="17">
        <f t="shared" si="2"/>
        <v>-0.001430804615</v>
      </c>
      <c r="H25" s="17">
        <f t="shared" si="1"/>
        <v>-0.6219301434</v>
      </c>
    </row>
    <row r="26" ht="14.25" customHeight="1">
      <c r="A26" s="15">
        <v>44214.0</v>
      </c>
      <c r="B26" s="17">
        <v>1469.900024</v>
      </c>
      <c r="C26" s="17">
        <v>1502.849976</v>
      </c>
      <c r="D26" s="17">
        <v>1467.0</v>
      </c>
      <c r="E26" s="17">
        <v>1483.099976</v>
      </c>
      <c r="F26" s="17">
        <v>1476.70874</v>
      </c>
      <c r="G26" s="17">
        <f t="shared" si="2"/>
        <v>0.01115354672</v>
      </c>
      <c r="H26" s="17">
        <f t="shared" si="1"/>
        <v>-0.3973506138</v>
      </c>
    </row>
    <row r="27" ht="14.25" customHeight="1">
      <c r="A27" s="15">
        <v>44215.0</v>
      </c>
      <c r="B27" s="17">
        <v>1491.800049</v>
      </c>
      <c r="C27" s="17">
        <v>1511.650024</v>
      </c>
      <c r="D27" s="17">
        <v>1467.0</v>
      </c>
      <c r="E27" s="17">
        <v>1503.849976</v>
      </c>
      <c r="F27" s="17">
        <v>1497.369385</v>
      </c>
      <c r="G27" s="17">
        <f t="shared" si="2"/>
        <v>0.01389403808</v>
      </c>
      <c r="H27" s="17">
        <f t="shared" si="1"/>
        <v>-0.1140640882</v>
      </c>
    </row>
    <row r="28" ht="14.25" customHeight="1">
      <c r="A28" s="15">
        <v>44216.0</v>
      </c>
      <c r="B28" s="17">
        <v>1501.0</v>
      </c>
      <c r="C28" s="17">
        <v>1501.0</v>
      </c>
      <c r="D28" s="17">
        <v>1486.0</v>
      </c>
      <c r="E28" s="17">
        <v>1492.0</v>
      </c>
      <c r="F28" s="17">
        <v>1485.570435</v>
      </c>
      <c r="G28" s="17">
        <f t="shared" si="2"/>
        <v>-0.007910995358</v>
      </c>
      <c r="H28" s="17">
        <f t="shared" si="1"/>
        <v>-0.2758443013</v>
      </c>
    </row>
    <row r="29" ht="14.25" customHeight="1">
      <c r="A29" s="15">
        <v>44217.0</v>
      </c>
      <c r="B29" s="17">
        <v>1492.0</v>
      </c>
      <c r="C29" s="17">
        <v>1494.349976</v>
      </c>
      <c r="D29" s="17">
        <v>1468.150024</v>
      </c>
      <c r="E29" s="17">
        <v>1474.800049</v>
      </c>
      <c r="F29" s="17">
        <v>1468.44458</v>
      </c>
      <c r="G29" s="17">
        <f t="shared" si="2"/>
        <v>-0.01159509805</v>
      </c>
      <c r="H29" s="17">
        <f t="shared" si="1"/>
        <v>-0.5106638803</v>
      </c>
    </row>
    <row r="30" ht="14.25" customHeight="1">
      <c r="A30" s="15">
        <v>44218.0</v>
      </c>
      <c r="B30" s="17">
        <v>1467.900024</v>
      </c>
      <c r="C30" s="17">
        <v>1467.900024</v>
      </c>
      <c r="D30" s="17">
        <v>1440.150024</v>
      </c>
      <c r="E30" s="17">
        <v>1443.550049</v>
      </c>
      <c r="F30" s="17">
        <v>1437.329224</v>
      </c>
      <c r="G30" s="17">
        <f t="shared" si="2"/>
        <v>-0.02141704582</v>
      </c>
      <c r="H30" s="17">
        <f t="shared" si="1"/>
        <v>-0.9372992101</v>
      </c>
    </row>
    <row r="31" ht="14.25" customHeight="1">
      <c r="A31" s="15">
        <v>44221.0</v>
      </c>
      <c r="B31" s="17">
        <v>1465.099976</v>
      </c>
      <c r="C31" s="17">
        <v>1481.0</v>
      </c>
      <c r="D31" s="17">
        <v>1455.150024</v>
      </c>
      <c r="E31" s="17">
        <v>1462.849976</v>
      </c>
      <c r="F31" s="17">
        <v>1456.546021</v>
      </c>
      <c r="G31" s="17">
        <f t="shared" si="2"/>
        <v>0.01328120796</v>
      </c>
      <c r="H31" s="17">
        <f t="shared" si="1"/>
        <v>-0.673809873</v>
      </c>
    </row>
    <row r="32" ht="14.25" customHeight="1">
      <c r="A32" s="15">
        <v>44223.0</v>
      </c>
      <c r="B32" s="17">
        <v>1468.0</v>
      </c>
      <c r="C32" s="17">
        <v>1471.900024</v>
      </c>
      <c r="D32" s="17">
        <v>1406.150024</v>
      </c>
      <c r="E32" s="17">
        <v>1409.599976</v>
      </c>
      <c r="F32" s="17">
        <v>1403.525513</v>
      </c>
      <c r="G32" s="17">
        <f t="shared" si="2"/>
        <v>-0.03708059912</v>
      </c>
      <c r="H32" s="17">
        <f t="shared" si="1"/>
        <v>-1.400795671</v>
      </c>
    </row>
    <row r="33" ht="14.25" customHeight="1">
      <c r="A33" s="15">
        <v>44224.0</v>
      </c>
      <c r="B33" s="17">
        <v>1389.900024</v>
      </c>
      <c r="C33" s="17">
        <v>1401.300049</v>
      </c>
      <c r="D33" s="17">
        <v>1342.0</v>
      </c>
      <c r="E33" s="17">
        <v>1371.449951</v>
      </c>
      <c r="F33" s="17">
        <v>1365.539917</v>
      </c>
      <c r="G33" s="17">
        <f t="shared" si="2"/>
        <v>-0.02743740076</v>
      </c>
      <c r="H33" s="17">
        <f t="shared" si="1"/>
        <v>-1.921631662</v>
      </c>
    </row>
    <row r="34" ht="14.25" customHeight="1">
      <c r="A34" s="15">
        <v>44225.0</v>
      </c>
      <c r="B34" s="17">
        <v>1391.349976</v>
      </c>
      <c r="C34" s="17">
        <v>1408.75</v>
      </c>
      <c r="D34" s="17">
        <v>1364.5</v>
      </c>
      <c r="E34" s="17">
        <v>1390.5</v>
      </c>
      <c r="F34" s="17">
        <v>1384.507813</v>
      </c>
      <c r="G34" s="17">
        <f t="shared" si="2"/>
        <v>0.01379481279</v>
      </c>
      <c r="H34" s="17">
        <f t="shared" si="1"/>
        <v>-1.661555108</v>
      </c>
    </row>
    <row r="35" ht="14.25" customHeight="1">
      <c r="A35" s="15">
        <v>44228.0</v>
      </c>
      <c r="B35" s="17">
        <v>1410.25</v>
      </c>
      <c r="C35" s="17">
        <v>1482.5</v>
      </c>
      <c r="D35" s="17">
        <v>1401.0</v>
      </c>
      <c r="E35" s="17">
        <v>1476.75</v>
      </c>
      <c r="F35" s="17">
        <v>1470.386108</v>
      </c>
      <c r="G35" s="17">
        <f t="shared" si="2"/>
        <v>0.060180318</v>
      </c>
      <c r="H35" s="17">
        <f t="shared" si="1"/>
        <v>-0.4840427985</v>
      </c>
    </row>
    <row r="36" ht="14.25" customHeight="1">
      <c r="A36" s="15">
        <v>44229.0</v>
      </c>
      <c r="B36" s="17">
        <v>1501.0</v>
      </c>
      <c r="C36" s="17">
        <v>1578.5</v>
      </c>
      <c r="D36" s="17">
        <v>1497.400024</v>
      </c>
      <c r="E36" s="17">
        <v>1560.550049</v>
      </c>
      <c r="F36" s="17">
        <v>1553.825073</v>
      </c>
      <c r="G36" s="17">
        <f t="shared" si="2"/>
        <v>0.05519465517</v>
      </c>
      <c r="H36" s="17">
        <f t="shared" si="1"/>
        <v>0.6600228634</v>
      </c>
    </row>
    <row r="37" ht="14.25" customHeight="1">
      <c r="A37" s="15">
        <v>44230.0</v>
      </c>
      <c r="B37" s="17">
        <v>1579.0</v>
      </c>
      <c r="C37" s="17">
        <v>1581.699951</v>
      </c>
      <c r="D37" s="17">
        <v>1542.0</v>
      </c>
      <c r="E37" s="17">
        <v>1574.800049</v>
      </c>
      <c r="F37" s="17">
        <v>1568.013672</v>
      </c>
      <c r="G37" s="17">
        <f t="shared" si="2"/>
        <v>0.009089961306</v>
      </c>
      <c r="H37" s="17">
        <f t="shared" si="1"/>
        <v>0.854568528</v>
      </c>
    </row>
    <row r="38" ht="14.25" customHeight="1">
      <c r="A38" s="15">
        <v>44231.0</v>
      </c>
      <c r="B38" s="17">
        <v>1566.0</v>
      </c>
      <c r="C38" s="17">
        <v>1588.0</v>
      </c>
      <c r="D38" s="17">
        <v>1543.449951</v>
      </c>
      <c r="E38" s="17">
        <v>1579.099976</v>
      </c>
      <c r="F38" s="17">
        <v>1572.295044</v>
      </c>
      <c r="G38" s="17">
        <f t="shared" si="2"/>
        <v>0.002726722141</v>
      </c>
      <c r="H38" s="17">
        <f t="shared" si="1"/>
        <v>0.9132721648</v>
      </c>
    </row>
    <row r="39" ht="14.25" customHeight="1">
      <c r="A39" s="15">
        <v>44232.0</v>
      </c>
      <c r="B39" s="17">
        <v>1548.0</v>
      </c>
      <c r="C39" s="17">
        <v>1618.25</v>
      </c>
      <c r="D39" s="17">
        <v>1548.0</v>
      </c>
      <c r="E39" s="17">
        <v>1597.599976</v>
      </c>
      <c r="F39" s="17">
        <v>1590.715332</v>
      </c>
      <c r="G39" s="17">
        <f t="shared" si="2"/>
        <v>0.01164744598</v>
      </c>
      <c r="H39" s="17">
        <f t="shared" si="1"/>
        <v>1.165840242</v>
      </c>
    </row>
    <row r="40" ht="14.25" customHeight="1">
      <c r="A40" s="15">
        <v>44235.0</v>
      </c>
      <c r="B40" s="17">
        <v>1620.0</v>
      </c>
      <c r="C40" s="17">
        <v>1631.650024</v>
      </c>
      <c r="D40" s="17">
        <v>1595.699951</v>
      </c>
      <c r="E40" s="17">
        <v>1605.25</v>
      </c>
      <c r="F40" s="17">
        <v>1598.332397</v>
      </c>
      <c r="G40" s="17">
        <f t="shared" si="2"/>
        <v>0.004777024449</v>
      </c>
      <c r="H40" s="17">
        <f t="shared" si="1"/>
        <v>1.270280926</v>
      </c>
    </row>
    <row r="41" ht="14.25" customHeight="1">
      <c r="A41" s="15">
        <v>44236.0</v>
      </c>
      <c r="B41" s="17">
        <v>1610.0</v>
      </c>
      <c r="C41" s="17">
        <v>1628.0</v>
      </c>
      <c r="D41" s="17">
        <v>1586.699951</v>
      </c>
      <c r="E41" s="17">
        <v>1611.849976</v>
      </c>
      <c r="F41" s="17">
        <v>1604.903931</v>
      </c>
      <c r="G41" s="17">
        <f t="shared" si="2"/>
        <v>0.004103064867</v>
      </c>
      <c r="H41" s="17">
        <f t="shared" si="1"/>
        <v>1.360385907</v>
      </c>
    </row>
    <row r="42" ht="14.25" customHeight="1">
      <c r="A42" s="15">
        <v>44237.0</v>
      </c>
      <c r="B42" s="17">
        <v>1608.349976</v>
      </c>
      <c r="C42" s="17">
        <v>1614.849976</v>
      </c>
      <c r="D42" s="17">
        <v>1567.0</v>
      </c>
      <c r="E42" s="17">
        <v>1581.75</v>
      </c>
      <c r="F42" s="17">
        <v>1574.933716</v>
      </c>
      <c r="G42" s="17">
        <f t="shared" si="2"/>
        <v>-0.0188507124</v>
      </c>
      <c r="H42" s="17">
        <f t="shared" si="1"/>
        <v>0.9494520722</v>
      </c>
    </row>
    <row r="43" ht="14.25" customHeight="1">
      <c r="A43" s="15">
        <v>44238.0</v>
      </c>
      <c r="B43" s="17">
        <v>1582.0</v>
      </c>
      <c r="C43" s="17">
        <v>1597.800049</v>
      </c>
      <c r="D43" s="17">
        <v>1564.199951</v>
      </c>
      <c r="E43" s="17">
        <v>1572.349976</v>
      </c>
      <c r="F43" s="17">
        <v>1565.574219</v>
      </c>
      <c r="G43" s="17">
        <f t="shared" si="2"/>
        <v>-0.005960516518</v>
      </c>
      <c r="H43" s="17">
        <f t="shared" si="1"/>
        <v>0.8211201935</v>
      </c>
    </row>
    <row r="44" ht="14.25" customHeight="1">
      <c r="A44" s="15">
        <v>44239.0</v>
      </c>
      <c r="B44" s="17">
        <v>1573.900024</v>
      </c>
      <c r="C44" s="17">
        <v>1592.5</v>
      </c>
      <c r="D44" s="17">
        <v>1573.0</v>
      </c>
      <c r="E44" s="17">
        <v>1581.949951</v>
      </c>
      <c r="F44" s="17">
        <v>1575.132813</v>
      </c>
      <c r="G44" s="17">
        <f t="shared" si="2"/>
        <v>0.006086924642</v>
      </c>
      <c r="H44" s="17">
        <f t="shared" si="1"/>
        <v>0.9521819723</v>
      </c>
    </row>
    <row r="45" ht="14.25" customHeight="1">
      <c r="A45" s="15">
        <v>44242.0</v>
      </c>
      <c r="B45" s="17">
        <v>1600.099976</v>
      </c>
      <c r="C45" s="17">
        <v>1625.0</v>
      </c>
      <c r="D45" s="17">
        <v>1596.699951</v>
      </c>
      <c r="E45" s="17">
        <v>1616.599976</v>
      </c>
      <c r="F45" s="17">
        <v>1609.633423</v>
      </c>
      <c r="G45" s="17">
        <f t="shared" si="2"/>
        <v>0.02166687106</v>
      </c>
      <c r="H45" s="17">
        <f t="shared" si="1"/>
        <v>1.4252339</v>
      </c>
    </row>
    <row r="46" ht="14.25" customHeight="1">
      <c r="A46" s="15">
        <v>44243.0</v>
      </c>
      <c r="B46" s="17">
        <v>1621.199951</v>
      </c>
      <c r="C46" s="17">
        <v>1641.0</v>
      </c>
      <c r="D46" s="17">
        <v>1608.449951</v>
      </c>
      <c r="E46" s="17">
        <v>1626.650024</v>
      </c>
      <c r="F46" s="17">
        <v>1619.640259</v>
      </c>
      <c r="G46" s="17">
        <f t="shared" si="2"/>
        <v>0.006197596745</v>
      </c>
      <c r="H46" s="17">
        <f t="shared" si="1"/>
        <v>1.562441707</v>
      </c>
    </row>
    <row r="47" ht="14.25" customHeight="1">
      <c r="A47" s="15">
        <v>44244.0</v>
      </c>
      <c r="B47" s="17">
        <v>1620.0</v>
      </c>
      <c r="C47" s="17">
        <v>1621.800049</v>
      </c>
      <c r="D47" s="17">
        <v>1583.0</v>
      </c>
      <c r="E47" s="17">
        <v>1586.5</v>
      </c>
      <c r="F47" s="17">
        <v>1579.663208</v>
      </c>
      <c r="G47" s="17">
        <f t="shared" si="2"/>
        <v>-0.02499239742</v>
      </c>
      <c r="H47" s="17">
        <f t="shared" si="1"/>
        <v>1.014300065</v>
      </c>
    </row>
    <row r="48" ht="14.25" customHeight="1">
      <c r="A48" s="15">
        <v>44245.0</v>
      </c>
      <c r="B48" s="17">
        <v>1605.949951</v>
      </c>
      <c r="C48" s="17">
        <v>1605.949951</v>
      </c>
      <c r="D48" s="17">
        <v>1548.0</v>
      </c>
      <c r="E48" s="17">
        <v>1554.300049</v>
      </c>
      <c r="F48" s="17">
        <v>1547.602051</v>
      </c>
      <c r="G48" s="17">
        <f t="shared" si="2"/>
        <v>-0.0205049957</v>
      </c>
      <c r="H48" s="17">
        <f t="shared" si="1"/>
        <v>0.574696472</v>
      </c>
    </row>
    <row r="49" ht="14.25" customHeight="1">
      <c r="A49" s="15">
        <v>44246.0</v>
      </c>
      <c r="B49" s="17">
        <v>1545.0</v>
      </c>
      <c r="C49" s="17">
        <v>1564.199951</v>
      </c>
      <c r="D49" s="17">
        <v>1533.0</v>
      </c>
      <c r="E49" s="17">
        <v>1539.099976</v>
      </c>
      <c r="F49" s="17">
        <v>1532.467407</v>
      </c>
      <c r="G49" s="17">
        <f t="shared" si="2"/>
        <v>-0.009827548382</v>
      </c>
      <c r="H49" s="17">
        <f t="shared" si="1"/>
        <v>0.3671791987</v>
      </c>
    </row>
    <row r="50" ht="14.25" customHeight="1">
      <c r="A50" s="15">
        <v>44249.0</v>
      </c>
      <c r="B50" s="17">
        <v>1545.050049</v>
      </c>
      <c r="C50" s="17">
        <v>1573.900024</v>
      </c>
      <c r="D50" s="17">
        <v>1539.449951</v>
      </c>
      <c r="E50" s="17">
        <v>1548.0</v>
      </c>
      <c r="F50" s="17">
        <v>1541.329102</v>
      </c>
      <c r="G50" s="17">
        <f t="shared" si="2"/>
        <v>0.005765976717</v>
      </c>
      <c r="H50" s="17">
        <f t="shared" si="1"/>
        <v>0.4886855112</v>
      </c>
    </row>
    <row r="51" ht="14.25" customHeight="1">
      <c r="A51" s="15">
        <v>44250.0</v>
      </c>
      <c r="B51" s="17">
        <v>1553.75</v>
      </c>
      <c r="C51" s="17">
        <v>1557.699951</v>
      </c>
      <c r="D51" s="17">
        <v>1522.650024</v>
      </c>
      <c r="E51" s="17">
        <v>1529.150024</v>
      </c>
      <c r="F51" s="17">
        <v>1522.560425</v>
      </c>
      <c r="G51" s="17">
        <f t="shared" si="2"/>
        <v>-0.01225168963</v>
      </c>
      <c r="H51" s="17">
        <f t="shared" si="1"/>
        <v>0.23134053</v>
      </c>
    </row>
    <row r="52" ht="14.25" customHeight="1">
      <c r="A52" s="15">
        <v>44251.0</v>
      </c>
      <c r="B52" s="17">
        <v>1526.5</v>
      </c>
      <c r="C52" s="17">
        <v>1613.949951</v>
      </c>
      <c r="D52" s="17">
        <v>1516.25</v>
      </c>
      <c r="E52" s="17">
        <v>1606.449951</v>
      </c>
      <c r="F52" s="17">
        <v>1599.527222</v>
      </c>
      <c r="G52" s="17">
        <f t="shared" si="2"/>
        <v>0.0493146915</v>
      </c>
      <c r="H52" s="17">
        <f t="shared" si="1"/>
        <v>1.286663658</v>
      </c>
    </row>
    <row r="53" ht="14.25" customHeight="1">
      <c r="A53" s="15">
        <v>44252.0</v>
      </c>
      <c r="B53" s="17">
        <v>1609.75</v>
      </c>
      <c r="C53" s="17">
        <v>1636.25</v>
      </c>
      <c r="D53" s="17">
        <v>1602.0</v>
      </c>
      <c r="E53" s="17">
        <v>1606.400024</v>
      </c>
      <c r="F53" s="17">
        <v>1599.477417</v>
      </c>
      <c r="G53" s="17">
        <f t="shared" si="2"/>
        <v>-0.00003113781043</v>
      </c>
      <c r="H53" s="17">
        <f t="shared" si="1"/>
        <v>1.285980761</v>
      </c>
    </row>
    <row r="54" ht="14.25" customHeight="1">
      <c r="A54" s="15">
        <v>44253.0</v>
      </c>
      <c r="B54" s="17">
        <v>1587.050049</v>
      </c>
      <c r="C54" s="17">
        <v>1588.900024</v>
      </c>
      <c r="D54" s="17">
        <v>1521.0</v>
      </c>
      <c r="E54" s="17">
        <v>1534.400024</v>
      </c>
      <c r="F54" s="17">
        <v>1527.78772</v>
      </c>
      <c r="G54" s="17">
        <f t="shared" si="2"/>
        <v>-0.04585620713</v>
      </c>
      <c r="H54" s="17">
        <f t="shared" si="1"/>
        <v>0.3030141026</v>
      </c>
    </row>
    <row r="55" ht="14.25" customHeight="1">
      <c r="A55" s="15">
        <v>44256.0</v>
      </c>
      <c r="B55" s="17">
        <v>1564.0</v>
      </c>
      <c r="C55" s="17">
        <v>1572.550049</v>
      </c>
      <c r="D55" s="17">
        <v>1540.699951</v>
      </c>
      <c r="E55" s="17">
        <v>1558.900024</v>
      </c>
      <c r="F55" s="17">
        <v>1552.182129</v>
      </c>
      <c r="G55" s="17">
        <f t="shared" si="2"/>
        <v>0.01584101164</v>
      </c>
      <c r="H55" s="17">
        <f t="shared" si="1"/>
        <v>0.6374957885</v>
      </c>
    </row>
    <row r="56" ht="14.25" customHeight="1">
      <c r="A56" s="15">
        <v>44257.0</v>
      </c>
      <c r="B56" s="17">
        <v>1575.699951</v>
      </c>
      <c r="C56" s="17">
        <v>1587.5</v>
      </c>
      <c r="D56" s="17">
        <v>1551.0</v>
      </c>
      <c r="E56" s="17">
        <v>1568.199951</v>
      </c>
      <c r="F56" s="17">
        <v>1561.442017</v>
      </c>
      <c r="G56" s="17">
        <f t="shared" si="2"/>
        <v>0.005947998131</v>
      </c>
      <c r="H56" s="17">
        <f t="shared" si="1"/>
        <v>0.7644618875</v>
      </c>
    </row>
    <row r="57" ht="14.25" customHeight="1">
      <c r="A57" s="15">
        <v>44258.0</v>
      </c>
      <c r="B57" s="17">
        <v>1584.0</v>
      </c>
      <c r="C57" s="17">
        <v>1596.0</v>
      </c>
      <c r="D57" s="17">
        <v>1565.0</v>
      </c>
      <c r="E57" s="17">
        <v>1586.849976</v>
      </c>
      <c r="F57" s="17">
        <v>1580.011719</v>
      </c>
      <c r="G57" s="17">
        <f t="shared" si="2"/>
        <v>0.01182249993</v>
      </c>
      <c r="H57" s="17">
        <f t="shared" si="1"/>
        <v>1.019078641</v>
      </c>
    </row>
    <row r="58" ht="14.25" customHeight="1">
      <c r="A58" s="15">
        <v>44259.0</v>
      </c>
      <c r="B58" s="17">
        <v>1548.550049</v>
      </c>
      <c r="C58" s="17">
        <v>1571.0</v>
      </c>
      <c r="D58" s="17">
        <v>1539.099976</v>
      </c>
      <c r="E58" s="17">
        <v>1552.050049</v>
      </c>
      <c r="F58" s="17">
        <v>1545.361694</v>
      </c>
      <c r="G58" s="17">
        <f t="shared" si="2"/>
        <v>-0.022174275</v>
      </c>
      <c r="H58" s="17">
        <f t="shared" si="1"/>
        <v>0.5439780239</v>
      </c>
    </row>
    <row r="59" ht="14.25" customHeight="1">
      <c r="A59" s="15">
        <v>44260.0</v>
      </c>
      <c r="B59" s="17">
        <v>1531.0</v>
      </c>
      <c r="C59" s="17">
        <v>1545.599976</v>
      </c>
      <c r="D59" s="17">
        <v>1521.099976</v>
      </c>
      <c r="E59" s="17">
        <v>1530.0</v>
      </c>
      <c r="F59" s="17">
        <v>1523.406738</v>
      </c>
      <c r="G59" s="17">
        <f t="shared" si="2"/>
        <v>-0.01430888715</v>
      </c>
      <c r="H59" s="17">
        <f t="shared" si="1"/>
        <v>0.2429446726</v>
      </c>
    </row>
    <row r="60" ht="14.25" customHeight="1">
      <c r="A60" s="15">
        <v>44263.0</v>
      </c>
      <c r="B60" s="17">
        <v>1542.0</v>
      </c>
      <c r="C60" s="17">
        <v>1555.0</v>
      </c>
      <c r="D60" s="17">
        <v>1512.5</v>
      </c>
      <c r="E60" s="17">
        <v>1519.5</v>
      </c>
      <c r="F60" s="17">
        <v>1512.951904</v>
      </c>
      <c r="G60" s="17">
        <f t="shared" si="2"/>
        <v>-0.006886456147</v>
      </c>
      <c r="H60" s="17">
        <f t="shared" si="1"/>
        <v>0.09959418184</v>
      </c>
    </row>
    <row r="61" ht="14.25" customHeight="1">
      <c r="A61" s="15">
        <v>44264.0</v>
      </c>
      <c r="B61" s="17">
        <v>1545.0</v>
      </c>
      <c r="C61" s="17">
        <v>1565.699951</v>
      </c>
      <c r="D61" s="17">
        <v>1538.25</v>
      </c>
      <c r="E61" s="17">
        <v>1562.5</v>
      </c>
      <c r="F61" s="17">
        <v>1555.766602</v>
      </c>
      <c r="G61" s="17">
        <f t="shared" si="2"/>
        <v>0.02790576999</v>
      </c>
      <c r="H61" s="17">
        <f t="shared" si="1"/>
        <v>0.6866439589</v>
      </c>
    </row>
    <row r="62" ht="14.25" customHeight="1">
      <c r="A62" s="15">
        <v>44265.0</v>
      </c>
      <c r="B62" s="17">
        <v>1572.0</v>
      </c>
      <c r="C62" s="17">
        <v>1575.0</v>
      </c>
      <c r="D62" s="17">
        <v>1552.150024</v>
      </c>
      <c r="E62" s="17">
        <v>1555.75</v>
      </c>
      <c r="F62" s="17">
        <v>1549.045776</v>
      </c>
      <c r="G62" s="17">
        <f t="shared" si="2"/>
        <v>-0.004329302824</v>
      </c>
      <c r="H62" s="17">
        <f t="shared" si="1"/>
        <v>0.594491974</v>
      </c>
    </row>
    <row r="63" ht="14.25" customHeight="1">
      <c r="A63" s="15">
        <v>44267.0</v>
      </c>
      <c r="B63" s="17">
        <v>1600.0</v>
      </c>
      <c r="C63" s="17">
        <v>1600.0</v>
      </c>
      <c r="D63" s="17">
        <v>1535.050049</v>
      </c>
      <c r="E63" s="17">
        <v>1551.949951</v>
      </c>
      <c r="F63" s="17">
        <v>1545.262085</v>
      </c>
      <c r="G63" s="17">
        <f t="shared" si="2"/>
        <v>-0.002445582699</v>
      </c>
      <c r="H63" s="17">
        <f t="shared" si="1"/>
        <v>0.5426122443</v>
      </c>
    </row>
    <row r="64" ht="14.25" customHeight="1">
      <c r="A64" s="15">
        <v>44270.0</v>
      </c>
      <c r="B64" s="17">
        <v>1548.400024</v>
      </c>
      <c r="C64" s="17">
        <v>1548.400024</v>
      </c>
      <c r="D64" s="17">
        <v>1515.300049</v>
      </c>
      <c r="E64" s="17">
        <v>1528.650024</v>
      </c>
      <c r="F64" s="17">
        <v>1522.0625</v>
      </c>
      <c r="G64" s="17">
        <f t="shared" si="2"/>
        <v>-0.01512720728</v>
      </c>
      <c r="H64" s="17">
        <f t="shared" si="1"/>
        <v>0.2245132774</v>
      </c>
    </row>
    <row r="65" ht="14.25" customHeight="1">
      <c r="A65" s="15">
        <v>44271.0</v>
      </c>
      <c r="B65" s="17">
        <v>1530.900024</v>
      </c>
      <c r="C65" s="17">
        <v>1540.400024</v>
      </c>
      <c r="D65" s="17">
        <v>1510.0</v>
      </c>
      <c r="E65" s="17">
        <v>1512.150024</v>
      </c>
      <c r="F65" s="17">
        <v>1505.633667</v>
      </c>
      <c r="G65" s="17">
        <f t="shared" si="2"/>
        <v>-0.0108524722</v>
      </c>
      <c r="H65" s="17">
        <f t="shared" si="1"/>
        <v>-0.0007491488413</v>
      </c>
    </row>
    <row r="66" ht="14.25" customHeight="1">
      <c r="A66" s="15">
        <v>44272.0</v>
      </c>
      <c r="B66" s="17">
        <v>1524.25</v>
      </c>
      <c r="C66" s="17">
        <v>1539.0</v>
      </c>
      <c r="D66" s="17">
        <v>1490.199951</v>
      </c>
      <c r="E66" s="17">
        <v>1495.349976</v>
      </c>
      <c r="F66" s="17">
        <v>1488.906006</v>
      </c>
      <c r="G66" s="17">
        <f t="shared" si="2"/>
        <v>-0.01117222466</v>
      </c>
      <c r="H66" s="17">
        <f t="shared" si="1"/>
        <v>-0.2301089276</v>
      </c>
    </row>
    <row r="67" ht="14.25" customHeight="1">
      <c r="A67" s="15">
        <v>44273.0</v>
      </c>
      <c r="B67" s="17">
        <v>1511.75</v>
      </c>
      <c r="C67" s="17">
        <v>1522.050049</v>
      </c>
      <c r="D67" s="17">
        <v>1481.150024</v>
      </c>
      <c r="E67" s="17">
        <v>1491.0</v>
      </c>
      <c r="F67" s="17">
        <v>1484.574707</v>
      </c>
      <c r="G67" s="17">
        <f t="shared" si="2"/>
        <v>-0.002913287478</v>
      </c>
      <c r="H67" s="17">
        <f t="shared" si="1"/>
        <v>-0.2894971338</v>
      </c>
    </row>
    <row r="68" ht="14.25" customHeight="1">
      <c r="A68" s="15">
        <v>44274.0</v>
      </c>
      <c r="B68" s="17">
        <v>1485.0</v>
      </c>
      <c r="C68" s="17">
        <v>1511.199951</v>
      </c>
      <c r="D68" s="17">
        <v>1474.050049</v>
      </c>
      <c r="E68" s="17">
        <v>1497.5</v>
      </c>
      <c r="F68" s="17">
        <v>1491.046753</v>
      </c>
      <c r="G68" s="17">
        <f t="shared" si="2"/>
        <v>0.004350053455</v>
      </c>
      <c r="H68" s="17">
        <f t="shared" si="1"/>
        <v>-0.2007562728</v>
      </c>
    </row>
    <row r="69" ht="14.25" customHeight="1">
      <c r="A69" s="15">
        <v>44277.0</v>
      </c>
      <c r="B69" s="17">
        <v>1494.900024</v>
      </c>
      <c r="C69" s="17">
        <v>1494.900024</v>
      </c>
      <c r="D69" s="17">
        <v>1460.400024</v>
      </c>
      <c r="E69" s="17">
        <v>1469.150024</v>
      </c>
      <c r="F69" s="17">
        <v>1462.81897</v>
      </c>
      <c r="G69" s="17">
        <f t="shared" si="2"/>
        <v>-0.01911301661</v>
      </c>
      <c r="H69" s="17">
        <f t="shared" si="1"/>
        <v>-0.5877989122</v>
      </c>
    </row>
    <row r="70" ht="14.25" customHeight="1">
      <c r="A70" s="15">
        <v>44278.0</v>
      </c>
      <c r="B70" s="17">
        <v>1470.0</v>
      </c>
      <c r="C70" s="17">
        <v>1507.449951</v>
      </c>
      <c r="D70" s="17">
        <v>1469.099976</v>
      </c>
      <c r="E70" s="17">
        <v>1500.150024</v>
      </c>
      <c r="F70" s="17">
        <v>1493.685303</v>
      </c>
      <c r="G70" s="17">
        <f t="shared" si="2"/>
        <v>0.02088104847</v>
      </c>
      <c r="H70" s="17">
        <f t="shared" si="1"/>
        <v>-0.1645780382</v>
      </c>
    </row>
    <row r="71" ht="14.25" customHeight="1">
      <c r="A71" s="15">
        <v>44279.0</v>
      </c>
      <c r="B71" s="17">
        <v>1490.900024</v>
      </c>
      <c r="C71" s="17">
        <v>1506.449951</v>
      </c>
      <c r="D71" s="17">
        <v>1471.0</v>
      </c>
      <c r="E71" s="17">
        <v>1478.800049</v>
      </c>
      <c r="F71" s="17">
        <v>1472.427368</v>
      </c>
      <c r="G71" s="17">
        <f t="shared" si="2"/>
        <v>-0.01433411427</v>
      </c>
      <c r="H71" s="17">
        <f t="shared" si="1"/>
        <v>-0.4560542505</v>
      </c>
    </row>
    <row r="72" ht="14.25" customHeight="1">
      <c r="A72" s="15">
        <v>44280.0</v>
      </c>
      <c r="B72" s="17">
        <v>1490.199951</v>
      </c>
      <c r="C72" s="17">
        <v>1495.550049</v>
      </c>
      <c r="D72" s="17">
        <v>1450.25</v>
      </c>
      <c r="E72" s="17">
        <v>1463.349976</v>
      </c>
      <c r="F72" s="17">
        <v>1457.043823</v>
      </c>
      <c r="G72" s="17">
        <f t="shared" si="2"/>
        <v>-0.01050270537</v>
      </c>
      <c r="H72" s="17">
        <f t="shared" si="1"/>
        <v>-0.6669843069</v>
      </c>
    </row>
    <row r="73" ht="14.25" customHeight="1">
      <c r="A73" s="15">
        <v>44281.0</v>
      </c>
      <c r="B73" s="17">
        <v>1494.0</v>
      </c>
      <c r="C73" s="17">
        <v>1499.0</v>
      </c>
      <c r="D73" s="17">
        <v>1474.0</v>
      </c>
      <c r="E73" s="17">
        <v>1491.300049</v>
      </c>
      <c r="F73" s="17">
        <v>1484.873535</v>
      </c>
      <c r="G73" s="17">
        <f t="shared" si="2"/>
        <v>0.01892000269</v>
      </c>
      <c r="H73" s="17">
        <f t="shared" si="1"/>
        <v>-0.2853997813</v>
      </c>
    </row>
    <row r="74" ht="14.25" customHeight="1">
      <c r="A74" s="15">
        <v>44285.0</v>
      </c>
      <c r="B74" s="17">
        <v>1506.650024</v>
      </c>
      <c r="C74" s="17">
        <v>1562.550049</v>
      </c>
      <c r="D74" s="17">
        <v>1501.550049</v>
      </c>
      <c r="E74" s="17">
        <v>1553.699951</v>
      </c>
      <c r="F74" s="17">
        <v>1547.004517</v>
      </c>
      <c r="G74" s="17">
        <f t="shared" si="2"/>
        <v>0.04099088442</v>
      </c>
      <c r="H74" s="17">
        <f t="shared" si="1"/>
        <v>0.5665034397</v>
      </c>
    </row>
    <row r="75" ht="14.25" customHeight="1">
      <c r="A75" s="15">
        <v>44286.0</v>
      </c>
      <c r="B75" s="17">
        <v>1548.0</v>
      </c>
      <c r="C75" s="17">
        <v>1548.0</v>
      </c>
      <c r="D75" s="17">
        <v>1488.0</v>
      </c>
      <c r="E75" s="17">
        <v>1493.650024</v>
      </c>
      <c r="F75" s="17">
        <v>1487.213379</v>
      </c>
      <c r="G75" s="17">
        <f t="shared" si="2"/>
        <v>-0.03941633795</v>
      </c>
      <c r="H75" s="17">
        <f t="shared" si="1"/>
        <v>-0.2533172264</v>
      </c>
    </row>
    <row r="76" ht="14.25" customHeight="1">
      <c r="A76" s="15">
        <v>44287.0</v>
      </c>
      <c r="B76" s="17">
        <v>1499.400024</v>
      </c>
      <c r="C76" s="17">
        <v>1499.400024</v>
      </c>
      <c r="D76" s="17">
        <v>1465.0</v>
      </c>
      <c r="E76" s="17">
        <v>1486.75</v>
      </c>
      <c r="F76" s="17">
        <v>1480.343018</v>
      </c>
      <c r="G76" s="17">
        <f t="shared" si="2"/>
        <v>-0.004630323644</v>
      </c>
      <c r="H76" s="17">
        <f t="shared" si="1"/>
        <v>-0.3475195467</v>
      </c>
    </row>
    <row r="77" ht="14.25" customHeight="1">
      <c r="A77" s="15">
        <v>44291.0</v>
      </c>
      <c r="B77" s="17">
        <v>1480.0</v>
      </c>
      <c r="C77" s="17">
        <v>1485.0</v>
      </c>
      <c r="D77" s="17">
        <v>1431.0</v>
      </c>
      <c r="E77" s="17">
        <v>1449.599976</v>
      </c>
      <c r="F77" s="17">
        <v>1443.353149</v>
      </c>
      <c r="G77" s="17">
        <f t="shared" si="2"/>
        <v>-0.02530484749</v>
      </c>
      <c r="H77" s="17">
        <f t="shared" si="1"/>
        <v>-0.8547027189</v>
      </c>
    </row>
    <row r="78" ht="14.25" customHeight="1">
      <c r="A78" s="15">
        <v>44292.0</v>
      </c>
      <c r="B78" s="17">
        <v>1460.0</v>
      </c>
      <c r="C78" s="17">
        <v>1462.650024</v>
      </c>
      <c r="D78" s="17">
        <v>1432.650024</v>
      </c>
      <c r="E78" s="17">
        <v>1440.25</v>
      </c>
      <c r="F78" s="17">
        <v>1434.043457</v>
      </c>
      <c r="G78" s="17">
        <f t="shared" si="2"/>
        <v>-0.006470935891</v>
      </c>
      <c r="H78" s="17">
        <f t="shared" si="1"/>
        <v>-0.9823517009</v>
      </c>
    </row>
    <row r="79" ht="14.25" customHeight="1">
      <c r="A79" s="15">
        <v>44293.0</v>
      </c>
      <c r="B79" s="17">
        <v>1439.300049</v>
      </c>
      <c r="C79" s="17">
        <v>1456.699951</v>
      </c>
      <c r="D79" s="17">
        <v>1421.550049</v>
      </c>
      <c r="E79" s="17">
        <v>1447.199951</v>
      </c>
      <c r="F79" s="17">
        <v>1440.963501</v>
      </c>
      <c r="G79" s="17">
        <f t="shared" si="2"/>
        <v>0.004813941298</v>
      </c>
      <c r="H79" s="17">
        <f t="shared" si="1"/>
        <v>-0.8874681567</v>
      </c>
    </row>
    <row r="80" ht="14.25" customHeight="1">
      <c r="A80" s="15">
        <v>44294.0</v>
      </c>
      <c r="B80" s="17">
        <v>1453.0</v>
      </c>
      <c r="C80" s="17">
        <v>1460.900024</v>
      </c>
      <c r="D80" s="17">
        <v>1430.5</v>
      </c>
      <c r="E80" s="17">
        <v>1432.800049</v>
      </c>
      <c r="F80" s="17">
        <v>1426.62561</v>
      </c>
      <c r="G80" s="17">
        <f t="shared" si="2"/>
        <v>-0.01000004528</v>
      </c>
      <c r="H80" s="17">
        <f t="shared" si="1"/>
        <v>-1.084060825</v>
      </c>
    </row>
    <row r="81" ht="14.25" customHeight="1">
      <c r="A81" s="15">
        <v>44295.0</v>
      </c>
      <c r="B81" s="17">
        <v>1426.0</v>
      </c>
      <c r="C81" s="17">
        <v>1432.800049</v>
      </c>
      <c r="D81" s="17">
        <v>1415.099976</v>
      </c>
      <c r="E81" s="17">
        <v>1421.75</v>
      </c>
      <c r="F81" s="17">
        <v>1415.623169</v>
      </c>
      <c r="G81" s="17">
        <f t="shared" si="2"/>
        <v>-0.007742106207</v>
      </c>
      <c r="H81" s="17">
        <f t="shared" si="1"/>
        <v>-1.234919778</v>
      </c>
    </row>
    <row r="82" ht="14.25" customHeight="1">
      <c r="A82" s="15">
        <v>44298.0</v>
      </c>
      <c r="B82" s="17">
        <v>1393.0</v>
      </c>
      <c r="C82" s="17">
        <v>1399.0</v>
      </c>
      <c r="D82" s="17">
        <v>1353.0</v>
      </c>
      <c r="E82" s="17">
        <v>1367.050049</v>
      </c>
      <c r="F82" s="17">
        <v>1361.158936</v>
      </c>
      <c r="G82" s="17">
        <f t="shared" si="2"/>
        <v>-0.03923334058</v>
      </c>
      <c r="H82" s="17">
        <f t="shared" si="1"/>
        <v>-1.981701079</v>
      </c>
    </row>
    <row r="83" ht="14.25" customHeight="1">
      <c r="A83" s="15">
        <v>44299.0</v>
      </c>
      <c r="B83" s="17">
        <v>1368.0</v>
      </c>
      <c r="C83" s="17">
        <v>1406.449951</v>
      </c>
      <c r="D83" s="17">
        <v>1361.0</v>
      </c>
      <c r="E83" s="17">
        <v>1400.349976</v>
      </c>
      <c r="F83" s="17">
        <v>1394.31543</v>
      </c>
      <c r="G83" s="17">
        <f t="shared" si="2"/>
        <v>0.02406706795</v>
      </c>
      <c r="H83" s="17">
        <f t="shared" si="1"/>
        <v>-1.527078874</v>
      </c>
    </row>
    <row r="84" ht="14.25" customHeight="1">
      <c r="A84" s="15">
        <v>44301.0</v>
      </c>
      <c r="B84" s="17">
        <v>1405.0</v>
      </c>
      <c r="C84" s="17">
        <v>1436.699951</v>
      </c>
      <c r="D84" s="17">
        <v>1391.0</v>
      </c>
      <c r="E84" s="17">
        <v>1430.099976</v>
      </c>
      <c r="F84" s="17">
        <v>1423.937134</v>
      </c>
      <c r="G84" s="17">
        <f t="shared" si="2"/>
        <v>0.0210221009</v>
      </c>
      <c r="H84" s="17">
        <f t="shared" si="1"/>
        <v>-1.120923615</v>
      </c>
    </row>
    <row r="85" ht="14.25" customHeight="1">
      <c r="A85" s="15">
        <v>44302.0</v>
      </c>
      <c r="B85" s="17">
        <v>1434.949951</v>
      </c>
      <c r="C85" s="17">
        <v>1445.0</v>
      </c>
      <c r="D85" s="17">
        <v>1423.5</v>
      </c>
      <c r="E85" s="17">
        <v>1428.650024</v>
      </c>
      <c r="F85" s="17">
        <v>1422.493408</v>
      </c>
      <c r="G85" s="17">
        <f t="shared" si="2"/>
        <v>-0.001014411631</v>
      </c>
      <c r="H85" s="17">
        <f t="shared" si="1"/>
        <v>-1.140719131</v>
      </c>
    </row>
    <row r="86" ht="14.25" customHeight="1">
      <c r="A86" s="15">
        <v>44305.0</v>
      </c>
      <c r="B86" s="17">
        <v>1390.0</v>
      </c>
      <c r="C86" s="17">
        <v>1417.699951</v>
      </c>
      <c r="D86" s="17">
        <v>1372.300049</v>
      </c>
      <c r="E86" s="17">
        <v>1412.400024</v>
      </c>
      <c r="F86" s="17">
        <v>1406.313477</v>
      </c>
      <c r="G86" s="17">
        <f t="shared" si="2"/>
        <v>-0.01143952776</v>
      </c>
      <c r="H86" s="17">
        <f t="shared" si="1"/>
        <v>-1.36256876</v>
      </c>
    </row>
    <row r="87" ht="14.25" customHeight="1">
      <c r="A87" s="15">
        <v>44306.0</v>
      </c>
      <c r="B87" s="17">
        <v>1425.0</v>
      </c>
      <c r="C87" s="17">
        <v>1426.400024</v>
      </c>
      <c r="D87" s="17">
        <v>1383.949951</v>
      </c>
      <c r="E87" s="17">
        <v>1391.400024</v>
      </c>
      <c r="F87" s="17">
        <v>1385.403931</v>
      </c>
      <c r="G87" s="17">
        <f t="shared" si="2"/>
        <v>-0.0149799811</v>
      </c>
      <c r="H87" s="17">
        <f t="shared" si="1"/>
        <v>-1.649268069</v>
      </c>
    </row>
    <row r="88" ht="14.25" customHeight="1">
      <c r="A88" s="15">
        <v>44308.0</v>
      </c>
      <c r="B88" s="17">
        <v>1380.0</v>
      </c>
      <c r="C88" s="17">
        <v>1426.800049</v>
      </c>
      <c r="D88" s="17">
        <v>1371.050049</v>
      </c>
      <c r="E88" s="17">
        <v>1422.5</v>
      </c>
      <c r="F88" s="17">
        <v>1416.369995</v>
      </c>
      <c r="G88" s="17">
        <f t="shared" si="2"/>
        <v>0.02210551299</v>
      </c>
      <c r="H88" s="17">
        <f t="shared" si="1"/>
        <v>-1.224679743</v>
      </c>
    </row>
    <row r="89" ht="14.25" customHeight="1">
      <c r="A89" s="15">
        <v>44309.0</v>
      </c>
      <c r="B89" s="17">
        <v>1409.0</v>
      </c>
      <c r="C89" s="17">
        <v>1434.599976</v>
      </c>
      <c r="D89" s="17">
        <v>1400.199951</v>
      </c>
      <c r="E89" s="17">
        <v>1414.150024</v>
      </c>
      <c r="F89" s="17">
        <v>1408.055908</v>
      </c>
      <c r="G89" s="17">
        <f t="shared" si="2"/>
        <v>-0.00588729271</v>
      </c>
      <c r="H89" s="17">
        <f t="shared" si="1"/>
        <v>-1.338677579</v>
      </c>
    </row>
    <row r="90" ht="14.25" customHeight="1">
      <c r="A90" s="15">
        <v>44312.0</v>
      </c>
      <c r="B90" s="17">
        <v>1413.0</v>
      </c>
      <c r="C90" s="17">
        <v>1429.0</v>
      </c>
      <c r="D90" s="17">
        <v>1402.75</v>
      </c>
      <c r="E90" s="17">
        <v>1404.800049</v>
      </c>
      <c r="F90" s="17">
        <v>1398.746216</v>
      </c>
      <c r="G90" s="17">
        <f t="shared" si="2"/>
        <v>-0.006633688966</v>
      </c>
      <c r="H90" s="17">
        <f t="shared" si="1"/>
        <v>-1.466326561</v>
      </c>
    </row>
    <row r="91" ht="14.25" customHeight="1">
      <c r="A91" s="15">
        <v>44313.0</v>
      </c>
      <c r="B91" s="17">
        <v>1407.25</v>
      </c>
      <c r="C91" s="17">
        <v>1442.0</v>
      </c>
      <c r="D91" s="17">
        <v>1404.800049</v>
      </c>
      <c r="E91" s="17">
        <v>1438.699951</v>
      </c>
      <c r="F91" s="17">
        <v>1432.500122</v>
      </c>
      <c r="G91" s="17">
        <f t="shared" si="2"/>
        <v>0.0238449794</v>
      </c>
      <c r="H91" s="17">
        <f t="shared" si="1"/>
        <v>-1.003512996</v>
      </c>
    </row>
    <row r="92" ht="14.25" customHeight="1">
      <c r="A92" s="15">
        <v>44314.0</v>
      </c>
      <c r="B92" s="17">
        <v>1436.25</v>
      </c>
      <c r="C92" s="17">
        <v>1479.0</v>
      </c>
      <c r="D92" s="17">
        <v>1431.0</v>
      </c>
      <c r="E92" s="17">
        <v>1476.800049</v>
      </c>
      <c r="F92" s="17">
        <v>1470.436035</v>
      </c>
      <c r="G92" s="17">
        <f t="shared" si="2"/>
        <v>0.02613772448</v>
      </c>
      <c r="H92" s="17">
        <f t="shared" si="1"/>
        <v>-0.483358229</v>
      </c>
    </row>
    <row r="93" ht="14.25" customHeight="1">
      <c r="A93" s="15">
        <v>44315.0</v>
      </c>
      <c r="B93" s="17">
        <v>1486.199951</v>
      </c>
      <c r="C93" s="17">
        <v>1503.650024</v>
      </c>
      <c r="D93" s="17">
        <v>1461.0</v>
      </c>
      <c r="E93" s="17">
        <v>1472.5</v>
      </c>
      <c r="F93" s="17">
        <v>1466.154419</v>
      </c>
      <c r="G93" s="17">
        <f t="shared" si="2"/>
        <v>-0.002916047778</v>
      </c>
      <c r="H93" s="17">
        <f t="shared" si="1"/>
        <v>-0.5420652113</v>
      </c>
    </row>
    <row r="94" ht="14.25" customHeight="1">
      <c r="A94" s="15">
        <v>44316.0</v>
      </c>
      <c r="B94" s="17">
        <v>1445.0</v>
      </c>
      <c r="C94" s="17">
        <v>1453.800049</v>
      </c>
      <c r="D94" s="17">
        <v>1407.5</v>
      </c>
      <c r="E94" s="17">
        <v>1412.300049</v>
      </c>
      <c r="F94" s="17">
        <v>1406.213989</v>
      </c>
      <c r="G94" s="17">
        <f t="shared" si="2"/>
        <v>-0.04174195266</v>
      </c>
      <c r="H94" s="17">
        <f t="shared" si="1"/>
        <v>-1.363932881</v>
      </c>
    </row>
    <row r="95" ht="14.25" customHeight="1">
      <c r="A95" s="15">
        <v>44319.0</v>
      </c>
      <c r="B95" s="17">
        <v>1393.0</v>
      </c>
      <c r="C95" s="17">
        <v>1421.900024</v>
      </c>
      <c r="D95" s="17">
        <v>1377.300049</v>
      </c>
      <c r="E95" s="17">
        <v>1414.449951</v>
      </c>
      <c r="F95" s="17">
        <v>1408.354614</v>
      </c>
      <c r="G95" s="17">
        <f t="shared" si="2"/>
        <v>0.001521103739</v>
      </c>
      <c r="H95" s="17">
        <f t="shared" si="1"/>
        <v>-1.334581899</v>
      </c>
    </row>
    <row r="96" ht="14.25" customHeight="1">
      <c r="A96" s="15">
        <v>44320.0</v>
      </c>
      <c r="B96" s="17">
        <v>1409.949951</v>
      </c>
      <c r="C96" s="17">
        <v>1423.0</v>
      </c>
      <c r="D96" s="17">
        <v>1383.300049</v>
      </c>
      <c r="E96" s="17">
        <v>1388.349976</v>
      </c>
      <c r="F96" s="17">
        <v>1382.367065</v>
      </c>
      <c r="G96" s="17">
        <f t="shared" si="2"/>
        <v>-0.01862478828</v>
      </c>
      <c r="H96" s="17">
        <f t="shared" si="1"/>
        <v>-1.690907777</v>
      </c>
    </row>
    <row r="97" ht="14.25" customHeight="1">
      <c r="A97" s="15">
        <v>44321.0</v>
      </c>
      <c r="B97" s="17">
        <v>1401.0</v>
      </c>
      <c r="C97" s="17">
        <v>1409.599976</v>
      </c>
      <c r="D97" s="17">
        <v>1381.699951</v>
      </c>
      <c r="E97" s="17">
        <v>1402.599976</v>
      </c>
      <c r="F97" s="17">
        <v>1396.555664</v>
      </c>
      <c r="G97" s="17">
        <f t="shared" si="2"/>
        <v>0.01021167098</v>
      </c>
      <c r="H97" s="17">
        <f t="shared" si="1"/>
        <v>-1.496362112</v>
      </c>
    </row>
    <row r="98" ht="14.25" customHeight="1">
      <c r="A98" s="15">
        <v>44322.0</v>
      </c>
      <c r="B98" s="17">
        <v>1407.599976</v>
      </c>
      <c r="C98" s="17">
        <v>1410.800049</v>
      </c>
      <c r="D98" s="17">
        <v>1395.0</v>
      </c>
      <c r="E98" s="17">
        <v>1400.900024</v>
      </c>
      <c r="F98" s="17">
        <v>1394.863037</v>
      </c>
      <c r="G98" s="17">
        <f t="shared" si="2"/>
        <v>-0.001212736167</v>
      </c>
      <c r="H98" s="17">
        <f t="shared" si="1"/>
        <v>-1.519570411</v>
      </c>
    </row>
    <row r="99" ht="14.25" customHeight="1">
      <c r="A99" s="15">
        <v>44323.0</v>
      </c>
      <c r="B99" s="17">
        <v>1412.949951</v>
      </c>
      <c r="C99" s="17">
        <v>1424.949951</v>
      </c>
      <c r="D99" s="17">
        <v>1410.25</v>
      </c>
      <c r="E99" s="17">
        <v>1414.75</v>
      </c>
      <c r="F99" s="17">
        <v>1408.65332</v>
      </c>
      <c r="G99" s="17">
        <f t="shared" si="2"/>
        <v>0.009837926709</v>
      </c>
      <c r="H99" s="17">
        <f t="shared" si="1"/>
        <v>-1.330486219</v>
      </c>
    </row>
    <row r="100" ht="14.25" customHeight="1">
      <c r="A100" s="15">
        <v>44326.0</v>
      </c>
      <c r="B100" s="17">
        <v>1427.0</v>
      </c>
      <c r="C100" s="17">
        <v>1430.0</v>
      </c>
      <c r="D100" s="17">
        <v>1412.800049</v>
      </c>
      <c r="E100" s="17">
        <v>1419.849976</v>
      </c>
      <c r="F100" s="17">
        <v>1413.731323</v>
      </c>
      <c r="G100" s="17">
        <f t="shared" si="2"/>
        <v>0.003598381597</v>
      </c>
      <c r="H100" s="17">
        <f t="shared" si="1"/>
        <v>-1.26085965</v>
      </c>
    </row>
    <row r="101" ht="14.25" customHeight="1">
      <c r="A101" s="15">
        <v>44327.0</v>
      </c>
      <c r="B101" s="17">
        <v>1396.0</v>
      </c>
      <c r="C101" s="17">
        <v>1424.199951</v>
      </c>
      <c r="D101" s="17">
        <v>1395.050049</v>
      </c>
      <c r="E101" s="17">
        <v>1403.550049</v>
      </c>
      <c r="F101" s="17">
        <v>1397.501709</v>
      </c>
      <c r="G101" s="17">
        <f t="shared" si="2"/>
        <v>-0.01154638845</v>
      </c>
      <c r="H101" s="17">
        <f t="shared" si="1"/>
        <v>-1.483390503</v>
      </c>
    </row>
    <row r="102" ht="14.25" customHeight="1">
      <c r="A102" s="15">
        <v>44328.0</v>
      </c>
      <c r="B102" s="17">
        <v>1399.75</v>
      </c>
      <c r="C102" s="17">
        <v>1408.599976</v>
      </c>
      <c r="D102" s="17">
        <v>1388.849976</v>
      </c>
      <c r="E102" s="17">
        <v>1399.5</v>
      </c>
      <c r="F102" s="17">
        <v>1393.469116</v>
      </c>
      <c r="G102" s="17">
        <f t="shared" si="2"/>
        <v>-0.002889744149</v>
      </c>
      <c r="H102" s="17">
        <f t="shared" si="1"/>
        <v>-1.53868303</v>
      </c>
    </row>
    <row r="103" ht="14.25" customHeight="1">
      <c r="A103" s="15">
        <v>44330.0</v>
      </c>
      <c r="B103" s="17">
        <v>1394.349976</v>
      </c>
      <c r="C103" s="17">
        <v>1398.900024</v>
      </c>
      <c r="D103" s="17">
        <v>1382.349976</v>
      </c>
      <c r="E103" s="17">
        <v>1386.849976</v>
      </c>
      <c r="F103" s="17">
        <v>1380.873535</v>
      </c>
      <c r="G103" s="17">
        <f t="shared" si="2"/>
        <v>-0.009080109507</v>
      </c>
      <c r="H103" s="17">
        <f t="shared" si="1"/>
        <v>-1.711386175</v>
      </c>
    </row>
    <row r="104" ht="14.25" customHeight="1">
      <c r="A104" s="15">
        <v>44333.0</v>
      </c>
      <c r="B104" s="17">
        <v>1395.150024</v>
      </c>
      <c r="C104" s="17">
        <v>1442.599976</v>
      </c>
      <c r="D104" s="17">
        <v>1381.300049</v>
      </c>
      <c r="E104" s="17">
        <v>1440.25</v>
      </c>
      <c r="F104" s="17">
        <v>1434.043457</v>
      </c>
      <c r="G104" s="17">
        <f t="shared" si="2"/>
        <v>0.03778175117</v>
      </c>
      <c r="H104" s="17">
        <f t="shared" si="1"/>
        <v>-0.9823517009</v>
      </c>
    </row>
    <row r="105" ht="14.25" customHeight="1">
      <c r="A105" s="15">
        <v>44334.0</v>
      </c>
      <c r="B105" s="17">
        <v>1458.949951</v>
      </c>
      <c r="C105" s="17">
        <v>1482.75</v>
      </c>
      <c r="D105" s="17">
        <v>1455.0</v>
      </c>
      <c r="E105" s="17">
        <v>1476.699951</v>
      </c>
      <c r="F105" s="17">
        <v>1470.336304</v>
      </c>
      <c r="G105" s="17">
        <f t="shared" si="2"/>
        <v>0.0249931064</v>
      </c>
      <c r="H105" s="17">
        <f t="shared" si="1"/>
        <v>-0.4847256814</v>
      </c>
    </row>
    <row r="106" ht="14.25" customHeight="1">
      <c r="A106" s="15">
        <v>44335.0</v>
      </c>
      <c r="B106" s="17">
        <v>1470.199951</v>
      </c>
      <c r="C106" s="17">
        <v>1478.849976</v>
      </c>
      <c r="D106" s="17">
        <v>1452.550049</v>
      </c>
      <c r="E106" s="17">
        <v>1458.199951</v>
      </c>
      <c r="F106" s="17">
        <v>1451.916016</v>
      </c>
      <c r="G106" s="17">
        <f t="shared" si="2"/>
        <v>-0.01260707835</v>
      </c>
      <c r="H106" s="17">
        <f t="shared" si="1"/>
        <v>-0.7372937589</v>
      </c>
    </row>
    <row r="107" ht="14.25" customHeight="1">
      <c r="A107" s="15">
        <v>44336.0</v>
      </c>
      <c r="B107" s="17">
        <v>1458.349976</v>
      </c>
      <c r="C107" s="17">
        <v>1465.900024</v>
      </c>
      <c r="D107" s="17">
        <v>1428.5</v>
      </c>
      <c r="E107" s="17">
        <v>1432.800049</v>
      </c>
      <c r="F107" s="17">
        <v>1426.62561</v>
      </c>
      <c r="G107" s="17">
        <f t="shared" si="2"/>
        <v>-0.01757213204</v>
      </c>
      <c r="H107" s="17">
        <f t="shared" si="1"/>
        <v>-1.084060825</v>
      </c>
    </row>
    <row r="108" ht="14.25" customHeight="1">
      <c r="A108" s="15">
        <v>44337.0</v>
      </c>
      <c r="B108" s="17">
        <v>1443.0</v>
      </c>
      <c r="C108" s="17">
        <v>1501.900024</v>
      </c>
      <c r="D108" s="17">
        <v>1443.0</v>
      </c>
      <c r="E108" s="17">
        <v>1497.300049</v>
      </c>
      <c r="F108" s="17">
        <v>1490.847656</v>
      </c>
      <c r="G108" s="17">
        <f t="shared" si="2"/>
        <v>0.04403291237</v>
      </c>
      <c r="H108" s="17">
        <f t="shared" si="1"/>
        <v>-0.203486173</v>
      </c>
    </row>
    <row r="109" ht="14.25" customHeight="1">
      <c r="A109" s="15">
        <v>44340.0</v>
      </c>
      <c r="B109" s="17">
        <v>1503.25</v>
      </c>
      <c r="C109" s="17">
        <v>1520.449951</v>
      </c>
      <c r="D109" s="17">
        <v>1498.5</v>
      </c>
      <c r="E109" s="17">
        <v>1509.949951</v>
      </c>
      <c r="F109" s="17">
        <v>1503.442993</v>
      </c>
      <c r="G109" s="17">
        <f t="shared" si="2"/>
        <v>0.008412951691</v>
      </c>
      <c r="H109" s="17">
        <f t="shared" si="1"/>
        <v>-0.03078637305</v>
      </c>
    </row>
    <row r="110" ht="14.25" customHeight="1">
      <c r="A110" s="15">
        <v>44341.0</v>
      </c>
      <c r="B110" s="17">
        <v>1510.5</v>
      </c>
      <c r="C110" s="17">
        <v>1513.75</v>
      </c>
      <c r="D110" s="17">
        <v>1470.5</v>
      </c>
      <c r="E110" s="17">
        <v>1478.949951</v>
      </c>
      <c r="F110" s="17">
        <v>1472.57666</v>
      </c>
      <c r="G110" s="17">
        <f t="shared" si="2"/>
        <v>-0.02074411022</v>
      </c>
      <c r="H110" s="17">
        <f t="shared" si="1"/>
        <v>-0.454007247</v>
      </c>
    </row>
    <row r="111" ht="14.25" customHeight="1">
      <c r="A111" s="15">
        <v>44342.0</v>
      </c>
      <c r="B111" s="17">
        <v>1480.0</v>
      </c>
      <c r="C111" s="17">
        <v>1487.0</v>
      </c>
      <c r="D111" s="17">
        <v>1470.0</v>
      </c>
      <c r="E111" s="17">
        <v>1477.050049</v>
      </c>
      <c r="F111" s="17">
        <v>1470.684937</v>
      </c>
      <c r="G111" s="17">
        <f t="shared" si="2"/>
        <v>-0.001285460499</v>
      </c>
      <c r="H111" s="17">
        <f t="shared" si="1"/>
        <v>-0.4799454322</v>
      </c>
    </row>
    <row r="112" ht="14.25" customHeight="1">
      <c r="A112" s="15">
        <v>44343.0</v>
      </c>
      <c r="B112" s="17">
        <v>1473.099976</v>
      </c>
      <c r="C112" s="17">
        <v>1489.0</v>
      </c>
      <c r="D112" s="17">
        <v>1462.449951</v>
      </c>
      <c r="E112" s="17">
        <v>1482.650024</v>
      </c>
      <c r="F112" s="17">
        <v>1476.260742</v>
      </c>
      <c r="G112" s="17">
        <f t="shared" si="2"/>
        <v>0.003784129238</v>
      </c>
      <c r="H112" s="17">
        <f t="shared" si="1"/>
        <v>-0.403493297</v>
      </c>
    </row>
    <row r="113" ht="14.25" customHeight="1">
      <c r="A113" s="15">
        <v>44344.0</v>
      </c>
      <c r="B113" s="17">
        <v>1490.900024</v>
      </c>
      <c r="C113" s="17">
        <v>1513.0</v>
      </c>
      <c r="D113" s="17">
        <v>1478.75</v>
      </c>
      <c r="E113" s="17">
        <v>1503.449951</v>
      </c>
      <c r="F113" s="17">
        <v>1496.971069</v>
      </c>
      <c r="G113" s="17">
        <f t="shared" si="2"/>
        <v>0.01393141422</v>
      </c>
      <c r="H113" s="17">
        <f t="shared" si="1"/>
        <v>-0.1195255612</v>
      </c>
    </row>
    <row r="114" ht="14.25" customHeight="1">
      <c r="A114" s="15">
        <v>44347.0</v>
      </c>
      <c r="B114" s="17">
        <v>1500.0</v>
      </c>
      <c r="C114" s="17">
        <v>1519.5</v>
      </c>
      <c r="D114" s="17">
        <v>1487.5</v>
      </c>
      <c r="E114" s="17">
        <v>1515.849976</v>
      </c>
      <c r="F114" s="17">
        <v>1509.317627</v>
      </c>
      <c r="G114" s="17">
        <f t="shared" si="2"/>
        <v>0.008213866774</v>
      </c>
      <c r="H114" s="17">
        <f t="shared" si="1"/>
        <v>0.04976312843</v>
      </c>
    </row>
    <row r="115" ht="14.25" customHeight="1">
      <c r="A115" s="15">
        <v>44348.0</v>
      </c>
      <c r="B115" s="17">
        <v>1520.300049</v>
      </c>
      <c r="C115" s="17">
        <v>1527.0</v>
      </c>
      <c r="D115" s="17">
        <v>1507.25</v>
      </c>
      <c r="E115" s="17">
        <v>1511.699951</v>
      </c>
      <c r="F115" s="17">
        <v>1505.185547</v>
      </c>
      <c r="G115" s="17">
        <f t="shared" si="2"/>
        <v>-0.002741468394</v>
      </c>
      <c r="H115" s="17">
        <f t="shared" si="1"/>
        <v>-0.006893504831</v>
      </c>
    </row>
    <row r="116" ht="14.25" customHeight="1">
      <c r="A116" s="15">
        <v>44349.0</v>
      </c>
      <c r="B116" s="17">
        <v>1510.0</v>
      </c>
      <c r="C116" s="17">
        <v>1510.199951</v>
      </c>
      <c r="D116" s="17">
        <v>1493.0</v>
      </c>
      <c r="E116" s="17">
        <v>1504.0</v>
      </c>
      <c r="F116" s="17">
        <v>1497.518677</v>
      </c>
      <c r="G116" s="17">
        <f t="shared" si="2"/>
        <v>-0.005106654595</v>
      </c>
      <c r="H116" s="17">
        <f t="shared" si="1"/>
        <v>-0.1120170847</v>
      </c>
    </row>
    <row r="117" ht="14.25" customHeight="1">
      <c r="A117" s="15">
        <v>44350.0</v>
      </c>
      <c r="B117" s="17">
        <v>1508.0</v>
      </c>
      <c r="C117" s="17">
        <v>1524.949951</v>
      </c>
      <c r="D117" s="17">
        <v>1487.75</v>
      </c>
      <c r="E117" s="17">
        <v>1520.550049</v>
      </c>
      <c r="F117" s="17">
        <v>1513.997437</v>
      </c>
      <c r="G117" s="17">
        <f t="shared" si="2"/>
        <v>0.0109439391</v>
      </c>
      <c r="H117" s="17">
        <f t="shared" si="1"/>
        <v>0.113929911</v>
      </c>
    </row>
    <row r="118" ht="14.25" customHeight="1">
      <c r="A118" s="15">
        <v>44351.0</v>
      </c>
      <c r="B118" s="17">
        <v>1516.0</v>
      </c>
      <c r="C118" s="17">
        <v>1520.650024</v>
      </c>
      <c r="D118" s="17">
        <v>1499.199951</v>
      </c>
      <c r="E118" s="17">
        <v>1500.949951</v>
      </c>
      <c r="F118" s="17">
        <v>1494.481812</v>
      </c>
      <c r="G118" s="17">
        <f t="shared" si="2"/>
        <v>-0.01297392944</v>
      </c>
      <c r="H118" s="17">
        <f t="shared" si="1"/>
        <v>-0.1536567786</v>
      </c>
    </row>
    <row r="119" ht="14.25" customHeight="1">
      <c r="A119" s="15">
        <v>44354.0</v>
      </c>
      <c r="B119" s="17">
        <v>1510.0</v>
      </c>
      <c r="C119" s="17">
        <v>1514.0</v>
      </c>
      <c r="D119" s="17">
        <v>1496.0</v>
      </c>
      <c r="E119" s="17">
        <v>1499.849976</v>
      </c>
      <c r="F119" s="17">
        <v>1493.386597</v>
      </c>
      <c r="G119" s="17">
        <f t="shared" si="2"/>
        <v>-0.0007331079547</v>
      </c>
      <c r="H119" s="17">
        <f t="shared" si="1"/>
        <v>-0.168673718</v>
      </c>
    </row>
    <row r="120" ht="14.25" customHeight="1">
      <c r="A120" s="15">
        <v>44355.0</v>
      </c>
      <c r="B120" s="17">
        <v>1496.550049</v>
      </c>
      <c r="C120" s="17">
        <v>1501.300049</v>
      </c>
      <c r="D120" s="17">
        <v>1481.5</v>
      </c>
      <c r="E120" s="17">
        <v>1483.050049</v>
      </c>
      <c r="F120" s="17">
        <v>1476.659058</v>
      </c>
      <c r="G120" s="17">
        <f t="shared" si="2"/>
        <v>-0.01126428198</v>
      </c>
      <c r="H120" s="17">
        <f t="shared" si="1"/>
        <v>-0.3980318239</v>
      </c>
    </row>
    <row r="121" ht="14.25" customHeight="1">
      <c r="A121" s="15">
        <v>44356.0</v>
      </c>
      <c r="B121" s="17">
        <v>1483.900024</v>
      </c>
      <c r="C121" s="17">
        <v>1502.0</v>
      </c>
      <c r="D121" s="17">
        <v>1472.050049</v>
      </c>
      <c r="E121" s="17">
        <v>1480.300049</v>
      </c>
      <c r="F121" s="17">
        <v>1473.920898</v>
      </c>
      <c r="G121" s="17">
        <f t="shared" si="2"/>
        <v>-0.00185601531</v>
      </c>
      <c r="H121" s="17">
        <f t="shared" si="1"/>
        <v>-0.4355758519</v>
      </c>
    </row>
    <row r="122" ht="14.25" customHeight="1">
      <c r="A122" s="15">
        <v>44357.0</v>
      </c>
      <c r="B122" s="17">
        <v>1482.099976</v>
      </c>
      <c r="C122" s="17">
        <v>1489.0</v>
      </c>
      <c r="D122" s="17">
        <v>1473.650024</v>
      </c>
      <c r="E122" s="17">
        <v>1481.050049</v>
      </c>
      <c r="F122" s="17">
        <v>1474.667725</v>
      </c>
      <c r="G122" s="17">
        <f t="shared" si="2"/>
        <v>0.0005065657584</v>
      </c>
      <c r="H122" s="17">
        <f t="shared" si="1"/>
        <v>-0.4253358024</v>
      </c>
    </row>
    <row r="123" ht="14.25" customHeight="1">
      <c r="A123" s="15">
        <v>44358.0</v>
      </c>
      <c r="B123" s="17">
        <v>1491.0</v>
      </c>
      <c r="C123" s="17">
        <v>1496.550049</v>
      </c>
      <c r="D123" s="17">
        <v>1481.050049</v>
      </c>
      <c r="E123" s="17">
        <v>1486.349976</v>
      </c>
      <c r="F123" s="17">
        <v>1479.944824</v>
      </c>
      <c r="G123" s="17">
        <f t="shared" si="2"/>
        <v>0.003572112772</v>
      </c>
      <c r="H123" s="17">
        <f t="shared" si="1"/>
        <v>-0.3529793469</v>
      </c>
    </row>
    <row r="124" ht="14.25" customHeight="1">
      <c r="A124" s="15">
        <v>44361.0</v>
      </c>
      <c r="B124" s="17">
        <v>1478.25</v>
      </c>
      <c r="C124" s="17">
        <v>1486.0</v>
      </c>
      <c r="D124" s="17">
        <v>1462.550049</v>
      </c>
      <c r="E124" s="17">
        <v>1479.449951</v>
      </c>
      <c r="F124" s="17">
        <v>1473.074463</v>
      </c>
      <c r="G124" s="17">
        <f t="shared" si="2"/>
        <v>-0.004653117862</v>
      </c>
      <c r="H124" s="17">
        <f t="shared" si="1"/>
        <v>-0.4471816672</v>
      </c>
    </row>
    <row r="125" ht="14.25" customHeight="1">
      <c r="A125" s="15">
        <v>44362.0</v>
      </c>
      <c r="B125" s="17">
        <v>1486.0</v>
      </c>
      <c r="C125" s="17">
        <v>1496.0</v>
      </c>
      <c r="D125" s="17">
        <v>1474.800049</v>
      </c>
      <c r="E125" s="17">
        <v>1490.25</v>
      </c>
      <c r="F125" s="17">
        <v>1483.828003</v>
      </c>
      <c r="G125" s="17">
        <f t="shared" si="2"/>
        <v>0.007273548947</v>
      </c>
      <c r="H125" s="17">
        <f t="shared" si="1"/>
        <v>-0.2997354967</v>
      </c>
    </row>
    <row r="126" ht="14.25" customHeight="1">
      <c r="A126" s="15">
        <v>44363.0</v>
      </c>
      <c r="B126" s="17">
        <v>1488.0</v>
      </c>
      <c r="C126" s="17">
        <v>1494.0</v>
      </c>
      <c r="D126" s="17">
        <v>1478.099976</v>
      </c>
      <c r="E126" s="17">
        <v>1484.599976</v>
      </c>
      <c r="F126" s="17">
        <v>1478.202271</v>
      </c>
      <c r="G126" s="17">
        <f t="shared" si="2"/>
        <v>-0.003798569389</v>
      </c>
      <c r="H126" s="17">
        <f t="shared" si="1"/>
        <v>-0.3768722014</v>
      </c>
    </row>
    <row r="127" ht="14.25" customHeight="1">
      <c r="A127" s="15">
        <v>44364.0</v>
      </c>
      <c r="B127" s="17">
        <v>1466.0</v>
      </c>
      <c r="C127" s="17">
        <v>1478.75</v>
      </c>
      <c r="D127" s="17">
        <v>1460.0</v>
      </c>
      <c r="E127" s="17">
        <v>1466.099976</v>
      </c>
      <c r="F127" s="17">
        <v>1459.781982</v>
      </c>
      <c r="G127" s="17">
        <f t="shared" si="2"/>
        <v>-0.01253957052</v>
      </c>
      <c r="H127" s="17">
        <f t="shared" si="1"/>
        <v>-0.6294402927</v>
      </c>
    </row>
    <row r="128" ht="14.25" customHeight="1">
      <c r="A128" s="15">
        <v>44365.0</v>
      </c>
      <c r="B128" s="17">
        <v>1469.5</v>
      </c>
      <c r="C128" s="17">
        <v>1490.0</v>
      </c>
      <c r="D128" s="17">
        <v>1455.0</v>
      </c>
      <c r="E128" s="17">
        <v>1479.800049</v>
      </c>
      <c r="F128" s="17">
        <v>1473.423096</v>
      </c>
      <c r="G128" s="17">
        <f t="shared" si="2"/>
        <v>0.00930123328</v>
      </c>
      <c r="H128" s="17">
        <f t="shared" si="1"/>
        <v>-0.442401418</v>
      </c>
    </row>
    <row r="129" ht="14.25" customHeight="1">
      <c r="A129" s="15">
        <v>44368.0</v>
      </c>
      <c r="B129" s="17">
        <v>1461.349976</v>
      </c>
      <c r="C129" s="17">
        <v>1491.800049</v>
      </c>
      <c r="D129" s="17">
        <v>1459.0</v>
      </c>
      <c r="E129" s="17">
        <v>1488.699951</v>
      </c>
      <c r="F129" s="17">
        <v>1482.284668</v>
      </c>
      <c r="G129" s="17">
        <f t="shared" si="2"/>
        <v>0.005996261646</v>
      </c>
      <c r="H129" s="17">
        <f t="shared" si="1"/>
        <v>-0.320896792</v>
      </c>
    </row>
    <row r="130" ht="14.25" customHeight="1">
      <c r="A130" s="15">
        <v>44369.0</v>
      </c>
      <c r="B130" s="17">
        <v>1497.0</v>
      </c>
      <c r="C130" s="17">
        <v>1508.0</v>
      </c>
      <c r="D130" s="17">
        <v>1480.0</v>
      </c>
      <c r="E130" s="17">
        <v>1483.800049</v>
      </c>
      <c r="F130" s="17">
        <v>1477.405884</v>
      </c>
      <c r="G130" s="17">
        <f t="shared" si="2"/>
        <v>-0.003296823322</v>
      </c>
      <c r="H130" s="17">
        <f t="shared" si="1"/>
        <v>-0.3877917882</v>
      </c>
    </row>
    <row r="131" ht="14.25" customHeight="1">
      <c r="A131" s="15">
        <v>44370.0</v>
      </c>
      <c r="B131" s="17">
        <v>1490.0</v>
      </c>
      <c r="C131" s="17">
        <v>1497.800049</v>
      </c>
      <c r="D131" s="17">
        <v>1478.599976</v>
      </c>
      <c r="E131" s="17">
        <v>1485.5</v>
      </c>
      <c r="F131" s="17">
        <v>1479.098511</v>
      </c>
      <c r="G131" s="17">
        <f t="shared" si="2"/>
        <v>0.001145019225</v>
      </c>
      <c r="H131" s="17">
        <f t="shared" si="1"/>
        <v>-0.3645834894</v>
      </c>
    </row>
    <row r="132" ht="14.25" customHeight="1">
      <c r="A132" s="15">
        <v>44371.0</v>
      </c>
      <c r="B132" s="17">
        <v>1490.0</v>
      </c>
      <c r="C132" s="17">
        <v>1513.449951</v>
      </c>
      <c r="D132" s="17">
        <v>1488.0</v>
      </c>
      <c r="E132" s="17">
        <v>1506.25</v>
      </c>
      <c r="F132" s="17">
        <v>1499.759033</v>
      </c>
      <c r="G132" s="17">
        <f t="shared" si="2"/>
        <v>0.01387166254</v>
      </c>
      <c r="H132" s="17">
        <f t="shared" si="1"/>
        <v>-0.08129865033</v>
      </c>
    </row>
    <row r="133" ht="14.25" customHeight="1">
      <c r="A133" s="15">
        <v>44372.0</v>
      </c>
      <c r="B133" s="17">
        <v>1511.099976</v>
      </c>
      <c r="C133" s="17">
        <v>1522.0</v>
      </c>
      <c r="D133" s="17">
        <v>1507.0</v>
      </c>
      <c r="E133" s="17">
        <v>1515.099976</v>
      </c>
      <c r="F133" s="17">
        <v>1508.570923</v>
      </c>
      <c r="G133" s="17">
        <f t="shared" si="2"/>
        <v>0.005858343553</v>
      </c>
      <c r="H133" s="17">
        <f t="shared" si="1"/>
        <v>0.03952476551</v>
      </c>
    </row>
    <row r="134" ht="14.25" customHeight="1">
      <c r="A134" s="15">
        <v>44375.0</v>
      </c>
      <c r="B134" s="17">
        <v>1520.0</v>
      </c>
      <c r="C134" s="17">
        <v>1523.0</v>
      </c>
      <c r="D134" s="17">
        <v>1505.0</v>
      </c>
      <c r="E134" s="17">
        <v>1508.349976</v>
      </c>
      <c r="F134" s="17">
        <v>1501.849976</v>
      </c>
      <c r="G134" s="17">
        <f t="shared" si="2"/>
        <v>-0.00446512856</v>
      </c>
      <c r="H134" s="17">
        <f t="shared" si="1"/>
        <v>-0.05262887851</v>
      </c>
    </row>
    <row r="135" ht="14.25" customHeight="1">
      <c r="A135" s="15">
        <v>44376.0</v>
      </c>
      <c r="B135" s="17">
        <v>1507.0</v>
      </c>
      <c r="C135" s="17">
        <v>1508.199951</v>
      </c>
      <c r="D135" s="17">
        <v>1492.150024</v>
      </c>
      <c r="E135" s="17">
        <v>1502.050049</v>
      </c>
      <c r="F135" s="17">
        <v>1502.050049</v>
      </c>
      <c r="G135" s="17">
        <f t="shared" si="2"/>
        <v>0.0001332088276</v>
      </c>
      <c r="H135" s="17">
        <f t="shared" si="1"/>
        <v>-0.04988559605</v>
      </c>
    </row>
    <row r="136" ht="14.25" customHeight="1">
      <c r="A136" s="15">
        <v>44377.0</v>
      </c>
      <c r="B136" s="17">
        <v>1498.0</v>
      </c>
      <c r="C136" s="17">
        <v>1509.0</v>
      </c>
      <c r="D136" s="17">
        <v>1494.099976</v>
      </c>
      <c r="E136" s="17">
        <v>1497.900024</v>
      </c>
      <c r="F136" s="17">
        <v>1497.900024</v>
      </c>
      <c r="G136" s="17">
        <f t="shared" si="2"/>
        <v>-0.002766731143</v>
      </c>
      <c r="H136" s="17">
        <f t="shared" si="1"/>
        <v>-0.1067882805</v>
      </c>
    </row>
    <row r="137" ht="14.25" customHeight="1">
      <c r="A137" s="15">
        <v>44378.0</v>
      </c>
      <c r="B137" s="17">
        <v>1502.0</v>
      </c>
      <c r="C137" s="17">
        <v>1502.0</v>
      </c>
      <c r="D137" s="17">
        <v>1483.0</v>
      </c>
      <c r="E137" s="17">
        <v>1486.75</v>
      </c>
      <c r="F137" s="17">
        <v>1486.75</v>
      </c>
      <c r="G137" s="17">
        <f t="shared" si="2"/>
        <v>-0.00747161361</v>
      </c>
      <c r="H137" s="17">
        <f t="shared" si="1"/>
        <v>-0.2596708047</v>
      </c>
    </row>
    <row r="138" ht="14.25" customHeight="1">
      <c r="A138" s="15">
        <v>44379.0</v>
      </c>
      <c r="B138" s="17">
        <v>1485.0</v>
      </c>
      <c r="C138" s="17">
        <v>1489.25</v>
      </c>
      <c r="D138" s="17">
        <v>1477.0</v>
      </c>
      <c r="E138" s="17">
        <v>1480.400024</v>
      </c>
      <c r="F138" s="17">
        <v>1480.400024</v>
      </c>
      <c r="G138" s="17">
        <f t="shared" si="2"/>
        <v>-0.004280191863</v>
      </c>
      <c r="H138" s="17">
        <f t="shared" si="1"/>
        <v>-0.3467379141</v>
      </c>
    </row>
    <row r="139" ht="14.25" customHeight="1">
      <c r="A139" s="15">
        <v>44382.0</v>
      </c>
      <c r="B139" s="17">
        <v>1489.949951</v>
      </c>
      <c r="C139" s="17">
        <v>1504.5</v>
      </c>
      <c r="D139" s="17">
        <v>1484.550049</v>
      </c>
      <c r="E139" s="17">
        <v>1495.449951</v>
      </c>
      <c r="F139" s="17">
        <v>1495.449951</v>
      </c>
      <c r="G139" s="17">
        <f t="shared" si="2"/>
        <v>0.01011479439</v>
      </c>
      <c r="H139" s="17">
        <f t="shared" si="1"/>
        <v>-0.1403822302</v>
      </c>
    </row>
    <row r="140" ht="14.25" customHeight="1">
      <c r="A140" s="15">
        <v>44383.0</v>
      </c>
      <c r="B140" s="17">
        <v>1497.0</v>
      </c>
      <c r="C140" s="17">
        <v>1540.0</v>
      </c>
      <c r="D140" s="17">
        <v>1496.0</v>
      </c>
      <c r="E140" s="17">
        <v>1534.699951</v>
      </c>
      <c r="F140" s="17">
        <v>1534.699951</v>
      </c>
      <c r="G140" s="17">
        <f t="shared" si="2"/>
        <v>0.02590775814</v>
      </c>
      <c r="H140" s="17">
        <f t="shared" si="1"/>
        <v>0.3977905195</v>
      </c>
    </row>
    <row r="141" ht="14.25" customHeight="1">
      <c r="A141" s="15">
        <v>44384.0</v>
      </c>
      <c r="B141" s="17">
        <v>1534.0</v>
      </c>
      <c r="C141" s="17">
        <v>1545.349976</v>
      </c>
      <c r="D141" s="17">
        <v>1527.699951</v>
      </c>
      <c r="E141" s="17">
        <v>1539.5</v>
      </c>
      <c r="F141" s="17">
        <v>1539.5</v>
      </c>
      <c r="G141" s="17">
        <f t="shared" si="2"/>
        <v>0.003122798112</v>
      </c>
      <c r="H141" s="17">
        <f t="shared" si="1"/>
        <v>0.463605948</v>
      </c>
    </row>
    <row r="142" ht="14.25" customHeight="1">
      <c r="A142" s="15">
        <v>44385.0</v>
      </c>
      <c r="B142" s="17">
        <v>1525.0</v>
      </c>
      <c r="C142" s="17">
        <v>1537.699951</v>
      </c>
      <c r="D142" s="17">
        <v>1513.449951</v>
      </c>
      <c r="E142" s="17">
        <v>1520.449951</v>
      </c>
      <c r="F142" s="17">
        <v>1520.449951</v>
      </c>
      <c r="G142" s="17">
        <f t="shared" si="2"/>
        <v>-0.01245137693</v>
      </c>
      <c r="H142" s="17">
        <f t="shared" si="1"/>
        <v>0.2024029607</v>
      </c>
    </row>
    <row r="143" ht="14.25" customHeight="1">
      <c r="A143" s="15">
        <v>44386.0</v>
      </c>
      <c r="B143" s="17">
        <v>1512.550049</v>
      </c>
      <c r="C143" s="17">
        <v>1516.0</v>
      </c>
      <c r="D143" s="17">
        <v>1497.5</v>
      </c>
      <c r="E143" s="17">
        <v>1502.0</v>
      </c>
      <c r="F143" s="17">
        <v>1502.0</v>
      </c>
      <c r="G143" s="17">
        <f t="shared" si="2"/>
        <v>-0.01220875811</v>
      </c>
      <c r="H143" s="17">
        <f t="shared" si="1"/>
        <v>-0.05057183829</v>
      </c>
    </row>
    <row r="144" ht="14.25" customHeight="1">
      <c r="A144" s="15">
        <v>44389.0</v>
      </c>
      <c r="B144" s="17">
        <v>1502.0</v>
      </c>
      <c r="C144" s="17">
        <v>1502.0</v>
      </c>
      <c r="D144" s="17">
        <v>1484.0</v>
      </c>
      <c r="E144" s="17">
        <v>1487.0</v>
      </c>
      <c r="F144" s="17">
        <v>1487.0</v>
      </c>
      <c r="G144" s="17">
        <f t="shared" si="2"/>
        <v>-0.01003688586</v>
      </c>
      <c r="H144" s="17">
        <f t="shared" si="1"/>
        <v>-0.2562429528</v>
      </c>
    </row>
    <row r="145" ht="14.25" customHeight="1">
      <c r="A145" s="15">
        <v>44390.0</v>
      </c>
      <c r="B145" s="17">
        <v>1496.099976</v>
      </c>
      <c r="C145" s="17">
        <v>1506.099976</v>
      </c>
      <c r="D145" s="17">
        <v>1484.099976</v>
      </c>
      <c r="E145" s="17">
        <v>1501.849976</v>
      </c>
      <c r="F145" s="17">
        <v>1501.849976</v>
      </c>
      <c r="G145" s="17">
        <f t="shared" si="2"/>
        <v>0.009936998052</v>
      </c>
      <c r="H145" s="17">
        <f t="shared" si="1"/>
        <v>-0.05262887851</v>
      </c>
    </row>
    <row r="146" ht="14.25" customHeight="1">
      <c r="A146" s="15">
        <v>44391.0</v>
      </c>
      <c r="B146" s="17">
        <v>1497.5</v>
      </c>
      <c r="C146" s="17">
        <v>1507.349976</v>
      </c>
      <c r="D146" s="17">
        <v>1491.099976</v>
      </c>
      <c r="E146" s="17">
        <v>1499.150024</v>
      </c>
      <c r="F146" s="17">
        <v>1499.150024</v>
      </c>
      <c r="G146" s="17">
        <f t="shared" si="2"/>
        <v>-0.001799368696</v>
      </c>
      <c r="H146" s="17">
        <f t="shared" si="1"/>
        <v>-0.08964902098</v>
      </c>
    </row>
    <row r="147" ht="14.25" customHeight="1">
      <c r="A147" s="15">
        <v>44392.0</v>
      </c>
      <c r="B147" s="17">
        <v>1505.0</v>
      </c>
      <c r="C147" s="17">
        <v>1526.75</v>
      </c>
      <c r="D147" s="17">
        <v>1499.650024</v>
      </c>
      <c r="E147" s="17">
        <v>1520.699951</v>
      </c>
      <c r="F147" s="17">
        <v>1520.699951</v>
      </c>
      <c r="G147" s="17">
        <f t="shared" si="2"/>
        <v>0.01427242611</v>
      </c>
      <c r="H147" s="17">
        <f t="shared" si="1"/>
        <v>0.2058308126</v>
      </c>
    </row>
    <row r="148" ht="14.25" customHeight="1">
      <c r="A148" s="15">
        <v>44393.0</v>
      </c>
      <c r="B148" s="17">
        <v>1527.949951</v>
      </c>
      <c r="C148" s="17">
        <v>1529.949951</v>
      </c>
      <c r="D148" s="17">
        <v>1518.800049</v>
      </c>
      <c r="E148" s="17">
        <v>1522.349976</v>
      </c>
      <c r="F148" s="17">
        <v>1522.349976</v>
      </c>
      <c r="G148" s="17">
        <f t="shared" si="2"/>
        <v>0.001084454873</v>
      </c>
      <c r="H148" s="17">
        <f t="shared" si="1"/>
        <v>0.228454978</v>
      </c>
    </row>
    <row r="149" ht="14.25" customHeight="1">
      <c r="A149" s="15">
        <v>44396.0</v>
      </c>
      <c r="B149" s="17">
        <v>1487.0</v>
      </c>
      <c r="C149" s="17">
        <v>1488.849976</v>
      </c>
      <c r="D149" s="17">
        <v>1466.0</v>
      </c>
      <c r="E149" s="17">
        <v>1471.0</v>
      </c>
      <c r="F149" s="17">
        <v>1471.0</v>
      </c>
      <c r="G149" s="17">
        <f t="shared" si="2"/>
        <v>-0.0343127362</v>
      </c>
      <c r="H149" s="17">
        <f t="shared" si="1"/>
        <v>-0.475625475</v>
      </c>
    </row>
    <row r="150" ht="14.25" customHeight="1">
      <c r="A150" s="15">
        <v>44397.0</v>
      </c>
      <c r="B150" s="17">
        <v>1442.0</v>
      </c>
      <c r="C150" s="17">
        <v>1454.0</v>
      </c>
      <c r="D150" s="17">
        <v>1436.150024</v>
      </c>
      <c r="E150" s="17">
        <v>1443.150024</v>
      </c>
      <c r="F150" s="17">
        <v>1443.150024</v>
      </c>
      <c r="G150" s="17">
        <f t="shared" si="2"/>
        <v>-0.0191142005</v>
      </c>
      <c r="H150" s="17">
        <f t="shared" si="1"/>
        <v>-0.8574878486</v>
      </c>
    </row>
    <row r="151" ht="14.25" customHeight="1">
      <c r="A151" s="15">
        <v>44399.0</v>
      </c>
      <c r="B151" s="17">
        <v>1456.099976</v>
      </c>
      <c r="C151" s="17">
        <v>1468.5</v>
      </c>
      <c r="D151" s="17">
        <v>1445.0</v>
      </c>
      <c r="E151" s="17">
        <v>1448.699951</v>
      </c>
      <c r="F151" s="17">
        <v>1448.699951</v>
      </c>
      <c r="G151" s="17">
        <f t="shared" si="2"/>
        <v>0.003838327619</v>
      </c>
      <c r="H151" s="17">
        <f t="shared" si="1"/>
        <v>-0.7813905371</v>
      </c>
    </row>
    <row r="152" ht="14.25" customHeight="1">
      <c r="A152" s="15">
        <v>44400.0</v>
      </c>
      <c r="B152" s="17">
        <v>1451.5</v>
      </c>
      <c r="C152" s="17">
        <v>1457.449951</v>
      </c>
      <c r="D152" s="17">
        <v>1435.300049</v>
      </c>
      <c r="E152" s="17">
        <v>1442.75</v>
      </c>
      <c r="F152" s="17">
        <v>1442.75</v>
      </c>
      <c r="G152" s="17">
        <f t="shared" si="2"/>
        <v>-0.004115554133</v>
      </c>
      <c r="H152" s="17">
        <f t="shared" si="1"/>
        <v>-0.8629727407</v>
      </c>
    </row>
    <row r="153" ht="14.25" customHeight="1">
      <c r="A153" s="15">
        <v>44403.0</v>
      </c>
      <c r="B153" s="17">
        <v>1430.0</v>
      </c>
      <c r="C153" s="17">
        <v>1444.0</v>
      </c>
      <c r="D153" s="17">
        <v>1428.099976</v>
      </c>
      <c r="E153" s="17">
        <v>1434.550049</v>
      </c>
      <c r="F153" s="17">
        <v>1434.550049</v>
      </c>
      <c r="G153" s="17">
        <f t="shared" si="2"/>
        <v>-0.00569976927</v>
      </c>
      <c r="H153" s="17">
        <f t="shared" si="1"/>
        <v>-0.9754056115</v>
      </c>
    </row>
    <row r="154" ht="14.25" customHeight="1">
      <c r="A154" s="15">
        <v>44404.0</v>
      </c>
      <c r="B154" s="17">
        <v>1436.099976</v>
      </c>
      <c r="C154" s="17">
        <v>1449.900024</v>
      </c>
      <c r="D154" s="17">
        <v>1436.099976</v>
      </c>
      <c r="E154" s="17">
        <v>1439.75</v>
      </c>
      <c r="F154" s="17">
        <v>1439.75</v>
      </c>
      <c r="G154" s="17">
        <f t="shared" si="2"/>
        <v>0.003618242065</v>
      </c>
      <c r="H154" s="17">
        <f t="shared" si="1"/>
        <v>-0.9041069636</v>
      </c>
    </row>
    <row r="155" ht="14.25" customHeight="1">
      <c r="A155" s="15">
        <v>44405.0</v>
      </c>
      <c r="B155" s="17">
        <v>1435.050049</v>
      </c>
      <c r="C155" s="17">
        <v>1438.699951</v>
      </c>
      <c r="D155" s="17">
        <v>1404.0</v>
      </c>
      <c r="E155" s="17">
        <v>1417.300049</v>
      </c>
      <c r="F155" s="17">
        <v>1417.300049</v>
      </c>
      <c r="G155" s="17">
        <f t="shared" si="2"/>
        <v>-0.01571579964</v>
      </c>
      <c r="H155" s="17">
        <f t="shared" si="1"/>
        <v>-1.211927393</v>
      </c>
    </row>
    <row r="156" ht="14.25" customHeight="1">
      <c r="A156" s="15">
        <v>44406.0</v>
      </c>
      <c r="B156" s="17">
        <v>1428.25</v>
      </c>
      <c r="C156" s="17">
        <v>1429.949951</v>
      </c>
      <c r="D156" s="17">
        <v>1413.300049</v>
      </c>
      <c r="E156" s="17">
        <v>1418.25</v>
      </c>
      <c r="F156" s="17">
        <v>1418.25</v>
      </c>
      <c r="G156" s="17">
        <f t="shared" si="2"/>
        <v>0.000670029461</v>
      </c>
      <c r="H156" s="17">
        <f t="shared" si="1"/>
        <v>-1.198902228</v>
      </c>
    </row>
    <row r="157" ht="14.25" customHeight="1">
      <c r="A157" s="15">
        <v>44407.0</v>
      </c>
      <c r="B157" s="17">
        <v>1419.0</v>
      </c>
      <c r="C157" s="17">
        <v>1431.75</v>
      </c>
      <c r="D157" s="17">
        <v>1407.949951</v>
      </c>
      <c r="E157" s="17">
        <v>1426.449951</v>
      </c>
      <c r="F157" s="17">
        <v>1426.449951</v>
      </c>
      <c r="G157" s="17">
        <f t="shared" si="2"/>
        <v>0.005765088658</v>
      </c>
      <c r="H157" s="17">
        <f t="shared" si="1"/>
        <v>-1.086469357</v>
      </c>
    </row>
    <row r="158" ht="14.25" customHeight="1">
      <c r="A158" s="15">
        <v>44410.0</v>
      </c>
      <c r="B158" s="17">
        <v>1435.0</v>
      </c>
      <c r="C158" s="17">
        <v>1435.0</v>
      </c>
      <c r="D158" s="17">
        <v>1416.25</v>
      </c>
      <c r="E158" s="17">
        <v>1422.650024</v>
      </c>
      <c r="F158" s="17">
        <v>1422.650024</v>
      </c>
      <c r="G158" s="17">
        <f t="shared" si="2"/>
        <v>-0.002667459399</v>
      </c>
      <c r="H158" s="17">
        <f t="shared" si="1"/>
        <v>-1.138571705</v>
      </c>
    </row>
    <row r="159" ht="14.25" customHeight="1">
      <c r="A159" s="15">
        <v>44411.0</v>
      </c>
      <c r="B159" s="17">
        <v>1410.0</v>
      </c>
      <c r="C159" s="17">
        <v>1439.900024</v>
      </c>
      <c r="D159" s="17">
        <v>1410.0</v>
      </c>
      <c r="E159" s="17">
        <v>1434.699951</v>
      </c>
      <c r="F159" s="17">
        <v>1434.699951</v>
      </c>
      <c r="G159" s="17">
        <f t="shared" si="2"/>
        <v>0.008434387485</v>
      </c>
      <c r="H159" s="17">
        <f t="shared" si="1"/>
        <v>-0.973350244</v>
      </c>
    </row>
    <row r="160" ht="14.25" customHeight="1">
      <c r="A160" s="15">
        <v>44412.0</v>
      </c>
      <c r="B160" s="17">
        <v>1441.0</v>
      </c>
      <c r="C160" s="17">
        <v>1474.5</v>
      </c>
      <c r="D160" s="17">
        <v>1440.0</v>
      </c>
      <c r="E160" s="17">
        <v>1465.300049</v>
      </c>
      <c r="F160" s="17">
        <v>1465.300049</v>
      </c>
      <c r="G160" s="17">
        <f t="shared" si="2"/>
        <v>0.02110429913</v>
      </c>
      <c r="H160" s="17">
        <f t="shared" si="1"/>
        <v>-0.5537798267</v>
      </c>
    </row>
    <row r="161" ht="14.25" customHeight="1">
      <c r="A161" s="15">
        <v>44413.0</v>
      </c>
      <c r="B161" s="17">
        <v>1467.099976</v>
      </c>
      <c r="C161" s="17">
        <v>1507.050049</v>
      </c>
      <c r="D161" s="17">
        <v>1457.400024</v>
      </c>
      <c r="E161" s="17">
        <v>1484.849976</v>
      </c>
      <c r="F161" s="17">
        <v>1484.849976</v>
      </c>
      <c r="G161" s="17">
        <f t="shared" si="2"/>
        <v>0.01325370779</v>
      </c>
      <c r="H161" s="17">
        <f t="shared" si="1"/>
        <v>-0.2857228083</v>
      </c>
    </row>
    <row r="162" ht="14.25" customHeight="1">
      <c r="A162" s="15">
        <v>44414.0</v>
      </c>
      <c r="B162" s="17">
        <v>1483.550049</v>
      </c>
      <c r="C162" s="17">
        <v>1500.0</v>
      </c>
      <c r="D162" s="17">
        <v>1474.0</v>
      </c>
      <c r="E162" s="17">
        <v>1492.650024</v>
      </c>
      <c r="F162" s="17">
        <v>1492.650024</v>
      </c>
      <c r="G162" s="17">
        <f t="shared" si="2"/>
        <v>0.005239338937</v>
      </c>
      <c r="H162" s="17">
        <f t="shared" si="1"/>
        <v>-0.1787731706</v>
      </c>
    </row>
    <row r="163" ht="14.25" customHeight="1">
      <c r="A163" s="15">
        <v>44417.0</v>
      </c>
      <c r="B163" s="17">
        <v>1492.0</v>
      </c>
      <c r="C163" s="17">
        <v>1507.349976</v>
      </c>
      <c r="D163" s="17">
        <v>1476.0</v>
      </c>
      <c r="E163" s="17">
        <v>1503.900024</v>
      </c>
      <c r="F163" s="17">
        <v>1503.900024</v>
      </c>
      <c r="G163" s="17">
        <f t="shared" si="2"/>
        <v>0.007508670088</v>
      </c>
      <c r="H163" s="17">
        <f t="shared" si="1"/>
        <v>-0.02451983471</v>
      </c>
    </row>
    <row r="164" ht="14.25" customHeight="1">
      <c r="A164" s="15">
        <v>44418.0</v>
      </c>
      <c r="B164" s="17">
        <v>1489.0</v>
      </c>
      <c r="C164" s="17">
        <v>1519.75</v>
      </c>
      <c r="D164" s="17">
        <v>1489.0</v>
      </c>
      <c r="E164" s="17">
        <v>1507.650024</v>
      </c>
      <c r="F164" s="17">
        <v>1507.650024</v>
      </c>
      <c r="G164" s="17">
        <f t="shared" si="2"/>
        <v>0.002490413162</v>
      </c>
      <c r="H164" s="17">
        <f t="shared" si="1"/>
        <v>0.02689794392</v>
      </c>
    </row>
    <row r="165" ht="14.25" customHeight="1">
      <c r="A165" s="15">
        <v>44419.0</v>
      </c>
      <c r="B165" s="17">
        <v>1514.900024</v>
      </c>
      <c r="C165" s="17">
        <v>1518.849976</v>
      </c>
      <c r="D165" s="17">
        <v>1491.050049</v>
      </c>
      <c r="E165" s="17">
        <v>1494.949951</v>
      </c>
      <c r="F165" s="17">
        <v>1494.949951</v>
      </c>
      <c r="G165" s="17">
        <f t="shared" si="2"/>
        <v>-0.008459434385</v>
      </c>
      <c r="H165" s="17">
        <f t="shared" si="1"/>
        <v>-0.147237934</v>
      </c>
    </row>
    <row r="166" ht="14.25" customHeight="1">
      <c r="A166" s="15">
        <v>44420.0</v>
      </c>
      <c r="B166" s="17">
        <v>1497.0</v>
      </c>
      <c r="C166" s="17">
        <v>1507.599976</v>
      </c>
      <c r="D166" s="17">
        <v>1489.300049</v>
      </c>
      <c r="E166" s="17">
        <v>1501.400024</v>
      </c>
      <c r="F166" s="17">
        <v>1501.400024</v>
      </c>
      <c r="G166" s="17">
        <f t="shared" si="2"/>
        <v>0.004305293452</v>
      </c>
      <c r="H166" s="17">
        <f t="shared" si="1"/>
        <v>-0.0587983538</v>
      </c>
    </row>
    <row r="167" ht="14.25" customHeight="1">
      <c r="A167" s="15">
        <v>44421.0</v>
      </c>
      <c r="B167" s="17">
        <v>1501.199951</v>
      </c>
      <c r="C167" s="17">
        <v>1531.0</v>
      </c>
      <c r="D167" s="17">
        <v>1501.0</v>
      </c>
      <c r="E167" s="17">
        <v>1526.199951</v>
      </c>
      <c r="F167" s="17">
        <v>1526.199951</v>
      </c>
      <c r="G167" s="17">
        <f t="shared" si="2"/>
        <v>0.01638293163</v>
      </c>
      <c r="H167" s="17">
        <f t="shared" si="1"/>
        <v>0.2812435546</v>
      </c>
    </row>
    <row r="168" ht="14.25" customHeight="1">
      <c r="A168" s="15">
        <v>44424.0</v>
      </c>
      <c r="B168" s="17">
        <v>1526.150024</v>
      </c>
      <c r="C168" s="17">
        <v>1535.0</v>
      </c>
      <c r="D168" s="17">
        <v>1521.449951</v>
      </c>
      <c r="E168" s="17">
        <v>1530.599976</v>
      </c>
      <c r="F168" s="17">
        <v>1530.599976</v>
      </c>
      <c r="G168" s="17">
        <f t="shared" si="2"/>
        <v>0.002878845946</v>
      </c>
      <c r="H168" s="17">
        <f t="shared" si="1"/>
        <v>0.341574091</v>
      </c>
    </row>
    <row r="169" ht="14.25" customHeight="1">
      <c r="A169" s="15">
        <v>44425.0</v>
      </c>
      <c r="B169" s="17">
        <v>1517.199951</v>
      </c>
      <c r="C169" s="17">
        <v>1524.0</v>
      </c>
      <c r="D169" s="17">
        <v>1505.300049</v>
      </c>
      <c r="E169" s="17">
        <v>1514.650024</v>
      </c>
      <c r="F169" s="17">
        <v>1514.650024</v>
      </c>
      <c r="G169" s="17">
        <f t="shared" si="2"/>
        <v>-0.0104753947</v>
      </c>
      <c r="H169" s="17">
        <f t="shared" si="1"/>
        <v>0.1228777974</v>
      </c>
    </row>
    <row r="170" ht="14.25" customHeight="1">
      <c r="A170" s="15">
        <v>44426.0</v>
      </c>
      <c r="B170" s="17">
        <v>1556.699951</v>
      </c>
      <c r="C170" s="17">
        <v>1565.349976</v>
      </c>
      <c r="D170" s="17">
        <v>1508.349976</v>
      </c>
      <c r="E170" s="17">
        <v>1513.0</v>
      </c>
      <c r="F170" s="17">
        <v>1513.0</v>
      </c>
      <c r="G170" s="17">
        <f t="shared" si="2"/>
        <v>-0.001089970208</v>
      </c>
      <c r="H170" s="17">
        <f t="shared" si="1"/>
        <v>0.1002536457</v>
      </c>
    </row>
    <row r="171" ht="14.25" customHeight="1">
      <c r="A171" s="15">
        <v>44428.0</v>
      </c>
      <c r="B171" s="17">
        <v>1486.050049</v>
      </c>
      <c r="C171" s="17">
        <v>1519.800049</v>
      </c>
      <c r="D171" s="17">
        <v>1486.050049</v>
      </c>
      <c r="E171" s="17">
        <v>1514.75</v>
      </c>
      <c r="F171" s="17">
        <v>1514.75</v>
      </c>
      <c r="G171" s="17">
        <f t="shared" si="2"/>
        <v>0.001155974037</v>
      </c>
      <c r="H171" s="17">
        <f t="shared" si="1"/>
        <v>0.1242486091</v>
      </c>
    </row>
    <row r="172" ht="14.25" customHeight="1">
      <c r="A172" s="15">
        <v>44431.0</v>
      </c>
      <c r="B172" s="17">
        <v>1529.849976</v>
      </c>
      <c r="C172" s="17">
        <v>1533.150024</v>
      </c>
      <c r="D172" s="17">
        <v>1508.650024</v>
      </c>
      <c r="E172" s="17">
        <v>1524.599976</v>
      </c>
      <c r="F172" s="17">
        <v>1524.599976</v>
      </c>
      <c r="G172" s="17">
        <f t="shared" si="2"/>
        <v>0.006481655987</v>
      </c>
      <c r="H172" s="17">
        <f t="shared" si="1"/>
        <v>0.2593056452</v>
      </c>
    </row>
    <row r="173" ht="14.25" customHeight="1">
      <c r="A173" s="15">
        <v>44432.0</v>
      </c>
      <c r="B173" s="17">
        <v>1530.0</v>
      </c>
      <c r="C173" s="17">
        <v>1564.5</v>
      </c>
      <c r="D173" s="17">
        <v>1527.449951</v>
      </c>
      <c r="E173" s="17">
        <v>1558.849976</v>
      </c>
      <c r="F173" s="17">
        <v>1558.849976</v>
      </c>
      <c r="G173" s="17">
        <f t="shared" si="2"/>
        <v>0.0222162897</v>
      </c>
      <c r="H173" s="17">
        <f t="shared" si="1"/>
        <v>0.7289213567</v>
      </c>
    </row>
    <row r="174" ht="14.25" customHeight="1">
      <c r="A174" s="15">
        <v>44433.0</v>
      </c>
      <c r="B174" s="17">
        <v>1552.099976</v>
      </c>
      <c r="C174" s="17">
        <v>1564.800049</v>
      </c>
      <c r="D174" s="17">
        <v>1548.0</v>
      </c>
      <c r="E174" s="17">
        <v>1557.400024</v>
      </c>
      <c r="F174" s="17">
        <v>1557.400024</v>
      </c>
      <c r="G174" s="17">
        <f t="shared" si="2"/>
        <v>-0.0009305749568</v>
      </c>
      <c r="H174" s="17">
        <f t="shared" si="1"/>
        <v>0.7090404738</v>
      </c>
    </row>
    <row r="175" ht="14.25" customHeight="1">
      <c r="A175" s="15">
        <v>44434.0</v>
      </c>
      <c r="B175" s="17">
        <v>1550.0</v>
      </c>
      <c r="C175" s="17">
        <v>1571.0</v>
      </c>
      <c r="D175" s="17">
        <v>1543.449951</v>
      </c>
      <c r="E175" s="17">
        <v>1554.800049</v>
      </c>
      <c r="F175" s="17">
        <v>1554.800049</v>
      </c>
      <c r="G175" s="17">
        <f t="shared" si="2"/>
        <v>-0.00167082806</v>
      </c>
      <c r="H175" s="17">
        <f t="shared" si="1"/>
        <v>0.6733911567</v>
      </c>
    </row>
    <row r="176" ht="14.25" customHeight="1">
      <c r="A176" s="15">
        <v>44435.0</v>
      </c>
      <c r="B176" s="17">
        <v>1552.0</v>
      </c>
      <c r="C176" s="17">
        <v>1558.650024</v>
      </c>
      <c r="D176" s="17">
        <v>1545.25</v>
      </c>
      <c r="E176" s="17">
        <v>1548.449951</v>
      </c>
      <c r="F176" s="17">
        <v>1548.449951</v>
      </c>
      <c r="G176" s="17">
        <f t="shared" si="2"/>
        <v>-0.004092552558</v>
      </c>
      <c r="H176" s="17">
        <f t="shared" si="1"/>
        <v>0.5863223745</v>
      </c>
    </row>
    <row r="177" ht="14.25" customHeight="1">
      <c r="A177" s="15">
        <v>44438.0</v>
      </c>
      <c r="B177" s="17">
        <v>1555.599976</v>
      </c>
      <c r="C177" s="17">
        <v>1570.0</v>
      </c>
      <c r="D177" s="17">
        <v>1551.599976</v>
      </c>
      <c r="E177" s="17">
        <v>1568.25</v>
      </c>
      <c r="F177" s="17">
        <v>1568.25</v>
      </c>
      <c r="G177" s="17">
        <f t="shared" si="2"/>
        <v>0.01270594904</v>
      </c>
      <c r="H177" s="17">
        <f t="shared" si="1"/>
        <v>0.8578089176</v>
      </c>
    </row>
    <row r="178" ht="14.25" customHeight="1">
      <c r="A178" s="15">
        <v>44439.0</v>
      </c>
      <c r="B178" s="17">
        <v>1563.5</v>
      </c>
      <c r="C178" s="17">
        <v>1583.349976</v>
      </c>
      <c r="D178" s="17">
        <v>1562.199951</v>
      </c>
      <c r="E178" s="17">
        <v>1581.400024</v>
      </c>
      <c r="F178" s="17">
        <v>1581.400024</v>
      </c>
      <c r="G178" s="17">
        <f t="shared" si="2"/>
        <v>0.008350197836</v>
      </c>
      <c r="H178" s="17">
        <f t="shared" si="1"/>
        <v>1.038114257</v>
      </c>
    </row>
    <row r="179" ht="14.25" customHeight="1">
      <c r="A179" s="15">
        <v>44440.0</v>
      </c>
      <c r="B179" s="17">
        <v>1575.0</v>
      </c>
      <c r="C179" s="17">
        <v>1598.0</v>
      </c>
      <c r="D179" s="17">
        <v>1574.5</v>
      </c>
      <c r="E179" s="17">
        <v>1579.099976</v>
      </c>
      <c r="F179" s="17">
        <v>1579.099976</v>
      </c>
      <c r="G179" s="17">
        <f t="shared" si="2"/>
        <v>-0.001455496539</v>
      </c>
      <c r="H179" s="17">
        <f t="shared" si="1"/>
        <v>1.006577361</v>
      </c>
    </row>
    <row r="180" ht="14.25" customHeight="1">
      <c r="A180" s="15">
        <v>44441.0</v>
      </c>
      <c r="B180" s="17">
        <v>1574.099976</v>
      </c>
      <c r="C180" s="17">
        <v>1592.0</v>
      </c>
      <c r="D180" s="17">
        <v>1571.25</v>
      </c>
      <c r="E180" s="17">
        <v>1589.0</v>
      </c>
      <c r="F180" s="17">
        <v>1589.0</v>
      </c>
      <c r="G180" s="17">
        <f t="shared" si="2"/>
        <v>0.006249838263</v>
      </c>
      <c r="H180" s="17">
        <f t="shared" si="1"/>
        <v>1.142320626</v>
      </c>
    </row>
    <row r="181" ht="14.25" customHeight="1">
      <c r="A181" s="15">
        <v>44442.0</v>
      </c>
      <c r="B181" s="17">
        <v>1586.099976</v>
      </c>
      <c r="C181" s="17">
        <v>1598.0</v>
      </c>
      <c r="D181" s="17">
        <v>1568.300049</v>
      </c>
      <c r="E181" s="17">
        <v>1576.050049</v>
      </c>
      <c r="F181" s="17">
        <v>1576.050049</v>
      </c>
      <c r="G181" s="17">
        <f t="shared" si="2"/>
        <v>-0.008183139643</v>
      </c>
      <c r="H181" s="17">
        <f t="shared" si="1"/>
        <v>0.964758569</v>
      </c>
    </row>
    <row r="182" ht="14.25" customHeight="1">
      <c r="A182" s="15">
        <v>44445.0</v>
      </c>
      <c r="B182" s="17">
        <v>1579.949951</v>
      </c>
      <c r="C182" s="17">
        <v>1580.949951</v>
      </c>
      <c r="D182" s="17">
        <v>1561.949951</v>
      </c>
      <c r="E182" s="17">
        <v>1565.699951</v>
      </c>
      <c r="F182" s="17">
        <v>1565.699951</v>
      </c>
      <c r="G182" s="17">
        <f t="shared" si="2"/>
        <v>-0.006588770872</v>
      </c>
      <c r="H182" s="17">
        <f t="shared" si="1"/>
        <v>0.8228441562</v>
      </c>
    </row>
    <row r="183" ht="14.25" customHeight="1">
      <c r="A183" s="15">
        <v>44446.0</v>
      </c>
      <c r="B183" s="17">
        <v>1562.5</v>
      </c>
      <c r="C183" s="17">
        <v>1582.0</v>
      </c>
      <c r="D183" s="17">
        <v>1555.199951</v>
      </c>
      <c r="E183" s="17">
        <v>1569.25</v>
      </c>
      <c r="F183" s="17">
        <v>1569.25</v>
      </c>
      <c r="G183" s="17">
        <f t="shared" si="2"/>
        <v>0.002264821176</v>
      </c>
      <c r="H183" s="17">
        <f t="shared" si="1"/>
        <v>0.8715203252</v>
      </c>
    </row>
    <row r="184" ht="14.25" customHeight="1">
      <c r="A184" s="15">
        <v>44447.0</v>
      </c>
      <c r="B184" s="17">
        <v>1571.949951</v>
      </c>
      <c r="C184" s="17">
        <v>1580.5</v>
      </c>
      <c r="D184" s="17">
        <v>1565.599976</v>
      </c>
      <c r="E184" s="17">
        <v>1576.400024</v>
      </c>
      <c r="F184" s="17">
        <v>1576.400024</v>
      </c>
      <c r="G184" s="17">
        <f t="shared" si="2"/>
        <v>0.004545983348</v>
      </c>
      <c r="H184" s="17">
        <f t="shared" si="1"/>
        <v>0.9695572189</v>
      </c>
    </row>
    <row r="185" ht="14.25" customHeight="1">
      <c r="A185" s="15">
        <v>44448.0</v>
      </c>
      <c r="B185" s="17">
        <v>1574.0</v>
      </c>
      <c r="C185" s="17">
        <v>1579.449951</v>
      </c>
      <c r="D185" s="17">
        <v>1561.0</v>
      </c>
      <c r="E185" s="17">
        <v>1568.599976</v>
      </c>
      <c r="F185" s="17">
        <v>1568.599976</v>
      </c>
      <c r="G185" s="17">
        <f t="shared" si="2"/>
        <v>-0.004960295067</v>
      </c>
      <c r="H185" s="17">
        <f t="shared" si="1"/>
        <v>0.8626075812</v>
      </c>
    </row>
    <row r="186" ht="14.25" customHeight="1">
      <c r="A186" s="15">
        <v>44452.0</v>
      </c>
      <c r="B186" s="17">
        <v>1562.0</v>
      </c>
      <c r="C186" s="17">
        <v>1584.0</v>
      </c>
      <c r="D186" s="17">
        <v>1553.650024</v>
      </c>
      <c r="E186" s="17">
        <v>1555.550049</v>
      </c>
      <c r="F186" s="17">
        <v>1555.550049</v>
      </c>
      <c r="G186" s="17">
        <f t="shared" si="2"/>
        <v>-0.008354274152</v>
      </c>
      <c r="H186" s="17">
        <f t="shared" si="1"/>
        <v>0.6836747125</v>
      </c>
    </row>
    <row r="187" ht="14.25" customHeight="1">
      <c r="A187" s="15">
        <v>44453.0</v>
      </c>
      <c r="B187" s="17">
        <v>1560.0</v>
      </c>
      <c r="C187" s="17">
        <v>1564.5</v>
      </c>
      <c r="D187" s="17">
        <v>1546.599976</v>
      </c>
      <c r="E187" s="17">
        <v>1548.550049</v>
      </c>
      <c r="F187" s="17">
        <v>1548.550049</v>
      </c>
      <c r="G187" s="17">
        <f t="shared" si="2"/>
        <v>-0.00451017148</v>
      </c>
      <c r="H187" s="17">
        <f t="shared" si="1"/>
        <v>0.587694859</v>
      </c>
    </row>
    <row r="188" ht="14.25" customHeight="1">
      <c r="A188" s="15">
        <v>44454.0</v>
      </c>
      <c r="B188" s="17">
        <v>1535.0</v>
      </c>
      <c r="C188" s="17">
        <v>1554.800049</v>
      </c>
      <c r="D188" s="17">
        <v>1535.0</v>
      </c>
      <c r="E188" s="17">
        <v>1546.800049</v>
      </c>
      <c r="F188" s="17">
        <v>1546.800049</v>
      </c>
      <c r="G188" s="17">
        <f t="shared" si="2"/>
        <v>-0.001130728435</v>
      </c>
      <c r="H188" s="17">
        <f t="shared" si="1"/>
        <v>0.5636998956</v>
      </c>
    </row>
    <row r="189" ht="14.25" customHeight="1">
      <c r="A189" s="15">
        <v>44455.0</v>
      </c>
      <c r="B189" s="17">
        <v>1537.75</v>
      </c>
      <c r="C189" s="17">
        <v>1564.300049</v>
      </c>
      <c r="D189" s="17">
        <v>1536.300049</v>
      </c>
      <c r="E189" s="17">
        <v>1559.949951</v>
      </c>
      <c r="F189" s="17">
        <v>1559.949951</v>
      </c>
      <c r="G189" s="17">
        <f t="shared" si="2"/>
        <v>0.008465425625</v>
      </c>
      <c r="H189" s="17">
        <f t="shared" si="1"/>
        <v>0.7440035623</v>
      </c>
    </row>
    <row r="190" ht="14.25" customHeight="1">
      <c r="A190" s="15">
        <v>44456.0</v>
      </c>
      <c r="B190" s="17">
        <v>1569.0</v>
      </c>
      <c r="C190" s="17">
        <v>1589.0</v>
      </c>
      <c r="D190" s="17">
        <v>1559.199951</v>
      </c>
      <c r="E190" s="17">
        <v>1582.150024</v>
      </c>
      <c r="F190" s="17">
        <v>1582.150024</v>
      </c>
      <c r="G190" s="17">
        <f t="shared" si="2"/>
        <v>0.01413095865</v>
      </c>
      <c r="H190" s="17">
        <f t="shared" si="1"/>
        <v>1.048397813</v>
      </c>
    </row>
    <row r="191" ht="14.25" customHeight="1">
      <c r="A191" s="15">
        <v>44459.0</v>
      </c>
      <c r="B191" s="17">
        <v>1564.0</v>
      </c>
      <c r="C191" s="17">
        <v>1581.699951</v>
      </c>
      <c r="D191" s="17">
        <v>1558.0</v>
      </c>
      <c r="E191" s="17">
        <v>1559.849976</v>
      </c>
      <c r="F191" s="17">
        <v>1559.849976</v>
      </c>
      <c r="G191" s="17">
        <f t="shared" si="2"/>
        <v>-0.0141950493</v>
      </c>
      <c r="H191" s="17">
        <f t="shared" si="1"/>
        <v>0.7426327644</v>
      </c>
    </row>
    <row r="192" ht="14.25" customHeight="1">
      <c r="A192" s="15">
        <v>44460.0</v>
      </c>
      <c r="B192" s="17">
        <v>1562.0</v>
      </c>
      <c r="C192" s="17">
        <v>1568.650024</v>
      </c>
      <c r="D192" s="17">
        <v>1528.949951</v>
      </c>
      <c r="E192" s="17">
        <v>1551.949951</v>
      </c>
      <c r="F192" s="17">
        <v>1551.949951</v>
      </c>
      <c r="G192" s="17">
        <f t="shared" si="2"/>
        <v>-0.005077474232</v>
      </c>
      <c r="H192" s="17">
        <f t="shared" si="1"/>
        <v>0.6343123013</v>
      </c>
    </row>
    <row r="193" ht="14.25" customHeight="1">
      <c r="A193" s="15">
        <v>44461.0</v>
      </c>
      <c r="B193" s="17">
        <v>1549.0</v>
      </c>
      <c r="C193" s="17">
        <v>1550.150024</v>
      </c>
      <c r="D193" s="17">
        <v>1530.0</v>
      </c>
      <c r="E193" s="17">
        <v>1533.699951</v>
      </c>
      <c r="F193" s="17">
        <v>1533.699951</v>
      </c>
      <c r="G193" s="17">
        <f t="shared" si="2"/>
        <v>-0.01182908845</v>
      </c>
      <c r="H193" s="17">
        <f t="shared" si="1"/>
        <v>0.3840791119</v>
      </c>
    </row>
    <row r="194" ht="14.25" customHeight="1">
      <c r="A194" s="15">
        <v>44462.0</v>
      </c>
      <c r="B194" s="17">
        <v>1542.0</v>
      </c>
      <c r="C194" s="17">
        <v>1572.0</v>
      </c>
      <c r="D194" s="17">
        <v>1542.0</v>
      </c>
      <c r="E194" s="17">
        <v>1570.0</v>
      </c>
      <c r="F194" s="17">
        <v>1570.0</v>
      </c>
      <c r="G194" s="17">
        <f t="shared" si="2"/>
        <v>0.02339253463</v>
      </c>
      <c r="H194" s="17">
        <f t="shared" si="1"/>
        <v>0.8818038809</v>
      </c>
    </row>
    <row r="195" ht="14.25" customHeight="1">
      <c r="A195" s="15">
        <v>44463.0</v>
      </c>
      <c r="B195" s="17">
        <v>1579.0</v>
      </c>
      <c r="C195" s="17">
        <v>1607.949951</v>
      </c>
      <c r="D195" s="17">
        <v>1575.0</v>
      </c>
      <c r="E195" s="17">
        <v>1601.550049</v>
      </c>
      <c r="F195" s="17">
        <v>1601.550049</v>
      </c>
      <c r="G195" s="17">
        <f t="shared" si="2"/>
        <v>0.01989632155</v>
      </c>
      <c r="H195" s="17">
        <f t="shared" si="1"/>
        <v>1.314399464</v>
      </c>
    </row>
    <row r="196" ht="14.25" customHeight="1">
      <c r="A196" s="15">
        <v>44466.0</v>
      </c>
      <c r="B196" s="17">
        <v>1615.699951</v>
      </c>
      <c r="C196" s="17">
        <v>1635.5</v>
      </c>
      <c r="D196" s="17">
        <v>1608.0</v>
      </c>
      <c r="E196" s="17">
        <v>1625.099976</v>
      </c>
      <c r="F196" s="17">
        <v>1625.099976</v>
      </c>
      <c r="G196" s="17">
        <f t="shared" si="2"/>
        <v>0.01459739668</v>
      </c>
      <c r="H196" s="17">
        <f t="shared" si="1"/>
        <v>1.637302113</v>
      </c>
    </row>
    <row r="197" ht="14.25" customHeight="1">
      <c r="A197" s="15">
        <v>44467.0</v>
      </c>
      <c r="B197" s="17">
        <v>1632.0</v>
      </c>
      <c r="C197" s="17">
        <v>1632.0</v>
      </c>
      <c r="D197" s="17">
        <v>1582.0</v>
      </c>
      <c r="E197" s="17">
        <v>1615.050049</v>
      </c>
      <c r="F197" s="17">
        <v>1615.050049</v>
      </c>
      <c r="G197" s="17">
        <f t="shared" si="2"/>
        <v>-0.006203391294</v>
      </c>
      <c r="H197" s="17">
        <f t="shared" si="1"/>
        <v>1.499503467</v>
      </c>
    </row>
    <row r="198" ht="14.25" customHeight="1">
      <c r="A198" s="15">
        <v>44468.0</v>
      </c>
      <c r="B198" s="17">
        <v>1597.0</v>
      </c>
      <c r="C198" s="17">
        <v>1606.599976</v>
      </c>
      <c r="D198" s="17">
        <v>1585.150024</v>
      </c>
      <c r="E198" s="17">
        <v>1593.849976</v>
      </c>
      <c r="F198" s="17">
        <v>1593.849976</v>
      </c>
      <c r="G198" s="17">
        <f t="shared" si="2"/>
        <v>-0.01321348829</v>
      </c>
      <c r="H198" s="17">
        <f t="shared" si="1"/>
        <v>1.208820624</v>
      </c>
    </row>
    <row r="199" ht="14.25" customHeight="1">
      <c r="A199" s="15">
        <v>44469.0</v>
      </c>
      <c r="B199" s="17">
        <v>1586.0</v>
      </c>
      <c r="C199" s="17">
        <v>1606.349976</v>
      </c>
      <c r="D199" s="17">
        <v>1583.099976</v>
      </c>
      <c r="E199" s="17">
        <v>1594.949951</v>
      </c>
      <c r="F199" s="17">
        <v>1594.949951</v>
      </c>
      <c r="G199" s="17">
        <f t="shared" si="2"/>
        <v>0.0006898990647</v>
      </c>
      <c r="H199" s="17">
        <f t="shared" si="1"/>
        <v>1.22390283</v>
      </c>
    </row>
    <row r="200" ht="14.25" customHeight="1">
      <c r="A200" s="15">
        <v>44470.0</v>
      </c>
      <c r="B200" s="17">
        <v>1583.0</v>
      </c>
      <c r="C200" s="17">
        <v>1589.0</v>
      </c>
      <c r="D200" s="17">
        <v>1565.25</v>
      </c>
      <c r="E200" s="17">
        <v>1582.699951</v>
      </c>
      <c r="F200" s="17">
        <v>1582.699951</v>
      </c>
      <c r="G200" s="17">
        <f t="shared" si="2"/>
        <v>-0.007710138664</v>
      </c>
      <c r="H200" s="17">
        <f t="shared" si="1"/>
        <v>1.055938086</v>
      </c>
    </row>
    <row r="201" ht="14.25" customHeight="1">
      <c r="A201" s="15">
        <v>44473.0</v>
      </c>
      <c r="B201" s="17">
        <v>1589.0</v>
      </c>
      <c r="C201" s="17">
        <v>1601.349976</v>
      </c>
      <c r="D201" s="17">
        <v>1583.599976</v>
      </c>
      <c r="E201" s="17">
        <v>1585.75</v>
      </c>
      <c r="F201" s="17">
        <v>1585.75</v>
      </c>
      <c r="G201" s="17">
        <f t="shared" si="2"/>
        <v>0.001925263135</v>
      </c>
      <c r="H201" s="17">
        <f t="shared" si="1"/>
        <v>1.097758551</v>
      </c>
    </row>
    <row r="202" ht="14.25" customHeight="1">
      <c r="A202" s="15">
        <v>44474.0</v>
      </c>
      <c r="B202" s="17">
        <v>1592.0</v>
      </c>
      <c r="C202" s="17">
        <v>1597.5</v>
      </c>
      <c r="D202" s="17">
        <v>1576.25</v>
      </c>
      <c r="E202" s="17">
        <v>1595.449951</v>
      </c>
      <c r="F202" s="17">
        <v>1595.449951</v>
      </c>
      <c r="G202" s="17">
        <f t="shared" si="2"/>
        <v>0.006098315862</v>
      </c>
      <c r="H202" s="17">
        <f t="shared" si="1"/>
        <v>1.230758533</v>
      </c>
    </row>
    <row r="203" ht="14.25" customHeight="1">
      <c r="A203" s="15">
        <v>44475.0</v>
      </c>
      <c r="B203" s="17">
        <v>1596.0</v>
      </c>
      <c r="C203" s="17">
        <v>1626.849976</v>
      </c>
      <c r="D203" s="17">
        <v>1587.0</v>
      </c>
      <c r="E203" s="17">
        <v>1614.900024</v>
      </c>
      <c r="F203" s="17">
        <v>1614.900024</v>
      </c>
      <c r="G203" s="17">
        <f t="shared" si="2"/>
        <v>0.01211725272</v>
      </c>
      <c r="H203" s="17">
        <f t="shared" si="1"/>
        <v>1.497446413</v>
      </c>
    </row>
    <row r="204" ht="14.25" customHeight="1">
      <c r="A204" s="15">
        <v>44476.0</v>
      </c>
      <c r="B204" s="17">
        <v>1626.599976</v>
      </c>
      <c r="C204" s="17">
        <v>1627.699951</v>
      </c>
      <c r="D204" s="17">
        <v>1607.0</v>
      </c>
      <c r="E204" s="17">
        <v>1610.5</v>
      </c>
      <c r="F204" s="17">
        <v>1610.5</v>
      </c>
      <c r="G204" s="17">
        <f t="shared" si="2"/>
        <v>-0.002728360325</v>
      </c>
      <c r="H204" s="17">
        <f t="shared" si="1"/>
        <v>1.43711589</v>
      </c>
    </row>
    <row r="205" ht="14.25" customHeight="1">
      <c r="A205" s="15">
        <v>44477.0</v>
      </c>
      <c r="B205" s="17">
        <v>1612.0</v>
      </c>
      <c r="C205" s="17">
        <v>1622.0</v>
      </c>
      <c r="D205" s="17">
        <v>1600.150024</v>
      </c>
      <c r="E205" s="17">
        <v>1602.650024</v>
      </c>
      <c r="F205" s="17">
        <v>1602.650024</v>
      </c>
      <c r="G205" s="17">
        <f t="shared" si="2"/>
        <v>-0.004886165638</v>
      </c>
      <c r="H205" s="17">
        <f t="shared" si="1"/>
        <v>1.329481669</v>
      </c>
    </row>
    <row r="206" ht="14.25" customHeight="1">
      <c r="A206" s="15">
        <v>44480.0</v>
      </c>
      <c r="B206" s="17">
        <v>1599.900024</v>
      </c>
      <c r="C206" s="17">
        <v>1645.0</v>
      </c>
      <c r="D206" s="17">
        <v>1599.0</v>
      </c>
      <c r="E206" s="17">
        <v>1633.800049</v>
      </c>
      <c r="F206" s="17">
        <v>1633.800049</v>
      </c>
      <c r="G206" s="17">
        <f t="shared" si="2"/>
        <v>0.01925009577</v>
      </c>
      <c r="H206" s="17">
        <f t="shared" si="1"/>
        <v>1.75659236</v>
      </c>
    </row>
    <row r="207" ht="14.25" customHeight="1">
      <c r="A207" s="15">
        <v>44481.0</v>
      </c>
      <c r="B207" s="17">
        <v>1625.0</v>
      </c>
      <c r="C207" s="17">
        <v>1641.550049</v>
      </c>
      <c r="D207" s="17">
        <v>1625.0</v>
      </c>
      <c r="E207" s="17">
        <v>1629.599976</v>
      </c>
      <c r="F207" s="17">
        <v>1629.599976</v>
      </c>
      <c r="G207" s="17">
        <f t="shared" si="2"/>
        <v>-0.002574048714</v>
      </c>
      <c r="H207" s="17">
        <f t="shared" si="1"/>
        <v>1.699003447</v>
      </c>
    </row>
    <row r="208" ht="14.25" customHeight="1">
      <c r="A208" s="15">
        <v>44482.0</v>
      </c>
      <c r="B208" s="17">
        <v>1637.0</v>
      </c>
      <c r="C208" s="17">
        <v>1648.0</v>
      </c>
      <c r="D208" s="17">
        <v>1630.0</v>
      </c>
      <c r="E208" s="17">
        <v>1639.400024</v>
      </c>
      <c r="F208" s="17">
        <v>1639.400024</v>
      </c>
      <c r="G208" s="17">
        <f t="shared" si="2"/>
        <v>0.005995764673</v>
      </c>
      <c r="H208" s="17">
        <f t="shared" si="1"/>
        <v>1.8333759</v>
      </c>
    </row>
    <row r="209" ht="14.25" customHeight="1">
      <c r="A209" s="15">
        <v>44483.0</v>
      </c>
      <c r="B209" s="17">
        <v>1638.0</v>
      </c>
      <c r="C209" s="17">
        <v>1690.0</v>
      </c>
      <c r="D209" s="17">
        <v>1638.0</v>
      </c>
      <c r="E209" s="17">
        <v>1687.400024</v>
      </c>
      <c r="F209" s="17">
        <v>1687.400024</v>
      </c>
      <c r="G209" s="17">
        <f t="shared" si="2"/>
        <v>0.0288585611</v>
      </c>
      <c r="H209" s="17">
        <f t="shared" si="1"/>
        <v>2.491523466</v>
      </c>
    </row>
    <row r="210" ht="14.25" customHeight="1">
      <c r="A210" s="15">
        <v>44487.0</v>
      </c>
      <c r="B210" s="17">
        <v>1705.0</v>
      </c>
      <c r="C210" s="17">
        <v>1725.0</v>
      </c>
      <c r="D210" s="17">
        <v>1667.050049</v>
      </c>
      <c r="E210" s="17">
        <v>1670.300049</v>
      </c>
      <c r="F210" s="17">
        <v>1670.300049</v>
      </c>
      <c r="G210" s="17">
        <f t="shared" si="2"/>
        <v>-0.01018561662</v>
      </c>
      <c r="H210" s="17">
        <f t="shared" si="1"/>
        <v>2.257058739</v>
      </c>
    </row>
    <row r="211" ht="14.25" customHeight="1">
      <c r="A211" s="15">
        <v>44488.0</v>
      </c>
      <c r="B211" s="17">
        <v>1675.449951</v>
      </c>
      <c r="C211" s="17">
        <v>1692.449951</v>
      </c>
      <c r="D211" s="17">
        <v>1671.0</v>
      </c>
      <c r="E211" s="17">
        <v>1688.699951</v>
      </c>
      <c r="F211" s="17">
        <v>1688.699951</v>
      </c>
      <c r="G211" s="17">
        <f t="shared" si="2"/>
        <v>0.01095569279</v>
      </c>
      <c r="H211" s="17">
        <f t="shared" si="1"/>
        <v>2.509347295</v>
      </c>
    </row>
    <row r="212" ht="14.25" customHeight="1">
      <c r="A212" s="15">
        <v>44489.0</v>
      </c>
      <c r="B212" s="17">
        <v>1689.099976</v>
      </c>
      <c r="C212" s="17">
        <v>1698.75</v>
      </c>
      <c r="D212" s="17">
        <v>1664.449951</v>
      </c>
      <c r="E212" s="17">
        <v>1673.849976</v>
      </c>
      <c r="F212" s="17">
        <v>1673.849976</v>
      </c>
      <c r="G212" s="17">
        <f t="shared" si="2"/>
        <v>-0.00883262516</v>
      </c>
      <c r="H212" s="17">
        <f t="shared" si="1"/>
        <v>2.305733235</v>
      </c>
    </row>
    <row r="213" ht="14.25" customHeight="1">
      <c r="A213" s="15">
        <v>44490.0</v>
      </c>
      <c r="B213" s="17">
        <v>1671.800049</v>
      </c>
      <c r="C213" s="17">
        <v>1681.949951</v>
      </c>
      <c r="D213" s="17">
        <v>1660.849976</v>
      </c>
      <c r="E213" s="17">
        <v>1676.300049</v>
      </c>
      <c r="F213" s="17">
        <v>1676.300049</v>
      </c>
      <c r="G213" s="17">
        <f t="shared" si="2"/>
        <v>0.001462664907</v>
      </c>
      <c r="H213" s="17">
        <f t="shared" si="1"/>
        <v>2.339327184</v>
      </c>
    </row>
    <row r="214" ht="14.25" customHeight="1">
      <c r="A214" s="15">
        <v>44491.0</v>
      </c>
      <c r="B214" s="17">
        <v>1680.099976</v>
      </c>
      <c r="C214" s="17">
        <v>1708.0</v>
      </c>
      <c r="D214" s="17">
        <v>1670.75</v>
      </c>
      <c r="E214" s="17">
        <v>1680.75</v>
      </c>
      <c r="F214" s="17">
        <v>1680.75</v>
      </c>
      <c r="G214" s="17">
        <f t="shared" si="2"/>
        <v>0.002651109481</v>
      </c>
      <c r="H214" s="17">
        <f t="shared" si="1"/>
        <v>2.400342277</v>
      </c>
    </row>
    <row r="215" ht="14.25" customHeight="1">
      <c r="A215" s="15">
        <v>44494.0</v>
      </c>
      <c r="B215" s="17">
        <v>1690.0</v>
      </c>
      <c r="C215" s="17">
        <v>1690.0</v>
      </c>
      <c r="D215" s="17">
        <v>1613.800049</v>
      </c>
      <c r="E215" s="17">
        <v>1657.0</v>
      </c>
      <c r="F215" s="17">
        <v>1657.0</v>
      </c>
      <c r="G215" s="17">
        <f t="shared" si="2"/>
        <v>-0.01423138392</v>
      </c>
      <c r="H215" s="17">
        <f t="shared" si="1"/>
        <v>2.074696345</v>
      </c>
    </row>
    <row r="216" ht="14.25" customHeight="1">
      <c r="A216" s="15">
        <v>44495.0</v>
      </c>
      <c r="B216" s="17">
        <v>1650.0</v>
      </c>
      <c r="C216" s="17">
        <v>1673.849976</v>
      </c>
      <c r="D216" s="17">
        <v>1646.349976</v>
      </c>
      <c r="E216" s="17">
        <v>1652.75</v>
      </c>
      <c r="F216" s="17">
        <v>1652.75</v>
      </c>
      <c r="G216" s="17">
        <f t="shared" si="2"/>
        <v>-0.002568171213</v>
      </c>
      <c r="H216" s="17">
        <f t="shared" si="1"/>
        <v>2.016422863</v>
      </c>
    </row>
    <row r="217" ht="14.25" customHeight="1">
      <c r="A217" s="15">
        <v>44496.0</v>
      </c>
      <c r="B217" s="17">
        <v>1652.75</v>
      </c>
      <c r="C217" s="17">
        <v>1665.050049</v>
      </c>
      <c r="D217" s="17">
        <v>1637.300049</v>
      </c>
      <c r="E217" s="17">
        <v>1642.800049</v>
      </c>
      <c r="F217" s="17">
        <v>1642.800049</v>
      </c>
      <c r="G217" s="17">
        <f t="shared" si="2"/>
        <v>-0.006038434304</v>
      </c>
      <c r="H217" s="17">
        <f t="shared" si="1"/>
        <v>1.879995029</v>
      </c>
    </row>
    <row r="218" ht="14.25" customHeight="1">
      <c r="A218" s="15">
        <v>44497.0</v>
      </c>
      <c r="B218" s="17">
        <v>1650.0</v>
      </c>
      <c r="C218" s="17">
        <v>1650.0</v>
      </c>
      <c r="D218" s="17">
        <v>1587.150024</v>
      </c>
      <c r="E218" s="17">
        <v>1593.599976</v>
      </c>
      <c r="F218" s="17">
        <v>1593.599976</v>
      </c>
      <c r="G218" s="17">
        <f t="shared" si="2"/>
        <v>-0.03040654014</v>
      </c>
      <c r="H218" s="17">
        <f t="shared" si="1"/>
        <v>1.205392772</v>
      </c>
    </row>
    <row r="219" ht="14.25" customHeight="1">
      <c r="A219" s="15">
        <v>44498.0</v>
      </c>
      <c r="B219" s="17">
        <v>1590.0</v>
      </c>
      <c r="C219" s="17">
        <v>1602.0</v>
      </c>
      <c r="D219" s="17">
        <v>1560.0</v>
      </c>
      <c r="E219" s="17">
        <v>1582.849976</v>
      </c>
      <c r="F219" s="17">
        <v>1582.849976</v>
      </c>
      <c r="G219" s="17">
        <f t="shared" si="2"/>
        <v>-0.006768588332</v>
      </c>
      <c r="H219" s="17">
        <f t="shared" si="1"/>
        <v>1.05799514</v>
      </c>
    </row>
    <row r="220" ht="14.25" customHeight="1">
      <c r="A220" s="15">
        <v>44501.0</v>
      </c>
      <c r="B220" s="17">
        <v>1585.0</v>
      </c>
      <c r="C220" s="17">
        <v>1611.0</v>
      </c>
      <c r="D220" s="17">
        <v>1583.550049</v>
      </c>
      <c r="E220" s="17">
        <v>1605.300049</v>
      </c>
      <c r="F220" s="17">
        <v>1605.300049</v>
      </c>
      <c r="G220" s="17">
        <f t="shared" si="2"/>
        <v>0.01408368107</v>
      </c>
      <c r="H220" s="17">
        <f t="shared" si="1"/>
        <v>1.365817242</v>
      </c>
    </row>
    <row r="221" ht="14.25" customHeight="1">
      <c r="A221" s="15">
        <v>44502.0</v>
      </c>
      <c r="B221" s="17">
        <v>1606.0</v>
      </c>
      <c r="C221" s="17">
        <v>1622.0</v>
      </c>
      <c r="D221" s="17">
        <v>1600.050049</v>
      </c>
      <c r="E221" s="17">
        <v>1606.75</v>
      </c>
      <c r="F221" s="17">
        <v>1606.75</v>
      </c>
      <c r="G221" s="17">
        <f t="shared" si="2"/>
        <v>0.0009028197421</v>
      </c>
      <c r="H221" s="17">
        <f t="shared" si="1"/>
        <v>1.385698112</v>
      </c>
    </row>
    <row r="222" ht="14.25" customHeight="1">
      <c r="A222" s="15">
        <v>44503.0</v>
      </c>
      <c r="B222" s="17">
        <v>1605.099976</v>
      </c>
      <c r="C222" s="17">
        <v>1609.900024</v>
      </c>
      <c r="D222" s="17">
        <v>1575.550049</v>
      </c>
      <c r="E222" s="17">
        <v>1581.449951</v>
      </c>
      <c r="F222" s="17">
        <v>1581.449951</v>
      </c>
      <c r="G222" s="17">
        <f t="shared" si="2"/>
        <v>-0.01587138854</v>
      </c>
      <c r="H222" s="17">
        <f t="shared" si="1"/>
        <v>1.038798827</v>
      </c>
    </row>
    <row r="223" ht="14.25" customHeight="1">
      <c r="A223" s="15">
        <v>44504.0</v>
      </c>
      <c r="B223" s="17">
        <v>1595.0</v>
      </c>
      <c r="C223" s="17">
        <v>1597.849976</v>
      </c>
      <c r="D223" s="17">
        <v>1590.099976</v>
      </c>
      <c r="E223" s="17">
        <v>1593.949951</v>
      </c>
      <c r="F223" s="17">
        <v>1593.949951</v>
      </c>
      <c r="G223" s="17">
        <f t="shared" si="2"/>
        <v>0.007873064781</v>
      </c>
      <c r="H223" s="17">
        <f t="shared" si="1"/>
        <v>1.210191422</v>
      </c>
    </row>
    <row r="224" ht="14.25" customHeight="1">
      <c r="A224" s="15">
        <v>44508.0</v>
      </c>
      <c r="B224" s="17">
        <v>1592.099976</v>
      </c>
      <c r="C224" s="17">
        <v>1604.699951</v>
      </c>
      <c r="D224" s="17">
        <v>1570.449951</v>
      </c>
      <c r="E224" s="17">
        <v>1600.25</v>
      </c>
      <c r="F224" s="17">
        <v>1600.25</v>
      </c>
      <c r="G224" s="17">
        <f t="shared" si="2"/>
        <v>0.003944685534</v>
      </c>
      <c r="H224" s="17">
        <f t="shared" si="1"/>
        <v>1.296573962</v>
      </c>
    </row>
    <row r="225" ht="14.25" customHeight="1">
      <c r="A225" s="15">
        <v>44509.0</v>
      </c>
      <c r="B225" s="17">
        <v>1594.599976</v>
      </c>
      <c r="C225" s="17">
        <v>1594.599976</v>
      </c>
      <c r="D225" s="17">
        <v>1569.050049</v>
      </c>
      <c r="E225" s="17">
        <v>1572.25</v>
      </c>
      <c r="F225" s="17">
        <v>1572.25</v>
      </c>
      <c r="G225" s="17">
        <f t="shared" si="2"/>
        <v>-0.0176521526</v>
      </c>
      <c r="H225" s="17">
        <f t="shared" si="1"/>
        <v>0.9126545481</v>
      </c>
    </row>
    <row r="226" ht="14.25" customHeight="1">
      <c r="A226" s="15">
        <v>44510.0</v>
      </c>
      <c r="B226" s="17">
        <v>1568.0</v>
      </c>
      <c r="C226" s="17">
        <v>1569.0</v>
      </c>
      <c r="D226" s="17">
        <v>1550.0</v>
      </c>
      <c r="E226" s="17">
        <v>1555.25</v>
      </c>
      <c r="F226" s="17">
        <v>1555.25</v>
      </c>
      <c r="G226" s="17">
        <f t="shared" si="2"/>
        <v>-0.01087141003</v>
      </c>
      <c r="H226" s="17">
        <f t="shared" si="1"/>
        <v>0.6795606183</v>
      </c>
    </row>
    <row r="227" ht="14.25" customHeight="1">
      <c r="A227" s="15">
        <v>44511.0</v>
      </c>
      <c r="B227" s="17">
        <v>1550.050049</v>
      </c>
      <c r="C227" s="17">
        <v>1554.900024</v>
      </c>
      <c r="D227" s="17">
        <v>1535.599976</v>
      </c>
      <c r="E227" s="17">
        <v>1548.300049</v>
      </c>
      <c r="F227" s="17">
        <v>1548.300049</v>
      </c>
      <c r="G227" s="17">
        <f t="shared" si="2"/>
        <v>-0.004478717925</v>
      </c>
      <c r="H227" s="17">
        <f t="shared" si="1"/>
        <v>0.5842670071</v>
      </c>
    </row>
    <row r="228" ht="14.25" customHeight="1">
      <c r="A228" s="15">
        <v>44512.0</v>
      </c>
      <c r="B228" s="17">
        <v>1550.0</v>
      </c>
      <c r="C228" s="17">
        <v>1559.050049</v>
      </c>
      <c r="D228" s="17">
        <v>1545.050049</v>
      </c>
      <c r="E228" s="17">
        <v>1553.0</v>
      </c>
      <c r="F228" s="17">
        <v>1553.0</v>
      </c>
      <c r="G228" s="17">
        <f t="shared" si="2"/>
        <v>0.003030957678</v>
      </c>
      <c r="H228" s="17">
        <f t="shared" si="1"/>
        <v>0.6487099511</v>
      </c>
    </row>
    <row r="229" ht="14.25" customHeight="1">
      <c r="A229" s="15">
        <v>44515.0</v>
      </c>
      <c r="B229" s="17">
        <v>1562.099976</v>
      </c>
      <c r="C229" s="17">
        <v>1571.849976</v>
      </c>
      <c r="D229" s="17">
        <v>1554.400024</v>
      </c>
      <c r="E229" s="17">
        <v>1557.25</v>
      </c>
      <c r="F229" s="17">
        <v>1557.25</v>
      </c>
      <c r="G229" s="17">
        <f t="shared" si="2"/>
        <v>0.002732900986</v>
      </c>
      <c r="H229" s="17">
        <f t="shared" si="1"/>
        <v>0.7069834336</v>
      </c>
    </row>
    <row r="230" ht="14.25" customHeight="1">
      <c r="A230" s="15">
        <v>44516.0</v>
      </c>
      <c r="B230" s="17">
        <v>1555.0</v>
      </c>
      <c r="C230" s="17">
        <v>1557.199951</v>
      </c>
      <c r="D230" s="17">
        <v>1541.599976</v>
      </c>
      <c r="E230" s="17">
        <v>1548.0</v>
      </c>
      <c r="F230" s="17">
        <v>1548.0</v>
      </c>
      <c r="G230" s="17">
        <f t="shared" si="2"/>
        <v>-0.005957669985</v>
      </c>
      <c r="H230" s="17">
        <f t="shared" si="1"/>
        <v>0.580152913</v>
      </c>
    </row>
    <row r="231" ht="14.25" customHeight="1">
      <c r="A231" s="15">
        <v>44517.0</v>
      </c>
      <c r="B231" s="17">
        <v>1536.900024</v>
      </c>
      <c r="C231" s="17">
        <v>1544.0</v>
      </c>
      <c r="D231" s="17">
        <v>1528.5</v>
      </c>
      <c r="E231" s="17">
        <v>1530.800049</v>
      </c>
      <c r="F231" s="17">
        <v>1530.800049</v>
      </c>
      <c r="G231" s="17">
        <f t="shared" si="2"/>
        <v>-0.01117326859</v>
      </c>
      <c r="H231" s="17">
        <f t="shared" si="1"/>
        <v>0.3443173735</v>
      </c>
    </row>
    <row r="232" ht="14.25" customHeight="1">
      <c r="A232" s="15">
        <v>44518.0</v>
      </c>
      <c r="B232" s="17">
        <v>1526.050049</v>
      </c>
      <c r="C232" s="17">
        <v>1543.5</v>
      </c>
      <c r="D232" s="17">
        <v>1525.25</v>
      </c>
      <c r="E232" s="17">
        <v>1539.400024</v>
      </c>
      <c r="F232" s="17">
        <v>1539.400024</v>
      </c>
      <c r="G232" s="17">
        <f t="shared" si="2"/>
        <v>0.00560223913</v>
      </c>
      <c r="H232" s="17">
        <f t="shared" si="1"/>
        <v>0.4622351364</v>
      </c>
    </row>
    <row r="233" ht="14.25" customHeight="1">
      <c r="A233" s="15">
        <v>44522.0</v>
      </c>
      <c r="B233" s="17">
        <v>1546.0</v>
      </c>
      <c r="C233" s="17">
        <v>1552.699951</v>
      </c>
      <c r="D233" s="17">
        <v>1499.050049</v>
      </c>
      <c r="E233" s="17">
        <v>1515.349976</v>
      </c>
      <c r="F233" s="17">
        <v>1515.349976</v>
      </c>
      <c r="G233" s="17">
        <f t="shared" si="2"/>
        <v>-0.01574632616</v>
      </c>
      <c r="H233" s="17">
        <f t="shared" si="1"/>
        <v>0.1324751246</v>
      </c>
    </row>
    <row r="234" ht="14.25" customHeight="1">
      <c r="A234" s="15">
        <v>44523.0</v>
      </c>
      <c r="B234" s="17">
        <v>1502.0</v>
      </c>
      <c r="C234" s="17">
        <v>1527.800049</v>
      </c>
      <c r="D234" s="17">
        <v>1496.349976</v>
      </c>
      <c r="E234" s="17">
        <v>1515.550049</v>
      </c>
      <c r="F234" s="17">
        <v>1515.550049</v>
      </c>
      <c r="G234" s="17">
        <f t="shared" si="2"/>
        <v>0.0001320221707</v>
      </c>
      <c r="H234" s="17">
        <f t="shared" si="1"/>
        <v>0.135218407</v>
      </c>
    </row>
    <row r="235" ht="14.25" customHeight="1">
      <c r="A235" s="15">
        <v>44524.0</v>
      </c>
      <c r="B235" s="17">
        <v>1524.0</v>
      </c>
      <c r="C235" s="17">
        <v>1536.349976</v>
      </c>
      <c r="D235" s="17">
        <v>1514.050049</v>
      </c>
      <c r="E235" s="17">
        <v>1518.050049</v>
      </c>
      <c r="F235" s="17">
        <v>1518.050049</v>
      </c>
      <c r="G235" s="17">
        <f t="shared" si="2"/>
        <v>0.001648207071</v>
      </c>
      <c r="H235" s="17">
        <f t="shared" si="1"/>
        <v>0.1694969261</v>
      </c>
    </row>
    <row r="236" ht="14.25" customHeight="1">
      <c r="A236" s="15">
        <v>44525.0</v>
      </c>
      <c r="B236" s="17">
        <v>1514.800049</v>
      </c>
      <c r="C236" s="17">
        <v>1533.300049</v>
      </c>
      <c r="D236" s="17">
        <v>1507.0</v>
      </c>
      <c r="E236" s="17">
        <v>1525.949951</v>
      </c>
      <c r="F236" s="17">
        <v>1525.949951</v>
      </c>
      <c r="G236" s="17">
        <f t="shared" si="2"/>
        <v>0.005190486029</v>
      </c>
      <c r="H236" s="17">
        <f t="shared" si="1"/>
        <v>0.2778157027</v>
      </c>
    </row>
    <row r="237" ht="14.25" customHeight="1">
      <c r="A237" s="15">
        <v>44526.0</v>
      </c>
      <c r="B237" s="17">
        <v>1500.0</v>
      </c>
      <c r="C237" s="17">
        <v>1506.699951</v>
      </c>
      <c r="D237" s="17">
        <v>1485.0</v>
      </c>
      <c r="E237" s="17">
        <v>1489.900024</v>
      </c>
      <c r="F237" s="17">
        <v>1489.900024</v>
      </c>
      <c r="G237" s="17">
        <f t="shared" si="2"/>
        <v>-0.02390811509</v>
      </c>
      <c r="H237" s="17">
        <f t="shared" si="1"/>
        <v>-0.2164795416</v>
      </c>
    </row>
    <row r="238" ht="14.25" customHeight="1">
      <c r="A238" s="15">
        <v>44529.0</v>
      </c>
      <c r="B238" s="17">
        <v>1494.800049</v>
      </c>
      <c r="C238" s="17">
        <v>1507.650024</v>
      </c>
      <c r="D238" s="17">
        <v>1462.0</v>
      </c>
      <c r="E238" s="17">
        <v>1501.25</v>
      </c>
      <c r="F238" s="17">
        <v>1501.25</v>
      </c>
      <c r="G238" s="17">
        <f t="shared" si="2"/>
        <v>0.007589074692</v>
      </c>
      <c r="H238" s="17">
        <f t="shared" si="1"/>
        <v>-0.06085539402</v>
      </c>
    </row>
    <row r="239" ht="14.25" customHeight="1">
      <c r="A239" s="15">
        <v>44530.0</v>
      </c>
      <c r="B239" s="17">
        <v>1495.0</v>
      </c>
      <c r="C239" s="17">
        <v>1529.0</v>
      </c>
      <c r="D239" s="17">
        <v>1486.550049</v>
      </c>
      <c r="E239" s="17">
        <v>1493.550049</v>
      </c>
      <c r="F239" s="17">
        <v>1493.550049</v>
      </c>
      <c r="G239" s="17">
        <f t="shared" si="2"/>
        <v>-0.005142225084</v>
      </c>
      <c r="H239" s="17">
        <f t="shared" si="1"/>
        <v>-0.166432561</v>
      </c>
    </row>
    <row r="240" ht="14.25" customHeight="1">
      <c r="A240" s="15">
        <v>44531.0</v>
      </c>
      <c r="B240" s="17">
        <v>1495.0</v>
      </c>
      <c r="C240" s="17">
        <v>1507.050049</v>
      </c>
      <c r="D240" s="17">
        <v>1489.099976</v>
      </c>
      <c r="E240" s="17">
        <v>1504.650024</v>
      </c>
      <c r="F240" s="17">
        <v>1504.650024</v>
      </c>
      <c r="G240" s="17">
        <f t="shared" si="2"/>
        <v>0.007404459638</v>
      </c>
      <c r="H240" s="17">
        <f t="shared" si="1"/>
        <v>-0.01423627898</v>
      </c>
    </row>
    <row r="241" ht="14.25" customHeight="1">
      <c r="A241" s="15">
        <v>44532.0</v>
      </c>
      <c r="B241" s="17">
        <v>1504.5</v>
      </c>
      <c r="C241" s="17">
        <v>1528.800049</v>
      </c>
      <c r="D241" s="17">
        <v>1500.0</v>
      </c>
      <c r="E241" s="17">
        <v>1525.75</v>
      </c>
      <c r="F241" s="17">
        <v>1525.75</v>
      </c>
      <c r="G241" s="17">
        <f t="shared" si="2"/>
        <v>0.01392576348</v>
      </c>
      <c r="H241" s="17">
        <f t="shared" si="1"/>
        <v>0.2750740931</v>
      </c>
    </row>
    <row r="242" ht="14.25" customHeight="1">
      <c r="A242" s="15">
        <v>44533.0</v>
      </c>
      <c r="B242" s="17">
        <v>1525.800049</v>
      </c>
      <c r="C242" s="17">
        <v>1535.949951</v>
      </c>
      <c r="D242" s="17">
        <v>1507.050049</v>
      </c>
      <c r="E242" s="17">
        <v>1513.550049</v>
      </c>
      <c r="F242" s="17">
        <v>1513.550049</v>
      </c>
      <c r="G242" s="17">
        <f t="shared" si="2"/>
        <v>-0.008028175125</v>
      </c>
      <c r="H242" s="17">
        <f t="shared" si="1"/>
        <v>0.1077955918</v>
      </c>
    </row>
    <row r="243" ht="14.25" customHeight="1">
      <c r="A243" s="15">
        <v>44536.0</v>
      </c>
      <c r="B243" s="17">
        <v>1513.0</v>
      </c>
      <c r="C243" s="17">
        <v>1518.800049</v>
      </c>
      <c r="D243" s="17">
        <v>1497.349976</v>
      </c>
      <c r="E243" s="17">
        <v>1503.800049</v>
      </c>
      <c r="F243" s="17">
        <v>1503.800049</v>
      </c>
      <c r="G243" s="17">
        <f t="shared" si="2"/>
        <v>-0.006462646772</v>
      </c>
      <c r="H243" s="17">
        <f t="shared" si="1"/>
        <v>-0.02589063269</v>
      </c>
    </row>
    <row r="244" ht="14.25" customHeight="1">
      <c r="A244" s="15">
        <v>44537.0</v>
      </c>
      <c r="B244" s="17">
        <v>1513.949951</v>
      </c>
      <c r="C244" s="17">
        <v>1532.0</v>
      </c>
      <c r="D244" s="17">
        <v>1509.900024</v>
      </c>
      <c r="E244" s="17">
        <v>1525.699951</v>
      </c>
      <c r="F244" s="17">
        <v>1525.699951</v>
      </c>
      <c r="G244" s="17">
        <f t="shared" si="2"/>
        <v>0.01445801847</v>
      </c>
      <c r="H244" s="17">
        <f t="shared" si="1"/>
        <v>0.2743878508</v>
      </c>
    </row>
    <row r="245" ht="14.25" customHeight="1">
      <c r="A245" s="15">
        <v>44538.0</v>
      </c>
      <c r="B245" s="17">
        <v>1536.0</v>
      </c>
      <c r="C245" s="17">
        <v>1555.050049</v>
      </c>
      <c r="D245" s="17">
        <v>1534.0</v>
      </c>
      <c r="E245" s="17">
        <v>1553.800049</v>
      </c>
      <c r="F245" s="17">
        <v>1553.800049</v>
      </c>
      <c r="G245" s="17">
        <f t="shared" si="2"/>
        <v>0.01825028605</v>
      </c>
      <c r="H245" s="17">
        <f t="shared" si="1"/>
        <v>0.6596797491</v>
      </c>
    </row>
    <row r="246" ht="14.25" customHeight="1">
      <c r="A246" s="15">
        <v>44539.0</v>
      </c>
      <c r="B246" s="17">
        <v>1545.199951</v>
      </c>
      <c r="C246" s="17">
        <v>1554.699951</v>
      </c>
      <c r="D246" s="17">
        <v>1522.0</v>
      </c>
      <c r="E246" s="17">
        <v>1526.849976</v>
      </c>
      <c r="F246" s="17">
        <v>1526.849976</v>
      </c>
      <c r="G246" s="17">
        <f t="shared" si="2"/>
        <v>-0.0174968012</v>
      </c>
      <c r="H246" s="17">
        <f t="shared" si="1"/>
        <v>0.2901563124</v>
      </c>
    </row>
    <row r="247" ht="14.25" customHeight="1">
      <c r="A247" s="15">
        <v>44540.0</v>
      </c>
      <c r="B247" s="17">
        <v>1524.900024</v>
      </c>
      <c r="C247" s="17">
        <v>1528.0</v>
      </c>
      <c r="D247" s="17">
        <v>1508.449951</v>
      </c>
      <c r="E247" s="17">
        <v>1522.550049</v>
      </c>
      <c r="F247" s="17">
        <v>1522.550049</v>
      </c>
      <c r="G247" s="17">
        <f t="shared" si="2"/>
        <v>-0.002820180898</v>
      </c>
      <c r="H247" s="17">
        <f t="shared" si="1"/>
        <v>0.2311982605</v>
      </c>
    </row>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conditionalFormatting sqref="G2:G247">
    <cfRule type="cellIs" dxfId="0" priority="1" operator="lessThan">
      <formula>0</formula>
    </cfRule>
  </conditionalFormatting>
  <conditionalFormatting sqref="G2:G247">
    <cfRule type="cellIs" dxfId="1" priority="2" operator="greaterThan">
      <formula>0</formula>
    </cfRule>
  </conditionalFormatting>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5"/>
    <col customWidth="1" min="2" max="6" width="9.5"/>
    <col customWidth="1" min="7" max="7" width="8.63"/>
    <col customWidth="1" min="8" max="8" width="10.88"/>
    <col customWidth="1" min="9" max="9" width="7.63"/>
    <col customWidth="1" min="10" max="10" width="22.25"/>
    <col customWidth="1" min="11" max="11" width="13.25"/>
    <col customWidth="1" min="12" max="26" width="7.63"/>
  </cols>
  <sheetData>
    <row r="1" ht="14.25" customHeight="1">
      <c r="A1" s="14" t="s">
        <v>10</v>
      </c>
      <c r="B1" s="14" t="s">
        <v>11</v>
      </c>
      <c r="C1" s="14" t="s">
        <v>12</v>
      </c>
      <c r="D1" s="14" t="s">
        <v>13</v>
      </c>
      <c r="E1" s="14" t="s">
        <v>14</v>
      </c>
      <c r="F1" s="14" t="s">
        <v>15</v>
      </c>
      <c r="G1" s="14" t="s">
        <v>16</v>
      </c>
      <c r="H1" s="14" t="s">
        <v>17</v>
      </c>
    </row>
    <row r="2" ht="14.25" customHeight="1">
      <c r="A2" s="15">
        <v>44179.0</v>
      </c>
      <c r="B2" s="16">
        <v>98.25</v>
      </c>
      <c r="C2" s="17">
        <v>102.550003</v>
      </c>
      <c r="D2" s="17">
        <v>97.449997</v>
      </c>
      <c r="E2" s="17">
        <v>101.5</v>
      </c>
      <c r="F2" s="17">
        <v>94.746841</v>
      </c>
      <c r="G2" s="17">
        <f>0</f>
        <v>0</v>
      </c>
      <c r="H2" s="17">
        <f t="shared" ref="H2:H247" si="1">STANDARDIZE(F2,$K$3,$K$9)</f>
        <v>-0.9592502259</v>
      </c>
      <c r="J2" s="17" t="str">
        <f>PROPER("considering Adjusted closing price")</f>
        <v>Considering Adjusted Closing Price</v>
      </c>
    </row>
    <row r="3" ht="14.25" customHeight="1">
      <c r="A3" s="15">
        <v>44180.0</v>
      </c>
      <c r="B3" s="17">
        <v>102.5</v>
      </c>
      <c r="C3" s="17">
        <v>102.5</v>
      </c>
      <c r="D3" s="17">
        <v>99.199997</v>
      </c>
      <c r="E3" s="17">
        <v>100.449997</v>
      </c>
      <c r="F3" s="17">
        <v>93.766708</v>
      </c>
      <c r="G3" s="17">
        <f t="shared" ref="G3:G247" si="2">LN(F3/F2)</f>
        <v>-0.0103986354</v>
      </c>
      <c r="H3" s="17">
        <f t="shared" si="1"/>
        <v>-1.007166096</v>
      </c>
      <c r="J3" s="18" t="s">
        <v>18</v>
      </c>
      <c r="K3" s="18">
        <f>AVERAGE(F2:F247)</f>
        <v>114.368582</v>
      </c>
    </row>
    <row r="4" ht="14.25" customHeight="1">
      <c r="A4" s="15">
        <v>44181.0</v>
      </c>
      <c r="B4" s="17">
        <v>101.900002</v>
      </c>
      <c r="C4" s="17">
        <v>103.599998</v>
      </c>
      <c r="D4" s="17">
        <v>100.650002</v>
      </c>
      <c r="E4" s="17">
        <v>102.900002</v>
      </c>
      <c r="F4" s="17">
        <v>96.053696</v>
      </c>
      <c r="G4" s="17">
        <f t="shared" si="2"/>
        <v>0.02409750079</v>
      </c>
      <c r="H4" s="17">
        <f t="shared" si="1"/>
        <v>-0.8953618608</v>
      </c>
      <c r="J4" s="18" t="s">
        <v>19</v>
      </c>
      <c r="K4" s="19">
        <f>AVERAGE(G2:G247)</f>
        <v>0.001800644791</v>
      </c>
    </row>
    <row r="5" ht="14.25" customHeight="1">
      <c r="A5" s="15">
        <v>44182.0</v>
      </c>
      <c r="B5" s="17">
        <v>105.099998</v>
      </c>
      <c r="C5" s="17">
        <v>105.599998</v>
      </c>
      <c r="D5" s="17">
        <v>100.699997</v>
      </c>
      <c r="E5" s="17">
        <v>101.5</v>
      </c>
      <c r="F5" s="17">
        <v>94.746841</v>
      </c>
      <c r="G5" s="17">
        <f t="shared" si="2"/>
        <v>-0.0136988654</v>
      </c>
      <c r="H5" s="17">
        <f t="shared" si="1"/>
        <v>-0.9592502259</v>
      </c>
      <c r="J5" s="18" t="s">
        <v>20</v>
      </c>
      <c r="K5" s="18">
        <f>_xlfn.VAR.S(F2:F247)</f>
        <v>418.4188663</v>
      </c>
    </row>
    <row r="6" ht="14.25" customHeight="1">
      <c r="A6" s="15">
        <v>44183.0</v>
      </c>
      <c r="B6" s="17">
        <v>101.5</v>
      </c>
      <c r="C6" s="17">
        <v>102.300003</v>
      </c>
      <c r="D6" s="17">
        <v>98.150002</v>
      </c>
      <c r="E6" s="17">
        <v>99.0</v>
      </c>
      <c r="F6" s="17">
        <v>92.413177</v>
      </c>
      <c r="G6" s="17">
        <f t="shared" si="2"/>
        <v>-0.02493892633</v>
      </c>
      <c r="H6" s="17">
        <f t="shared" si="1"/>
        <v>-1.073336316</v>
      </c>
      <c r="J6" s="18" t="s">
        <v>21</v>
      </c>
      <c r="K6" s="18">
        <f>_xlfn.VAR.S(G2:G247)</f>
        <v>0.0005317645997</v>
      </c>
    </row>
    <row r="7" ht="14.25" customHeight="1">
      <c r="A7" s="15">
        <v>44186.0</v>
      </c>
      <c r="B7" s="17">
        <v>98.900002</v>
      </c>
      <c r="C7" s="17">
        <v>98.949997</v>
      </c>
      <c r="D7" s="17">
        <v>88.949997</v>
      </c>
      <c r="E7" s="17">
        <v>89.849998</v>
      </c>
      <c r="F7" s="17">
        <v>83.871964</v>
      </c>
      <c r="G7" s="17">
        <f t="shared" si="2"/>
        <v>-0.09697817879</v>
      </c>
      <c r="H7" s="17">
        <f t="shared" si="1"/>
        <v>-1.490891542</v>
      </c>
      <c r="J7" s="18" t="s">
        <v>22</v>
      </c>
      <c r="K7" s="18">
        <f>SKEW(F2:F247)</f>
        <v>0.733721582</v>
      </c>
    </row>
    <row r="8" ht="14.25" customHeight="1">
      <c r="A8" s="15">
        <v>44187.0</v>
      </c>
      <c r="B8" s="17">
        <v>89.050003</v>
      </c>
      <c r="C8" s="17">
        <v>92.300003</v>
      </c>
      <c r="D8" s="17">
        <v>86.599998</v>
      </c>
      <c r="E8" s="17">
        <v>90.550003</v>
      </c>
      <c r="F8" s="17">
        <v>84.525391</v>
      </c>
      <c r="G8" s="17">
        <f t="shared" si="2"/>
        <v>0.007760576518</v>
      </c>
      <c r="H8" s="17">
        <f t="shared" si="1"/>
        <v>-1.458947384</v>
      </c>
      <c r="J8" s="18" t="s">
        <v>23</v>
      </c>
      <c r="K8" s="18">
        <f>KURT(F2:F247)</f>
        <v>-0.4796963161</v>
      </c>
    </row>
    <row r="9" ht="14.25" customHeight="1">
      <c r="A9" s="15">
        <v>44188.0</v>
      </c>
      <c r="B9" s="17">
        <v>90.5</v>
      </c>
      <c r="C9" s="17">
        <v>91.300003</v>
      </c>
      <c r="D9" s="17">
        <v>88.300003</v>
      </c>
      <c r="E9" s="17">
        <v>90.800003</v>
      </c>
      <c r="F9" s="17">
        <v>84.758759</v>
      </c>
      <c r="G9" s="17">
        <f t="shared" si="2"/>
        <v>0.002757117519</v>
      </c>
      <c r="H9" s="17">
        <f t="shared" si="1"/>
        <v>-1.447538697</v>
      </c>
      <c r="J9" s="18" t="s">
        <v>24</v>
      </c>
      <c r="K9" s="18">
        <f t="shared" ref="K9:K10" si="3">SQRT(K5)</f>
        <v>20.45528944</v>
      </c>
    </row>
    <row r="10" ht="14.25" customHeight="1">
      <c r="A10" s="15">
        <v>44189.0</v>
      </c>
      <c r="B10" s="17">
        <v>92.5</v>
      </c>
      <c r="C10" s="17">
        <v>95.5</v>
      </c>
      <c r="D10" s="17">
        <v>92.150002</v>
      </c>
      <c r="E10" s="17">
        <v>93.150002</v>
      </c>
      <c r="F10" s="17">
        <v>86.952408</v>
      </c>
      <c r="G10" s="17">
        <f t="shared" si="2"/>
        <v>0.02555184254</v>
      </c>
      <c r="H10" s="17">
        <f t="shared" si="1"/>
        <v>-1.340297535</v>
      </c>
      <c r="J10" s="18" t="s">
        <v>25</v>
      </c>
      <c r="K10" s="18">
        <f t="shared" si="3"/>
        <v>0.02306002168</v>
      </c>
    </row>
    <row r="11" ht="14.25" customHeight="1">
      <c r="A11" s="15">
        <v>44193.0</v>
      </c>
      <c r="B11" s="17">
        <v>94.0</v>
      </c>
      <c r="C11" s="17">
        <v>95.150002</v>
      </c>
      <c r="D11" s="17">
        <v>93.300003</v>
      </c>
      <c r="E11" s="17">
        <v>93.800003</v>
      </c>
      <c r="F11" s="17">
        <v>87.559158</v>
      </c>
      <c r="G11" s="17">
        <f t="shared" si="2"/>
        <v>0.006953721851</v>
      </c>
      <c r="H11" s="17">
        <f t="shared" si="1"/>
        <v>-1.310635281</v>
      </c>
    </row>
    <row r="12" ht="14.25" customHeight="1">
      <c r="A12" s="15">
        <v>44194.0</v>
      </c>
      <c r="B12" s="17">
        <v>94.199997</v>
      </c>
      <c r="C12" s="17">
        <v>94.650002</v>
      </c>
      <c r="D12" s="17">
        <v>92.0</v>
      </c>
      <c r="E12" s="17">
        <v>93.150002</v>
      </c>
      <c r="F12" s="17">
        <v>86.952408</v>
      </c>
      <c r="G12" s="17">
        <f t="shared" si="2"/>
        <v>-0.006953721851</v>
      </c>
      <c r="H12" s="17">
        <f t="shared" si="1"/>
        <v>-1.340297535</v>
      </c>
    </row>
    <row r="13" ht="14.25" customHeight="1">
      <c r="A13" s="15">
        <v>44195.0</v>
      </c>
      <c r="B13" s="17">
        <v>93.5</v>
      </c>
      <c r="C13" s="17">
        <v>94.5</v>
      </c>
      <c r="D13" s="17">
        <v>92.75</v>
      </c>
      <c r="E13" s="17">
        <v>93.25</v>
      </c>
      <c r="F13" s="17">
        <v>87.045746</v>
      </c>
      <c r="G13" s="17">
        <f t="shared" si="2"/>
        <v>0.00107286206</v>
      </c>
      <c r="H13" s="17">
        <f t="shared" si="1"/>
        <v>-1.33573451</v>
      </c>
    </row>
    <row r="14" ht="14.25" customHeight="1">
      <c r="A14" s="15">
        <v>44196.0</v>
      </c>
      <c r="B14" s="17">
        <v>93.300003</v>
      </c>
      <c r="C14" s="17">
        <v>95.550003</v>
      </c>
      <c r="D14" s="17">
        <v>92.550003</v>
      </c>
      <c r="E14" s="17">
        <v>93.050003</v>
      </c>
      <c r="F14" s="17">
        <v>86.859055</v>
      </c>
      <c r="G14" s="17">
        <f t="shared" si="2"/>
        <v>-0.002147049083</v>
      </c>
      <c r="H14" s="17">
        <f t="shared" si="1"/>
        <v>-1.344861293</v>
      </c>
    </row>
    <row r="15" ht="14.25" customHeight="1">
      <c r="A15" s="15">
        <v>44197.0</v>
      </c>
      <c r="B15" s="17">
        <v>93.75</v>
      </c>
      <c r="C15" s="17">
        <v>94.449997</v>
      </c>
      <c r="D15" s="17">
        <v>93.0</v>
      </c>
      <c r="E15" s="17">
        <v>93.199997</v>
      </c>
      <c r="F15" s="17">
        <v>86.999069</v>
      </c>
      <c r="G15" s="17">
        <f t="shared" si="2"/>
        <v>0.001610669977</v>
      </c>
      <c r="H15" s="17">
        <f t="shared" si="1"/>
        <v>-1.338016414</v>
      </c>
    </row>
    <row r="16" ht="14.25" customHeight="1">
      <c r="A16" s="15">
        <v>44200.0</v>
      </c>
      <c r="B16" s="17">
        <v>94.050003</v>
      </c>
      <c r="C16" s="17">
        <v>97.300003</v>
      </c>
      <c r="D16" s="17">
        <v>93.699997</v>
      </c>
      <c r="E16" s="17">
        <v>96.949997</v>
      </c>
      <c r="F16" s="17">
        <v>90.499573</v>
      </c>
      <c r="G16" s="17">
        <f t="shared" si="2"/>
        <v>0.03944771501</v>
      </c>
      <c r="H16" s="17">
        <f t="shared" si="1"/>
        <v>-1.166886887</v>
      </c>
    </row>
    <row r="17" ht="14.25" customHeight="1">
      <c r="A17" s="15">
        <v>44201.0</v>
      </c>
      <c r="B17" s="17">
        <v>96.5</v>
      </c>
      <c r="C17" s="17">
        <v>96.5</v>
      </c>
      <c r="D17" s="17">
        <v>94.349998</v>
      </c>
      <c r="E17" s="17">
        <v>94.949997</v>
      </c>
      <c r="F17" s="17">
        <v>88.632637</v>
      </c>
      <c r="G17" s="17">
        <f t="shared" si="2"/>
        <v>-0.02084497925</v>
      </c>
      <c r="H17" s="17">
        <f t="shared" si="1"/>
        <v>-1.258155994</v>
      </c>
    </row>
    <row r="18" ht="14.25" customHeight="1">
      <c r="A18" s="15">
        <v>44202.0</v>
      </c>
      <c r="B18" s="17">
        <v>98.900002</v>
      </c>
      <c r="C18" s="17">
        <v>99.300003</v>
      </c>
      <c r="D18" s="17">
        <v>96.25</v>
      </c>
      <c r="E18" s="17">
        <v>96.949997</v>
      </c>
      <c r="F18" s="17">
        <v>90.499573</v>
      </c>
      <c r="G18" s="17">
        <f t="shared" si="2"/>
        <v>0.02084497925</v>
      </c>
      <c r="H18" s="17">
        <f t="shared" si="1"/>
        <v>-1.166886887</v>
      </c>
    </row>
    <row r="19" ht="14.25" customHeight="1">
      <c r="A19" s="15">
        <v>44203.0</v>
      </c>
      <c r="B19" s="17">
        <v>98.0</v>
      </c>
      <c r="C19" s="17">
        <v>99.050003</v>
      </c>
      <c r="D19" s="17">
        <v>97.099998</v>
      </c>
      <c r="E19" s="17">
        <v>97.900002</v>
      </c>
      <c r="F19" s="17">
        <v>91.386368</v>
      </c>
      <c r="G19" s="17">
        <f t="shared" si="2"/>
        <v>0.009751188266</v>
      </c>
      <c r="H19" s="17">
        <f t="shared" si="1"/>
        <v>-1.123534042</v>
      </c>
    </row>
    <row r="20" ht="14.25" customHeight="1">
      <c r="A20" s="15">
        <v>44204.0</v>
      </c>
      <c r="B20" s="17">
        <v>98.949997</v>
      </c>
      <c r="C20" s="17">
        <v>101.300003</v>
      </c>
      <c r="D20" s="17">
        <v>98.550003</v>
      </c>
      <c r="E20" s="17">
        <v>100.650002</v>
      </c>
      <c r="F20" s="17">
        <v>93.9534</v>
      </c>
      <c r="G20" s="17">
        <f t="shared" si="2"/>
        <v>0.02770259394</v>
      </c>
      <c r="H20" s="17">
        <f t="shared" si="1"/>
        <v>-0.9980392639</v>
      </c>
    </row>
    <row r="21" ht="14.25" customHeight="1">
      <c r="A21" s="15">
        <v>44207.0</v>
      </c>
      <c r="B21" s="17">
        <v>101.5</v>
      </c>
      <c r="C21" s="17">
        <v>102.900002</v>
      </c>
      <c r="D21" s="17">
        <v>98.050003</v>
      </c>
      <c r="E21" s="17">
        <v>102.550003</v>
      </c>
      <c r="F21" s="17">
        <v>95.72699</v>
      </c>
      <c r="G21" s="17">
        <f t="shared" si="2"/>
        <v>0.0187013712</v>
      </c>
      <c r="H21" s="17">
        <f t="shared" si="1"/>
        <v>-0.9113335732</v>
      </c>
      <c r="J21" s="22" t="s">
        <v>26</v>
      </c>
      <c r="K21" s="22"/>
    </row>
    <row r="22" ht="14.25" customHeight="1">
      <c r="A22" s="15">
        <v>44208.0</v>
      </c>
      <c r="B22" s="17">
        <v>102.0</v>
      </c>
      <c r="C22" s="17">
        <v>104.5</v>
      </c>
      <c r="D22" s="17">
        <v>100.75</v>
      </c>
      <c r="E22" s="17">
        <v>103.449997</v>
      </c>
      <c r="F22" s="17">
        <v>96.567108</v>
      </c>
      <c r="G22" s="17">
        <f t="shared" si="2"/>
        <v>0.008737900477</v>
      </c>
      <c r="H22" s="17">
        <f t="shared" si="1"/>
        <v>-0.8702626315</v>
      </c>
      <c r="J22" s="22" t="s">
        <v>27</v>
      </c>
      <c r="K22" s="23">
        <f>AVERAGE(H2:H247)</f>
        <v>0</v>
      </c>
    </row>
    <row r="23" ht="14.25" customHeight="1">
      <c r="A23" s="15">
        <v>44209.0</v>
      </c>
      <c r="B23" s="17">
        <v>104.949997</v>
      </c>
      <c r="C23" s="17">
        <v>107.900002</v>
      </c>
      <c r="D23" s="17">
        <v>104.099998</v>
      </c>
      <c r="E23" s="17">
        <v>105.25</v>
      </c>
      <c r="F23" s="17">
        <v>98.247345</v>
      </c>
      <c r="G23" s="17">
        <f t="shared" si="2"/>
        <v>0.01725004114</v>
      </c>
      <c r="H23" s="17">
        <f t="shared" si="1"/>
        <v>-0.7881206992</v>
      </c>
      <c r="J23" s="22" t="s">
        <v>24</v>
      </c>
      <c r="K23" s="22">
        <f>_xlfn.STDEV.S(H2:H247)</f>
        <v>1</v>
      </c>
    </row>
    <row r="24" ht="14.25" customHeight="1">
      <c r="A24" s="15">
        <v>44210.0</v>
      </c>
      <c r="B24" s="17">
        <v>107.0</v>
      </c>
      <c r="C24" s="17">
        <v>107.449997</v>
      </c>
      <c r="D24" s="17">
        <v>104.199997</v>
      </c>
      <c r="E24" s="17">
        <v>105.050003</v>
      </c>
      <c r="F24" s="17">
        <v>98.060654</v>
      </c>
      <c r="G24" s="17">
        <f t="shared" si="2"/>
        <v>-0.001902021897</v>
      </c>
      <c r="H24" s="17">
        <f t="shared" si="1"/>
        <v>-0.7972474828</v>
      </c>
    </row>
    <row r="25" ht="14.25" customHeight="1">
      <c r="A25" s="15">
        <v>44211.0</v>
      </c>
      <c r="B25" s="17">
        <v>105.25</v>
      </c>
      <c r="C25" s="17">
        <v>106.099998</v>
      </c>
      <c r="D25" s="17">
        <v>100.650002</v>
      </c>
      <c r="E25" s="17">
        <v>101.400002</v>
      </c>
      <c r="F25" s="17">
        <v>94.653503</v>
      </c>
      <c r="G25" s="17">
        <f t="shared" si="2"/>
        <v>-0.03536331858</v>
      </c>
      <c r="H25" s="17">
        <f t="shared" si="1"/>
        <v>-0.963813251</v>
      </c>
    </row>
    <row r="26" ht="14.25" customHeight="1">
      <c r="A26" s="15">
        <v>44214.0</v>
      </c>
      <c r="B26" s="17">
        <v>101.400002</v>
      </c>
      <c r="C26" s="17">
        <v>101.849998</v>
      </c>
      <c r="D26" s="17">
        <v>96.050003</v>
      </c>
      <c r="E26" s="17">
        <v>96.650002</v>
      </c>
      <c r="F26" s="17">
        <v>90.219536</v>
      </c>
      <c r="G26" s="17">
        <f t="shared" si="2"/>
        <v>-0.04797689802</v>
      </c>
      <c r="H26" s="17">
        <f t="shared" si="1"/>
        <v>-1.180577087</v>
      </c>
    </row>
    <row r="27" ht="14.25" customHeight="1">
      <c r="A27" s="15">
        <v>44215.0</v>
      </c>
      <c r="B27" s="17">
        <v>97.75</v>
      </c>
      <c r="C27" s="17">
        <v>99.0</v>
      </c>
      <c r="D27" s="17">
        <v>97.5</v>
      </c>
      <c r="E27" s="17">
        <v>98.099998</v>
      </c>
      <c r="F27" s="17">
        <v>91.573059</v>
      </c>
      <c r="G27" s="17">
        <f t="shared" si="2"/>
        <v>0.01489112372</v>
      </c>
      <c r="H27" s="17">
        <f t="shared" si="1"/>
        <v>-1.114407258</v>
      </c>
    </row>
    <row r="28" ht="14.25" customHeight="1">
      <c r="A28" s="15">
        <v>44216.0</v>
      </c>
      <c r="B28" s="17">
        <v>99.0</v>
      </c>
      <c r="C28" s="17">
        <v>99.800003</v>
      </c>
      <c r="D28" s="17">
        <v>97.849998</v>
      </c>
      <c r="E28" s="17">
        <v>98.849998</v>
      </c>
      <c r="F28" s="17">
        <v>92.273155</v>
      </c>
      <c r="G28" s="17">
        <f t="shared" si="2"/>
        <v>0.007616141436</v>
      </c>
      <c r="H28" s="17">
        <f t="shared" si="1"/>
        <v>-1.080181587</v>
      </c>
    </row>
    <row r="29" ht="14.25" customHeight="1">
      <c r="A29" s="15">
        <v>44217.0</v>
      </c>
      <c r="B29" s="17">
        <v>99.050003</v>
      </c>
      <c r="C29" s="17">
        <v>100.199997</v>
      </c>
      <c r="D29" s="17">
        <v>93.900002</v>
      </c>
      <c r="E29" s="17">
        <v>94.699997</v>
      </c>
      <c r="F29" s="17">
        <v>88.399269</v>
      </c>
      <c r="G29" s="17">
        <f t="shared" si="2"/>
        <v>-0.04288955376</v>
      </c>
      <c r="H29" s="17">
        <f t="shared" si="1"/>
        <v>-1.269564681</v>
      </c>
    </row>
    <row r="30" ht="14.25" customHeight="1">
      <c r="A30" s="15">
        <v>44218.0</v>
      </c>
      <c r="B30" s="17">
        <v>94.599998</v>
      </c>
      <c r="C30" s="17">
        <v>95.449997</v>
      </c>
      <c r="D30" s="17">
        <v>92.5</v>
      </c>
      <c r="E30" s="17">
        <v>92.75</v>
      </c>
      <c r="F30" s="17">
        <v>86.57901</v>
      </c>
      <c r="G30" s="17">
        <f t="shared" si="2"/>
        <v>-0.02080629294</v>
      </c>
      <c r="H30" s="17">
        <f t="shared" si="1"/>
        <v>-1.358551884</v>
      </c>
    </row>
    <row r="31" ht="14.25" customHeight="1">
      <c r="A31" s="15">
        <v>44221.0</v>
      </c>
      <c r="B31" s="17">
        <v>93.050003</v>
      </c>
      <c r="C31" s="17">
        <v>93.75</v>
      </c>
      <c r="D31" s="17">
        <v>90.0</v>
      </c>
      <c r="E31" s="17">
        <v>91.349998</v>
      </c>
      <c r="F31" s="17">
        <v>85.272163</v>
      </c>
      <c r="G31" s="17">
        <f t="shared" si="2"/>
        <v>-0.01520934852</v>
      </c>
      <c r="H31" s="17">
        <f t="shared" si="1"/>
        <v>-1.422439858</v>
      </c>
    </row>
    <row r="32" ht="14.25" customHeight="1">
      <c r="A32" s="15">
        <v>44223.0</v>
      </c>
      <c r="B32" s="17">
        <v>91.400002</v>
      </c>
      <c r="C32" s="17">
        <v>91.75</v>
      </c>
      <c r="D32" s="17">
        <v>88.900002</v>
      </c>
      <c r="E32" s="17">
        <v>89.699997</v>
      </c>
      <c r="F32" s="17">
        <v>83.731934</v>
      </c>
      <c r="G32" s="17">
        <f t="shared" si="2"/>
        <v>-0.01822762491</v>
      </c>
      <c r="H32" s="17">
        <f t="shared" si="1"/>
        <v>-1.497737204</v>
      </c>
    </row>
    <row r="33" ht="14.25" customHeight="1">
      <c r="A33" s="15">
        <v>44224.0</v>
      </c>
      <c r="B33" s="17">
        <v>89.0</v>
      </c>
      <c r="C33" s="17">
        <v>91.400002</v>
      </c>
      <c r="D33" s="17">
        <v>88.800003</v>
      </c>
      <c r="E33" s="17">
        <v>90.650002</v>
      </c>
      <c r="F33" s="17">
        <v>84.618736</v>
      </c>
      <c r="G33" s="17">
        <f t="shared" si="2"/>
        <v>0.01053527381</v>
      </c>
      <c r="H33" s="17">
        <f t="shared" si="1"/>
        <v>-1.454384016</v>
      </c>
    </row>
    <row r="34" ht="14.25" customHeight="1">
      <c r="A34" s="15">
        <v>44225.0</v>
      </c>
      <c r="B34" s="17">
        <v>90.75</v>
      </c>
      <c r="C34" s="17">
        <v>92.949997</v>
      </c>
      <c r="D34" s="17">
        <v>87.75</v>
      </c>
      <c r="E34" s="17">
        <v>88.300003</v>
      </c>
      <c r="F34" s="17">
        <v>82.425087</v>
      </c>
      <c r="G34" s="17">
        <f t="shared" si="2"/>
        <v>-0.02626586335</v>
      </c>
      <c r="H34" s="17">
        <f t="shared" si="1"/>
        <v>-1.561625178</v>
      </c>
    </row>
    <row r="35" ht="14.25" customHeight="1">
      <c r="A35" s="15">
        <v>44228.0</v>
      </c>
      <c r="B35" s="17">
        <v>89.0</v>
      </c>
      <c r="C35" s="17">
        <v>91.199997</v>
      </c>
      <c r="D35" s="17">
        <v>88.449997</v>
      </c>
      <c r="E35" s="17">
        <v>90.849998</v>
      </c>
      <c r="F35" s="17">
        <v>84.805428</v>
      </c>
      <c r="G35" s="17">
        <f t="shared" si="2"/>
        <v>0.02846970572</v>
      </c>
      <c r="H35" s="17">
        <f t="shared" si="1"/>
        <v>-1.445257184</v>
      </c>
    </row>
    <row r="36" ht="14.25" customHeight="1">
      <c r="A36" s="15">
        <v>44229.0</v>
      </c>
      <c r="B36" s="17">
        <v>92.5</v>
      </c>
      <c r="C36" s="17">
        <v>93.949997</v>
      </c>
      <c r="D36" s="17">
        <v>91.199997</v>
      </c>
      <c r="E36" s="17">
        <v>92.849998</v>
      </c>
      <c r="F36" s="17">
        <v>86.672363</v>
      </c>
      <c r="G36" s="17">
        <f t="shared" si="2"/>
        <v>0.02177551693</v>
      </c>
      <c r="H36" s="17">
        <f t="shared" si="1"/>
        <v>-1.353988126</v>
      </c>
    </row>
    <row r="37" ht="14.25" customHeight="1">
      <c r="A37" s="15">
        <v>44230.0</v>
      </c>
      <c r="B37" s="17">
        <v>94.599998</v>
      </c>
      <c r="C37" s="17">
        <v>95.300003</v>
      </c>
      <c r="D37" s="17">
        <v>93.0</v>
      </c>
      <c r="E37" s="17">
        <v>93.349998</v>
      </c>
      <c r="F37" s="17">
        <v>87.139091</v>
      </c>
      <c r="G37" s="17">
        <f t="shared" si="2"/>
        <v>0.005370522035</v>
      </c>
      <c r="H37" s="17">
        <f t="shared" si="1"/>
        <v>-1.331171142</v>
      </c>
    </row>
    <row r="38" ht="14.25" customHeight="1">
      <c r="A38" s="15">
        <v>44231.0</v>
      </c>
      <c r="B38" s="17">
        <v>94.25</v>
      </c>
      <c r="C38" s="17">
        <v>98.599998</v>
      </c>
      <c r="D38" s="17">
        <v>94.0</v>
      </c>
      <c r="E38" s="17">
        <v>97.650002</v>
      </c>
      <c r="F38" s="17">
        <v>91.153</v>
      </c>
      <c r="G38" s="17">
        <f t="shared" si="2"/>
        <v>0.04503382422</v>
      </c>
      <c r="H38" s="17">
        <f t="shared" si="1"/>
        <v>-1.134942729</v>
      </c>
    </row>
    <row r="39" ht="14.25" customHeight="1">
      <c r="A39" s="15">
        <v>44232.0</v>
      </c>
      <c r="B39" s="17">
        <v>98.949997</v>
      </c>
      <c r="C39" s="17">
        <v>99.949997</v>
      </c>
      <c r="D39" s="17">
        <v>96.800003</v>
      </c>
      <c r="E39" s="17">
        <v>97.650002</v>
      </c>
      <c r="F39" s="17">
        <v>91.153</v>
      </c>
      <c r="G39" s="17">
        <f t="shared" si="2"/>
        <v>0</v>
      </c>
      <c r="H39" s="17">
        <f t="shared" si="1"/>
        <v>-1.134942729</v>
      </c>
    </row>
    <row r="40" ht="14.25" customHeight="1">
      <c r="A40" s="15">
        <v>44235.0</v>
      </c>
      <c r="B40" s="17">
        <v>99.5</v>
      </c>
      <c r="C40" s="17">
        <v>100.800003</v>
      </c>
      <c r="D40" s="17">
        <v>99.099998</v>
      </c>
      <c r="E40" s="17">
        <v>99.650002</v>
      </c>
      <c r="F40" s="17">
        <v>93.019936</v>
      </c>
      <c r="G40" s="17">
        <f t="shared" si="2"/>
        <v>0.02027442241</v>
      </c>
      <c r="H40" s="17">
        <f t="shared" si="1"/>
        <v>-1.043673622</v>
      </c>
    </row>
    <row r="41" ht="14.25" customHeight="1">
      <c r="A41" s="15">
        <v>44236.0</v>
      </c>
      <c r="B41" s="17">
        <v>99.800003</v>
      </c>
      <c r="C41" s="17">
        <v>103.349998</v>
      </c>
      <c r="D41" s="17">
        <v>99.800003</v>
      </c>
      <c r="E41" s="17">
        <v>101.0</v>
      </c>
      <c r="F41" s="17">
        <v>94.280113</v>
      </c>
      <c r="G41" s="17">
        <f t="shared" si="2"/>
        <v>0.01345644085</v>
      </c>
      <c r="H41" s="17">
        <f t="shared" si="1"/>
        <v>-0.9820672093</v>
      </c>
    </row>
    <row r="42" ht="14.25" customHeight="1">
      <c r="A42" s="15">
        <v>44237.0</v>
      </c>
      <c r="B42" s="17">
        <v>102.0</v>
      </c>
      <c r="C42" s="17">
        <v>102.5</v>
      </c>
      <c r="D42" s="17">
        <v>98.599998</v>
      </c>
      <c r="E42" s="17">
        <v>100.0</v>
      </c>
      <c r="F42" s="17">
        <v>93.346642</v>
      </c>
      <c r="G42" s="17">
        <f t="shared" si="2"/>
        <v>-0.009950379432</v>
      </c>
      <c r="H42" s="17">
        <f t="shared" si="1"/>
        <v>-1.027701909</v>
      </c>
    </row>
    <row r="43" ht="14.25" customHeight="1">
      <c r="A43" s="15">
        <v>44238.0</v>
      </c>
      <c r="B43" s="17">
        <v>100.0</v>
      </c>
      <c r="C43" s="17">
        <v>100.349998</v>
      </c>
      <c r="D43" s="17">
        <v>98.900002</v>
      </c>
      <c r="E43" s="17">
        <v>99.449997</v>
      </c>
      <c r="F43" s="17">
        <v>92.833237</v>
      </c>
      <c r="G43" s="17">
        <f t="shared" si="2"/>
        <v>-0.005515164196</v>
      </c>
      <c r="H43" s="17">
        <f t="shared" si="1"/>
        <v>-1.052800797</v>
      </c>
    </row>
    <row r="44" ht="14.25" customHeight="1">
      <c r="A44" s="15">
        <v>44239.0</v>
      </c>
      <c r="B44" s="17">
        <v>98.900002</v>
      </c>
      <c r="C44" s="17">
        <v>99.400002</v>
      </c>
      <c r="D44" s="17">
        <v>96.550003</v>
      </c>
      <c r="E44" s="17">
        <v>97.0</v>
      </c>
      <c r="F44" s="17">
        <v>90.546249</v>
      </c>
      <c r="G44" s="17">
        <f t="shared" si="2"/>
        <v>-0.02494397415</v>
      </c>
      <c r="H44" s="17">
        <f t="shared" si="1"/>
        <v>-1.164605032</v>
      </c>
    </row>
    <row r="45" ht="14.25" customHeight="1">
      <c r="A45" s="15">
        <v>44242.0</v>
      </c>
      <c r="B45" s="17">
        <v>97.0</v>
      </c>
      <c r="C45" s="17">
        <v>99.25</v>
      </c>
      <c r="D45" s="17">
        <v>95.599998</v>
      </c>
      <c r="E45" s="17">
        <v>98.449997</v>
      </c>
      <c r="F45" s="17">
        <v>91.899773</v>
      </c>
      <c r="G45" s="17">
        <f t="shared" si="2"/>
        <v>0.01483780044</v>
      </c>
      <c r="H45" s="17">
        <f t="shared" si="1"/>
        <v>-1.098435154</v>
      </c>
    </row>
    <row r="46" ht="14.25" customHeight="1">
      <c r="A46" s="15">
        <v>44243.0</v>
      </c>
      <c r="B46" s="17">
        <v>99.25</v>
      </c>
      <c r="C46" s="17">
        <v>104.849998</v>
      </c>
      <c r="D46" s="17">
        <v>99.25</v>
      </c>
      <c r="E46" s="17">
        <v>103.75</v>
      </c>
      <c r="F46" s="17">
        <v>96.847145</v>
      </c>
      <c r="G46" s="17">
        <f t="shared" si="2"/>
        <v>0.05243535156</v>
      </c>
      <c r="H46" s="17">
        <f t="shared" si="1"/>
        <v>-0.8565724317</v>
      </c>
    </row>
    <row r="47" ht="14.25" customHeight="1">
      <c r="A47" s="15">
        <v>44244.0</v>
      </c>
      <c r="B47" s="17">
        <v>102.0</v>
      </c>
      <c r="C47" s="17">
        <v>103.5</v>
      </c>
      <c r="D47" s="17">
        <v>100.800003</v>
      </c>
      <c r="E47" s="17">
        <v>102.25</v>
      </c>
      <c r="F47" s="17">
        <v>97.084518</v>
      </c>
      <c r="G47" s="17">
        <f t="shared" si="2"/>
        <v>0.002448007869</v>
      </c>
      <c r="H47" s="17">
        <f t="shared" si="1"/>
        <v>-0.8449679515</v>
      </c>
    </row>
    <row r="48" ht="14.25" customHeight="1">
      <c r="A48" s="15">
        <v>44245.0</v>
      </c>
      <c r="B48" s="17">
        <v>103.699997</v>
      </c>
      <c r="C48" s="17">
        <v>115.5</v>
      </c>
      <c r="D48" s="17">
        <v>103.349998</v>
      </c>
      <c r="E48" s="17">
        <v>110.699997</v>
      </c>
      <c r="F48" s="17">
        <v>105.107628</v>
      </c>
      <c r="G48" s="17">
        <f t="shared" si="2"/>
        <v>0.07940293503</v>
      </c>
      <c r="H48" s="17">
        <f t="shared" si="1"/>
        <v>-0.4527412846</v>
      </c>
    </row>
    <row r="49" ht="14.25" customHeight="1">
      <c r="A49" s="15">
        <v>44246.0</v>
      </c>
      <c r="B49" s="17">
        <v>110.699997</v>
      </c>
      <c r="C49" s="17">
        <v>112.199997</v>
      </c>
      <c r="D49" s="17">
        <v>103.849998</v>
      </c>
      <c r="E49" s="17">
        <v>105.099998</v>
      </c>
      <c r="F49" s="17">
        <v>99.790535</v>
      </c>
      <c r="G49" s="17">
        <f t="shared" si="2"/>
        <v>-0.05191151461</v>
      </c>
      <c r="H49" s="17">
        <f t="shared" si="1"/>
        <v>-0.7126785988</v>
      </c>
    </row>
    <row r="50" ht="14.25" customHeight="1">
      <c r="A50" s="15">
        <v>44249.0</v>
      </c>
      <c r="B50" s="17">
        <v>105.900002</v>
      </c>
      <c r="C50" s="17">
        <v>108.550003</v>
      </c>
      <c r="D50" s="17">
        <v>105.300003</v>
      </c>
      <c r="E50" s="17">
        <v>106.300003</v>
      </c>
      <c r="F50" s="17">
        <v>100.929916</v>
      </c>
      <c r="G50" s="17">
        <f t="shared" si="2"/>
        <v>0.01135303585</v>
      </c>
      <c r="H50" s="17">
        <f t="shared" si="1"/>
        <v>-0.6569775537</v>
      </c>
    </row>
    <row r="51" ht="14.25" customHeight="1">
      <c r="A51" s="15">
        <v>44250.0</v>
      </c>
      <c r="B51" s="17">
        <v>109.75</v>
      </c>
      <c r="C51" s="17">
        <v>114.400002</v>
      </c>
      <c r="D51" s="17">
        <v>109.449997</v>
      </c>
      <c r="E51" s="17">
        <v>112.199997</v>
      </c>
      <c r="F51" s="17">
        <v>106.531853</v>
      </c>
      <c r="G51" s="17">
        <f t="shared" si="2"/>
        <v>0.05401765464</v>
      </c>
      <c r="H51" s="17">
        <f t="shared" si="1"/>
        <v>-0.3831150393</v>
      </c>
    </row>
    <row r="52" ht="14.25" customHeight="1">
      <c r="A52" s="15">
        <v>44251.0</v>
      </c>
      <c r="B52" s="17">
        <v>114.0</v>
      </c>
      <c r="C52" s="17">
        <v>115.349998</v>
      </c>
      <c r="D52" s="17">
        <v>111.0</v>
      </c>
      <c r="E52" s="17">
        <v>113.599998</v>
      </c>
      <c r="F52" s="17">
        <v>107.86113</v>
      </c>
      <c r="G52" s="17">
        <f t="shared" si="2"/>
        <v>0.01240053676</v>
      </c>
      <c r="H52" s="17">
        <f t="shared" si="1"/>
        <v>-0.3181305275</v>
      </c>
    </row>
    <row r="53" ht="14.25" customHeight="1">
      <c r="A53" s="15">
        <v>44252.0</v>
      </c>
      <c r="B53" s="17">
        <v>116.0</v>
      </c>
      <c r="C53" s="17">
        <v>120.5</v>
      </c>
      <c r="D53" s="17">
        <v>115.349998</v>
      </c>
      <c r="E53" s="17">
        <v>119.050003</v>
      </c>
      <c r="F53" s="17">
        <v>113.035812</v>
      </c>
      <c r="G53" s="17">
        <f t="shared" si="2"/>
        <v>0.04686012246</v>
      </c>
      <c r="H53" s="17">
        <f t="shared" si="1"/>
        <v>-0.06515527555</v>
      </c>
    </row>
    <row r="54" ht="14.25" customHeight="1">
      <c r="A54" s="15">
        <v>44253.0</v>
      </c>
      <c r="B54" s="17">
        <v>115.5</v>
      </c>
      <c r="C54" s="17">
        <v>118.400002</v>
      </c>
      <c r="D54" s="17">
        <v>110.050003</v>
      </c>
      <c r="E54" s="17">
        <v>111.0</v>
      </c>
      <c r="F54" s="17">
        <v>105.392487</v>
      </c>
      <c r="G54" s="17">
        <f t="shared" si="2"/>
        <v>-0.07001333613</v>
      </c>
      <c r="H54" s="17">
        <f t="shared" si="1"/>
        <v>-0.4388153511</v>
      </c>
    </row>
    <row r="55" ht="14.25" customHeight="1">
      <c r="A55" s="15">
        <v>44256.0</v>
      </c>
      <c r="B55" s="17">
        <v>114.300003</v>
      </c>
      <c r="C55" s="17">
        <v>117.650002</v>
      </c>
      <c r="D55" s="17">
        <v>113.5</v>
      </c>
      <c r="E55" s="17">
        <v>117.050003</v>
      </c>
      <c r="F55" s="17">
        <v>111.136848</v>
      </c>
      <c r="G55" s="17">
        <f t="shared" si="2"/>
        <v>0.05307095409</v>
      </c>
      <c r="H55" s="17">
        <f t="shared" si="1"/>
        <v>-0.1579901389</v>
      </c>
    </row>
    <row r="56" ht="14.25" customHeight="1">
      <c r="A56" s="15">
        <v>44257.0</v>
      </c>
      <c r="B56" s="17">
        <v>115.900002</v>
      </c>
      <c r="C56" s="17">
        <v>116.650002</v>
      </c>
      <c r="D56" s="17">
        <v>112.75</v>
      </c>
      <c r="E56" s="17">
        <v>113.5</v>
      </c>
      <c r="F56" s="17">
        <v>107.76619</v>
      </c>
      <c r="G56" s="17">
        <f t="shared" si="2"/>
        <v>-0.03079833391</v>
      </c>
      <c r="H56" s="17">
        <f t="shared" si="1"/>
        <v>-0.3227718697</v>
      </c>
    </row>
    <row r="57" ht="14.25" customHeight="1">
      <c r="A57" s="15">
        <v>44258.0</v>
      </c>
      <c r="B57" s="17">
        <v>114.050003</v>
      </c>
      <c r="C57" s="17">
        <v>115.800003</v>
      </c>
      <c r="D57" s="17">
        <v>113.199997</v>
      </c>
      <c r="E57" s="17">
        <v>114.0</v>
      </c>
      <c r="F57" s="17">
        <v>108.240929</v>
      </c>
      <c r="G57" s="17">
        <f t="shared" si="2"/>
        <v>0.004395593688</v>
      </c>
      <c r="H57" s="17">
        <f t="shared" si="1"/>
        <v>-0.2995632517</v>
      </c>
    </row>
    <row r="58" ht="14.25" customHeight="1">
      <c r="A58" s="15">
        <v>44259.0</v>
      </c>
      <c r="B58" s="17">
        <v>113.949997</v>
      </c>
      <c r="C58" s="17">
        <v>117.0</v>
      </c>
      <c r="D58" s="17">
        <v>112.300003</v>
      </c>
      <c r="E58" s="17">
        <v>112.699997</v>
      </c>
      <c r="F58" s="17">
        <v>107.006592</v>
      </c>
      <c r="G58" s="17">
        <f t="shared" si="2"/>
        <v>-0.01146912656</v>
      </c>
      <c r="H58" s="17">
        <f t="shared" si="1"/>
        <v>-0.3599064213</v>
      </c>
    </row>
    <row r="59" ht="14.25" customHeight="1">
      <c r="A59" s="15">
        <v>44260.0</v>
      </c>
      <c r="B59" s="17">
        <v>116.25</v>
      </c>
      <c r="C59" s="17">
        <v>118.25</v>
      </c>
      <c r="D59" s="17">
        <v>113.5</v>
      </c>
      <c r="E59" s="17">
        <v>114.949997</v>
      </c>
      <c r="F59" s="17">
        <v>109.142929</v>
      </c>
      <c r="G59" s="17">
        <f t="shared" si="2"/>
        <v>0.01976785845</v>
      </c>
      <c r="H59" s="17">
        <f t="shared" si="1"/>
        <v>-0.2554670778</v>
      </c>
    </row>
    <row r="60" ht="14.25" customHeight="1">
      <c r="A60" s="15">
        <v>44263.0</v>
      </c>
      <c r="B60" s="17">
        <v>118.949997</v>
      </c>
      <c r="C60" s="17">
        <v>122.349998</v>
      </c>
      <c r="D60" s="17">
        <v>117.199997</v>
      </c>
      <c r="E60" s="17">
        <v>118.25</v>
      </c>
      <c r="F60" s="17">
        <v>112.276222</v>
      </c>
      <c r="G60" s="17">
        <f t="shared" si="2"/>
        <v>0.02830380442</v>
      </c>
      <c r="H60" s="17">
        <f t="shared" si="1"/>
        <v>-0.102289436</v>
      </c>
    </row>
    <row r="61" ht="14.25" customHeight="1">
      <c r="A61" s="15">
        <v>44264.0</v>
      </c>
      <c r="B61" s="17">
        <v>119.400002</v>
      </c>
      <c r="C61" s="17">
        <v>119.550003</v>
      </c>
      <c r="D61" s="17">
        <v>114.199997</v>
      </c>
      <c r="E61" s="17">
        <v>116.75</v>
      </c>
      <c r="F61" s="17">
        <v>110.851997</v>
      </c>
      <c r="G61" s="17">
        <f t="shared" si="2"/>
        <v>-0.01276615167</v>
      </c>
      <c r="H61" s="17">
        <f t="shared" si="1"/>
        <v>-0.1719156813</v>
      </c>
    </row>
    <row r="62" ht="14.25" customHeight="1">
      <c r="A62" s="15">
        <v>44265.0</v>
      </c>
      <c r="B62" s="17">
        <v>116.900002</v>
      </c>
      <c r="C62" s="17">
        <v>117.0</v>
      </c>
      <c r="D62" s="17">
        <v>113.599998</v>
      </c>
      <c r="E62" s="17">
        <v>114.400002</v>
      </c>
      <c r="F62" s="17">
        <v>108.62072</v>
      </c>
      <c r="G62" s="17">
        <f t="shared" si="2"/>
        <v>-0.02033377004</v>
      </c>
      <c r="H62" s="17">
        <f t="shared" si="1"/>
        <v>-0.280996367</v>
      </c>
    </row>
    <row r="63" ht="14.25" customHeight="1">
      <c r="A63" s="15">
        <v>44267.0</v>
      </c>
      <c r="B63" s="17">
        <v>116.75</v>
      </c>
      <c r="C63" s="17">
        <v>117.400002</v>
      </c>
      <c r="D63" s="17">
        <v>114.0</v>
      </c>
      <c r="E63" s="17">
        <v>115.050003</v>
      </c>
      <c r="F63" s="17">
        <v>109.237885</v>
      </c>
      <c r="G63" s="17">
        <f t="shared" si="2"/>
        <v>0.00566575418</v>
      </c>
      <c r="H63" s="17">
        <f t="shared" si="1"/>
        <v>-0.2508249533</v>
      </c>
    </row>
    <row r="64" ht="14.25" customHeight="1">
      <c r="A64" s="15">
        <v>44270.0</v>
      </c>
      <c r="B64" s="17">
        <v>116.0</v>
      </c>
      <c r="C64" s="17">
        <v>116.849998</v>
      </c>
      <c r="D64" s="17">
        <v>112.800003</v>
      </c>
      <c r="E64" s="17">
        <v>114.349998</v>
      </c>
      <c r="F64" s="17">
        <v>108.573242</v>
      </c>
      <c r="G64" s="17">
        <f t="shared" si="2"/>
        <v>-0.006102948661</v>
      </c>
      <c r="H64" s="17">
        <f t="shared" si="1"/>
        <v>-0.2833174293</v>
      </c>
    </row>
    <row r="65" ht="14.25" customHeight="1">
      <c r="A65" s="15">
        <v>44271.0</v>
      </c>
      <c r="B65" s="17">
        <v>113.800003</v>
      </c>
      <c r="C65" s="17">
        <v>116.300003</v>
      </c>
      <c r="D65" s="17">
        <v>113.449997</v>
      </c>
      <c r="E65" s="17">
        <v>115.099998</v>
      </c>
      <c r="F65" s="17">
        <v>109.285355</v>
      </c>
      <c r="G65" s="17">
        <f t="shared" si="2"/>
        <v>0.006537410467</v>
      </c>
      <c r="H65" s="17">
        <f t="shared" si="1"/>
        <v>-0.2485042822</v>
      </c>
    </row>
    <row r="66" ht="14.25" customHeight="1">
      <c r="A66" s="15">
        <v>44272.0</v>
      </c>
      <c r="B66" s="17">
        <v>114.800003</v>
      </c>
      <c r="C66" s="17">
        <v>114.849998</v>
      </c>
      <c r="D66" s="17">
        <v>108.75</v>
      </c>
      <c r="E66" s="17">
        <v>109.349998</v>
      </c>
      <c r="F66" s="17">
        <v>103.825836</v>
      </c>
      <c r="G66" s="17">
        <f t="shared" si="2"/>
        <v>-0.05124755569</v>
      </c>
      <c r="H66" s="17">
        <f t="shared" si="1"/>
        <v>-0.515404392</v>
      </c>
    </row>
    <row r="67" ht="14.25" customHeight="1">
      <c r="A67" s="15">
        <v>44273.0</v>
      </c>
      <c r="B67" s="17">
        <v>110.0</v>
      </c>
      <c r="C67" s="17">
        <v>112.199997</v>
      </c>
      <c r="D67" s="17">
        <v>107.5</v>
      </c>
      <c r="E67" s="17">
        <v>110.199997</v>
      </c>
      <c r="F67" s="17">
        <v>104.632889</v>
      </c>
      <c r="G67" s="17">
        <f t="shared" si="2"/>
        <v>0.0077430871</v>
      </c>
      <c r="H67" s="17">
        <f t="shared" si="1"/>
        <v>-0.4759499027</v>
      </c>
    </row>
    <row r="68" ht="14.25" customHeight="1">
      <c r="A68" s="15">
        <v>44274.0</v>
      </c>
      <c r="B68" s="17">
        <v>106.25</v>
      </c>
      <c r="C68" s="17">
        <v>113.25</v>
      </c>
      <c r="D68" s="17">
        <v>104.449997</v>
      </c>
      <c r="E68" s="17">
        <v>110.5</v>
      </c>
      <c r="F68" s="17">
        <v>104.91774</v>
      </c>
      <c r="G68" s="17">
        <f t="shared" si="2"/>
        <v>0.00271868595</v>
      </c>
      <c r="H68" s="17">
        <f t="shared" si="1"/>
        <v>-0.4620243603</v>
      </c>
    </row>
    <row r="69" ht="14.25" customHeight="1">
      <c r="A69" s="15">
        <v>44277.0</v>
      </c>
      <c r="B69" s="17">
        <v>110.5</v>
      </c>
      <c r="C69" s="17">
        <v>111.25</v>
      </c>
      <c r="D69" s="17">
        <v>108.550003</v>
      </c>
      <c r="E69" s="17">
        <v>109.599998</v>
      </c>
      <c r="F69" s="17">
        <v>104.06321</v>
      </c>
      <c r="G69" s="17">
        <f t="shared" si="2"/>
        <v>-0.008178111571</v>
      </c>
      <c r="H69" s="17">
        <f t="shared" si="1"/>
        <v>-0.503799863</v>
      </c>
    </row>
    <row r="70" ht="14.25" customHeight="1">
      <c r="A70" s="15">
        <v>44278.0</v>
      </c>
      <c r="B70" s="17">
        <v>109.599998</v>
      </c>
      <c r="C70" s="17">
        <v>110.300003</v>
      </c>
      <c r="D70" s="17">
        <v>106.599998</v>
      </c>
      <c r="E70" s="17">
        <v>107.150002</v>
      </c>
      <c r="F70" s="17">
        <v>101.736977</v>
      </c>
      <c r="G70" s="17">
        <f t="shared" si="2"/>
        <v>-0.02260767702</v>
      </c>
      <c r="H70" s="17">
        <f t="shared" si="1"/>
        <v>-0.6175226733</v>
      </c>
    </row>
    <row r="71" ht="14.25" customHeight="1">
      <c r="A71" s="15">
        <v>44279.0</v>
      </c>
      <c r="B71" s="17">
        <v>105.0</v>
      </c>
      <c r="C71" s="17">
        <v>106.0</v>
      </c>
      <c r="D71" s="17">
        <v>102.849998</v>
      </c>
      <c r="E71" s="17">
        <v>104.800003</v>
      </c>
      <c r="F71" s="17">
        <v>99.505692</v>
      </c>
      <c r="G71" s="17">
        <f t="shared" si="2"/>
        <v>-0.0221759774</v>
      </c>
      <c r="H71" s="17">
        <f t="shared" si="1"/>
        <v>-0.7266037501</v>
      </c>
    </row>
    <row r="72" ht="14.25" customHeight="1">
      <c r="A72" s="15">
        <v>44280.0</v>
      </c>
      <c r="B72" s="17">
        <v>106.0</v>
      </c>
      <c r="C72" s="17">
        <v>107.699997</v>
      </c>
      <c r="D72" s="17">
        <v>101.300003</v>
      </c>
      <c r="E72" s="17">
        <v>102.0</v>
      </c>
      <c r="F72" s="17">
        <v>96.847145</v>
      </c>
      <c r="G72" s="17">
        <f t="shared" si="2"/>
        <v>-0.02708093772</v>
      </c>
      <c r="H72" s="17">
        <f t="shared" si="1"/>
        <v>-0.8565724317</v>
      </c>
    </row>
    <row r="73" ht="14.25" customHeight="1">
      <c r="A73" s="15">
        <v>44281.0</v>
      </c>
      <c r="B73" s="17">
        <v>103.0</v>
      </c>
      <c r="C73" s="17">
        <v>104.0</v>
      </c>
      <c r="D73" s="17">
        <v>100.25</v>
      </c>
      <c r="E73" s="17">
        <v>102.400002</v>
      </c>
      <c r="F73" s="17">
        <v>97.226936</v>
      </c>
      <c r="G73" s="17">
        <f t="shared" si="2"/>
        <v>0.003913881574</v>
      </c>
      <c r="H73" s="17">
        <f t="shared" si="1"/>
        <v>-0.838005547</v>
      </c>
    </row>
    <row r="74" ht="14.25" customHeight="1">
      <c r="A74" s="15">
        <v>44285.0</v>
      </c>
      <c r="B74" s="17">
        <v>104.050003</v>
      </c>
      <c r="C74" s="17">
        <v>106.300003</v>
      </c>
      <c r="D74" s="17">
        <v>102.599998</v>
      </c>
      <c r="E74" s="17">
        <v>103.5</v>
      </c>
      <c r="F74" s="17">
        <v>98.27137</v>
      </c>
      <c r="G74" s="17">
        <f t="shared" si="2"/>
        <v>0.01068494104</v>
      </c>
      <c r="H74" s="17">
        <f t="shared" si="1"/>
        <v>-0.7869461864</v>
      </c>
    </row>
    <row r="75" ht="14.25" customHeight="1">
      <c r="A75" s="15">
        <v>44286.0</v>
      </c>
      <c r="B75" s="17">
        <v>102.800003</v>
      </c>
      <c r="C75" s="17">
        <v>104.199997</v>
      </c>
      <c r="D75" s="17">
        <v>101.900002</v>
      </c>
      <c r="E75" s="17">
        <v>102.150002</v>
      </c>
      <c r="F75" s="17">
        <v>96.989563</v>
      </c>
      <c r="G75" s="17">
        <f t="shared" si="2"/>
        <v>-0.01312935868</v>
      </c>
      <c r="H75" s="17">
        <f t="shared" si="1"/>
        <v>-0.8496100271</v>
      </c>
    </row>
    <row r="76" ht="14.25" customHeight="1">
      <c r="A76" s="15">
        <v>44287.0</v>
      </c>
      <c r="B76" s="17">
        <v>103.0</v>
      </c>
      <c r="C76" s="17">
        <v>105.25</v>
      </c>
      <c r="D76" s="17">
        <v>101.150002</v>
      </c>
      <c r="E76" s="17">
        <v>104.349998</v>
      </c>
      <c r="F76" s="17">
        <v>99.07843</v>
      </c>
      <c r="G76" s="17">
        <f t="shared" si="2"/>
        <v>0.02130838394</v>
      </c>
      <c r="H76" s="17">
        <f t="shared" si="1"/>
        <v>-0.7474913548</v>
      </c>
    </row>
    <row r="77" ht="14.25" customHeight="1">
      <c r="A77" s="15">
        <v>44291.0</v>
      </c>
      <c r="B77" s="17">
        <v>102.150002</v>
      </c>
      <c r="C77" s="17">
        <v>104.5</v>
      </c>
      <c r="D77" s="17">
        <v>99.400002</v>
      </c>
      <c r="E77" s="17">
        <v>103.449997</v>
      </c>
      <c r="F77" s="17">
        <v>98.223892</v>
      </c>
      <c r="G77" s="17">
        <f t="shared" si="2"/>
        <v>-0.008662273558</v>
      </c>
      <c r="H77" s="17">
        <f t="shared" si="1"/>
        <v>-0.7892672486</v>
      </c>
    </row>
    <row r="78" ht="14.25" customHeight="1">
      <c r="A78" s="15">
        <v>44292.0</v>
      </c>
      <c r="B78" s="17">
        <v>102.650002</v>
      </c>
      <c r="C78" s="17">
        <v>104.400002</v>
      </c>
      <c r="D78" s="17">
        <v>101.300003</v>
      </c>
      <c r="E78" s="17">
        <v>103.949997</v>
      </c>
      <c r="F78" s="17">
        <v>98.698631</v>
      </c>
      <c r="G78" s="17">
        <f t="shared" si="2"/>
        <v>0.004821590872</v>
      </c>
      <c r="H78" s="17">
        <f t="shared" si="1"/>
        <v>-0.7660586306</v>
      </c>
    </row>
    <row r="79" ht="14.25" customHeight="1">
      <c r="A79" s="15">
        <v>44293.0</v>
      </c>
      <c r="B79" s="17">
        <v>103.900002</v>
      </c>
      <c r="C79" s="17">
        <v>105.349998</v>
      </c>
      <c r="D79" s="17">
        <v>103.449997</v>
      </c>
      <c r="E79" s="17">
        <v>104.650002</v>
      </c>
      <c r="F79" s="17">
        <v>99.363274</v>
      </c>
      <c r="G79" s="17">
        <f t="shared" si="2"/>
        <v>0.006711492499</v>
      </c>
      <c r="H79" s="17">
        <f t="shared" si="1"/>
        <v>-0.7335661547</v>
      </c>
    </row>
    <row r="80" ht="14.25" customHeight="1">
      <c r="A80" s="15">
        <v>44294.0</v>
      </c>
      <c r="B80" s="17">
        <v>103.800003</v>
      </c>
      <c r="C80" s="17">
        <v>105.699997</v>
      </c>
      <c r="D80" s="17">
        <v>103.300003</v>
      </c>
      <c r="E80" s="17">
        <v>103.599998</v>
      </c>
      <c r="F80" s="17">
        <v>98.366318</v>
      </c>
      <c r="G80" s="17">
        <f t="shared" si="2"/>
        <v>-0.01008411981</v>
      </c>
      <c r="H80" s="17">
        <f t="shared" si="1"/>
        <v>-0.782304453</v>
      </c>
    </row>
    <row r="81" ht="14.25" customHeight="1">
      <c r="A81" s="15">
        <v>44295.0</v>
      </c>
      <c r="B81" s="17">
        <v>103.0</v>
      </c>
      <c r="C81" s="17">
        <v>104.900002</v>
      </c>
      <c r="D81" s="17">
        <v>103.0</v>
      </c>
      <c r="E81" s="17">
        <v>103.800003</v>
      </c>
      <c r="F81" s="17">
        <v>98.556213</v>
      </c>
      <c r="G81" s="17">
        <f t="shared" si="2"/>
        <v>0.001928627038</v>
      </c>
      <c r="H81" s="17">
        <f t="shared" si="1"/>
        <v>-0.7730210351</v>
      </c>
    </row>
    <row r="82" ht="14.25" customHeight="1">
      <c r="A82" s="15">
        <v>44298.0</v>
      </c>
      <c r="B82" s="17">
        <v>100.849998</v>
      </c>
      <c r="C82" s="17">
        <v>102.25</v>
      </c>
      <c r="D82" s="17">
        <v>97.449997</v>
      </c>
      <c r="E82" s="17">
        <v>98.050003</v>
      </c>
      <c r="F82" s="17">
        <v>93.096695</v>
      </c>
      <c r="G82" s="17">
        <f t="shared" si="2"/>
        <v>-0.05698839156</v>
      </c>
      <c r="H82" s="17">
        <f t="shared" si="1"/>
        <v>-1.039921096</v>
      </c>
    </row>
    <row r="83" ht="14.25" customHeight="1">
      <c r="A83" s="15">
        <v>44299.0</v>
      </c>
      <c r="B83" s="17">
        <v>98.050003</v>
      </c>
      <c r="C83" s="17">
        <v>102.5</v>
      </c>
      <c r="D83" s="17">
        <v>98.050003</v>
      </c>
      <c r="E83" s="17">
        <v>102.050003</v>
      </c>
      <c r="F83" s="17">
        <v>96.894615</v>
      </c>
      <c r="G83" s="17">
        <f t="shared" si="2"/>
        <v>0.03998526041</v>
      </c>
      <c r="H83" s="17">
        <f t="shared" si="1"/>
        <v>-0.8542517605</v>
      </c>
    </row>
    <row r="84" ht="14.25" customHeight="1">
      <c r="A84" s="15">
        <v>44301.0</v>
      </c>
      <c r="B84" s="17">
        <v>104.25</v>
      </c>
      <c r="C84" s="17">
        <v>106.75</v>
      </c>
      <c r="D84" s="17">
        <v>103.800003</v>
      </c>
      <c r="E84" s="17">
        <v>105.099998</v>
      </c>
      <c r="F84" s="17">
        <v>99.790535</v>
      </c>
      <c r="G84" s="17">
        <f t="shared" si="2"/>
        <v>0.02944939454</v>
      </c>
      <c r="H84" s="17">
        <f t="shared" si="1"/>
        <v>-0.7126785988</v>
      </c>
    </row>
    <row r="85" ht="14.25" customHeight="1">
      <c r="A85" s="15">
        <v>44302.0</v>
      </c>
      <c r="B85" s="17">
        <v>104.599998</v>
      </c>
      <c r="C85" s="17">
        <v>107.849998</v>
      </c>
      <c r="D85" s="17">
        <v>104.199997</v>
      </c>
      <c r="E85" s="17">
        <v>107.300003</v>
      </c>
      <c r="F85" s="17">
        <v>101.879402</v>
      </c>
      <c r="G85" s="17">
        <f t="shared" si="2"/>
        <v>0.0207164413</v>
      </c>
      <c r="H85" s="17">
        <f t="shared" si="1"/>
        <v>-0.6105599265</v>
      </c>
    </row>
    <row r="86" ht="14.25" customHeight="1">
      <c r="A86" s="15">
        <v>44305.0</v>
      </c>
      <c r="B86" s="17">
        <v>103.949997</v>
      </c>
      <c r="C86" s="17">
        <v>105.949997</v>
      </c>
      <c r="D86" s="17">
        <v>101.900002</v>
      </c>
      <c r="E86" s="17">
        <v>103.050003</v>
      </c>
      <c r="F86" s="17">
        <v>97.844101</v>
      </c>
      <c r="G86" s="17">
        <f t="shared" si="2"/>
        <v>-0.04041437457</v>
      </c>
      <c r="H86" s="17">
        <f t="shared" si="1"/>
        <v>-0.8078341333</v>
      </c>
    </row>
    <row r="87" ht="14.25" customHeight="1">
      <c r="A87" s="15">
        <v>44306.0</v>
      </c>
      <c r="B87" s="17">
        <v>103.300003</v>
      </c>
      <c r="C87" s="17">
        <v>105.0</v>
      </c>
      <c r="D87" s="17">
        <v>102.199997</v>
      </c>
      <c r="E87" s="17">
        <v>102.849998</v>
      </c>
      <c r="F87" s="17">
        <v>97.654205</v>
      </c>
      <c r="G87" s="17">
        <f t="shared" si="2"/>
        <v>-0.001942687521</v>
      </c>
      <c r="H87" s="17">
        <f t="shared" si="1"/>
        <v>-0.8171176001</v>
      </c>
    </row>
    <row r="88" ht="14.25" customHeight="1">
      <c r="A88" s="15">
        <v>44308.0</v>
      </c>
      <c r="B88" s="17">
        <v>102.400002</v>
      </c>
      <c r="C88" s="17">
        <v>104.449997</v>
      </c>
      <c r="D88" s="17">
        <v>101.650002</v>
      </c>
      <c r="E88" s="17">
        <v>103.099998</v>
      </c>
      <c r="F88" s="17">
        <v>97.891571</v>
      </c>
      <c r="G88" s="17">
        <f t="shared" si="2"/>
        <v>0.002427729419</v>
      </c>
      <c r="H88" s="17">
        <f t="shared" si="1"/>
        <v>-0.8055134622</v>
      </c>
    </row>
    <row r="89" ht="14.25" customHeight="1">
      <c r="A89" s="15">
        <v>44309.0</v>
      </c>
      <c r="B89" s="17">
        <v>102.0</v>
      </c>
      <c r="C89" s="17">
        <v>103.650002</v>
      </c>
      <c r="D89" s="17">
        <v>101.599998</v>
      </c>
      <c r="E89" s="17">
        <v>102.400002</v>
      </c>
      <c r="F89" s="17">
        <v>97.226936</v>
      </c>
      <c r="G89" s="17">
        <f t="shared" si="2"/>
        <v>-0.006812655353</v>
      </c>
      <c r="H89" s="17">
        <f t="shared" si="1"/>
        <v>-0.838005547</v>
      </c>
    </row>
    <row r="90" ht="14.25" customHeight="1">
      <c r="A90" s="15">
        <v>44312.0</v>
      </c>
      <c r="B90" s="17">
        <v>105.25</v>
      </c>
      <c r="C90" s="17">
        <v>105.699997</v>
      </c>
      <c r="D90" s="17">
        <v>102.5</v>
      </c>
      <c r="E90" s="17">
        <v>102.800003</v>
      </c>
      <c r="F90" s="17">
        <v>97.606728</v>
      </c>
      <c r="G90" s="17">
        <f t="shared" si="2"/>
        <v>0.003898633052</v>
      </c>
      <c r="H90" s="17">
        <f t="shared" si="1"/>
        <v>-0.8194386134</v>
      </c>
    </row>
    <row r="91" ht="14.25" customHeight="1">
      <c r="A91" s="15">
        <v>44313.0</v>
      </c>
      <c r="B91" s="17">
        <v>102.800003</v>
      </c>
      <c r="C91" s="17">
        <v>104.0</v>
      </c>
      <c r="D91" s="17">
        <v>102.800003</v>
      </c>
      <c r="E91" s="17">
        <v>103.199997</v>
      </c>
      <c r="F91" s="17">
        <v>97.986519</v>
      </c>
      <c r="G91" s="17">
        <f t="shared" si="2"/>
        <v>0.003883482514</v>
      </c>
      <c r="H91" s="17">
        <f t="shared" si="1"/>
        <v>-0.8008717288</v>
      </c>
    </row>
    <row r="92" ht="14.25" customHeight="1">
      <c r="A92" s="15">
        <v>44314.0</v>
      </c>
      <c r="B92" s="17">
        <v>103.75</v>
      </c>
      <c r="C92" s="17">
        <v>104.400002</v>
      </c>
      <c r="D92" s="17">
        <v>103.300003</v>
      </c>
      <c r="E92" s="17">
        <v>103.900002</v>
      </c>
      <c r="F92" s="17">
        <v>98.651161</v>
      </c>
      <c r="G92" s="17">
        <f t="shared" si="2"/>
        <v>0.006760093296</v>
      </c>
      <c r="H92" s="17">
        <f t="shared" si="1"/>
        <v>-0.7683793017</v>
      </c>
    </row>
    <row r="93" ht="14.25" customHeight="1">
      <c r="A93" s="15">
        <v>44315.0</v>
      </c>
      <c r="B93" s="17">
        <v>104.900002</v>
      </c>
      <c r="C93" s="17">
        <v>105.900002</v>
      </c>
      <c r="D93" s="17">
        <v>103.550003</v>
      </c>
      <c r="E93" s="17">
        <v>104.050003</v>
      </c>
      <c r="F93" s="17">
        <v>98.793579</v>
      </c>
      <c r="G93" s="17">
        <f t="shared" si="2"/>
        <v>0.001442611484</v>
      </c>
      <c r="H93" s="17">
        <f t="shared" si="1"/>
        <v>-0.7614168972</v>
      </c>
    </row>
    <row r="94" ht="14.25" customHeight="1">
      <c r="A94" s="15">
        <v>44316.0</v>
      </c>
      <c r="B94" s="17">
        <v>104.150002</v>
      </c>
      <c r="C94" s="17">
        <v>112.699997</v>
      </c>
      <c r="D94" s="17">
        <v>103.300003</v>
      </c>
      <c r="E94" s="17">
        <v>108.150002</v>
      </c>
      <c r="F94" s="17">
        <v>102.686462</v>
      </c>
      <c r="G94" s="17">
        <f t="shared" si="2"/>
        <v>0.03864767464</v>
      </c>
      <c r="H94" s="17">
        <f t="shared" si="1"/>
        <v>-0.5711050949</v>
      </c>
    </row>
    <row r="95" ht="14.25" customHeight="1">
      <c r="A95" s="15">
        <v>44319.0</v>
      </c>
      <c r="B95" s="17">
        <v>108.150002</v>
      </c>
      <c r="C95" s="17">
        <v>110.699997</v>
      </c>
      <c r="D95" s="17">
        <v>106.0</v>
      </c>
      <c r="E95" s="17">
        <v>107.699997</v>
      </c>
      <c r="F95" s="17">
        <v>102.259186</v>
      </c>
      <c r="G95" s="17">
        <f t="shared" si="2"/>
        <v>-0.00416965789</v>
      </c>
      <c r="H95" s="17">
        <f t="shared" si="1"/>
        <v>-0.5919933841</v>
      </c>
    </row>
    <row r="96" ht="14.25" customHeight="1">
      <c r="A96" s="15">
        <v>44320.0</v>
      </c>
      <c r="B96" s="17">
        <v>108.0</v>
      </c>
      <c r="C96" s="17">
        <v>110.300003</v>
      </c>
      <c r="D96" s="17">
        <v>107.699997</v>
      </c>
      <c r="E96" s="17">
        <v>109.650002</v>
      </c>
      <c r="F96" s="17">
        <v>104.11068</v>
      </c>
      <c r="G96" s="17">
        <f t="shared" si="2"/>
        <v>0.0179439345</v>
      </c>
      <c r="H96" s="17">
        <f t="shared" si="1"/>
        <v>-0.5014791919</v>
      </c>
    </row>
    <row r="97" ht="14.25" customHeight="1">
      <c r="A97" s="15">
        <v>44321.0</v>
      </c>
      <c r="B97" s="17">
        <v>112.400002</v>
      </c>
      <c r="C97" s="17">
        <v>114.0</v>
      </c>
      <c r="D97" s="17">
        <v>110.5</v>
      </c>
      <c r="E97" s="17">
        <v>111.099998</v>
      </c>
      <c r="F97" s="17">
        <v>105.487427</v>
      </c>
      <c r="G97" s="17">
        <f t="shared" si="2"/>
        <v>0.01313720644</v>
      </c>
      <c r="H97" s="17">
        <f t="shared" si="1"/>
        <v>-0.4341740088</v>
      </c>
    </row>
    <row r="98" ht="14.25" customHeight="1">
      <c r="A98" s="15">
        <v>44322.0</v>
      </c>
      <c r="B98" s="17">
        <v>112.300003</v>
      </c>
      <c r="C98" s="17">
        <v>112.849998</v>
      </c>
      <c r="D98" s="17">
        <v>109.449997</v>
      </c>
      <c r="E98" s="17">
        <v>110.25</v>
      </c>
      <c r="F98" s="17">
        <v>104.680374</v>
      </c>
      <c r="G98" s="17">
        <f t="shared" si="2"/>
        <v>-0.00768012001</v>
      </c>
      <c r="H98" s="17">
        <f t="shared" si="1"/>
        <v>-0.4736284982</v>
      </c>
    </row>
    <row r="99" ht="14.25" customHeight="1">
      <c r="A99" s="15">
        <v>44323.0</v>
      </c>
      <c r="B99" s="17">
        <v>110.849998</v>
      </c>
      <c r="C99" s="17">
        <v>112.349998</v>
      </c>
      <c r="D99" s="17">
        <v>109.650002</v>
      </c>
      <c r="E99" s="17">
        <v>111.449997</v>
      </c>
      <c r="F99" s="17">
        <v>105.81974</v>
      </c>
      <c r="G99" s="17">
        <f t="shared" si="2"/>
        <v>0.01082543002</v>
      </c>
      <c r="H99" s="17">
        <f t="shared" si="1"/>
        <v>-0.4179281864</v>
      </c>
    </row>
    <row r="100" ht="14.25" customHeight="1">
      <c r="A100" s="15">
        <v>44326.0</v>
      </c>
      <c r="B100" s="17">
        <v>113.849998</v>
      </c>
      <c r="C100" s="17">
        <v>114.949997</v>
      </c>
      <c r="D100" s="17">
        <v>112.5</v>
      </c>
      <c r="E100" s="17">
        <v>113.900002</v>
      </c>
      <c r="F100" s="17">
        <v>108.145981</v>
      </c>
      <c r="G100" s="17">
        <f t="shared" si="2"/>
        <v>0.02174490989</v>
      </c>
      <c r="H100" s="17">
        <f t="shared" si="1"/>
        <v>-0.3042049851</v>
      </c>
    </row>
    <row r="101" ht="14.25" customHeight="1">
      <c r="A101" s="15">
        <v>44327.0</v>
      </c>
      <c r="B101" s="17">
        <v>112.550003</v>
      </c>
      <c r="C101" s="17">
        <v>118.699997</v>
      </c>
      <c r="D101" s="17">
        <v>110.75</v>
      </c>
      <c r="E101" s="17">
        <v>118.099998</v>
      </c>
      <c r="F101" s="17">
        <v>112.133797</v>
      </c>
      <c r="G101" s="17">
        <f t="shared" si="2"/>
        <v>0.03621078402</v>
      </c>
      <c r="H101" s="17">
        <f t="shared" si="1"/>
        <v>-0.1092521827</v>
      </c>
    </row>
    <row r="102" ht="14.25" customHeight="1">
      <c r="A102" s="15">
        <v>44328.0</v>
      </c>
      <c r="B102" s="17">
        <v>118.699997</v>
      </c>
      <c r="C102" s="17">
        <v>121.150002</v>
      </c>
      <c r="D102" s="17">
        <v>113.699997</v>
      </c>
      <c r="E102" s="17">
        <v>115.099998</v>
      </c>
      <c r="F102" s="17">
        <v>109.285355</v>
      </c>
      <c r="G102" s="17">
        <f t="shared" si="2"/>
        <v>-0.0257303772</v>
      </c>
      <c r="H102" s="17">
        <f t="shared" si="1"/>
        <v>-0.2485042822</v>
      </c>
    </row>
    <row r="103" ht="14.25" customHeight="1">
      <c r="A103" s="15">
        <v>44330.0</v>
      </c>
      <c r="B103" s="17">
        <v>116.0</v>
      </c>
      <c r="C103" s="17">
        <v>116.0</v>
      </c>
      <c r="D103" s="17">
        <v>111.550003</v>
      </c>
      <c r="E103" s="17">
        <v>112.949997</v>
      </c>
      <c r="F103" s="17">
        <v>107.243965</v>
      </c>
      <c r="G103" s="17">
        <f t="shared" si="2"/>
        <v>-0.01885611136</v>
      </c>
      <c r="H103" s="17">
        <f t="shared" si="1"/>
        <v>-0.3483019411</v>
      </c>
    </row>
    <row r="104" ht="14.25" customHeight="1">
      <c r="A104" s="15">
        <v>44333.0</v>
      </c>
      <c r="B104" s="17">
        <v>113.949997</v>
      </c>
      <c r="C104" s="17">
        <v>115.400002</v>
      </c>
      <c r="D104" s="17">
        <v>112.25</v>
      </c>
      <c r="E104" s="17">
        <v>114.25</v>
      </c>
      <c r="F104" s="17">
        <v>108.478302</v>
      </c>
      <c r="G104" s="17">
        <f t="shared" si="2"/>
        <v>0.01144388559</v>
      </c>
      <c r="H104" s="17">
        <f t="shared" si="1"/>
        <v>-0.2879587716</v>
      </c>
    </row>
    <row r="105" ht="14.25" customHeight="1">
      <c r="A105" s="15">
        <v>44334.0</v>
      </c>
      <c r="B105" s="17">
        <v>115.0</v>
      </c>
      <c r="C105" s="17">
        <v>117.5</v>
      </c>
      <c r="D105" s="17">
        <v>114.300003</v>
      </c>
      <c r="E105" s="17">
        <v>116.099998</v>
      </c>
      <c r="F105" s="17">
        <v>110.234833</v>
      </c>
      <c r="G105" s="17">
        <f t="shared" si="2"/>
        <v>0.01606276429</v>
      </c>
      <c r="H105" s="17">
        <f t="shared" si="1"/>
        <v>-0.2020870461</v>
      </c>
    </row>
    <row r="106" ht="14.25" customHeight="1">
      <c r="A106" s="15">
        <v>44335.0</v>
      </c>
      <c r="B106" s="17">
        <v>114.5</v>
      </c>
      <c r="C106" s="17">
        <v>115.800003</v>
      </c>
      <c r="D106" s="17">
        <v>113.400002</v>
      </c>
      <c r="E106" s="17">
        <v>114.900002</v>
      </c>
      <c r="F106" s="17">
        <v>109.095467</v>
      </c>
      <c r="G106" s="17">
        <f t="shared" si="2"/>
        <v>-0.01038959276</v>
      </c>
      <c r="H106" s="17">
        <f t="shared" si="1"/>
        <v>-0.2577873579</v>
      </c>
    </row>
    <row r="107" ht="14.25" customHeight="1">
      <c r="A107" s="15">
        <v>44336.0</v>
      </c>
      <c r="B107" s="17">
        <v>113.449997</v>
      </c>
      <c r="C107" s="17">
        <v>114.699997</v>
      </c>
      <c r="D107" s="17">
        <v>111.199997</v>
      </c>
      <c r="E107" s="17">
        <v>111.800003</v>
      </c>
      <c r="F107" s="17">
        <v>106.152069</v>
      </c>
      <c r="G107" s="17">
        <f t="shared" si="2"/>
        <v>-0.02735066369</v>
      </c>
      <c r="H107" s="17">
        <f t="shared" si="1"/>
        <v>-0.4016815818</v>
      </c>
    </row>
    <row r="108" ht="14.25" customHeight="1">
      <c r="A108" s="15">
        <v>44337.0</v>
      </c>
      <c r="B108" s="17">
        <v>111.050003</v>
      </c>
      <c r="C108" s="17">
        <v>114.050003</v>
      </c>
      <c r="D108" s="17">
        <v>111.050003</v>
      </c>
      <c r="E108" s="17">
        <v>112.75</v>
      </c>
      <c r="F108" s="17">
        <v>107.054077</v>
      </c>
      <c r="G108" s="17">
        <f t="shared" si="2"/>
        <v>0.008461420072</v>
      </c>
      <c r="H108" s="17">
        <f t="shared" si="1"/>
        <v>-0.3575850168</v>
      </c>
    </row>
    <row r="109" ht="14.25" customHeight="1">
      <c r="A109" s="15">
        <v>44340.0</v>
      </c>
      <c r="B109" s="17">
        <v>113.25</v>
      </c>
      <c r="C109" s="17">
        <v>113.949997</v>
      </c>
      <c r="D109" s="17">
        <v>110.849998</v>
      </c>
      <c r="E109" s="17">
        <v>113.050003</v>
      </c>
      <c r="F109" s="17">
        <v>107.338921</v>
      </c>
      <c r="G109" s="17">
        <f t="shared" si="2"/>
        <v>0.00265721521</v>
      </c>
      <c r="H109" s="17">
        <f t="shared" si="1"/>
        <v>-0.3436598167</v>
      </c>
    </row>
    <row r="110" ht="14.25" customHeight="1">
      <c r="A110" s="15">
        <v>44341.0</v>
      </c>
      <c r="B110" s="17">
        <v>114.400002</v>
      </c>
      <c r="C110" s="17">
        <v>117.099998</v>
      </c>
      <c r="D110" s="17">
        <v>113.699997</v>
      </c>
      <c r="E110" s="17">
        <v>114.599998</v>
      </c>
      <c r="F110" s="17">
        <v>108.810608</v>
      </c>
      <c r="G110" s="17">
        <f t="shared" si="2"/>
        <v>0.01361751514</v>
      </c>
      <c r="H110" s="17">
        <f t="shared" si="1"/>
        <v>-0.2717132913</v>
      </c>
    </row>
    <row r="111" ht="14.25" customHeight="1">
      <c r="A111" s="15">
        <v>44342.0</v>
      </c>
      <c r="B111" s="17">
        <v>115.400002</v>
      </c>
      <c r="C111" s="17">
        <v>115.400002</v>
      </c>
      <c r="D111" s="17">
        <v>113.0</v>
      </c>
      <c r="E111" s="17">
        <v>113.349998</v>
      </c>
      <c r="F111" s="17">
        <v>107.623756</v>
      </c>
      <c r="G111" s="17">
        <f t="shared" si="2"/>
        <v>-0.01096742564</v>
      </c>
      <c r="H111" s="17">
        <f t="shared" si="1"/>
        <v>-0.3297350565</v>
      </c>
    </row>
    <row r="112" ht="14.25" customHeight="1">
      <c r="A112" s="15">
        <v>44343.0</v>
      </c>
      <c r="B112" s="17">
        <v>113.0</v>
      </c>
      <c r="C112" s="17">
        <v>113.650002</v>
      </c>
      <c r="D112" s="17">
        <v>111.300003</v>
      </c>
      <c r="E112" s="17">
        <v>111.849998</v>
      </c>
      <c r="F112" s="17">
        <v>106.199532</v>
      </c>
      <c r="G112" s="17">
        <f t="shared" si="2"/>
        <v>-0.01332170201</v>
      </c>
      <c r="H112" s="17">
        <f t="shared" si="1"/>
        <v>-0.3993612529</v>
      </c>
    </row>
    <row r="113" ht="14.25" customHeight="1">
      <c r="A113" s="15">
        <v>44344.0</v>
      </c>
      <c r="B113" s="17">
        <v>113.199997</v>
      </c>
      <c r="C113" s="17">
        <v>115.550003</v>
      </c>
      <c r="D113" s="17">
        <v>111.849998</v>
      </c>
      <c r="E113" s="17">
        <v>112.349998</v>
      </c>
      <c r="F113" s="17">
        <v>106.674278</v>
      </c>
      <c r="G113" s="17">
        <f t="shared" si="2"/>
        <v>0.004460358811</v>
      </c>
      <c r="H113" s="17">
        <f t="shared" si="1"/>
        <v>-0.3761522926</v>
      </c>
    </row>
    <row r="114" ht="14.25" customHeight="1">
      <c r="A114" s="15">
        <v>44347.0</v>
      </c>
      <c r="B114" s="17">
        <v>112.5</v>
      </c>
      <c r="C114" s="17">
        <v>114.349998</v>
      </c>
      <c r="D114" s="17">
        <v>111.400002</v>
      </c>
      <c r="E114" s="17">
        <v>113.650002</v>
      </c>
      <c r="F114" s="17">
        <v>107.908607</v>
      </c>
      <c r="G114" s="17">
        <f t="shared" si="2"/>
        <v>0.01150457656</v>
      </c>
      <c r="H114" s="17">
        <f t="shared" si="1"/>
        <v>-0.3158095141</v>
      </c>
    </row>
    <row r="115" ht="14.25" customHeight="1">
      <c r="A115" s="15">
        <v>44348.0</v>
      </c>
      <c r="B115" s="17">
        <v>114.349998</v>
      </c>
      <c r="C115" s="17">
        <v>118.449997</v>
      </c>
      <c r="D115" s="17">
        <v>114.199997</v>
      </c>
      <c r="E115" s="17">
        <v>117.599998</v>
      </c>
      <c r="F115" s="17">
        <v>111.659058</v>
      </c>
      <c r="G115" s="17">
        <f t="shared" si="2"/>
        <v>0.03416546614</v>
      </c>
      <c r="H115" s="17">
        <f t="shared" si="1"/>
        <v>-0.1324608008</v>
      </c>
    </row>
    <row r="116" ht="14.25" customHeight="1">
      <c r="A116" s="15">
        <v>44349.0</v>
      </c>
      <c r="B116" s="17">
        <v>118.0</v>
      </c>
      <c r="C116" s="17">
        <v>119.400002</v>
      </c>
      <c r="D116" s="17">
        <v>116.0</v>
      </c>
      <c r="E116" s="17">
        <v>117.75</v>
      </c>
      <c r="F116" s="17">
        <v>111.801483</v>
      </c>
      <c r="G116" s="17">
        <f t="shared" si="2"/>
        <v>0.001274721869</v>
      </c>
      <c r="H116" s="17">
        <f t="shared" si="1"/>
        <v>-0.125498054</v>
      </c>
    </row>
    <row r="117" ht="14.25" customHeight="1">
      <c r="A117" s="15">
        <v>44350.0</v>
      </c>
      <c r="B117" s="17">
        <v>118.800003</v>
      </c>
      <c r="C117" s="17">
        <v>123.800003</v>
      </c>
      <c r="D117" s="17">
        <v>118.449997</v>
      </c>
      <c r="E117" s="17">
        <v>122.5</v>
      </c>
      <c r="F117" s="17">
        <v>116.311523</v>
      </c>
      <c r="G117" s="17">
        <f t="shared" si="2"/>
        <v>0.03954730919</v>
      </c>
      <c r="H117" s="17">
        <f t="shared" si="1"/>
        <v>0.09498477081</v>
      </c>
    </row>
    <row r="118" ht="14.25" customHeight="1">
      <c r="A118" s="15">
        <v>44351.0</v>
      </c>
      <c r="B118" s="17">
        <v>124.599998</v>
      </c>
      <c r="C118" s="17">
        <v>126.699997</v>
      </c>
      <c r="D118" s="17">
        <v>123.349998</v>
      </c>
      <c r="E118" s="17">
        <v>125.449997</v>
      </c>
      <c r="F118" s="17">
        <v>119.112495</v>
      </c>
      <c r="G118" s="17">
        <f t="shared" si="2"/>
        <v>0.02379624812</v>
      </c>
      <c r="H118" s="17">
        <f t="shared" si="1"/>
        <v>0.2319161991</v>
      </c>
    </row>
    <row r="119" ht="14.25" customHeight="1">
      <c r="A119" s="15">
        <v>44354.0</v>
      </c>
      <c r="B119" s="17">
        <v>126.949997</v>
      </c>
      <c r="C119" s="17">
        <v>127.5</v>
      </c>
      <c r="D119" s="17">
        <v>124.900002</v>
      </c>
      <c r="E119" s="17">
        <v>125.150002</v>
      </c>
      <c r="F119" s="17">
        <v>118.827644</v>
      </c>
      <c r="G119" s="17">
        <f t="shared" si="2"/>
        <v>-0.002394309235</v>
      </c>
      <c r="H119" s="17">
        <f t="shared" si="1"/>
        <v>0.2179906567</v>
      </c>
    </row>
    <row r="120" ht="14.25" customHeight="1">
      <c r="A120" s="15">
        <v>44355.0</v>
      </c>
      <c r="B120" s="17">
        <v>125.75</v>
      </c>
      <c r="C120" s="17">
        <v>125.900002</v>
      </c>
      <c r="D120" s="17">
        <v>122.650002</v>
      </c>
      <c r="E120" s="17">
        <v>124.800003</v>
      </c>
      <c r="F120" s="17">
        <v>118.495338</v>
      </c>
      <c r="G120" s="17">
        <f t="shared" si="2"/>
        <v>-0.002800455433</v>
      </c>
      <c r="H120" s="17">
        <f t="shared" si="1"/>
        <v>0.2017451765</v>
      </c>
    </row>
    <row r="121" ht="14.25" customHeight="1">
      <c r="A121" s="15">
        <v>44356.0</v>
      </c>
      <c r="B121" s="17">
        <v>127.0</v>
      </c>
      <c r="C121" s="17">
        <v>128.0</v>
      </c>
      <c r="D121" s="17">
        <v>123.050003</v>
      </c>
      <c r="E121" s="17">
        <v>124.050003</v>
      </c>
      <c r="F121" s="17">
        <v>117.783226</v>
      </c>
      <c r="G121" s="17">
        <f t="shared" si="2"/>
        <v>-0.006027750839</v>
      </c>
      <c r="H121" s="17">
        <f t="shared" si="1"/>
        <v>0.1669320783</v>
      </c>
    </row>
    <row r="122" ht="14.25" customHeight="1">
      <c r="A122" s="15">
        <v>44357.0</v>
      </c>
      <c r="B122" s="17">
        <v>123.75</v>
      </c>
      <c r="C122" s="17">
        <v>124.800003</v>
      </c>
      <c r="D122" s="17">
        <v>122.449997</v>
      </c>
      <c r="E122" s="17">
        <v>123.949997</v>
      </c>
      <c r="F122" s="17">
        <v>117.688271</v>
      </c>
      <c r="G122" s="17">
        <f t="shared" si="2"/>
        <v>-0.0008065095466</v>
      </c>
      <c r="H122" s="17">
        <f t="shared" si="1"/>
        <v>0.1622900027</v>
      </c>
    </row>
    <row r="123" ht="14.25" customHeight="1">
      <c r="A123" s="15">
        <v>44358.0</v>
      </c>
      <c r="B123" s="17">
        <v>123.949997</v>
      </c>
      <c r="C123" s="17">
        <v>126.599998</v>
      </c>
      <c r="D123" s="17">
        <v>122.5</v>
      </c>
      <c r="E123" s="17">
        <v>123.550003</v>
      </c>
      <c r="F123" s="17">
        <v>117.308487</v>
      </c>
      <c r="G123" s="17">
        <f t="shared" si="2"/>
        <v>-0.003232251661</v>
      </c>
      <c r="H123" s="17">
        <f t="shared" si="1"/>
        <v>0.1437234603</v>
      </c>
    </row>
    <row r="124" ht="14.25" customHeight="1">
      <c r="A124" s="15">
        <v>44361.0</v>
      </c>
      <c r="B124" s="17">
        <v>124.400002</v>
      </c>
      <c r="C124" s="17">
        <v>125.800003</v>
      </c>
      <c r="D124" s="17">
        <v>121.25</v>
      </c>
      <c r="E124" s="17">
        <v>124.800003</v>
      </c>
      <c r="F124" s="17">
        <v>118.495338</v>
      </c>
      <c r="G124" s="17">
        <f t="shared" si="2"/>
        <v>0.01006651205</v>
      </c>
      <c r="H124" s="17">
        <f t="shared" si="1"/>
        <v>0.2017451765</v>
      </c>
    </row>
    <row r="125" ht="14.25" customHeight="1">
      <c r="A125" s="15">
        <v>44362.0</v>
      </c>
      <c r="B125" s="17">
        <v>125.599998</v>
      </c>
      <c r="C125" s="17">
        <v>128.5</v>
      </c>
      <c r="D125" s="17">
        <v>124.849998</v>
      </c>
      <c r="E125" s="17">
        <v>125.349998</v>
      </c>
      <c r="F125" s="17">
        <v>119.01754</v>
      </c>
      <c r="G125" s="17">
        <f t="shared" si="2"/>
        <v>0.004397259179</v>
      </c>
      <c r="H125" s="17">
        <f t="shared" si="1"/>
        <v>0.2272741235</v>
      </c>
    </row>
    <row r="126" ht="14.25" customHeight="1">
      <c r="A126" s="15">
        <v>44363.0</v>
      </c>
      <c r="B126" s="17">
        <v>127.0</v>
      </c>
      <c r="C126" s="17">
        <v>128.25</v>
      </c>
      <c r="D126" s="17">
        <v>126.099998</v>
      </c>
      <c r="E126" s="17">
        <v>126.699997</v>
      </c>
      <c r="F126" s="17">
        <v>120.299347</v>
      </c>
      <c r="G126" s="17">
        <f t="shared" si="2"/>
        <v>0.01071231766</v>
      </c>
      <c r="H126" s="17">
        <f t="shared" si="1"/>
        <v>0.2899379642</v>
      </c>
    </row>
    <row r="127" ht="14.25" customHeight="1">
      <c r="A127" s="15">
        <v>44364.0</v>
      </c>
      <c r="B127" s="17">
        <v>125.599998</v>
      </c>
      <c r="C127" s="17">
        <v>127.0</v>
      </c>
      <c r="D127" s="17">
        <v>123.5</v>
      </c>
      <c r="E127" s="17">
        <v>125.099998</v>
      </c>
      <c r="F127" s="17">
        <v>118.780174</v>
      </c>
      <c r="G127" s="17">
        <f t="shared" si="2"/>
        <v>-0.01270868739</v>
      </c>
      <c r="H127" s="17">
        <f t="shared" si="1"/>
        <v>0.2156699856</v>
      </c>
    </row>
    <row r="128" ht="14.25" customHeight="1">
      <c r="A128" s="15">
        <v>44365.0</v>
      </c>
      <c r="B128" s="17">
        <v>124.550003</v>
      </c>
      <c r="C128" s="17">
        <v>124.550003</v>
      </c>
      <c r="D128" s="17">
        <v>118.900002</v>
      </c>
      <c r="E128" s="17">
        <v>120.25</v>
      </c>
      <c r="F128" s="17">
        <v>114.175186</v>
      </c>
      <c r="G128" s="17">
        <f t="shared" si="2"/>
        <v>-0.03954051933</v>
      </c>
      <c r="H128" s="17">
        <f t="shared" si="1"/>
        <v>-0.009454572659</v>
      </c>
    </row>
    <row r="129" ht="14.25" customHeight="1">
      <c r="A129" s="15">
        <v>44368.0</v>
      </c>
      <c r="B129" s="17">
        <v>119.400002</v>
      </c>
      <c r="C129" s="17">
        <v>122.0</v>
      </c>
      <c r="D129" s="17">
        <v>118.949997</v>
      </c>
      <c r="E129" s="17">
        <v>120.949997</v>
      </c>
      <c r="F129" s="17">
        <v>114.839821</v>
      </c>
      <c r="G129" s="17">
        <f t="shared" si="2"/>
        <v>0.005804308413</v>
      </c>
      <c r="H129" s="17">
        <f t="shared" si="1"/>
        <v>0.02303751218</v>
      </c>
    </row>
    <row r="130" ht="14.25" customHeight="1">
      <c r="A130" s="15">
        <v>44369.0</v>
      </c>
      <c r="B130" s="17">
        <v>122.699997</v>
      </c>
      <c r="C130" s="17">
        <v>124.199997</v>
      </c>
      <c r="D130" s="17">
        <v>121.5</v>
      </c>
      <c r="E130" s="17">
        <v>122.050003</v>
      </c>
      <c r="F130" s="17">
        <v>115.884262</v>
      </c>
      <c r="G130" s="17">
        <f t="shared" si="2"/>
        <v>0.00905365509</v>
      </c>
      <c r="H130" s="17">
        <f t="shared" si="1"/>
        <v>0.07409721499</v>
      </c>
    </row>
    <row r="131" ht="14.25" customHeight="1">
      <c r="A131" s="15">
        <v>44370.0</v>
      </c>
      <c r="B131" s="17">
        <v>123.5</v>
      </c>
      <c r="C131" s="17">
        <v>124.400002</v>
      </c>
      <c r="D131" s="17">
        <v>121.75</v>
      </c>
      <c r="E131" s="17">
        <v>123.349998</v>
      </c>
      <c r="F131" s="17">
        <v>117.118576</v>
      </c>
      <c r="G131" s="17">
        <f t="shared" si="2"/>
        <v>0.01059494002</v>
      </c>
      <c r="H131" s="17">
        <f t="shared" si="1"/>
        <v>0.1344392602</v>
      </c>
    </row>
    <row r="132" ht="14.25" customHeight="1">
      <c r="A132" s="15">
        <v>44371.0</v>
      </c>
      <c r="B132" s="17">
        <v>124.449997</v>
      </c>
      <c r="C132" s="17">
        <v>124.449997</v>
      </c>
      <c r="D132" s="17">
        <v>121.349998</v>
      </c>
      <c r="E132" s="17">
        <v>122.0</v>
      </c>
      <c r="F132" s="17">
        <v>115.836777</v>
      </c>
      <c r="G132" s="17">
        <f t="shared" si="2"/>
        <v>-0.01100478628</v>
      </c>
      <c r="H132" s="17">
        <f t="shared" si="1"/>
        <v>0.07177581054</v>
      </c>
    </row>
    <row r="133" ht="14.25" customHeight="1">
      <c r="A133" s="15">
        <v>44372.0</v>
      </c>
      <c r="B133" s="17">
        <v>122.949997</v>
      </c>
      <c r="C133" s="17">
        <v>124.949997</v>
      </c>
      <c r="D133" s="17">
        <v>120.349998</v>
      </c>
      <c r="E133" s="17">
        <v>120.900002</v>
      </c>
      <c r="F133" s="17">
        <v>114.792351</v>
      </c>
      <c r="G133" s="17">
        <f t="shared" si="2"/>
        <v>-0.009057252645</v>
      </c>
      <c r="H133" s="17">
        <f t="shared" si="1"/>
        <v>0.02071684103</v>
      </c>
    </row>
    <row r="134" ht="14.25" customHeight="1">
      <c r="A134" s="15">
        <v>44375.0</v>
      </c>
      <c r="B134" s="17">
        <v>122.550003</v>
      </c>
      <c r="C134" s="17">
        <v>124.5</v>
      </c>
      <c r="D134" s="17">
        <v>121.800003</v>
      </c>
      <c r="E134" s="17">
        <v>122.349998</v>
      </c>
      <c r="F134" s="17">
        <v>116.169098</v>
      </c>
      <c r="G134" s="17">
        <f t="shared" si="2"/>
        <v>0.01192201827</v>
      </c>
      <c r="H134" s="17">
        <f t="shared" si="1"/>
        <v>0.08802202406</v>
      </c>
    </row>
    <row r="135" ht="14.25" customHeight="1">
      <c r="A135" s="15">
        <v>44376.0</v>
      </c>
      <c r="B135" s="17">
        <v>121.800003</v>
      </c>
      <c r="C135" s="17">
        <v>122.449997</v>
      </c>
      <c r="D135" s="17">
        <v>119.099998</v>
      </c>
      <c r="E135" s="17">
        <v>119.400002</v>
      </c>
      <c r="F135" s="17">
        <v>113.368134</v>
      </c>
      <c r="G135" s="17">
        <f t="shared" si="2"/>
        <v>-0.0244065245</v>
      </c>
      <c r="H135" s="17">
        <f t="shared" si="1"/>
        <v>-0.04890901314</v>
      </c>
    </row>
    <row r="136" ht="14.25" customHeight="1">
      <c r="A136" s="15">
        <v>44377.0</v>
      </c>
      <c r="B136" s="17">
        <v>120.349998</v>
      </c>
      <c r="C136" s="17">
        <v>120.949997</v>
      </c>
      <c r="D136" s="17">
        <v>117.050003</v>
      </c>
      <c r="E136" s="17">
        <v>117.699997</v>
      </c>
      <c r="F136" s="17">
        <v>111.754005</v>
      </c>
      <c r="G136" s="17">
        <f t="shared" si="2"/>
        <v>-0.01434027474</v>
      </c>
      <c r="H136" s="17">
        <f t="shared" si="1"/>
        <v>-0.1278191163</v>
      </c>
    </row>
    <row r="137" ht="14.25" customHeight="1">
      <c r="A137" s="15">
        <v>44378.0</v>
      </c>
      <c r="B137" s="17">
        <v>117.75</v>
      </c>
      <c r="C137" s="17">
        <v>119.75</v>
      </c>
      <c r="D137" s="17">
        <v>117.300003</v>
      </c>
      <c r="E137" s="17">
        <v>118.849998</v>
      </c>
      <c r="F137" s="17">
        <v>112.845909</v>
      </c>
      <c r="G137" s="17">
        <f t="shared" si="2"/>
        <v>0.009723179167</v>
      </c>
      <c r="H137" s="17">
        <f t="shared" si="1"/>
        <v>-0.07443908454</v>
      </c>
    </row>
    <row r="138" ht="14.25" customHeight="1">
      <c r="A138" s="15">
        <v>44379.0</v>
      </c>
      <c r="B138" s="17">
        <v>120.0</v>
      </c>
      <c r="C138" s="17">
        <v>120.849998</v>
      </c>
      <c r="D138" s="17">
        <v>118.0</v>
      </c>
      <c r="E138" s="17">
        <v>118.449997</v>
      </c>
      <c r="F138" s="17">
        <v>112.466118</v>
      </c>
      <c r="G138" s="17">
        <f t="shared" si="2"/>
        <v>-0.003371247996</v>
      </c>
      <c r="H138" s="17">
        <f t="shared" si="1"/>
        <v>-0.09300596921</v>
      </c>
    </row>
    <row r="139" ht="14.25" customHeight="1">
      <c r="A139" s="15">
        <v>44382.0</v>
      </c>
      <c r="B139" s="17">
        <v>119.150002</v>
      </c>
      <c r="C139" s="17">
        <v>121.449997</v>
      </c>
      <c r="D139" s="17">
        <v>118.900002</v>
      </c>
      <c r="E139" s="17">
        <v>120.949997</v>
      </c>
      <c r="F139" s="17">
        <v>114.839821</v>
      </c>
      <c r="G139" s="17">
        <f t="shared" si="2"/>
        <v>0.02088629361</v>
      </c>
      <c r="H139" s="17">
        <f t="shared" si="1"/>
        <v>0.02303751218</v>
      </c>
    </row>
    <row r="140" ht="14.25" customHeight="1">
      <c r="A140" s="15">
        <v>44383.0</v>
      </c>
      <c r="B140" s="17">
        <v>123.0</v>
      </c>
      <c r="C140" s="17">
        <v>125.0</v>
      </c>
      <c r="D140" s="17">
        <v>121.050003</v>
      </c>
      <c r="E140" s="17">
        <v>121.5</v>
      </c>
      <c r="F140" s="17">
        <v>115.362038</v>
      </c>
      <c r="G140" s="17">
        <f t="shared" si="2"/>
        <v>0.004537043255</v>
      </c>
      <c r="H140" s="17">
        <f t="shared" si="1"/>
        <v>0.04856719248</v>
      </c>
    </row>
    <row r="141" ht="14.25" customHeight="1">
      <c r="A141" s="15">
        <v>44384.0</v>
      </c>
      <c r="B141" s="17">
        <v>119.900002</v>
      </c>
      <c r="C141" s="17">
        <v>120.400002</v>
      </c>
      <c r="D141" s="17">
        <v>117.800003</v>
      </c>
      <c r="E141" s="17">
        <v>119.900002</v>
      </c>
      <c r="F141" s="17">
        <v>113.842873</v>
      </c>
      <c r="G141" s="17">
        <f t="shared" si="2"/>
        <v>-0.01325614918</v>
      </c>
      <c r="H141" s="17">
        <f t="shared" si="1"/>
        <v>-0.02570039509</v>
      </c>
    </row>
    <row r="142" ht="14.25" customHeight="1">
      <c r="A142" s="15">
        <v>44385.0</v>
      </c>
      <c r="B142" s="17">
        <v>119.400002</v>
      </c>
      <c r="C142" s="17">
        <v>119.400002</v>
      </c>
      <c r="D142" s="17">
        <v>116.849998</v>
      </c>
      <c r="E142" s="17">
        <v>117.050003</v>
      </c>
      <c r="F142" s="17">
        <v>111.136848</v>
      </c>
      <c r="G142" s="17">
        <f t="shared" si="2"/>
        <v>-0.02405688381</v>
      </c>
      <c r="H142" s="17">
        <f t="shared" si="1"/>
        <v>-0.1579901389</v>
      </c>
    </row>
    <row r="143" ht="14.25" customHeight="1">
      <c r="A143" s="15">
        <v>44386.0</v>
      </c>
      <c r="B143" s="17">
        <v>117.099998</v>
      </c>
      <c r="C143" s="17">
        <v>118.650002</v>
      </c>
      <c r="D143" s="17">
        <v>116.599998</v>
      </c>
      <c r="E143" s="17">
        <v>117.900002</v>
      </c>
      <c r="F143" s="17">
        <v>111.943909</v>
      </c>
      <c r="G143" s="17">
        <f t="shared" si="2"/>
        <v>0.007235626523</v>
      </c>
      <c r="H143" s="17">
        <f t="shared" si="1"/>
        <v>-0.1185352584</v>
      </c>
    </row>
    <row r="144" ht="14.25" customHeight="1">
      <c r="A144" s="15">
        <v>44389.0</v>
      </c>
      <c r="B144" s="17">
        <v>119.0</v>
      </c>
      <c r="C144" s="17">
        <v>119.349998</v>
      </c>
      <c r="D144" s="17">
        <v>118.0</v>
      </c>
      <c r="E144" s="17">
        <v>118.550003</v>
      </c>
      <c r="F144" s="17">
        <v>112.561073</v>
      </c>
      <c r="G144" s="17">
        <f t="shared" si="2"/>
        <v>0.005498012108</v>
      </c>
      <c r="H144" s="17">
        <f t="shared" si="1"/>
        <v>-0.08836389361</v>
      </c>
    </row>
    <row r="145" ht="14.25" customHeight="1">
      <c r="A145" s="15">
        <v>44390.0</v>
      </c>
      <c r="B145" s="17">
        <v>119.0</v>
      </c>
      <c r="C145" s="17">
        <v>120.800003</v>
      </c>
      <c r="D145" s="17">
        <v>118.599998</v>
      </c>
      <c r="E145" s="17">
        <v>120.400002</v>
      </c>
      <c r="F145" s="17">
        <v>114.317604</v>
      </c>
      <c r="G145" s="17">
        <f t="shared" si="2"/>
        <v>0.01548462924</v>
      </c>
      <c r="H145" s="17">
        <f t="shared" si="1"/>
        <v>-0.002492168124</v>
      </c>
    </row>
    <row r="146" ht="14.25" customHeight="1">
      <c r="A146" s="15">
        <v>44391.0</v>
      </c>
      <c r="B146" s="17">
        <v>120.300003</v>
      </c>
      <c r="C146" s="17">
        <v>121.75</v>
      </c>
      <c r="D146" s="17">
        <v>120.099998</v>
      </c>
      <c r="E146" s="17">
        <v>120.800003</v>
      </c>
      <c r="F146" s="17">
        <v>114.697411</v>
      </c>
      <c r="G146" s="17">
        <f t="shared" si="2"/>
        <v>0.003316877264</v>
      </c>
      <c r="H146" s="17">
        <f t="shared" si="1"/>
        <v>0.01607549874</v>
      </c>
    </row>
    <row r="147" ht="14.25" customHeight="1">
      <c r="A147" s="15">
        <v>44392.0</v>
      </c>
      <c r="B147" s="17">
        <v>119.199997</v>
      </c>
      <c r="C147" s="17">
        <v>119.400002</v>
      </c>
      <c r="D147" s="17">
        <v>116.199997</v>
      </c>
      <c r="E147" s="17">
        <v>116.900002</v>
      </c>
      <c r="F147" s="17">
        <v>110.994431</v>
      </c>
      <c r="G147" s="17">
        <f t="shared" si="2"/>
        <v>-0.03281742307</v>
      </c>
      <c r="H147" s="17">
        <f t="shared" si="1"/>
        <v>-0.1649524945</v>
      </c>
    </row>
    <row r="148" ht="14.25" customHeight="1">
      <c r="A148" s="15">
        <v>44393.0</v>
      </c>
      <c r="B148" s="17">
        <v>117.199997</v>
      </c>
      <c r="C148" s="17">
        <v>117.400002</v>
      </c>
      <c r="D148" s="17">
        <v>115.75</v>
      </c>
      <c r="E148" s="17">
        <v>116.800003</v>
      </c>
      <c r="F148" s="17">
        <v>110.899483</v>
      </c>
      <c r="G148" s="17">
        <f t="shared" si="2"/>
        <v>-0.0008557963946</v>
      </c>
      <c r="H148" s="17">
        <f t="shared" si="1"/>
        <v>-0.1695942279</v>
      </c>
    </row>
    <row r="149" ht="14.25" customHeight="1">
      <c r="A149" s="15">
        <v>44396.0</v>
      </c>
      <c r="B149" s="17">
        <v>114.800003</v>
      </c>
      <c r="C149" s="17">
        <v>116.550003</v>
      </c>
      <c r="D149" s="17">
        <v>114.199997</v>
      </c>
      <c r="E149" s="17">
        <v>114.599998</v>
      </c>
      <c r="F149" s="17">
        <v>108.810608</v>
      </c>
      <c r="G149" s="17">
        <f t="shared" si="2"/>
        <v>-0.01901540282</v>
      </c>
      <c r="H149" s="17">
        <f t="shared" si="1"/>
        <v>-0.2717132913</v>
      </c>
    </row>
    <row r="150" ht="14.25" customHeight="1">
      <c r="A150" s="15">
        <v>44397.0</v>
      </c>
      <c r="B150" s="17">
        <v>112.050003</v>
      </c>
      <c r="C150" s="17">
        <v>113.25</v>
      </c>
      <c r="D150" s="17">
        <v>111.599998</v>
      </c>
      <c r="E150" s="17">
        <v>112.599998</v>
      </c>
      <c r="F150" s="17">
        <v>106.911644</v>
      </c>
      <c r="G150" s="17">
        <f t="shared" si="2"/>
        <v>-0.01760609334</v>
      </c>
      <c r="H150" s="17">
        <f t="shared" si="1"/>
        <v>-0.3645481547</v>
      </c>
    </row>
    <row r="151" ht="14.25" customHeight="1">
      <c r="A151" s="15">
        <v>44399.0</v>
      </c>
      <c r="B151" s="17">
        <v>114.400002</v>
      </c>
      <c r="C151" s="17">
        <v>115.800003</v>
      </c>
      <c r="D151" s="17">
        <v>113.949997</v>
      </c>
      <c r="E151" s="17">
        <v>115.5</v>
      </c>
      <c r="F151" s="17">
        <v>109.665146</v>
      </c>
      <c r="G151" s="17">
        <f t="shared" si="2"/>
        <v>0.02542885941</v>
      </c>
      <c r="H151" s="17">
        <f t="shared" si="1"/>
        <v>-0.2299373975</v>
      </c>
    </row>
    <row r="152" ht="14.25" customHeight="1">
      <c r="A152" s="15">
        <v>44400.0</v>
      </c>
      <c r="B152" s="17">
        <v>115.5</v>
      </c>
      <c r="C152" s="17">
        <v>116.75</v>
      </c>
      <c r="D152" s="17">
        <v>114.75</v>
      </c>
      <c r="E152" s="17">
        <v>115.300003</v>
      </c>
      <c r="F152" s="17">
        <v>109.475258</v>
      </c>
      <c r="G152" s="17">
        <f t="shared" si="2"/>
        <v>-0.001733026353</v>
      </c>
      <c r="H152" s="17">
        <f t="shared" si="1"/>
        <v>-0.2392204732</v>
      </c>
    </row>
    <row r="153" ht="14.25" customHeight="1">
      <c r="A153" s="15">
        <v>44403.0</v>
      </c>
      <c r="B153" s="17">
        <v>114.849998</v>
      </c>
      <c r="C153" s="17">
        <v>115.599998</v>
      </c>
      <c r="D153" s="17">
        <v>114.099998</v>
      </c>
      <c r="E153" s="17">
        <v>114.550003</v>
      </c>
      <c r="F153" s="17">
        <v>108.763145</v>
      </c>
      <c r="G153" s="17">
        <f t="shared" si="2"/>
        <v>-0.00652603316</v>
      </c>
      <c r="H153" s="17">
        <f t="shared" si="1"/>
        <v>-0.2740336203</v>
      </c>
    </row>
    <row r="154" ht="14.25" customHeight="1">
      <c r="A154" s="15">
        <v>44404.0</v>
      </c>
      <c r="B154" s="17">
        <v>115.349998</v>
      </c>
      <c r="C154" s="17">
        <v>115.900002</v>
      </c>
      <c r="D154" s="17">
        <v>114.0</v>
      </c>
      <c r="E154" s="17">
        <v>114.650002</v>
      </c>
      <c r="F154" s="17">
        <v>108.858093</v>
      </c>
      <c r="G154" s="17">
        <f t="shared" si="2"/>
        <v>0.0008725987123</v>
      </c>
      <c r="H154" s="17">
        <f t="shared" si="1"/>
        <v>-0.2693918869</v>
      </c>
    </row>
    <row r="155" ht="14.25" customHeight="1">
      <c r="A155" s="15">
        <v>44405.0</v>
      </c>
      <c r="B155" s="17">
        <v>114.900002</v>
      </c>
      <c r="C155" s="17">
        <v>115.199997</v>
      </c>
      <c r="D155" s="17">
        <v>113.449997</v>
      </c>
      <c r="E155" s="17">
        <v>114.349998</v>
      </c>
      <c r="F155" s="17">
        <v>108.573242</v>
      </c>
      <c r="G155" s="17">
        <f t="shared" si="2"/>
        <v>-0.002620148223</v>
      </c>
      <c r="H155" s="17">
        <f t="shared" si="1"/>
        <v>-0.2833174293</v>
      </c>
    </row>
    <row r="156" ht="14.25" customHeight="1">
      <c r="A156" s="15">
        <v>44406.0</v>
      </c>
      <c r="B156" s="17">
        <v>114.300003</v>
      </c>
      <c r="C156" s="17">
        <v>115.800003</v>
      </c>
      <c r="D156" s="17">
        <v>113.300003</v>
      </c>
      <c r="E156" s="17">
        <v>114.75</v>
      </c>
      <c r="F156" s="17">
        <v>108.953041</v>
      </c>
      <c r="G156" s="17">
        <f t="shared" si="2"/>
        <v>0.00349198617</v>
      </c>
      <c r="H156" s="17">
        <f t="shared" si="1"/>
        <v>-0.2647501535</v>
      </c>
    </row>
    <row r="157" ht="14.25" customHeight="1">
      <c r="A157" s="15">
        <v>44407.0</v>
      </c>
      <c r="B157" s="17">
        <v>114.300003</v>
      </c>
      <c r="C157" s="17">
        <v>116.75</v>
      </c>
      <c r="D157" s="17">
        <v>113.800003</v>
      </c>
      <c r="E157" s="17">
        <v>115.300003</v>
      </c>
      <c r="F157" s="17">
        <v>109.475258</v>
      </c>
      <c r="G157" s="17">
        <f t="shared" si="2"/>
        <v>0.0047815965</v>
      </c>
      <c r="H157" s="17">
        <f t="shared" si="1"/>
        <v>-0.2392204732</v>
      </c>
    </row>
    <row r="158" ht="14.25" customHeight="1">
      <c r="A158" s="15">
        <v>44410.0</v>
      </c>
      <c r="B158" s="17">
        <v>114.949997</v>
      </c>
      <c r="C158" s="17">
        <v>117.5</v>
      </c>
      <c r="D158" s="17">
        <v>114.800003</v>
      </c>
      <c r="E158" s="17">
        <v>117.099998</v>
      </c>
      <c r="F158" s="17">
        <v>111.184319</v>
      </c>
      <c r="G158" s="17">
        <f t="shared" si="2"/>
        <v>0.0154907863</v>
      </c>
      <c r="H158" s="17">
        <f t="shared" si="1"/>
        <v>-0.1556694189</v>
      </c>
    </row>
    <row r="159" ht="14.25" customHeight="1">
      <c r="A159" s="15">
        <v>44411.0</v>
      </c>
      <c r="B159" s="17">
        <v>116.150002</v>
      </c>
      <c r="C159" s="17">
        <v>118.199997</v>
      </c>
      <c r="D159" s="17">
        <v>115.150002</v>
      </c>
      <c r="E159" s="17">
        <v>117.900002</v>
      </c>
      <c r="F159" s="17">
        <v>111.943909</v>
      </c>
      <c r="G159" s="17">
        <f t="shared" si="2"/>
        <v>0.006808577661</v>
      </c>
      <c r="H159" s="17">
        <f t="shared" si="1"/>
        <v>-0.1185352584</v>
      </c>
    </row>
    <row r="160" ht="14.25" customHeight="1">
      <c r="A160" s="15">
        <v>44412.0</v>
      </c>
      <c r="B160" s="17">
        <v>117.699997</v>
      </c>
      <c r="C160" s="17">
        <v>118.5</v>
      </c>
      <c r="D160" s="17">
        <v>116.599998</v>
      </c>
      <c r="E160" s="17">
        <v>117.349998</v>
      </c>
      <c r="F160" s="17">
        <v>111.421684</v>
      </c>
      <c r="G160" s="17">
        <f t="shared" si="2"/>
        <v>-0.004675974885</v>
      </c>
      <c r="H160" s="17">
        <f t="shared" si="1"/>
        <v>-0.1440653298</v>
      </c>
    </row>
    <row r="161" ht="14.25" customHeight="1">
      <c r="A161" s="15">
        <v>44413.0</v>
      </c>
      <c r="B161" s="17">
        <v>116.199997</v>
      </c>
      <c r="C161" s="17">
        <v>117.25</v>
      </c>
      <c r="D161" s="17">
        <v>114.699997</v>
      </c>
      <c r="E161" s="17">
        <v>116.849998</v>
      </c>
      <c r="F161" s="17">
        <v>110.946945</v>
      </c>
      <c r="G161" s="17">
        <f t="shared" si="2"/>
        <v>-0.004269844388</v>
      </c>
      <c r="H161" s="17">
        <f t="shared" si="1"/>
        <v>-0.1672739479</v>
      </c>
    </row>
    <row r="162" ht="14.25" customHeight="1">
      <c r="A162" s="15">
        <v>44414.0</v>
      </c>
      <c r="B162" s="17">
        <v>116.150002</v>
      </c>
      <c r="C162" s="17">
        <v>118.199997</v>
      </c>
      <c r="D162" s="17">
        <v>116.150002</v>
      </c>
      <c r="E162" s="17">
        <v>116.650002</v>
      </c>
      <c r="F162" s="17">
        <v>110.757057</v>
      </c>
      <c r="G162" s="17">
        <f t="shared" si="2"/>
        <v>-0.001712987088</v>
      </c>
      <c r="H162" s="17">
        <f t="shared" si="1"/>
        <v>-0.1765570236</v>
      </c>
    </row>
    <row r="163" ht="14.25" customHeight="1">
      <c r="A163" s="15">
        <v>44417.0</v>
      </c>
      <c r="B163" s="17">
        <v>116.0</v>
      </c>
      <c r="C163" s="17">
        <v>117.0</v>
      </c>
      <c r="D163" s="17">
        <v>114.300003</v>
      </c>
      <c r="E163" s="17">
        <v>115.0</v>
      </c>
      <c r="F163" s="17">
        <v>109.190414</v>
      </c>
      <c r="G163" s="17">
        <f t="shared" si="2"/>
        <v>-0.01424585141</v>
      </c>
      <c r="H163" s="17">
        <f t="shared" si="1"/>
        <v>-0.2531456734</v>
      </c>
    </row>
    <row r="164" ht="14.25" customHeight="1">
      <c r="A164" s="15">
        <v>44418.0</v>
      </c>
      <c r="B164" s="17">
        <v>115.099998</v>
      </c>
      <c r="C164" s="17">
        <v>115.699997</v>
      </c>
      <c r="D164" s="17">
        <v>113.900002</v>
      </c>
      <c r="E164" s="17">
        <v>114.849998</v>
      </c>
      <c r="F164" s="17">
        <v>109.047981</v>
      </c>
      <c r="G164" s="17">
        <f t="shared" si="2"/>
        <v>-0.001305297541</v>
      </c>
      <c r="H164" s="17">
        <f t="shared" si="1"/>
        <v>-0.2601088112</v>
      </c>
    </row>
    <row r="165" ht="14.25" customHeight="1">
      <c r="A165" s="15">
        <v>44419.0</v>
      </c>
      <c r="B165" s="17">
        <v>115.5</v>
      </c>
      <c r="C165" s="17">
        <v>117.300003</v>
      </c>
      <c r="D165" s="17">
        <v>114.849998</v>
      </c>
      <c r="E165" s="17">
        <v>117.0</v>
      </c>
      <c r="F165" s="17">
        <v>111.089371</v>
      </c>
      <c r="G165" s="17">
        <f t="shared" si="2"/>
        <v>0.01854704347</v>
      </c>
      <c r="H165" s="17">
        <f t="shared" si="1"/>
        <v>-0.1603111522</v>
      </c>
    </row>
    <row r="166" ht="14.25" customHeight="1">
      <c r="A166" s="15">
        <v>44420.0</v>
      </c>
      <c r="B166" s="17">
        <v>116.099998</v>
      </c>
      <c r="C166" s="17">
        <v>117.900002</v>
      </c>
      <c r="D166" s="17">
        <v>115.300003</v>
      </c>
      <c r="E166" s="17">
        <v>116.25</v>
      </c>
      <c r="F166" s="17">
        <v>110.377258</v>
      </c>
      <c r="G166" s="17">
        <f t="shared" si="2"/>
        <v>-0.006430905256</v>
      </c>
      <c r="H166" s="17">
        <f t="shared" si="1"/>
        <v>-0.1951242993</v>
      </c>
    </row>
    <row r="167" ht="14.25" customHeight="1">
      <c r="A167" s="15">
        <v>44421.0</v>
      </c>
      <c r="B167" s="17">
        <v>116.800003</v>
      </c>
      <c r="C167" s="17">
        <v>116.949997</v>
      </c>
      <c r="D167" s="17">
        <v>115.349998</v>
      </c>
      <c r="E167" s="17">
        <v>116.099998</v>
      </c>
      <c r="F167" s="17">
        <v>110.234833</v>
      </c>
      <c r="G167" s="17">
        <f t="shared" si="2"/>
        <v>-0.001291180544</v>
      </c>
      <c r="H167" s="17">
        <f t="shared" si="1"/>
        <v>-0.2020870461</v>
      </c>
    </row>
    <row r="168" ht="14.25" customHeight="1">
      <c r="A168" s="15">
        <v>44424.0</v>
      </c>
      <c r="B168" s="17">
        <v>116.900002</v>
      </c>
      <c r="C168" s="17">
        <v>118.349998</v>
      </c>
      <c r="D168" s="17">
        <v>114.699997</v>
      </c>
      <c r="E168" s="17">
        <v>115.5</v>
      </c>
      <c r="F168" s="17">
        <v>109.665146</v>
      </c>
      <c r="G168" s="17">
        <f t="shared" si="2"/>
        <v>-0.005181339963</v>
      </c>
      <c r="H168" s="17">
        <f t="shared" si="1"/>
        <v>-0.2299373975</v>
      </c>
    </row>
    <row r="169" ht="14.25" customHeight="1">
      <c r="A169" s="15">
        <v>44425.0</v>
      </c>
      <c r="B169" s="17">
        <v>116.0</v>
      </c>
      <c r="C169" s="17">
        <v>116.0</v>
      </c>
      <c r="D169" s="17">
        <v>112.699997</v>
      </c>
      <c r="E169" s="17">
        <v>113.849998</v>
      </c>
      <c r="F169" s="17">
        <v>108.098503</v>
      </c>
      <c r="G169" s="17">
        <f t="shared" si="2"/>
        <v>-0.01438871948</v>
      </c>
      <c r="H169" s="17">
        <f t="shared" si="1"/>
        <v>-0.3065260473</v>
      </c>
    </row>
    <row r="170" ht="14.25" customHeight="1">
      <c r="A170" s="15">
        <v>44426.0</v>
      </c>
      <c r="B170" s="17">
        <v>113.900002</v>
      </c>
      <c r="C170" s="17">
        <v>115.25</v>
      </c>
      <c r="D170" s="17">
        <v>112.900002</v>
      </c>
      <c r="E170" s="17">
        <v>113.199997</v>
      </c>
      <c r="F170" s="17">
        <v>107.481339</v>
      </c>
      <c r="G170" s="17">
        <f t="shared" si="2"/>
        <v>-0.005725634459</v>
      </c>
      <c r="H170" s="17">
        <f t="shared" si="1"/>
        <v>-0.3366974121</v>
      </c>
    </row>
    <row r="171" ht="14.25" customHeight="1">
      <c r="A171" s="15">
        <v>44428.0</v>
      </c>
      <c r="B171" s="17">
        <v>110.650002</v>
      </c>
      <c r="C171" s="17">
        <v>111.75</v>
      </c>
      <c r="D171" s="17">
        <v>108.5</v>
      </c>
      <c r="E171" s="17">
        <v>110.199997</v>
      </c>
      <c r="F171" s="17">
        <v>104.632889</v>
      </c>
      <c r="G171" s="17">
        <f t="shared" si="2"/>
        <v>-0.02685931321</v>
      </c>
      <c r="H171" s="17">
        <f t="shared" si="1"/>
        <v>-0.4759499027</v>
      </c>
    </row>
    <row r="172" ht="14.25" customHeight="1">
      <c r="A172" s="15">
        <v>44431.0</v>
      </c>
      <c r="B172" s="17">
        <v>110.349998</v>
      </c>
      <c r="C172" s="17">
        <v>112.0</v>
      </c>
      <c r="D172" s="17">
        <v>108.5</v>
      </c>
      <c r="E172" s="17">
        <v>111.75</v>
      </c>
      <c r="F172" s="17">
        <v>106.104591</v>
      </c>
      <c r="G172" s="17">
        <f t="shared" si="2"/>
        <v>0.01396738659</v>
      </c>
      <c r="H172" s="17">
        <f t="shared" si="1"/>
        <v>-0.404002644</v>
      </c>
    </row>
    <row r="173" ht="14.25" customHeight="1">
      <c r="A173" s="15">
        <v>44432.0</v>
      </c>
      <c r="B173" s="17">
        <v>113.150002</v>
      </c>
      <c r="C173" s="17">
        <v>115.199997</v>
      </c>
      <c r="D173" s="17">
        <v>112.099998</v>
      </c>
      <c r="E173" s="17">
        <v>113.199997</v>
      </c>
      <c r="F173" s="17">
        <v>107.481339</v>
      </c>
      <c r="G173" s="17">
        <f t="shared" si="2"/>
        <v>0.01289192662</v>
      </c>
      <c r="H173" s="17">
        <f t="shared" si="1"/>
        <v>-0.3366974121</v>
      </c>
    </row>
    <row r="174" ht="14.25" customHeight="1">
      <c r="A174" s="15">
        <v>44433.0</v>
      </c>
      <c r="B174" s="17">
        <v>113.5</v>
      </c>
      <c r="C174" s="17">
        <v>117.199997</v>
      </c>
      <c r="D174" s="17">
        <v>113.300003</v>
      </c>
      <c r="E174" s="17">
        <v>115.650002</v>
      </c>
      <c r="F174" s="17">
        <v>109.807571</v>
      </c>
      <c r="G174" s="17">
        <f t="shared" si="2"/>
        <v>0.02141223754</v>
      </c>
      <c r="H174" s="17">
        <f t="shared" si="1"/>
        <v>-0.2229746508</v>
      </c>
    </row>
    <row r="175" ht="14.25" customHeight="1">
      <c r="A175" s="15">
        <v>44434.0</v>
      </c>
      <c r="B175" s="17">
        <v>115.599998</v>
      </c>
      <c r="C175" s="17">
        <v>116.25</v>
      </c>
      <c r="D175" s="17">
        <v>114.400002</v>
      </c>
      <c r="E175" s="17">
        <v>115.550003</v>
      </c>
      <c r="F175" s="17">
        <v>109.712624</v>
      </c>
      <c r="G175" s="17">
        <f t="shared" si="2"/>
        <v>-0.0008650411951</v>
      </c>
      <c r="H175" s="17">
        <f t="shared" si="1"/>
        <v>-0.2276163353</v>
      </c>
    </row>
    <row r="176" ht="14.25" customHeight="1">
      <c r="A176" s="15">
        <v>44435.0</v>
      </c>
      <c r="B176" s="17">
        <v>115.5</v>
      </c>
      <c r="C176" s="17">
        <v>117.0</v>
      </c>
      <c r="D176" s="17">
        <v>114.949997</v>
      </c>
      <c r="E176" s="17">
        <v>116.650002</v>
      </c>
      <c r="F176" s="17">
        <v>110.757057</v>
      </c>
      <c r="G176" s="17">
        <f t="shared" si="2"/>
        <v>0.009474688841</v>
      </c>
      <c r="H176" s="17">
        <f t="shared" si="1"/>
        <v>-0.1765570236</v>
      </c>
    </row>
    <row r="177" ht="14.25" customHeight="1">
      <c r="A177" s="15">
        <v>44438.0</v>
      </c>
      <c r="B177" s="17">
        <v>116.75</v>
      </c>
      <c r="C177" s="17">
        <v>120.400002</v>
      </c>
      <c r="D177" s="17">
        <v>116.75</v>
      </c>
      <c r="E177" s="17">
        <v>120.150002</v>
      </c>
      <c r="F177" s="17">
        <v>114.080238</v>
      </c>
      <c r="G177" s="17">
        <f t="shared" si="2"/>
        <v>0.02956291593</v>
      </c>
      <c r="H177" s="17">
        <f t="shared" si="1"/>
        <v>-0.01409630605</v>
      </c>
    </row>
    <row r="178" ht="14.25" customHeight="1">
      <c r="A178" s="15">
        <v>44439.0</v>
      </c>
      <c r="B178" s="17">
        <v>120.0</v>
      </c>
      <c r="C178" s="17">
        <v>121.0</v>
      </c>
      <c r="D178" s="17">
        <v>119.050003</v>
      </c>
      <c r="E178" s="17">
        <v>120.550003</v>
      </c>
      <c r="F178" s="17">
        <v>114.460037</v>
      </c>
      <c r="G178" s="17">
        <f t="shared" si="2"/>
        <v>0.003323697319</v>
      </c>
      <c r="H178" s="17">
        <f t="shared" si="1"/>
        <v>0.004470969718</v>
      </c>
    </row>
    <row r="179" ht="14.25" customHeight="1">
      <c r="A179" s="15">
        <v>44440.0</v>
      </c>
      <c r="B179" s="17">
        <v>121.800003</v>
      </c>
      <c r="C179" s="17">
        <v>122.25</v>
      </c>
      <c r="D179" s="17">
        <v>119.400002</v>
      </c>
      <c r="E179" s="17">
        <v>119.699997</v>
      </c>
      <c r="F179" s="17">
        <v>113.652969</v>
      </c>
      <c r="G179" s="17">
        <f t="shared" si="2"/>
        <v>-0.007076066216</v>
      </c>
      <c r="H179" s="17">
        <f t="shared" si="1"/>
        <v>-0.03498425296</v>
      </c>
    </row>
    <row r="180" ht="14.25" customHeight="1">
      <c r="A180" s="15">
        <v>44441.0</v>
      </c>
      <c r="B180" s="17">
        <v>118.900002</v>
      </c>
      <c r="C180" s="17">
        <v>120.150002</v>
      </c>
      <c r="D180" s="17">
        <v>118.0</v>
      </c>
      <c r="E180" s="17">
        <v>118.650002</v>
      </c>
      <c r="F180" s="17">
        <v>112.656021</v>
      </c>
      <c r="G180" s="17">
        <f t="shared" si="2"/>
        <v>-0.008810559837</v>
      </c>
      <c r="H180" s="17">
        <f t="shared" si="1"/>
        <v>-0.08372216022</v>
      </c>
    </row>
    <row r="181" ht="14.25" customHeight="1">
      <c r="A181" s="15">
        <v>44442.0</v>
      </c>
      <c r="B181" s="17">
        <v>119.949997</v>
      </c>
      <c r="C181" s="17">
        <v>123.5</v>
      </c>
      <c r="D181" s="17">
        <v>118.800003</v>
      </c>
      <c r="E181" s="17">
        <v>123.099998</v>
      </c>
      <c r="F181" s="17">
        <v>116.88121</v>
      </c>
      <c r="G181" s="17">
        <f t="shared" si="2"/>
        <v>0.0368190057</v>
      </c>
      <c r="H181" s="17">
        <f t="shared" si="1"/>
        <v>0.1228351223</v>
      </c>
    </row>
    <row r="182" ht="14.25" customHeight="1">
      <c r="A182" s="15">
        <v>44445.0</v>
      </c>
      <c r="B182" s="17">
        <v>123.800003</v>
      </c>
      <c r="C182" s="17">
        <v>124.349998</v>
      </c>
      <c r="D182" s="17">
        <v>121.150002</v>
      </c>
      <c r="E182" s="17">
        <v>121.650002</v>
      </c>
      <c r="F182" s="17">
        <v>115.504463</v>
      </c>
      <c r="G182" s="17">
        <f t="shared" si="2"/>
        <v>-0.01184894998</v>
      </c>
      <c r="H182" s="17">
        <f t="shared" si="1"/>
        <v>0.05552993922</v>
      </c>
    </row>
    <row r="183" ht="14.25" customHeight="1">
      <c r="A183" s="15">
        <v>44446.0</v>
      </c>
      <c r="B183" s="17">
        <v>122.5</v>
      </c>
      <c r="C183" s="17">
        <v>122.75</v>
      </c>
      <c r="D183" s="17">
        <v>119.550003</v>
      </c>
      <c r="E183" s="17">
        <v>119.949997</v>
      </c>
      <c r="F183" s="17">
        <v>113.890343</v>
      </c>
      <c r="G183" s="17">
        <f t="shared" si="2"/>
        <v>-0.01407308795</v>
      </c>
      <c r="H183" s="17">
        <f t="shared" si="1"/>
        <v>-0.02337972394</v>
      </c>
    </row>
    <row r="184" ht="14.25" customHeight="1">
      <c r="A184" s="15">
        <v>44447.0</v>
      </c>
      <c r="B184" s="17">
        <v>119.0</v>
      </c>
      <c r="C184" s="17">
        <v>119.5</v>
      </c>
      <c r="D184" s="17">
        <v>117.5</v>
      </c>
      <c r="E184" s="17">
        <v>118.949997</v>
      </c>
      <c r="F184" s="17">
        <v>114.710045</v>
      </c>
      <c r="G184" s="17">
        <f t="shared" si="2"/>
        <v>0.007171514627</v>
      </c>
      <c r="H184" s="17">
        <f t="shared" si="1"/>
        <v>0.0166931385</v>
      </c>
    </row>
    <row r="185" ht="14.25" customHeight="1">
      <c r="A185" s="15">
        <v>44448.0</v>
      </c>
      <c r="B185" s="17">
        <v>119.099998</v>
      </c>
      <c r="C185" s="17">
        <v>123.800003</v>
      </c>
      <c r="D185" s="17">
        <v>118.199997</v>
      </c>
      <c r="E185" s="17">
        <v>122.150002</v>
      </c>
      <c r="F185" s="17">
        <v>117.795982</v>
      </c>
      <c r="G185" s="17">
        <f t="shared" si="2"/>
        <v>0.02654656539</v>
      </c>
      <c r="H185" s="17">
        <f t="shared" si="1"/>
        <v>0.1675556823</v>
      </c>
    </row>
    <row r="186" ht="14.25" customHeight="1">
      <c r="A186" s="15">
        <v>44452.0</v>
      </c>
      <c r="B186" s="17">
        <v>122.199997</v>
      </c>
      <c r="C186" s="17">
        <v>123.400002</v>
      </c>
      <c r="D186" s="17">
        <v>121.099998</v>
      </c>
      <c r="E186" s="17">
        <v>123.050003</v>
      </c>
      <c r="F186" s="17">
        <v>118.66391</v>
      </c>
      <c r="G186" s="17">
        <f t="shared" si="2"/>
        <v>0.0073410496</v>
      </c>
      <c r="H186" s="17">
        <f t="shared" si="1"/>
        <v>0.2099861745</v>
      </c>
    </row>
    <row r="187" ht="14.25" customHeight="1">
      <c r="A187" s="15">
        <v>44453.0</v>
      </c>
      <c r="B187" s="17">
        <v>123.300003</v>
      </c>
      <c r="C187" s="17">
        <v>125.400002</v>
      </c>
      <c r="D187" s="17">
        <v>122.800003</v>
      </c>
      <c r="E187" s="17">
        <v>123.949997</v>
      </c>
      <c r="F187" s="17">
        <v>119.531822</v>
      </c>
      <c r="G187" s="17">
        <f t="shared" si="2"/>
        <v>0.007287417232</v>
      </c>
      <c r="H187" s="17">
        <f t="shared" si="1"/>
        <v>0.2524158846</v>
      </c>
    </row>
    <row r="188" ht="14.25" customHeight="1">
      <c r="A188" s="15">
        <v>44454.0</v>
      </c>
      <c r="B188" s="17">
        <v>124.25</v>
      </c>
      <c r="C188" s="17">
        <v>130.699997</v>
      </c>
      <c r="D188" s="17">
        <v>124.25</v>
      </c>
      <c r="E188" s="17">
        <v>128.449997</v>
      </c>
      <c r="F188" s="17">
        <v>123.871422</v>
      </c>
      <c r="G188" s="17">
        <f t="shared" si="2"/>
        <v>0.03566147947</v>
      </c>
      <c r="H188" s="17">
        <f t="shared" si="1"/>
        <v>0.4645663903</v>
      </c>
    </row>
    <row r="189" ht="14.25" customHeight="1">
      <c r="A189" s="15">
        <v>44455.0</v>
      </c>
      <c r="B189" s="17">
        <v>129.649994</v>
      </c>
      <c r="C189" s="17">
        <v>131.25</v>
      </c>
      <c r="D189" s="17">
        <v>127.400002</v>
      </c>
      <c r="E189" s="17">
        <v>128.699997</v>
      </c>
      <c r="F189" s="17">
        <v>124.112511</v>
      </c>
      <c r="G189" s="17">
        <f t="shared" si="2"/>
        <v>0.001944392712</v>
      </c>
      <c r="H189" s="17">
        <f t="shared" si="1"/>
        <v>0.4763525349</v>
      </c>
    </row>
    <row r="190" ht="14.25" customHeight="1">
      <c r="A190" s="15">
        <v>44456.0</v>
      </c>
      <c r="B190" s="17">
        <v>128.699997</v>
      </c>
      <c r="C190" s="17">
        <v>129.699997</v>
      </c>
      <c r="D190" s="17">
        <v>124.75</v>
      </c>
      <c r="E190" s="17">
        <v>127.75</v>
      </c>
      <c r="F190" s="17">
        <v>123.196373</v>
      </c>
      <c r="G190" s="17">
        <f t="shared" si="2"/>
        <v>-0.007408890258</v>
      </c>
      <c r="H190" s="17">
        <f t="shared" si="1"/>
        <v>0.4315651951</v>
      </c>
    </row>
    <row r="191" ht="14.25" customHeight="1">
      <c r="A191" s="15">
        <v>44459.0</v>
      </c>
      <c r="B191" s="17">
        <v>125.050003</v>
      </c>
      <c r="C191" s="17">
        <v>129.399994</v>
      </c>
      <c r="D191" s="17">
        <v>125.050003</v>
      </c>
      <c r="E191" s="17">
        <v>128.5</v>
      </c>
      <c r="F191" s="17">
        <v>123.91964</v>
      </c>
      <c r="G191" s="17">
        <f t="shared" si="2"/>
        <v>0.005853680273</v>
      </c>
      <c r="H191" s="17">
        <f t="shared" si="1"/>
        <v>0.466923629</v>
      </c>
    </row>
    <row r="192" ht="14.25" customHeight="1">
      <c r="A192" s="15">
        <v>44460.0</v>
      </c>
      <c r="B192" s="17">
        <v>129.600006</v>
      </c>
      <c r="C192" s="17">
        <v>136.0</v>
      </c>
      <c r="D192" s="17">
        <v>129.100006</v>
      </c>
      <c r="E192" s="17">
        <v>135.199997</v>
      </c>
      <c r="F192" s="17">
        <v>130.380814</v>
      </c>
      <c r="G192" s="17">
        <f t="shared" si="2"/>
        <v>0.05082621576</v>
      </c>
      <c r="H192" s="17">
        <f t="shared" si="1"/>
        <v>0.7827917577</v>
      </c>
    </row>
    <row r="193" ht="14.25" customHeight="1">
      <c r="A193" s="15">
        <v>44461.0</v>
      </c>
      <c r="B193" s="17">
        <v>134.5</v>
      </c>
      <c r="C193" s="17">
        <v>135.25</v>
      </c>
      <c r="D193" s="17">
        <v>132.449997</v>
      </c>
      <c r="E193" s="17">
        <v>133.649994</v>
      </c>
      <c r="F193" s="17">
        <v>128.886063</v>
      </c>
      <c r="G193" s="17">
        <f t="shared" si="2"/>
        <v>-0.01153072524</v>
      </c>
      <c r="H193" s="17">
        <f t="shared" si="1"/>
        <v>0.7097177001</v>
      </c>
    </row>
    <row r="194" ht="14.25" customHeight="1">
      <c r="A194" s="15">
        <v>44462.0</v>
      </c>
      <c r="B194" s="17">
        <v>134.800003</v>
      </c>
      <c r="C194" s="17">
        <v>138.350006</v>
      </c>
      <c r="D194" s="17">
        <v>134.399994</v>
      </c>
      <c r="E194" s="17">
        <v>137.75</v>
      </c>
      <c r="F194" s="17">
        <v>132.83992</v>
      </c>
      <c r="G194" s="17">
        <f t="shared" si="2"/>
        <v>0.03021601276</v>
      </c>
      <c r="H194" s="17">
        <f t="shared" si="1"/>
        <v>0.9030103451</v>
      </c>
    </row>
    <row r="195" ht="14.25" customHeight="1">
      <c r="A195" s="15">
        <v>44463.0</v>
      </c>
      <c r="B195" s="17">
        <v>138.899994</v>
      </c>
      <c r="C195" s="17">
        <v>139.899994</v>
      </c>
      <c r="D195" s="17">
        <v>134.5</v>
      </c>
      <c r="E195" s="17">
        <v>136.100006</v>
      </c>
      <c r="F195" s="17">
        <v>131.248749</v>
      </c>
      <c r="G195" s="17">
        <f t="shared" si="2"/>
        <v>-0.01205042428</v>
      </c>
      <c r="H195" s="17">
        <f t="shared" si="1"/>
        <v>0.8252225922</v>
      </c>
    </row>
    <row r="196" ht="14.25" customHeight="1">
      <c r="A196" s="15">
        <v>44466.0</v>
      </c>
      <c r="B196" s="17">
        <v>138.050003</v>
      </c>
      <c r="C196" s="17">
        <v>140.75</v>
      </c>
      <c r="D196" s="17">
        <v>137.5</v>
      </c>
      <c r="E196" s="17">
        <v>140.0</v>
      </c>
      <c r="F196" s="17">
        <v>135.00972</v>
      </c>
      <c r="G196" s="17">
        <f t="shared" si="2"/>
        <v>0.02825240585</v>
      </c>
      <c r="H196" s="17">
        <f t="shared" si="1"/>
        <v>1.009085598</v>
      </c>
    </row>
    <row r="197" ht="14.25" customHeight="1">
      <c r="A197" s="15">
        <v>44467.0</v>
      </c>
      <c r="B197" s="17">
        <v>141.800003</v>
      </c>
      <c r="C197" s="17">
        <v>143.600006</v>
      </c>
      <c r="D197" s="17">
        <v>141.0</v>
      </c>
      <c r="E197" s="17">
        <v>142.199997</v>
      </c>
      <c r="F197" s="17">
        <v>137.131302</v>
      </c>
      <c r="G197" s="17">
        <f t="shared" si="2"/>
        <v>0.01559209976</v>
      </c>
      <c r="H197" s="17">
        <f t="shared" si="1"/>
        <v>1.112803612</v>
      </c>
    </row>
    <row r="198" ht="14.25" customHeight="1">
      <c r="A198" s="15">
        <v>44468.0</v>
      </c>
      <c r="B198" s="17">
        <v>140.850006</v>
      </c>
      <c r="C198" s="17">
        <v>148.800003</v>
      </c>
      <c r="D198" s="17">
        <v>139.350006</v>
      </c>
      <c r="E198" s="17">
        <v>144.75</v>
      </c>
      <c r="F198" s="17">
        <v>139.590408</v>
      </c>
      <c r="G198" s="17">
        <f t="shared" si="2"/>
        <v>0.01777360176</v>
      </c>
      <c r="H198" s="17">
        <f t="shared" si="1"/>
        <v>1.233022199</v>
      </c>
    </row>
    <row r="199" ht="14.25" customHeight="1">
      <c r="A199" s="15">
        <v>44469.0</v>
      </c>
      <c r="B199" s="17">
        <v>144.75</v>
      </c>
      <c r="C199" s="17">
        <v>146.050003</v>
      </c>
      <c r="D199" s="17">
        <v>141.350006</v>
      </c>
      <c r="E199" s="17">
        <v>144.5</v>
      </c>
      <c r="F199" s="17">
        <v>139.349319</v>
      </c>
      <c r="G199" s="17">
        <f t="shared" si="2"/>
        <v>-0.001728610425</v>
      </c>
      <c r="H199" s="17">
        <f t="shared" si="1"/>
        <v>1.221236055</v>
      </c>
    </row>
    <row r="200" ht="14.25" customHeight="1">
      <c r="A200" s="15">
        <v>44470.0</v>
      </c>
      <c r="B200" s="17">
        <v>145.199997</v>
      </c>
      <c r="C200" s="17">
        <v>149.649994</v>
      </c>
      <c r="D200" s="17">
        <v>144.100006</v>
      </c>
      <c r="E200" s="17">
        <v>146.25</v>
      </c>
      <c r="F200" s="17">
        <v>141.036942</v>
      </c>
      <c r="G200" s="17">
        <f t="shared" si="2"/>
        <v>0.01203798912</v>
      </c>
      <c r="H200" s="17">
        <f t="shared" si="1"/>
        <v>1.303739067</v>
      </c>
    </row>
    <row r="201" ht="14.25" customHeight="1">
      <c r="A201" s="15">
        <v>44473.0</v>
      </c>
      <c r="B201" s="17">
        <v>147.800003</v>
      </c>
      <c r="C201" s="17">
        <v>148.5</v>
      </c>
      <c r="D201" s="17">
        <v>147.0</v>
      </c>
      <c r="E201" s="17">
        <v>147.600006</v>
      </c>
      <c r="F201" s="17">
        <v>142.338837</v>
      </c>
      <c r="G201" s="17">
        <f t="shared" si="2"/>
        <v>0.009188535198</v>
      </c>
      <c r="H201" s="17">
        <f t="shared" si="1"/>
        <v>1.367384952</v>
      </c>
    </row>
    <row r="202" ht="14.25" customHeight="1">
      <c r="A202" s="15">
        <v>44474.0</v>
      </c>
      <c r="B202" s="17">
        <v>150.0</v>
      </c>
      <c r="C202" s="17">
        <v>164.600006</v>
      </c>
      <c r="D202" s="17">
        <v>149.0</v>
      </c>
      <c r="E202" s="17">
        <v>163.649994</v>
      </c>
      <c r="F202" s="17">
        <v>157.816711</v>
      </c>
      <c r="G202" s="17">
        <f t="shared" si="2"/>
        <v>0.1032239114</v>
      </c>
      <c r="H202" s="17">
        <f t="shared" si="1"/>
        <v>2.124053492</v>
      </c>
    </row>
    <row r="203" ht="14.25" customHeight="1">
      <c r="A203" s="15">
        <v>44475.0</v>
      </c>
      <c r="B203" s="17">
        <v>166.0</v>
      </c>
      <c r="C203" s="17">
        <v>172.75</v>
      </c>
      <c r="D203" s="17">
        <v>165.800003</v>
      </c>
      <c r="E203" s="17">
        <v>168.100006</v>
      </c>
      <c r="F203" s="17">
        <v>162.108109</v>
      </c>
      <c r="G203" s="17">
        <f t="shared" si="2"/>
        <v>0.02682914949</v>
      </c>
      <c r="H203" s="17">
        <f t="shared" si="1"/>
        <v>2.333847541</v>
      </c>
    </row>
    <row r="204" ht="14.25" customHeight="1">
      <c r="A204" s="15">
        <v>44476.0</v>
      </c>
      <c r="B204" s="17">
        <v>170.149994</v>
      </c>
      <c r="C204" s="17">
        <v>170.149994</v>
      </c>
      <c r="D204" s="17">
        <v>159.5</v>
      </c>
      <c r="E204" s="17">
        <v>160.399994</v>
      </c>
      <c r="F204" s="17">
        <v>154.682556</v>
      </c>
      <c r="G204" s="17">
        <f t="shared" si="2"/>
        <v>-0.04688846113</v>
      </c>
      <c r="H204" s="17">
        <f t="shared" si="1"/>
        <v>1.97083371</v>
      </c>
    </row>
    <row r="205" ht="14.25" customHeight="1">
      <c r="A205" s="15">
        <v>44477.0</v>
      </c>
      <c r="B205" s="17">
        <v>163.899994</v>
      </c>
      <c r="C205" s="17">
        <v>166.600006</v>
      </c>
      <c r="D205" s="17">
        <v>160.5</v>
      </c>
      <c r="E205" s="17">
        <v>160.949997</v>
      </c>
      <c r="F205" s="17">
        <v>155.212967</v>
      </c>
      <c r="G205" s="17">
        <f t="shared" si="2"/>
        <v>0.003423163477</v>
      </c>
      <c r="H205" s="17">
        <f t="shared" si="1"/>
        <v>1.996763971</v>
      </c>
    </row>
    <row r="206" ht="14.25" customHeight="1">
      <c r="A206" s="15">
        <v>44480.0</v>
      </c>
      <c r="B206" s="17">
        <v>163.75</v>
      </c>
      <c r="C206" s="17">
        <v>166.199997</v>
      </c>
      <c r="D206" s="17">
        <v>162.699997</v>
      </c>
      <c r="E206" s="17">
        <v>165.0</v>
      </c>
      <c r="F206" s="17">
        <v>159.118607</v>
      </c>
      <c r="G206" s="17">
        <f t="shared" si="2"/>
        <v>0.02485172559</v>
      </c>
      <c r="H206" s="17">
        <f t="shared" si="1"/>
        <v>2.187699426</v>
      </c>
    </row>
    <row r="207" ht="14.25" customHeight="1">
      <c r="A207" s="15">
        <v>44481.0</v>
      </c>
      <c r="B207" s="17">
        <v>165.100006</v>
      </c>
      <c r="C207" s="17">
        <v>165.850006</v>
      </c>
      <c r="D207" s="17">
        <v>162.75</v>
      </c>
      <c r="E207" s="17">
        <v>163.550003</v>
      </c>
      <c r="F207" s="17">
        <v>157.720291</v>
      </c>
      <c r="G207" s="17">
        <f t="shared" si="2"/>
        <v>-0.008826726059</v>
      </c>
      <c r="H207" s="17">
        <f t="shared" si="1"/>
        <v>2.119339797</v>
      </c>
    </row>
    <row r="208" ht="14.25" customHeight="1">
      <c r="A208" s="15">
        <v>44482.0</v>
      </c>
      <c r="B208" s="17">
        <v>163.649994</v>
      </c>
      <c r="C208" s="17">
        <v>163.800003</v>
      </c>
      <c r="D208" s="17">
        <v>159.699997</v>
      </c>
      <c r="E208" s="17">
        <v>160.0</v>
      </c>
      <c r="F208" s="17">
        <v>154.296829</v>
      </c>
      <c r="G208" s="17">
        <f t="shared" si="2"/>
        <v>-0.02194494577</v>
      </c>
      <c r="H208" s="17">
        <f t="shared" si="1"/>
        <v>1.951976631</v>
      </c>
    </row>
    <row r="209" ht="14.25" customHeight="1">
      <c r="A209" s="15">
        <v>44483.0</v>
      </c>
      <c r="B209" s="17">
        <v>161.0</v>
      </c>
      <c r="C209" s="17">
        <v>161.75</v>
      </c>
      <c r="D209" s="17">
        <v>158.649994</v>
      </c>
      <c r="E209" s="17">
        <v>159.050003</v>
      </c>
      <c r="F209" s="17">
        <v>153.380692</v>
      </c>
      <c r="G209" s="17">
        <f t="shared" si="2"/>
        <v>-0.005955194286</v>
      </c>
      <c r="H209" s="17">
        <f t="shared" si="1"/>
        <v>1.90718934</v>
      </c>
    </row>
    <row r="210" ht="14.25" customHeight="1">
      <c r="A210" s="15">
        <v>44487.0</v>
      </c>
      <c r="B210" s="17">
        <v>163.75</v>
      </c>
      <c r="C210" s="17">
        <v>165.5</v>
      </c>
      <c r="D210" s="17">
        <v>161.199997</v>
      </c>
      <c r="E210" s="17">
        <v>162.100006</v>
      </c>
      <c r="F210" s="17">
        <v>156.321976</v>
      </c>
      <c r="G210" s="17">
        <f t="shared" si="2"/>
        <v>0.01899481495</v>
      </c>
      <c r="H210" s="17">
        <f t="shared" si="1"/>
        <v>2.050980217</v>
      </c>
    </row>
    <row r="211" ht="14.25" customHeight="1">
      <c r="A211" s="15">
        <v>44488.0</v>
      </c>
      <c r="B211" s="17">
        <v>163.5</v>
      </c>
      <c r="C211" s="17">
        <v>163.5</v>
      </c>
      <c r="D211" s="17">
        <v>158.0</v>
      </c>
      <c r="E211" s="17">
        <v>158.600006</v>
      </c>
      <c r="F211" s="17">
        <v>152.946732</v>
      </c>
      <c r="G211" s="17">
        <f t="shared" si="2"/>
        <v>-0.02182812504</v>
      </c>
      <c r="H211" s="17">
        <f t="shared" si="1"/>
        <v>1.88597429</v>
      </c>
    </row>
    <row r="212" ht="14.25" customHeight="1">
      <c r="A212" s="15">
        <v>44489.0</v>
      </c>
      <c r="B212" s="17">
        <v>159.25</v>
      </c>
      <c r="C212" s="17">
        <v>159.350006</v>
      </c>
      <c r="D212" s="17">
        <v>153.649994</v>
      </c>
      <c r="E212" s="17">
        <v>154.899994</v>
      </c>
      <c r="F212" s="17">
        <v>149.378616</v>
      </c>
      <c r="G212" s="17">
        <f t="shared" si="2"/>
        <v>-0.02360557398</v>
      </c>
      <c r="H212" s="17">
        <f t="shared" si="1"/>
        <v>1.711539408</v>
      </c>
    </row>
    <row r="213" ht="14.25" customHeight="1">
      <c r="A213" s="15">
        <v>44490.0</v>
      </c>
      <c r="B213" s="17">
        <v>157.600006</v>
      </c>
      <c r="C213" s="17">
        <v>160.300003</v>
      </c>
      <c r="D213" s="17">
        <v>154.550003</v>
      </c>
      <c r="E213" s="17">
        <v>155.0</v>
      </c>
      <c r="F213" s="17">
        <v>149.475052</v>
      </c>
      <c r="G213" s="17">
        <f t="shared" si="2"/>
        <v>0.000645372727</v>
      </c>
      <c r="H213" s="17">
        <f t="shared" si="1"/>
        <v>1.716253885</v>
      </c>
    </row>
    <row r="214" ht="14.25" customHeight="1">
      <c r="A214" s="15">
        <v>44491.0</v>
      </c>
      <c r="B214" s="17">
        <v>157.0</v>
      </c>
      <c r="C214" s="17">
        <v>158.350006</v>
      </c>
      <c r="D214" s="17">
        <v>154.5</v>
      </c>
      <c r="E214" s="17">
        <v>157.050003</v>
      </c>
      <c r="F214" s="17">
        <v>151.451981</v>
      </c>
      <c r="G214" s="17">
        <f t="shared" si="2"/>
        <v>0.01313911496</v>
      </c>
      <c r="H214" s="17">
        <f t="shared" si="1"/>
        <v>1.812900232</v>
      </c>
    </row>
    <row r="215" ht="14.25" customHeight="1">
      <c r="A215" s="15">
        <v>44494.0</v>
      </c>
      <c r="B215" s="17">
        <v>159.0</v>
      </c>
      <c r="C215" s="17">
        <v>162.949997</v>
      </c>
      <c r="D215" s="17">
        <v>158.899994</v>
      </c>
      <c r="E215" s="17">
        <v>161.399994</v>
      </c>
      <c r="F215" s="17">
        <v>155.646912</v>
      </c>
      <c r="G215" s="17">
        <f t="shared" si="2"/>
        <v>0.0273214397</v>
      </c>
      <c r="H215" s="17">
        <f t="shared" si="1"/>
        <v>2.017978288</v>
      </c>
    </row>
    <row r="216" ht="14.25" customHeight="1">
      <c r="A216" s="15">
        <v>44495.0</v>
      </c>
      <c r="B216" s="17">
        <v>163.550003</v>
      </c>
      <c r="C216" s="17">
        <v>163.949997</v>
      </c>
      <c r="D216" s="17">
        <v>160.300003</v>
      </c>
      <c r="E216" s="17">
        <v>163.100006</v>
      </c>
      <c r="F216" s="17">
        <v>157.286331</v>
      </c>
      <c r="G216" s="17">
        <f t="shared" si="2"/>
        <v>0.01047785133</v>
      </c>
      <c r="H216" s="17">
        <f t="shared" si="1"/>
        <v>2.098124746</v>
      </c>
    </row>
    <row r="217" ht="14.25" customHeight="1">
      <c r="A217" s="15">
        <v>44496.0</v>
      </c>
      <c r="B217" s="17">
        <v>163.100006</v>
      </c>
      <c r="C217" s="17">
        <v>163.600006</v>
      </c>
      <c r="D217" s="17">
        <v>157.0</v>
      </c>
      <c r="E217" s="17">
        <v>157.899994</v>
      </c>
      <c r="F217" s="17">
        <v>152.271683</v>
      </c>
      <c r="G217" s="17">
        <f t="shared" si="2"/>
        <v>-0.03240159511</v>
      </c>
      <c r="H217" s="17">
        <f t="shared" si="1"/>
        <v>1.852973094</v>
      </c>
    </row>
    <row r="218" ht="14.25" customHeight="1">
      <c r="A218" s="15">
        <v>44497.0</v>
      </c>
      <c r="B218" s="17">
        <v>150.0</v>
      </c>
      <c r="C218" s="17">
        <v>156.850006</v>
      </c>
      <c r="D218" s="17">
        <v>148.699997</v>
      </c>
      <c r="E218" s="17">
        <v>150.199997</v>
      </c>
      <c r="F218" s="17">
        <v>144.846146</v>
      </c>
      <c r="G218" s="17">
        <f t="shared" si="2"/>
        <v>-0.0499941965</v>
      </c>
      <c r="H218" s="17">
        <f t="shared" si="1"/>
        <v>1.489960045</v>
      </c>
    </row>
    <row r="219" ht="14.25" customHeight="1">
      <c r="A219" s="15">
        <v>44498.0</v>
      </c>
      <c r="B219" s="17">
        <v>149.899994</v>
      </c>
      <c r="C219" s="17">
        <v>151.850006</v>
      </c>
      <c r="D219" s="17">
        <v>146.0</v>
      </c>
      <c r="E219" s="17">
        <v>149.050003</v>
      </c>
      <c r="F219" s="17">
        <v>143.737137</v>
      </c>
      <c r="G219" s="17">
        <f t="shared" si="2"/>
        <v>-0.007685923092</v>
      </c>
      <c r="H219" s="17">
        <f t="shared" si="1"/>
        <v>1.435743799</v>
      </c>
    </row>
    <row r="220" ht="14.25" customHeight="1">
      <c r="A220" s="15">
        <v>44501.0</v>
      </c>
      <c r="B220" s="17">
        <v>150.0</v>
      </c>
      <c r="C220" s="17">
        <v>153.600006</v>
      </c>
      <c r="D220" s="17">
        <v>148.399994</v>
      </c>
      <c r="E220" s="17">
        <v>153.149994</v>
      </c>
      <c r="F220" s="17">
        <v>147.690994</v>
      </c>
      <c r="G220" s="17">
        <f t="shared" si="2"/>
        <v>0.02713601879</v>
      </c>
      <c r="H220" s="17">
        <f t="shared" si="1"/>
        <v>1.629036444</v>
      </c>
    </row>
    <row r="221" ht="14.25" customHeight="1">
      <c r="A221" s="15">
        <v>44502.0</v>
      </c>
      <c r="B221" s="17">
        <v>153.949997</v>
      </c>
      <c r="C221" s="17">
        <v>154.800003</v>
      </c>
      <c r="D221" s="17">
        <v>151.350006</v>
      </c>
      <c r="E221" s="17">
        <v>152.949997</v>
      </c>
      <c r="F221" s="17">
        <v>147.498123</v>
      </c>
      <c r="G221" s="17">
        <f t="shared" si="2"/>
        <v>-0.001306762454</v>
      </c>
      <c r="H221" s="17">
        <f t="shared" si="1"/>
        <v>1.619607538</v>
      </c>
    </row>
    <row r="222" ht="14.25" customHeight="1">
      <c r="A222" s="15">
        <v>44503.0</v>
      </c>
      <c r="B222" s="17">
        <v>151.199997</v>
      </c>
      <c r="C222" s="17">
        <v>154.199997</v>
      </c>
      <c r="D222" s="17">
        <v>149.800003</v>
      </c>
      <c r="E222" s="17">
        <v>152.0</v>
      </c>
      <c r="F222" s="17">
        <v>146.581985</v>
      </c>
      <c r="G222" s="17">
        <f t="shared" si="2"/>
        <v>-0.006230553776</v>
      </c>
      <c r="H222" s="17">
        <f t="shared" si="1"/>
        <v>1.574820198</v>
      </c>
    </row>
    <row r="223" ht="14.25" customHeight="1">
      <c r="A223" s="15">
        <v>44504.0</v>
      </c>
      <c r="B223" s="17">
        <v>152.0</v>
      </c>
      <c r="C223" s="17">
        <v>152.850006</v>
      </c>
      <c r="D223" s="17">
        <v>151.25</v>
      </c>
      <c r="E223" s="17">
        <v>152.050003</v>
      </c>
      <c r="F223" s="17">
        <v>146.630203</v>
      </c>
      <c r="G223" s="17">
        <f t="shared" si="2"/>
        <v>0.000328894926</v>
      </c>
      <c r="H223" s="17">
        <f t="shared" si="1"/>
        <v>1.577177437</v>
      </c>
    </row>
    <row r="224" ht="14.25" customHeight="1">
      <c r="A224" s="15">
        <v>44508.0</v>
      </c>
      <c r="B224" s="17">
        <v>152.949997</v>
      </c>
      <c r="C224" s="17">
        <v>155.550003</v>
      </c>
      <c r="D224" s="17">
        <v>151.699997</v>
      </c>
      <c r="E224" s="17">
        <v>154.899994</v>
      </c>
      <c r="F224" s="17">
        <v>149.378616</v>
      </c>
      <c r="G224" s="17">
        <f t="shared" si="2"/>
        <v>0.0185703385</v>
      </c>
      <c r="H224" s="17">
        <f t="shared" si="1"/>
        <v>1.711539408</v>
      </c>
    </row>
    <row r="225" ht="14.25" customHeight="1">
      <c r="A225" s="15">
        <v>44509.0</v>
      </c>
      <c r="B225" s="17">
        <v>156.5</v>
      </c>
      <c r="C225" s="17">
        <v>158.149994</v>
      </c>
      <c r="D225" s="17">
        <v>155.0</v>
      </c>
      <c r="E225" s="17">
        <v>156.649994</v>
      </c>
      <c r="F225" s="17">
        <v>151.066238</v>
      </c>
      <c r="G225" s="17">
        <f t="shared" si="2"/>
        <v>0.01123427296</v>
      </c>
      <c r="H225" s="17">
        <f t="shared" si="1"/>
        <v>1.794042371</v>
      </c>
    </row>
    <row r="226" ht="14.25" customHeight="1">
      <c r="A226" s="15">
        <v>44510.0</v>
      </c>
      <c r="B226" s="17">
        <v>156.699997</v>
      </c>
      <c r="C226" s="17">
        <v>158.699997</v>
      </c>
      <c r="D226" s="17">
        <v>156.449997</v>
      </c>
      <c r="E226" s="17">
        <v>157.699997</v>
      </c>
      <c r="F226" s="17">
        <v>152.078812</v>
      </c>
      <c r="G226" s="17">
        <f t="shared" si="2"/>
        <v>0.006680483589</v>
      </c>
      <c r="H226" s="17">
        <f t="shared" si="1"/>
        <v>1.843544188</v>
      </c>
    </row>
    <row r="227" ht="14.25" customHeight="1">
      <c r="A227" s="15">
        <v>44511.0</v>
      </c>
      <c r="B227" s="17">
        <v>156.600006</v>
      </c>
      <c r="C227" s="17">
        <v>156.850006</v>
      </c>
      <c r="D227" s="17">
        <v>153.050003</v>
      </c>
      <c r="E227" s="17">
        <v>153.5</v>
      </c>
      <c r="F227" s="17">
        <v>148.028519</v>
      </c>
      <c r="G227" s="17">
        <f t="shared" si="2"/>
        <v>-0.02699393533</v>
      </c>
      <c r="H227" s="17">
        <f t="shared" si="1"/>
        <v>1.645537066</v>
      </c>
    </row>
    <row r="228" ht="14.25" customHeight="1">
      <c r="A228" s="15">
        <v>44512.0</v>
      </c>
      <c r="B228" s="17">
        <v>154.0</v>
      </c>
      <c r="C228" s="17">
        <v>155.600006</v>
      </c>
      <c r="D228" s="17">
        <v>153.300003</v>
      </c>
      <c r="E228" s="17">
        <v>154.649994</v>
      </c>
      <c r="F228" s="17">
        <v>149.137527</v>
      </c>
      <c r="G228" s="17">
        <f t="shared" si="2"/>
        <v>0.007463929096</v>
      </c>
      <c r="H228" s="17">
        <f t="shared" si="1"/>
        <v>1.699753263</v>
      </c>
    </row>
    <row r="229" ht="14.25" customHeight="1">
      <c r="A229" s="15">
        <v>44515.0</v>
      </c>
      <c r="B229" s="17">
        <v>156.449997</v>
      </c>
      <c r="C229" s="17">
        <v>162.25</v>
      </c>
      <c r="D229" s="17">
        <v>156.0</v>
      </c>
      <c r="E229" s="17">
        <v>157.800003</v>
      </c>
      <c r="F229" s="17">
        <v>152.175247</v>
      </c>
      <c r="G229" s="17">
        <f t="shared" si="2"/>
        <v>0.02016391727</v>
      </c>
      <c r="H229" s="17">
        <f t="shared" si="1"/>
        <v>1.848258617</v>
      </c>
    </row>
    <row r="230" ht="14.25" customHeight="1">
      <c r="A230" s="15">
        <v>44516.0</v>
      </c>
      <c r="B230" s="17">
        <v>159.399994</v>
      </c>
      <c r="C230" s="17">
        <v>159.699997</v>
      </c>
      <c r="D230" s="17">
        <v>156.800003</v>
      </c>
      <c r="E230" s="17">
        <v>157.149994</v>
      </c>
      <c r="F230" s="17">
        <v>151.548416</v>
      </c>
      <c r="G230" s="17">
        <f t="shared" si="2"/>
        <v>-0.004127646057</v>
      </c>
      <c r="H230" s="17">
        <f t="shared" si="1"/>
        <v>1.817614661</v>
      </c>
    </row>
    <row r="231" ht="14.25" customHeight="1">
      <c r="A231" s="15">
        <v>44517.0</v>
      </c>
      <c r="B231" s="17">
        <v>157.0</v>
      </c>
      <c r="C231" s="17">
        <v>159.25</v>
      </c>
      <c r="D231" s="17">
        <v>156.600006</v>
      </c>
      <c r="E231" s="17">
        <v>157.399994</v>
      </c>
      <c r="F231" s="17">
        <v>151.789505</v>
      </c>
      <c r="G231" s="17">
        <f t="shared" si="2"/>
        <v>0.001589574096</v>
      </c>
      <c r="H231" s="17">
        <f t="shared" si="1"/>
        <v>1.829400805</v>
      </c>
    </row>
    <row r="232" ht="14.25" customHeight="1">
      <c r="A232" s="15">
        <v>44518.0</v>
      </c>
      <c r="B232" s="17">
        <v>157.0</v>
      </c>
      <c r="C232" s="17">
        <v>157.0</v>
      </c>
      <c r="D232" s="17">
        <v>153.699997</v>
      </c>
      <c r="E232" s="17">
        <v>154.300003</v>
      </c>
      <c r="F232" s="17">
        <v>148.800003</v>
      </c>
      <c r="G232" s="17">
        <f t="shared" si="2"/>
        <v>-0.01989158299</v>
      </c>
      <c r="H232" s="17">
        <f t="shared" si="1"/>
        <v>1.68325269</v>
      </c>
    </row>
    <row r="233" ht="14.25" customHeight="1">
      <c r="A233" s="15">
        <v>44522.0</v>
      </c>
      <c r="B233" s="17">
        <v>151.25</v>
      </c>
      <c r="C233" s="17">
        <v>153.699997</v>
      </c>
      <c r="D233" s="17">
        <v>146.0</v>
      </c>
      <c r="E233" s="17">
        <v>146.550003</v>
      </c>
      <c r="F233" s="17">
        <v>146.550003</v>
      </c>
      <c r="G233" s="17">
        <f t="shared" si="2"/>
        <v>-0.01523645493</v>
      </c>
      <c r="H233" s="17">
        <f t="shared" si="1"/>
        <v>1.573256691</v>
      </c>
    </row>
    <row r="234" ht="14.25" customHeight="1">
      <c r="A234" s="15">
        <v>44523.0</v>
      </c>
      <c r="B234" s="17">
        <v>145.800003</v>
      </c>
      <c r="C234" s="17">
        <v>147.699997</v>
      </c>
      <c r="D234" s="17">
        <v>143.399994</v>
      </c>
      <c r="E234" s="17">
        <v>146.699997</v>
      </c>
      <c r="F234" s="17">
        <v>146.699997</v>
      </c>
      <c r="G234" s="17">
        <f t="shared" si="2"/>
        <v>0.001022977071</v>
      </c>
      <c r="H234" s="17">
        <f t="shared" si="1"/>
        <v>1.580589464</v>
      </c>
    </row>
    <row r="235" ht="14.25" customHeight="1">
      <c r="A235" s="15">
        <v>44524.0</v>
      </c>
      <c r="B235" s="17">
        <v>149.0</v>
      </c>
      <c r="C235" s="17">
        <v>155.850006</v>
      </c>
      <c r="D235" s="17">
        <v>149.0</v>
      </c>
      <c r="E235" s="17">
        <v>153.449997</v>
      </c>
      <c r="F235" s="17">
        <v>153.449997</v>
      </c>
      <c r="G235" s="17">
        <f t="shared" si="2"/>
        <v>0.04498509682</v>
      </c>
      <c r="H235" s="17">
        <f t="shared" si="1"/>
        <v>1.910577461</v>
      </c>
    </row>
    <row r="236" ht="14.25" customHeight="1">
      <c r="A236" s="15">
        <v>44525.0</v>
      </c>
      <c r="B236" s="17">
        <v>154.0</v>
      </c>
      <c r="C236" s="17">
        <v>156.0</v>
      </c>
      <c r="D236" s="17">
        <v>152.550003</v>
      </c>
      <c r="E236" s="17">
        <v>155.100006</v>
      </c>
      <c r="F236" s="17">
        <v>155.100006</v>
      </c>
      <c r="G236" s="17">
        <f t="shared" si="2"/>
        <v>0.01069534735</v>
      </c>
      <c r="H236" s="17">
        <f t="shared" si="1"/>
        <v>1.991241634</v>
      </c>
    </row>
    <row r="237" ht="14.25" customHeight="1">
      <c r="A237" s="15">
        <v>44526.0</v>
      </c>
      <c r="B237" s="17">
        <v>152.25</v>
      </c>
      <c r="C237" s="17">
        <v>152.25</v>
      </c>
      <c r="D237" s="17">
        <v>146.25</v>
      </c>
      <c r="E237" s="17">
        <v>147.100006</v>
      </c>
      <c r="F237" s="17">
        <v>147.100006</v>
      </c>
      <c r="G237" s="17">
        <f t="shared" si="2"/>
        <v>-0.05295744047</v>
      </c>
      <c r="H237" s="17">
        <f t="shared" si="1"/>
        <v>1.600144748</v>
      </c>
    </row>
    <row r="238" ht="14.25" customHeight="1">
      <c r="A238" s="15">
        <v>44529.0</v>
      </c>
      <c r="B238" s="17">
        <v>145.0</v>
      </c>
      <c r="C238" s="17">
        <v>146.050003</v>
      </c>
      <c r="D238" s="17">
        <v>141.899994</v>
      </c>
      <c r="E238" s="17">
        <v>144.100006</v>
      </c>
      <c r="F238" s="17">
        <v>144.100006</v>
      </c>
      <c r="G238" s="17">
        <f t="shared" si="2"/>
        <v>-0.02060512375</v>
      </c>
      <c r="H238" s="17">
        <f t="shared" si="1"/>
        <v>1.453483416</v>
      </c>
    </row>
    <row r="239" ht="14.25" customHeight="1">
      <c r="A239" s="15">
        <v>44530.0</v>
      </c>
      <c r="B239" s="17">
        <v>143.350006</v>
      </c>
      <c r="C239" s="17">
        <v>147.75</v>
      </c>
      <c r="D239" s="17">
        <v>141.100006</v>
      </c>
      <c r="E239" s="17">
        <v>142.100006</v>
      </c>
      <c r="F239" s="17">
        <v>142.100006</v>
      </c>
      <c r="G239" s="17">
        <f t="shared" si="2"/>
        <v>-0.01397646732</v>
      </c>
      <c r="H239" s="17">
        <f t="shared" si="1"/>
        <v>1.355709195</v>
      </c>
    </row>
    <row r="240" ht="14.25" customHeight="1">
      <c r="A240" s="15">
        <v>44531.0</v>
      </c>
      <c r="B240" s="17">
        <v>142.399994</v>
      </c>
      <c r="C240" s="17">
        <v>143.649994</v>
      </c>
      <c r="D240" s="17">
        <v>139.649994</v>
      </c>
      <c r="E240" s="17">
        <v>142.25</v>
      </c>
      <c r="F240" s="17">
        <v>142.25</v>
      </c>
      <c r="G240" s="17">
        <f t="shared" si="2"/>
        <v>0.00105499568</v>
      </c>
      <c r="H240" s="17">
        <f t="shared" si="1"/>
        <v>1.363041968</v>
      </c>
    </row>
    <row r="241" ht="14.25" customHeight="1">
      <c r="A241" s="15">
        <v>44532.0</v>
      </c>
      <c r="B241" s="17">
        <v>140.5</v>
      </c>
      <c r="C241" s="17">
        <v>144.649994</v>
      </c>
      <c r="D241" s="17">
        <v>140.399994</v>
      </c>
      <c r="E241" s="17">
        <v>144.0</v>
      </c>
      <c r="F241" s="17">
        <v>144.0</v>
      </c>
      <c r="G241" s="17">
        <f t="shared" si="2"/>
        <v>0.01222722657</v>
      </c>
      <c r="H241" s="17">
        <f t="shared" si="1"/>
        <v>1.448594412</v>
      </c>
    </row>
    <row r="242" ht="14.25" customHeight="1">
      <c r="A242" s="15">
        <v>44533.0</v>
      </c>
      <c r="B242" s="17">
        <v>144.0</v>
      </c>
      <c r="C242" s="17">
        <v>146.850006</v>
      </c>
      <c r="D242" s="17">
        <v>143.149994</v>
      </c>
      <c r="E242" s="17">
        <v>145.899994</v>
      </c>
      <c r="F242" s="17">
        <v>145.899994</v>
      </c>
      <c r="G242" s="17">
        <f t="shared" si="2"/>
        <v>0.01310811483</v>
      </c>
      <c r="H242" s="17">
        <f t="shared" si="1"/>
        <v>1.541479629</v>
      </c>
    </row>
    <row r="243" ht="14.25" customHeight="1">
      <c r="A243" s="15">
        <v>44536.0</v>
      </c>
      <c r="B243" s="17">
        <v>145.800003</v>
      </c>
      <c r="C243" s="17">
        <v>145.850006</v>
      </c>
      <c r="D243" s="17">
        <v>142.75</v>
      </c>
      <c r="E243" s="17">
        <v>143.350006</v>
      </c>
      <c r="F243" s="17">
        <v>143.350006</v>
      </c>
      <c r="G243" s="17">
        <f t="shared" si="2"/>
        <v>-0.01763218022</v>
      </c>
      <c r="H243" s="17">
        <f t="shared" si="1"/>
        <v>1.416818083</v>
      </c>
    </row>
    <row r="244" ht="14.25" customHeight="1">
      <c r="A244" s="15">
        <v>44537.0</v>
      </c>
      <c r="B244" s="17">
        <v>145.0</v>
      </c>
      <c r="C244" s="17">
        <v>146.25</v>
      </c>
      <c r="D244" s="17">
        <v>144.5</v>
      </c>
      <c r="E244" s="17">
        <v>145.899994</v>
      </c>
      <c r="F244" s="17">
        <v>145.899994</v>
      </c>
      <c r="G244" s="17">
        <f t="shared" si="2"/>
        <v>0.01763218022</v>
      </c>
      <c r="H244" s="17">
        <f t="shared" si="1"/>
        <v>1.541479629</v>
      </c>
    </row>
    <row r="245" ht="14.25" customHeight="1">
      <c r="A245" s="15">
        <v>44538.0</v>
      </c>
      <c r="B245" s="17">
        <v>147.0</v>
      </c>
      <c r="C245" s="17">
        <v>150.350006</v>
      </c>
      <c r="D245" s="17">
        <v>146.800003</v>
      </c>
      <c r="E245" s="17">
        <v>148.399994</v>
      </c>
      <c r="F245" s="17">
        <v>148.399994</v>
      </c>
      <c r="G245" s="17">
        <f t="shared" si="2"/>
        <v>0.0169898759</v>
      </c>
      <c r="H245" s="17">
        <f t="shared" si="1"/>
        <v>1.663697406</v>
      </c>
    </row>
    <row r="246" ht="14.25" customHeight="1">
      <c r="A246" s="15">
        <v>44539.0</v>
      </c>
      <c r="B246" s="17">
        <v>149.5</v>
      </c>
      <c r="C246" s="17">
        <v>149.899994</v>
      </c>
      <c r="D246" s="17">
        <v>146.350006</v>
      </c>
      <c r="E246" s="17">
        <v>147.350006</v>
      </c>
      <c r="F246" s="17">
        <v>147.350006</v>
      </c>
      <c r="G246" s="17">
        <f t="shared" si="2"/>
        <v>-0.007100540399</v>
      </c>
      <c r="H246" s="17">
        <f t="shared" si="1"/>
        <v>1.612366526</v>
      </c>
    </row>
    <row r="247" ht="14.25" customHeight="1">
      <c r="A247" s="15">
        <v>44540.0</v>
      </c>
      <c r="B247" s="17">
        <v>146.25</v>
      </c>
      <c r="C247" s="17">
        <v>148.0</v>
      </c>
      <c r="D247" s="17">
        <v>145.550003</v>
      </c>
      <c r="E247" s="17">
        <v>147.550003</v>
      </c>
      <c r="F247" s="17">
        <v>147.550003</v>
      </c>
      <c r="G247" s="17">
        <f t="shared" si="2"/>
        <v>0.001356371818</v>
      </c>
      <c r="H247" s="17">
        <f t="shared" si="1"/>
        <v>1.622143801</v>
      </c>
    </row>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conditionalFormatting sqref="G2:G247">
    <cfRule type="cellIs" dxfId="1" priority="1" operator="greaterThan">
      <formula>0</formula>
    </cfRule>
  </conditionalFormatting>
  <conditionalFormatting sqref="G2:G247">
    <cfRule type="cellIs" dxfId="0" priority="2" operator="lessThan">
      <formula>0</formula>
    </cfRule>
  </conditionalFormatting>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13"/>
    <col customWidth="1" min="2" max="6" width="9.5"/>
    <col customWidth="1" min="7" max="7" width="7.75"/>
    <col customWidth="1" min="8" max="8" width="7.63"/>
    <col customWidth="1" min="9" max="9" width="10.5"/>
    <col customWidth="1" min="10" max="10" width="10.75"/>
    <col customWidth="1" min="11" max="11" width="9.0"/>
    <col customWidth="1" min="12" max="12" width="22.63"/>
    <col customWidth="1" min="13" max="13" width="13.63"/>
    <col customWidth="1" min="14" max="26" width="7.63"/>
  </cols>
  <sheetData>
    <row r="1" ht="14.25" customHeight="1">
      <c r="A1" s="14" t="s">
        <v>10</v>
      </c>
      <c r="B1" s="14" t="s">
        <v>11</v>
      </c>
      <c r="C1" s="14" t="s">
        <v>12</v>
      </c>
      <c r="D1" s="14" t="s">
        <v>13</v>
      </c>
      <c r="E1" s="14" t="s">
        <v>14</v>
      </c>
      <c r="F1" s="14" t="s">
        <v>15</v>
      </c>
      <c r="G1" s="24" t="s">
        <v>16</v>
      </c>
      <c r="H1" s="14" t="s">
        <v>28</v>
      </c>
      <c r="I1" s="14" t="s">
        <v>29</v>
      </c>
      <c r="J1" s="14" t="s">
        <v>30</v>
      </c>
    </row>
    <row r="2" ht="14.25" customHeight="1">
      <c r="A2" s="15">
        <v>44179.0</v>
      </c>
      <c r="B2" s="16">
        <v>107.449997</v>
      </c>
      <c r="C2" s="17">
        <v>107.900002</v>
      </c>
      <c r="D2" s="17">
        <v>102.0</v>
      </c>
      <c r="E2" s="17">
        <v>102.550003</v>
      </c>
      <c r="F2" s="17">
        <v>102.550003</v>
      </c>
      <c r="G2" s="17">
        <v>0.0</v>
      </c>
      <c r="H2" s="17">
        <f t="shared" ref="H2:H247" si="1">F2^2</f>
        <v>10516.50312</v>
      </c>
      <c r="I2" s="17">
        <v>0.0</v>
      </c>
      <c r="J2" s="17">
        <f t="shared" ref="J2:J247" si="2">STANDARDIZE(F2,$M$5,$M$11)</f>
        <v>2.826455216</v>
      </c>
    </row>
    <row r="3" ht="14.25" customHeight="1">
      <c r="A3" s="15">
        <v>44180.0</v>
      </c>
      <c r="B3" s="17">
        <v>103.650002</v>
      </c>
      <c r="C3" s="17">
        <v>105.25</v>
      </c>
      <c r="D3" s="17">
        <v>102.199997</v>
      </c>
      <c r="E3" s="17">
        <v>103.099998</v>
      </c>
      <c r="F3" s="17">
        <v>103.099998</v>
      </c>
      <c r="G3" s="17">
        <f t="shared" ref="G3:G247" si="3">LN(F3/F2)</f>
        <v>0.005348857852</v>
      </c>
      <c r="H3" s="17">
        <f t="shared" si="1"/>
        <v>10629.60959</v>
      </c>
      <c r="I3" s="17">
        <f t="shared" ref="I3:I247" si="4">G3^2</f>
        <v>0.00002861028032</v>
      </c>
      <c r="J3" s="17">
        <f t="shared" si="2"/>
        <v>2.888842078</v>
      </c>
    </row>
    <row r="4" ht="14.25" customHeight="1">
      <c r="A4" s="15">
        <v>44181.0</v>
      </c>
      <c r="B4" s="17">
        <v>103.400002</v>
      </c>
      <c r="C4" s="17">
        <v>107.300003</v>
      </c>
      <c r="D4" s="17">
        <v>102.0</v>
      </c>
      <c r="E4" s="17">
        <v>105.300003</v>
      </c>
      <c r="F4" s="17">
        <v>105.300003</v>
      </c>
      <c r="G4" s="17">
        <f t="shared" si="3"/>
        <v>0.02111407601</v>
      </c>
      <c r="H4" s="17">
        <f t="shared" si="1"/>
        <v>11088.09063</v>
      </c>
      <c r="I4" s="17">
        <f t="shared" si="4"/>
        <v>0.0004458042056</v>
      </c>
      <c r="J4" s="17">
        <f t="shared" si="2"/>
        <v>3.138392362</v>
      </c>
      <c r="L4" s="25" t="s">
        <v>31</v>
      </c>
      <c r="M4" s="25"/>
    </row>
    <row r="5" ht="14.25" customHeight="1">
      <c r="A5" s="15">
        <v>44182.0</v>
      </c>
      <c r="B5" s="17">
        <v>103.900002</v>
      </c>
      <c r="C5" s="17">
        <v>106.25</v>
      </c>
      <c r="D5" s="17">
        <v>100.0</v>
      </c>
      <c r="E5" s="17">
        <v>101.599998</v>
      </c>
      <c r="F5" s="17">
        <v>101.599998</v>
      </c>
      <c r="G5" s="17">
        <f t="shared" si="3"/>
        <v>-0.03576993217</v>
      </c>
      <c r="H5" s="17">
        <f t="shared" si="1"/>
        <v>10322.55959</v>
      </c>
      <c r="I5" s="17">
        <f t="shared" si="4"/>
        <v>0.001279488047</v>
      </c>
      <c r="J5" s="17">
        <f t="shared" si="2"/>
        <v>2.718694543</v>
      </c>
      <c r="L5" s="25" t="s">
        <v>18</v>
      </c>
      <c r="M5" s="25">
        <f>AVERAGE(F2:F247)</f>
        <v>77.63231706</v>
      </c>
    </row>
    <row r="6" ht="14.25" customHeight="1">
      <c r="A6" s="15">
        <v>44183.0</v>
      </c>
      <c r="B6" s="17">
        <v>103.300003</v>
      </c>
      <c r="C6" s="17">
        <v>105.0</v>
      </c>
      <c r="D6" s="17">
        <v>101.099998</v>
      </c>
      <c r="E6" s="17">
        <v>101.650002</v>
      </c>
      <c r="F6" s="17">
        <v>101.650002</v>
      </c>
      <c r="G6" s="17">
        <f t="shared" si="3"/>
        <v>0.0004920442904</v>
      </c>
      <c r="H6" s="17">
        <f t="shared" si="1"/>
        <v>10332.72291</v>
      </c>
      <c r="I6" s="17">
        <f t="shared" si="4"/>
        <v>0.0000002421075837</v>
      </c>
      <c r="J6" s="17">
        <f t="shared" si="2"/>
        <v>2.724366582</v>
      </c>
      <c r="L6" s="25" t="s">
        <v>19</v>
      </c>
      <c r="M6" s="25">
        <f>AVERAGE(G2:G247)</f>
        <v>-0.001531982759</v>
      </c>
    </row>
    <row r="7" ht="14.25" customHeight="1">
      <c r="A7" s="15">
        <v>44186.0</v>
      </c>
      <c r="B7" s="17">
        <v>100.75</v>
      </c>
      <c r="C7" s="17">
        <v>100.75</v>
      </c>
      <c r="D7" s="17">
        <v>91.5</v>
      </c>
      <c r="E7" s="17">
        <v>91.5</v>
      </c>
      <c r="F7" s="17">
        <v>91.5</v>
      </c>
      <c r="G7" s="17">
        <f t="shared" si="3"/>
        <v>-0.1051965875</v>
      </c>
      <c r="H7" s="17">
        <f t="shared" si="1"/>
        <v>8372.25</v>
      </c>
      <c r="I7" s="17">
        <f t="shared" si="4"/>
        <v>0.01106632201</v>
      </c>
      <c r="J7" s="17">
        <f t="shared" si="2"/>
        <v>1.573034706</v>
      </c>
      <c r="L7" s="25" t="s">
        <v>32</v>
      </c>
      <c r="M7" s="25">
        <f>AVERAGE(H2:H247)-M5^2</f>
        <v>77.71971483</v>
      </c>
    </row>
    <row r="8" ht="14.25" customHeight="1">
      <c r="A8" s="15">
        <v>44187.0</v>
      </c>
      <c r="B8" s="17">
        <v>85.0</v>
      </c>
      <c r="C8" s="17">
        <v>90.199997</v>
      </c>
      <c r="D8" s="17">
        <v>82.349998</v>
      </c>
      <c r="E8" s="17">
        <v>88.900002</v>
      </c>
      <c r="F8" s="17">
        <v>88.900002</v>
      </c>
      <c r="G8" s="17">
        <f t="shared" si="3"/>
        <v>-0.02882680726</v>
      </c>
      <c r="H8" s="17">
        <f t="shared" si="1"/>
        <v>7903.210356</v>
      </c>
      <c r="I8" s="17">
        <f t="shared" si="4"/>
        <v>0.0008309848171</v>
      </c>
      <c r="J8" s="17">
        <f t="shared" si="2"/>
        <v>1.27811254</v>
      </c>
      <c r="L8" s="25" t="s">
        <v>33</v>
      </c>
      <c r="M8" s="25">
        <f>AVERAGE(I2:I247)-M6^2</f>
        <v>0.0007201943131</v>
      </c>
    </row>
    <row r="9" ht="14.25" customHeight="1">
      <c r="A9" s="15">
        <v>44188.0</v>
      </c>
      <c r="B9" s="17">
        <v>89.349998</v>
      </c>
      <c r="C9" s="17">
        <v>97.75</v>
      </c>
      <c r="D9" s="17">
        <v>89.050003</v>
      </c>
      <c r="E9" s="17">
        <v>97.75</v>
      </c>
      <c r="F9" s="17">
        <v>97.75</v>
      </c>
      <c r="G9" s="17">
        <f t="shared" si="3"/>
        <v>0.09490103385</v>
      </c>
      <c r="H9" s="17">
        <f t="shared" si="1"/>
        <v>9555.0625</v>
      </c>
      <c r="I9" s="17">
        <f t="shared" si="4"/>
        <v>0.009006206226</v>
      </c>
      <c r="J9" s="17">
        <f t="shared" si="2"/>
        <v>2.281982766</v>
      </c>
      <c r="L9" s="25" t="s">
        <v>22</v>
      </c>
      <c r="M9" s="25">
        <f>SKEW(F2:F247)</f>
        <v>0.6309916588</v>
      </c>
    </row>
    <row r="10" ht="14.25" customHeight="1">
      <c r="A10" s="15">
        <v>44189.0</v>
      </c>
      <c r="B10" s="17">
        <v>99.0</v>
      </c>
      <c r="C10" s="17">
        <v>99.449997</v>
      </c>
      <c r="D10" s="17">
        <v>94.650002</v>
      </c>
      <c r="E10" s="17">
        <v>95.25</v>
      </c>
      <c r="F10" s="17">
        <v>95.25</v>
      </c>
      <c r="G10" s="17">
        <f t="shared" si="3"/>
        <v>-0.02590818486</v>
      </c>
      <c r="H10" s="17">
        <f t="shared" si="1"/>
        <v>9072.5625</v>
      </c>
      <c r="I10" s="17">
        <f t="shared" si="4"/>
        <v>0.0006712340427</v>
      </c>
      <c r="J10" s="17">
        <f t="shared" si="2"/>
        <v>1.998403542</v>
      </c>
      <c r="L10" s="25" t="s">
        <v>23</v>
      </c>
      <c r="M10" s="25">
        <f>KURT(F2:F247)</f>
        <v>0.288608197</v>
      </c>
    </row>
    <row r="11" ht="14.25" customHeight="1">
      <c r="A11" s="15">
        <v>44193.0</v>
      </c>
      <c r="B11" s="17">
        <v>96.25</v>
      </c>
      <c r="C11" s="17">
        <v>97.5</v>
      </c>
      <c r="D11" s="17">
        <v>94.0</v>
      </c>
      <c r="E11" s="17">
        <v>95.849998</v>
      </c>
      <c r="F11" s="17">
        <v>95.849998</v>
      </c>
      <c r="G11" s="17">
        <f t="shared" si="3"/>
        <v>0.006279434619</v>
      </c>
      <c r="H11" s="17">
        <f t="shared" si="1"/>
        <v>9187.222117</v>
      </c>
      <c r="I11" s="17">
        <f t="shared" si="4"/>
        <v>0.00003943129913</v>
      </c>
      <c r="J11" s="17">
        <f t="shared" si="2"/>
        <v>2.066462329</v>
      </c>
      <c r="L11" s="25" t="s">
        <v>24</v>
      </c>
      <c r="M11" s="25">
        <f t="shared" ref="M11:M12" si="5">SQRT(M7)</f>
        <v>8.815878562</v>
      </c>
    </row>
    <row r="12" ht="14.25" customHeight="1">
      <c r="A12" s="15">
        <v>44194.0</v>
      </c>
      <c r="B12" s="17">
        <v>96.5</v>
      </c>
      <c r="C12" s="17">
        <v>97.400002</v>
      </c>
      <c r="D12" s="17">
        <v>94.199997</v>
      </c>
      <c r="E12" s="17">
        <v>94.849998</v>
      </c>
      <c r="F12" s="17">
        <v>94.849998</v>
      </c>
      <c r="G12" s="17">
        <f t="shared" si="3"/>
        <v>-0.01048777333</v>
      </c>
      <c r="H12" s="17">
        <f t="shared" si="1"/>
        <v>8996.522121</v>
      </c>
      <c r="I12" s="17">
        <f t="shared" si="4"/>
        <v>0.0001099933894</v>
      </c>
      <c r="J12" s="17">
        <f t="shared" si="2"/>
        <v>1.953030639</v>
      </c>
      <c r="L12" s="25" t="s">
        <v>25</v>
      </c>
      <c r="M12" s="25">
        <f t="shared" si="5"/>
        <v>0.0268364363</v>
      </c>
    </row>
    <row r="13" ht="14.25" customHeight="1">
      <c r="A13" s="15">
        <v>44195.0</v>
      </c>
      <c r="B13" s="17">
        <v>94.900002</v>
      </c>
      <c r="C13" s="17">
        <v>97.449997</v>
      </c>
      <c r="D13" s="17">
        <v>91.0</v>
      </c>
      <c r="E13" s="17">
        <v>95.150002</v>
      </c>
      <c r="F13" s="17">
        <v>95.150002</v>
      </c>
      <c r="G13" s="17">
        <f t="shared" si="3"/>
        <v>0.003157939467</v>
      </c>
      <c r="H13" s="17">
        <f t="shared" si="1"/>
        <v>9053.522881</v>
      </c>
      <c r="I13" s="17">
        <f t="shared" si="4"/>
        <v>0.000009972581674</v>
      </c>
      <c r="J13" s="17">
        <f t="shared" si="2"/>
        <v>1.9870606</v>
      </c>
    </row>
    <row r="14" ht="14.25" customHeight="1">
      <c r="A14" s="15">
        <v>44196.0</v>
      </c>
      <c r="B14" s="17">
        <v>94.5</v>
      </c>
      <c r="C14" s="17">
        <v>96.199997</v>
      </c>
      <c r="D14" s="17">
        <v>93.25</v>
      </c>
      <c r="E14" s="17">
        <v>94.949997</v>
      </c>
      <c r="F14" s="17">
        <v>94.949997</v>
      </c>
      <c r="G14" s="17">
        <f t="shared" si="3"/>
        <v>-0.002104209099</v>
      </c>
      <c r="H14" s="17">
        <f t="shared" si="1"/>
        <v>9015.50193</v>
      </c>
      <c r="I14" s="17">
        <f t="shared" si="4"/>
        <v>0.000004427695932</v>
      </c>
      <c r="J14" s="17">
        <f t="shared" si="2"/>
        <v>1.964373695</v>
      </c>
    </row>
    <row r="15" ht="14.25" customHeight="1">
      <c r="A15" s="15">
        <v>44197.0</v>
      </c>
      <c r="B15" s="17">
        <v>94.949997</v>
      </c>
      <c r="C15" s="17">
        <v>95.699997</v>
      </c>
      <c r="D15" s="17">
        <v>94.25</v>
      </c>
      <c r="E15" s="17">
        <v>94.599998</v>
      </c>
      <c r="F15" s="17">
        <v>94.599998</v>
      </c>
      <c r="G15" s="17">
        <f t="shared" si="3"/>
        <v>-0.003692950747</v>
      </c>
      <c r="H15" s="17">
        <f t="shared" si="1"/>
        <v>8949.159622</v>
      </c>
      <c r="I15" s="17">
        <f t="shared" si="4"/>
        <v>0.00001363788522</v>
      </c>
      <c r="J15" s="17">
        <f t="shared" si="2"/>
        <v>1.924672717</v>
      </c>
    </row>
    <row r="16" ht="14.25" customHeight="1">
      <c r="A16" s="15">
        <v>44200.0</v>
      </c>
      <c r="B16" s="17">
        <v>97.0</v>
      </c>
      <c r="C16" s="17">
        <v>97.199997</v>
      </c>
      <c r="D16" s="17">
        <v>94.349998</v>
      </c>
      <c r="E16" s="17">
        <v>95.25</v>
      </c>
      <c r="F16" s="17">
        <v>95.25</v>
      </c>
      <c r="G16" s="17">
        <f t="shared" si="3"/>
        <v>0.006847559091</v>
      </c>
      <c r="H16" s="17">
        <f t="shared" si="1"/>
        <v>9072.5625</v>
      </c>
      <c r="I16" s="17">
        <f t="shared" si="4"/>
        <v>0.0000468890655</v>
      </c>
      <c r="J16" s="17">
        <f t="shared" si="2"/>
        <v>1.998403542</v>
      </c>
    </row>
    <row r="17" ht="14.25" customHeight="1">
      <c r="A17" s="15">
        <v>44201.0</v>
      </c>
      <c r="B17" s="17">
        <v>93.0</v>
      </c>
      <c r="C17" s="17">
        <v>95.349998</v>
      </c>
      <c r="D17" s="17">
        <v>92.900002</v>
      </c>
      <c r="E17" s="17">
        <v>93.849998</v>
      </c>
      <c r="F17" s="17">
        <v>93.849998</v>
      </c>
      <c r="G17" s="17">
        <f t="shared" si="3"/>
        <v>-0.01480727228</v>
      </c>
      <c r="H17" s="17">
        <f t="shared" si="1"/>
        <v>8807.822125</v>
      </c>
      <c r="I17" s="17">
        <f t="shared" si="4"/>
        <v>0.0002192553125</v>
      </c>
      <c r="J17" s="17">
        <f t="shared" si="2"/>
        <v>1.83959895</v>
      </c>
    </row>
    <row r="18" ht="14.25" customHeight="1">
      <c r="A18" s="15">
        <v>44202.0</v>
      </c>
      <c r="B18" s="17">
        <v>94.349998</v>
      </c>
      <c r="C18" s="17">
        <v>95.5</v>
      </c>
      <c r="D18" s="17">
        <v>92.5</v>
      </c>
      <c r="E18" s="17">
        <v>93.599998</v>
      </c>
      <c r="F18" s="17">
        <v>93.599998</v>
      </c>
      <c r="G18" s="17">
        <f t="shared" si="3"/>
        <v>-0.002667379606</v>
      </c>
      <c r="H18" s="17">
        <f t="shared" si="1"/>
        <v>8760.959626</v>
      </c>
      <c r="I18" s="17">
        <f t="shared" si="4"/>
        <v>0.000007114913962</v>
      </c>
      <c r="J18" s="17">
        <f t="shared" si="2"/>
        <v>1.811241027</v>
      </c>
    </row>
    <row r="19" ht="14.25" customHeight="1">
      <c r="A19" s="15">
        <v>44203.0</v>
      </c>
      <c r="B19" s="17">
        <v>94.449997</v>
      </c>
      <c r="C19" s="17">
        <v>95.099998</v>
      </c>
      <c r="D19" s="17">
        <v>92.050003</v>
      </c>
      <c r="E19" s="17">
        <v>93.449997</v>
      </c>
      <c r="F19" s="17">
        <v>93.449997</v>
      </c>
      <c r="G19" s="17">
        <f t="shared" si="3"/>
        <v>-0.001603860317</v>
      </c>
      <c r="H19" s="17">
        <f t="shared" si="1"/>
        <v>8732.901939</v>
      </c>
      <c r="I19" s="17">
        <f t="shared" si="4"/>
        <v>0.000002572367917</v>
      </c>
      <c r="J19" s="17">
        <f t="shared" si="2"/>
        <v>1.79422616</v>
      </c>
    </row>
    <row r="20" ht="14.25" customHeight="1">
      <c r="A20" s="15">
        <v>44204.0</v>
      </c>
      <c r="B20" s="17">
        <v>94.400002</v>
      </c>
      <c r="C20" s="17">
        <v>94.949997</v>
      </c>
      <c r="D20" s="17">
        <v>93.5</v>
      </c>
      <c r="E20" s="17">
        <v>93.849998</v>
      </c>
      <c r="F20" s="17">
        <v>93.849998</v>
      </c>
      <c r="G20" s="17">
        <f t="shared" si="3"/>
        <v>0.004271239923</v>
      </c>
      <c r="H20" s="17">
        <f t="shared" si="1"/>
        <v>8807.822125</v>
      </c>
      <c r="I20" s="17">
        <f t="shared" si="4"/>
        <v>0.00001824349048</v>
      </c>
      <c r="J20" s="17">
        <f t="shared" si="2"/>
        <v>1.83959895</v>
      </c>
    </row>
    <row r="21" ht="14.25" customHeight="1">
      <c r="A21" s="15">
        <v>44207.0</v>
      </c>
      <c r="B21" s="17">
        <v>94.349998</v>
      </c>
      <c r="C21" s="17">
        <v>94.349998</v>
      </c>
      <c r="D21" s="17">
        <v>92.550003</v>
      </c>
      <c r="E21" s="17">
        <v>92.900002</v>
      </c>
      <c r="F21" s="17">
        <v>92.900002</v>
      </c>
      <c r="G21" s="17">
        <f t="shared" si="3"/>
        <v>-0.01017407437</v>
      </c>
      <c r="H21" s="17">
        <f t="shared" si="1"/>
        <v>8630.410372</v>
      </c>
      <c r="I21" s="17">
        <f t="shared" si="4"/>
        <v>0.0001035117894</v>
      </c>
      <c r="J21" s="17">
        <f t="shared" si="2"/>
        <v>1.731839298</v>
      </c>
    </row>
    <row r="22" ht="14.25" customHeight="1">
      <c r="A22" s="15">
        <v>44208.0</v>
      </c>
      <c r="B22" s="17">
        <v>93.5</v>
      </c>
      <c r="C22" s="17">
        <v>95.650002</v>
      </c>
      <c r="D22" s="17">
        <v>93.400002</v>
      </c>
      <c r="E22" s="17">
        <v>93.75</v>
      </c>
      <c r="F22" s="17">
        <v>93.75</v>
      </c>
      <c r="G22" s="17">
        <f t="shared" si="3"/>
        <v>0.009107997502</v>
      </c>
      <c r="H22" s="17">
        <f t="shared" si="1"/>
        <v>8789.0625</v>
      </c>
      <c r="I22" s="17">
        <f t="shared" si="4"/>
        <v>0.0000829556185</v>
      </c>
      <c r="J22" s="17">
        <f t="shared" si="2"/>
        <v>1.828256008</v>
      </c>
    </row>
    <row r="23" ht="14.25" customHeight="1">
      <c r="A23" s="15">
        <v>44209.0</v>
      </c>
      <c r="B23" s="17">
        <v>94.400002</v>
      </c>
      <c r="C23" s="17">
        <v>94.75</v>
      </c>
      <c r="D23" s="17">
        <v>91.150002</v>
      </c>
      <c r="E23" s="17">
        <v>92.599998</v>
      </c>
      <c r="F23" s="17">
        <v>92.599998</v>
      </c>
      <c r="G23" s="17">
        <f t="shared" si="3"/>
        <v>-0.0123425448</v>
      </c>
      <c r="H23" s="17">
        <f t="shared" si="1"/>
        <v>8574.75963</v>
      </c>
      <c r="I23" s="17">
        <f t="shared" si="4"/>
        <v>0.0001523384121</v>
      </c>
      <c r="J23" s="17">
        <f t="shared" si="2"/>
        <v>1.697809338</v>
      </c>
      <c r="L23" s="26" t="s">
        <v>26</v>
      </c>
      <c r="M23" s="26"/>
    </row>
    <row r="24" ht="14.25" customHeight="1">
      <c r="A24" s="15">
        <v>44210.0</v>
      </c>
      <c r="B24" s="17">
        <v>92.650002</v>
      </c>
      <c r="C24" s="17">
        <v>92.949997</v>
      </c>
      <c r="D24" s="17">
        <v>91.0</v>
      </c>
      <c r="E24" s="17">
        <v>91.25</v>
      </c>
      <c r="F24" s="17">
        <v>91.25</v>
      </c>
      <c r="G24" s="17">
        <f t="shared" si="3"/>
        <v>-0.01468612759</v>
      </c>
      <c r="H24" s="17">
        <f t="shared" si="1"/>
        <v>8326.5625</v>
      </c>
      <c r="I24" s="17">
        <f t="shared" si="4"/>
        <v>0.0002156823436</v>
      </c>
      <c r="J24" s="17">
        <f t="shared" si="2"/>
        <v>1.544676784</v>
      </c>
      <c r="L24" s="26" t="s">
        <v>27</v>
      </c>
      <c r="M24" s="27">
        <f>AVERAGE(J2:J247)</f>
        <v>0</v>
      </c>
    </row>
    <row r="25" ht="14.25" customHeight="1">
      <c r="A25" s="15">
        <v>44211.0</v>
      </c>
      <c r="B25" s="17">
        <v>91.849998</v>
      </c>
      <c r="C25" s="17">
        <v>91.900002</v>
      </c>
      <c r="D25" s="17">
        <v>88.25</v>
      </c>
      <c r="E25" s="17">
        <v>89.550003</v>
      </c>
      <c r="F25" s="17">
        <v>89.550003</v>
      </c>
      <c r="G25" s="17">
        <f t="shared" si="3"/>
        <v>-0.01880583046</v>
      </c>
      <c r="H25" s="17">
        <f t="shared" si="1"/>
        <v>8019.203037</v>
      </c>
      <c r="I25" s="17">
        <f t="shared" si="4"/>
        <v>0.0003536592591</v>
      </c>
      <c r="J25" s="17">
        <f t="shared" si="2"/>
        <v>1.351843252</v>
      </c>
      <c r="L25" s="26" t="s">
        <v>24</v>
      </c>
      <c r="M25" s="27">
        <f>_xlfn.STDEV.S(J2:J247)</f>
        <v>1.002038738</v>
      </c>
    </row>
    <row r="26" ht="14.25" customHeight="1">
      <c r="A26" s="15">
        <v>44214.0</v>
      </c>
      <c r="B26" s="17">
        <v>90.150002</v>
      </c>
      <c r="C26" s="17">
        <v>90.5</v>
      </c>
      <c r="D26" s="17">
        <v>86.150002</v>
      </c>
      <c r="E26" s="17">
        <v>87.25</v>
      </c>
      <c r="F26" s="17">
        <v>87.25</v>
      </c>
      <c r="G26" s="17">
        <f t="shared" si="3"/>
        <v>-0.02601960093</v>
      </c>
      <c r="H26" s="17">
        <f t="shared" si="1"/>
        <v>7612.5625</v>
      </c>
      <c r="I26" s="17">
        <f t="shared" si="4"/>
        <v>0.0006770196323</v>
      </c>
      <c r="J26" s="17">
        <f t="shared" si="2"/>
        <v>1.090950026</v>
      </c>
    </row>
    <row r="27" ht="14.25" customHeight="1">
      <c r="A27" s="15">
        <v>44215.0</v>
      </c>
      <c r="B27" s="17">
        <v>88.349998</v>
      </c>
      <c r="C27" s="17">
        <v>91.199997</v>
      </c>
      <c r="D27" s="17">
        <v>88.150002</v>
      </c>
      <c r="E27" s="17">
        <v>90.199997</v>
      </c>
      <c r="F27" s="17">
        <v>90.199997</v>
      </c>
      <c r="G27" s="17">
        <f t="shared" si="3"/>
        <v>0.03325183273</v>
      </c>
      <c r="H27" s="17">
        <f t="shared" si="1"/>
        <v>8136.039459</v>
      </c>
      <c r="I27" s="17">
        <f t="shared" si="4"/>
        <v>0.00110568438</v>
      </c>
      <c r="J27" s="17">
        <f t="shared" si="2"/>
        <v>1.425573169</v>
      </c>
    </row>
    <row r="28" ht="14.25" customHeight="1">
      <c r="A28" s="15">
        <v>44216.0</v>
      </c>
      <c r="B28" s="17">
        <v>90.25</v>
      </c>
      <c r="C28" s="17">
        <v>93.699997</v>
      </c>
      <c r="D28" s="17">
        <v>89.0</v>
      </c>
      <c r="E28" s="17">
        <v>90.75</v>
      </c>
      <c r="F28" s="17">
        <v>90.75</v>
      </c>
      <c r="G28" s="17">
        <f t="shared" si="3"/>
        <v>0.006079079336</v>
      </c>
      <c r="H28" s="17">
        <f t="shared" si="1"/>
        <v>8235.5625</v>
      </c>
      <c r="I28" s="17">
        <f t="shared" si="4"/>
        <v>0.00003695520557</v>
      </c>
      <c r="J28" s="17">
        <f t="shared" si="2"/>
        <v>1.487960939</v>
      </c>
    </row>
    <row r="29" ht="14.25" customHeight="1">
      <c r="A29" s="15">
        <v>44217.0</v>
      </c>
      <c r="B29" s="17">
        <v>91.25</v>
      </c>
      <c r="C29" s="17">
        <v>93.5</v>
      </c>
      <c r="D29" s="17">
        <v>88.5</v>
      </c>
      <c r="E29" s="17">
        <v>89.150002</v>
      </c>
      <c r="F29" s="17">
        <v>89.150002</v>
      </c>
      <c r="G29" s="17">
        <f t="shared" si="3"/>
        <v>-0.0177881064</v>
      </c>
      <c r="H29" s="17">
        <f t="shared" si="1"/>
        <v>7947.722857</v>
      </c>
      <c r="I29" s="17">
        <f t="shared" si="4"/>
        <v>0.0003164167294</v>
      </c>
      <c r="J29" s="17">
        <f t="shared" si="2"/>
        <v>1.306470463</v>
      </c>
    </row>
    <row r="30" ht="14.25" customHeight="1">
      <c r="A30" s="15">
        <v>44218.0</v>
      </c>
      <c r="B30" s="17">
        <v>89.150002</v>
      </c>
      <c r="C30" s="17">
        <v>90.150002</v>
      </c>
      <c r="D30" s="17">
        <v>87.0</v>
      </c>
      <c r="E30" s="17">
        <v>87.949997</v>
      </c>
      <c r="F30" s="17">
        <v>87.949997</v>
      </c>
      <c r="G30" s="17">
        <f t="shared" si="3"/>
        <v>-0.01355192967</v>
      </c>
      <c r="H30" s="17">
        <f t="shared" si="1"/>
        <v>7735.201972</v>
      </c>
      <c r="I30" s="17">
        <f t="shared" si="4"/>
        <v>0.0001836547978</v>
      </c>
      <c r="J30" s="17">
        <f t="shared" si="2"/>
        <v>1.170351868</v>
      </c>
    </row>
    <row r="31" ht="14.25" customHeight="1">
      <c r="A31" s="15">
        <v>44221.0</v>
      </c>
      <c r="B31" s="17">
        <v>88.099998</v>
      </c>
      <c r="C31" s="17">
        <v>88.849998</v>
      </c>
      <c r="D31" s="17">
        <v>84.550003</v>
      </c>
      <c r="E31" s="17">
        <v>85.550003</v>
      </c>
      <c r="F31" s="17">
        <v>85.550003</v>
      </c>
      <c r="G31" s="17">
        <f t="shared" si="3"/>
        <v>-0.02766740167</v>
      </c>
      <c r="H31" s="17">
        <f t="shared" si="1"/>
        <v>7318.803013</v>
      </c>
      <c r="I31" s="17">
        <f t="shared" si="4"/>
        <v>0.0007654851151</v>
      </c>
      <c r="J31" s="17">
        <f t="shared" si="2"/>
        <v>0.8981164937</v>
      </c>
    </row>
    <row r="32" ht="14.25" customHeight="1">
      <c r="A32" s="15">
        <v>44223.0</v>
      </c>
      <c r="B32" s="17">
        <v>85.699997</v>
      </c>
      <c r="C32" s="17">
        <v>85.699997</v>
      </c>
      <c r="D32" s="17">
        <v>83.150002</v>
      </c>
      <c r="E32" s="17">
        <v>84.099998</v>
      </c>
      <c r="F32" s="17">
        <v>84.099998</v>
      </c>
      <c r="G32" s="17">
        <f t="shared" si="3"/>
        <v>-0.01709449221</v>
      </c>
      <c r="H32" s="17">
        <f t="shared" si="1"/>
        <v>7072.809664</v>
      </c>
      <c r="I32" s="17">
        <f t="shared" si="4"/>
        <v>0.0002922216638</v>
      </c>
      <c r="J32" s="17">
        <f t="shared" si="2"/>
        <v>0.7336399767</v>
      </c>
    </row>
    <row r="33" ht="14.25" customHeight="1">
      <c r="A33" s="15">
        <v>44224.0</v>
      </c>
      <c r="B33" s="17">
        <v>81.599998</v>
      </c>
      <c r="C33" s="17">
        <v>83.800003</v>
      </c>
      <c r="D33" s="17">
        <v>81.0</v>
      </c>
      <c r="E33" s="17">
        <v>81.900002</v>
      </c>
      <c r="F33" s="17">
        <v>81.900002</v>
      </c>
      <c r="G33" s="17">
        <f t="shared" si="3"/>
        <v>-0.02650752792</v>
      </c>
      <c r="H33" s="17">
        <f t="shared" si="1"/>
        <v>6707.610328</v>
      </c>
      <c r="I33" s="17">
        <f t="shared" si="4"/>
        <v>0.0007026490364</v>
      </c>
      <c r="J33" s="17">
        <f t="shared" si="2"/>
        <v>0.4840907135</v>
      </c>
    </row>
    <row r="34" ht="14.25" customHeight="1">
      <c r="A34" s="15">
        <v>44225.0</v>
      </c>
      <c r="B34" s="17">
        <v>82.650002</v>
      </c>
      <c r="C34" s="17">
        <v>84.5</v>
      </c>
      <c r="D34" s="17">
        <v>82.25</v>
      </c>
      <c r="E34" s="17">
        <v>82.800003</v>
      </c>
      <c r="F34" s="17">
        <v>82.800003</v>
      </c>
      <c r="G34" s="17">
        <f t="shared" si="3"/>
        <v>0.01092908234</v>
      </c>
      <c r="H34" s="17">
        <f t="shared" si="1"/>
        <v>6855.840497</v>
      </c>
      <c r="I34" s="17">
        <f t="shared" si="4"/>
        <v>0.0001194448409</v>
      </c>
      <c r="J34" s="17">
        <f t="shared" si="2"/>
        <v>0.5861793475</v>
      </c>
    </row>
    <row r="35" ht="14.25" customHeight="1">
      <c r="A35" s="15">
        <v>44228.0</v>
      </c>
      <c r="B35" s="17">
        <v>83.300003</v>
      </c>
      <c r="C35" s="17">
        <v>85.699997</v>
      </c>
      <c r="D35" s="17">
        <v>83.0</v>
      </c>
      <c r="E35" s="17">
        <v>84.699997</v>
      </c>
      <c r="F35" s="17">
        <v>84.699997</v>
      </c>
      <c r="G35" s="17">
        <f t="shared" si="3"/>
        <v>0.02268746862</v>
      </c>
      <c r="H35" s="17">
        <f t="shared" si="1"/>
        <v>7174.089492</v>
      </c>
      <c r="I35" s="17">
        <f t="shared" si="4"/>
        <v>0.0005147212322</v>
      </c>
      <c r="J35" s="17">
        <f t="shared" si="2"/>
        <v>0.801698877</v>
      </c>
    </row>
    <row r="36" ht="14.25" customHeight="1">
      <c r="A36" s="15">
        <v>44229.0</v>
      </c>
      <c r="B36" s="17">
        <v>85.550003</v>
      </c>
      <c r="C36" s="17">
        <v>87.099998</v>
      </c>
      <c r="D36" s="17">
        <v>85.099998</v>
      </c>
      <c r="E36" s="17">
        <v>85.400002</v>
      </c>
      <c r="F36" s="17">
        <v>85.400002</v>
      </c>
      <c r="G36" s="17">
        <f t="shared" si="3"/>
        <v>0.008230557975</v>
      </c>
      <c r="H36" s="17">
        <f t="shared" si="1"/>
        <v>7293.160342</v>
      </c>
      <c r="I36" s="17">
        <f t="shared" si="4"/>
        <v>0.00006774208458</v>
      </c>
      <c r="J36" s="17">
        <f t="shared" si="2"/>
        <v>0.8811016268</v>
      </c>
    </row>
    <row r="37" ht="14.25" customHeight="1">
      <c r="A37" s="15">
        <v>44230.0</v>
      </c>
      <c r="B37" s="17">
        <v>85.199997</v>
      </c>
      <c r="C37" s="17">
        <v>86.699997</v>
      </c>
      <c r="D37" s="17">
        <v>84.050003</v>
      </c>
      <c r="E37" s="17">
        <v>85.5</v>
      </c>
      <c r="F37" s="17">
        <v>85.5</v>
      </c>
      <c r="G37" s="17">
        <f t="shared" si="3"/>
        <v>0.001170251729</v>
      </c>
      <c r="H37" s="17">
        <f t="shared" si="1"/>
        <v>7310.25</v>
      </c>
      <c r="I37" s="17">
        <f t="shared" si="4"/>
        <v>0.000001369489109</v>
      </c>
      <c r="J37" s="17">
        <f t="shared" si="2"/>
        <v>0.8924445689</v>
      </c>
    </row>
    <row r="38" ht="14.25" customHeight="1">
      <c r="A38" s="15">
        <v>44231.0</v>
      </c>
      <c r="B38" s="17">
        <v>85.949997</v>
      </c>
      <c r="C38" s="17">
        <v>88.199997</v>
      </c>
      <c r="D38" s="17">
        <v>85.5</v>
      </c>
      <c r="E38" s="17">
        <v>86.849998</v>
      </c>
      <c r="F38" s="17">
        <v>86.849998</v>
      </c>
      <c r="G38" s="17">
        <f t="shared" si="3"/>
        <v>0.01566609372</v>
      </c>
      <c r="H38" s="17">
        <f t="shared" si="1"/>
        <v>7542.922153</v>
      </c>
      <c r="I38" s="17">
        <f t="shared" si="4"/>
        <v>0.0002454264923</v>
      </c>
      <c r="J38" s="17">
        <f t="shared" si="2"/>
        <v>1.045577123</v>
      </c>
    </row>
    <row r="39" ht="14.25" customHeight="1">
      <c r="A39" s="15">
        <v>44232.0</v>
      </c>
      <c r="B39" s="17">
        <v>89.0</v>
      </c>
      <c r="C39" s="17">
        <v>92.0</v>
      </c>
      <c r="D39" s="17">
        <v>88.0</v>
      </c>
      <c r="E39" s="17">
        <v>88.349998</v>
      </c>
      <c r="F39" s="17">
        <v>88.349998</v>
      </c>
      <c r="G39" s="17">
        <f t="shared" si="3"/>
        <v>0.01712370647</v>
      </c>
      <c r="H39" s="17">
        <f t="shared" si="1"/>
        <v>7805.722147</v>
      </c>
      <c r="I39" s="17">
        <f t="shared" si="4"/>
        <v>0.0002932213233</v>
      </c>
      <c r="J39" s="17">
        <f t="shared" si="2"/>
        <v>1.215724657</v>
      </c>
    </row>
    <row r="40" ht="14.25" customHeight="1">
      <c r="A40" s="15">
        <v>44235.0</v>
      </c>
      <c r="B40" s="17">
        <v>88.599998</v>
      </c>
      <c r="C40" s="17">
        <v>90.300003</v>
      </c>
      <c r="D40" s="17">
        <v>87.800003</v>
      </c>
      <c r="E40" s="17">
        <v>88.199997</v>
      </c>
      <c r="F40" s="17">
        <v>88.199997</v>
      </c>
      <c r="G40" s="17">
        <f t="shared" si="3"/>
        <v>-0.001699247129</v>
      </c>
      <c r="H40" s="17">
        <f t="shared" si="1"/>
        <v>7779.239471</v>
      </c>
      <c r="I40" s="17">
        <f t="shared" si="4"/>
        <v>0.000002887440807</v>
      </c>
      <c r="J40" s="17">
        <f t="shared" si="2"/>
        <v>1.19870979</v>
      </c>
    </row>
    <row r="41" ht="14.25" customHeight="1">
      <c r="A41" s="15">
        <v>44236.0</v>
      </c>
      <c r="B41" s="17">
        <v>88.800003</v>
      </c>
      <c r="C41" s="17">
        <v>88.800003</v>
      </c>
      <c r="D41" s="17">
        <v>86.5</v>
      </c>
      <c r="E41" s="17">
        <v>86.800003</v>
      </c>
      <c r="F41" s="17">
        <v>86.800003</v>
      </c>
      <c r="G41" s="17">
        <f t="shared" si="3"/>
        <v>-0.01600027277</v>
      </c>
      <c r="H41" s="17">
        <f t="shared" si="1"/>
        <v>7534.240521</v>
      </c>
      <c r="I41" s="17">
        <f t="shared" si="4"/>
        <v>0.0002560087287</v>
      </c>
      <c r="J41" s="17">
        <f t="shared" si="2"/>
        <v>1.039906106</v>
      </c>
    </row>
    <row r="42" ht="14.25" customHeight="1">
      <c r="A42" s="15">
        <v>44237.0</v>
      </c>
      <c r="B42" s="17">
        <v>87.5</v>
      </c>
      <c r="C42" s="17">
        <v>90.400002</v>
      </c>
      <c r="D42" s="17">
        <v>87.050003</v>
      </c>
      <c r="E42" s="17">
        <v>87.900002</v>
      </c>
      <c r="F42" s="17">
        <v>87.900002</v>
      </c>
      <c r="G42" s="17">
        <f t="shared" si="3"/>
        <v>0.01259317122</v>
      </c>
      <c r="H42" s="17">
        <f t="shared" si="1"/>
        <v>7726.410352</v>
      </c>
      <c r="I42" s="17">
        <f t="shared" si="4"/>
        <v>0.0001585879613</v>
      </c>
      <c r="J42" s="17">
        <f t="shared" si="2"/>
        <v>1.164680851</v>
      </c>
    </row>
    <row r="43" ht="14.25" customHeight="1">
      <c r="A43" s="15">
        <v>44238.0</v>
      </c>
      <c r="B43" s="17">
        <v>87.300003</v>
      </c>
      <c r="C43" s="17">
        <v>89.699997</v>
      </c>
      <c r="D43" s="17">
        <v>87.0</v>
      </c>
      <c r="E43" s="17">
        <v>87.75</v>
      </c>
      <c r="F43" s="17">
        <v>87.75</v>
      </c>
      <c r="G43" s="17">
        <f t="shared" si="3"/>
        <v>-0.001707965098</v>
      </c>
      <c r="H43" s="17">
        <f t="shared" si="1"/>
        <v>7700.0625</v>
      </c>
      <c r="I43" s="17">
        <f t="shared" si="4"/>
        <v>0.000002917144777</v>
      </c>
      <c r="J43" s="17">
        <f t="shared" si="2"/>
        <v>1.14766587</v>
      </c>
    </row>
    <row r="44" ht="14.25" customHeight="1">
      <c r="A44" s="15">
        <v>44239.0</v>
      </c>
      <c r="B44" s="17">
        <v>93.800003</v>
      </c>
      <c r="C44" s="17">
        <v>93.800003</v>
      </c>
      <c r="D44" s="17">
        <v>89.849998</v>
      </c>
      <c r="E44" s="17">
        <v>90.699997</v>
      </c>
      <c r="F44" s="17">
        <v>90.699997</v>
      </c>
      <c r="G44" s="17">
        <f t="shared" si="3"/>
        <v>0.0330654617</v>
      </c>
      <c r="H44" s="17">
        <f t="shared" si="1"/>
        <v>8226.489456</v>
      </c>
      <c r="I44" s="17">
        <f t="shared" si="4"/>
        <v>0.001093324757</v>
      </c>
      <c r="J44" s="17">
        <f t="shared" si="2"/>
        <v>1.482289014</v>
      </c>
    </row>
    <row r="45" ht="14.25" customHeight="1">
      <c r="A45" s="15">
        <v>44242.0</v>
      </c>
      <c r="B45" s="17">
        <v>91.400002</v>
      </c>
      <c r="C45" s="17">
        <v>91.550003</v>
      </c>
      <c r="D45" s="17">
        <v>89.0</v>
      </c>
      <c r="E45" s="17">
        <v>89.300003</v>
      </c>
      <c r="F45" s="17">
        <v>89.300003</v>
      </c>
      <c r="G45" s="17">
        <f t="shared" si="3"/>
        <v>-0.01555580257</v>
      </c>
      <c r="H45" s="17">
        <f t="shared" si="1"/>
        <v>7974.490536</v>
      </c>
      <c r="I45" s="17">
        <f t="shared" si="4"/>
        <v>0.0002419829935</v>
      </c>
      <c r="J45" s="17">
        <f t="shared" si="2"/>
        <v>1.323485329</v>
      </c>
    </row>
    <row r="46" ht="14.25" customHeight="1">
      <c r="A46" s="15">
        <v>44243.0</v>
      </c>
      <c r="B46" s="17">
        <v>88.949997</v>
      </c>
      <c r="C46" s="17">
        <v>89.050003</v>
      </c>
      <c r="D46" s="17">
        <v>87.0</v>
      </c>
      <c r="E46" s="17">
        <v>87.349998</v>
      </c>
      <c r="F46" s="17">
        <v>87.349998</v>
      </c>
      <c r="G46" s="17">
        <f t="shared" si="3"/>
        <v>-0.02207850779</v>
      </c>
      <c r="H46" s="17">
        <f t="shared" si="1"/>
        <v>7630.022151</v>
      </c>
      <c r="I46" s="17">
        <f t="shared" si="4"/>
        <v>0.0004874605064</v>
      </c>
      <c r="J46" s="17">
        <f t="shared" si="2"/>
        <v>1.102292968</v>
      </c>
    </row>
    <row r="47" ht="14.25" customHeight="1">
      <c r="A47" s="15">
        <v>44244.0</v>
      </c>
      <c r="B47" s="17">
        <v>87.300003</v>
      </c>
      <c r="C47" s="17">
        <v>90.650002</v>
      </c>
      <c r="D47" s="17">
        <v>86.099998</v>
      </c>
      <c r="E47" s="17">
        <v>88.349998</v>
      </c>
      <c r="F47" s="17">
        <v>88.349998</v>
      </c>
      <c r="G47" s="17">
        <f t="shared" si="3"/>
        <v>0.01138316244</v>
      </c>
      <c r="H47" s="17">
        <f t="shared" si="1"/>
        <v>7805.722147</v>
      </c>
      <c r="I47" s="17">
        <f t="shared" si="4"/>
        <v>0.0001295763872</v>
      </c>
      <c r="J47" s="17">
        <f t="shared" si="2"/>
        <v>1.215724657</v>
      </c>
    </row>
    <row r="48" ht="14.25" customHeight="1">
      <c r="A48" s="15">
        <v>44245.0</v>
      </c>
      <c r="B48" s="17">
        <v>88.550003</v>
      </c>
      <c r="C48" s="17">
        <v>89.300003</v>
      </c>
      <c r="D48" s="17">
        <v>87.550003</v>
      </c>
      <c r="E48" s="17">
        <v>88.25</v>
      </c>
      <c r="F48" s="17">
        <v>88.25</v>
      </c>
      <c r="G48" s="17">
        <f t="shared" si="3"/>
        <v>-0.001132480315</v>
      </c>
      <c r="H48" s="17">
        <f t="shared" si="1"/>
        <v>7788.0625</v>
      </c>
      <c r="I48" s="17">
        <f t="shared" si="4"/>
        <v>0.000001282511664</v>
      </c>
      <c r="J48" s="17">
        <f t="shared" si="2"/>
        <v>1.204381715</v>
      </c>
    </row>
    <row r="49" ht="14.25" customHeight="1">
      <c r="A49" s="15">
        <v>44246.0</v>
      </c>
      <c r="B49" s="17">
        <v>88.0</v>
      </c>
      <c r="C49" s="17">
        <v>88.5</v>
      </c>
      <c r="D49" s="17">
        <v>85.449997</v>
      </c>
      <c r="E49" s="17">
        <v>86.25</v>
      </c>
      <c r="F49" s="17">
        <v>86.25</v>
      </c>
      <c r="G49" s="17">
        <f t="shared" si="3"/>
        <v>-0.0229236399</v>
      </c>
      <c r="H49" s="17">
        <f t="shared" si="1"/>
        <v>7439.0625</v>
      </c>
      <c r="I49" s="17">
        <f t="shared" si="4"/>
        <v>0.0005254932664</v>
      </c>
      <c r="J49" s="17">
        <f t="shared" si="2"/>
        <v>0.9775183361</v>
      </c>
    </row>
    <row r="50" ht="14.25" customHeight="1">
      <c r="A50" s="15">
        <v>44249.0</v>
      </c>
      <c r="B50" s="17">
        <v>86.25</v>
      </c>
      <c r="C50" s="17">
        <v>86.25</v>
      </c>
      <c r="D50" s="17">
        <v>83.0</v>
      </c>
      <c r="E50" s="17">
        <v>83.800003</v>
      </c>
      <c r="F50" s="17">
        <v>83.800003</v>
      </c>
      <c r="G50" s="17">
        <f t="shared" si="3"/>
        <v>-0.02881701262</v>
      </c>
      <c r="H50" s="17">
        <f t="shared" si="1"/>
        <v>7022.440503</v>
      </c>
      <c r="I50" s="17">
        <f t="shared" si="4"/>
        <v>0.0008304202166</v>
      </c>
      <c r="J50" s="17">
        <f t="shared" si="2"/>
        <v>0.699611037</v>
      </c>
    </row>
    <row r="51" ht="14.25" customHeight="1">
      <c r="A51" s="15">
        <v>44250.0</v>
      </c>
      <c r="B51" s="17">
        <v>84.199997</v>
      </c>
      <c r="C51" s="17">
        <v>84.75</v>
      </c>
      <c r="D51" s="17">
        <v>82.550003</v>
      </c>
      <c r="E51" s="17">
        <v>82.949997</v>
      </c>
      <c r="F51" s="17">
        <v>82.949997</v>
      </c>
      <c r="G51" s="17">
        <f t="shared" si="3"/>
        <v>-0.01019506282</v>
      </c>
      <c r="H51" s="17">
        <f t="shared" si="1"/>
        <v>6880.702002</v>
      </c>
      <c r="I51" s="17">
        <f t="shared" si="4"/>
        <v>0.0001039393059</v>
      </c>
      <c r="J51" s="17">
        <f t="shared" si="2"/>
        <v>0.6031934203</v>
      </c>
    </row>
    <row r="52" ht="14.25" customHeight="1">
      <c r="A52" s="15">
        <v>44251.0</v>
      </c>
      <c r="B52" s="17">
        <v>83.5</v>
      </c>
      <c r="C52" s="17">
        <v>85.150002</v>
      </c>
      <c r="D52" s="17">
        <v>83.050003</v>
      </c>
      <c r="E52" s="17">
        <v>83.75</v>
      </c>
      <c r="F52" s="17">
        <v>83.75</v>
      </c>
      <c r="G52" s="17">
        <f t="shared" si="3"/>
        <v>0.009598190235</v>
      </c>
      <c r="H52" s="17">
        <f t="shared" si="1"/>
        <v>7014.0625</v>
      </c>
      <c r="I52" s="17">
        <f t="shared" si="4"/>
        <v>0.00009212525579</v>
      </c>
      <c r="J52" s="17">
        <f t="shared" si="2"/>
        <v>0.6939391122</v>
      </c>
    </row>
    <row r="53" ht="14.25" customHeight="1">
      <c r="A53" s="15">
        <v>44252.0</v>
      </c>
      <c r="B53" s="17">
        <v>84.0</v>
      </c>
      <c r="C53" s="17">
        <v>86.699997</v>
      </c>
      <c r="D53" s="17">
        <v>84.0</v>
      </c>
      <c r="E53" s="17">
        <v>84.949997</v>
      </c>
      <c r="F53" s="17">
        <v>84.949997</v>
      </c>
      <c r="G53" s="17">
        <f t="shared" si="3"/>
        <v>0.0142266421</v>
      </c>
      <c r="H53" s="17">
        <f t="shared" si="1"/>
        <v>7216.50199</v>
      </c>
      <c r="I53" s="17">
        <f t="shared" si="4"/>
        <v>0.0002023973454</v>
      </c>
      <c r="J53" s="17">
        <f t="shared" si="2"/>
        <v>0.8300567994</v>
      </c>
    </row>
    <row r="54" ht="14.25" customHeight="1">
      <c r="A54" s="15">
        <v>44253.0</v>
      </c>
      <c r="B54" s="17">
        <v>83.699997</v>
      </c>
      <c r="C54" s="17">
        <v>84.75</v>
      </c>
      <c r="D54" s="17">
        <v>82.5</v>
      </c>
      <c r="E54" s="17">
        <v>82.650002</v>
      </c>
      <c r="F54" s="17">
        <v>82.650002</v>
      </c>
      <c r="G54" s="17">
        <f t="shared" si="3"/>
        <v>-0.02744796434</v>
      </c>
      <c r="H54" s="17">
        <f t="shared" si="1"/>
        <v>6831.022831</v>
      </c>
      <c r="I54" s="17">
        <f t="shared" si="4"/>
        <v>0.0007533907463</v>
      </c>
      <c r="J54" s="17">
        <f t="shared" si="2"/>
        <v>0.5691644806</v>
      </c>
    </row>
    <row r="55" ht="14.25" customHeight="1">
      <c r="A55" s="15">
        <v>44256.0</v>
      </c>
      <c r="B55" s="17">
        <v>83.699997</v>
      </c>
      <c r="C55" s="17">
        <v>84.949997</v>
      </c>
      <c r="D55" s="17">
        <v>82.800003</v>
      </c>
      <c r="E55" s="17">
        <v>83.25</v>
      </c>
      <c r="F55" s="17">
        <v>83.25</v>
      </c>
      <c r="G55" s="17">
        <f t="shared" si="3"/>
        <v>0.007233280395</v>
      </c>
      <c r="H55" s="17">
        <f t="shared" si="1"/>
        <v>6930.5625</v>
      </c>
      <c r="I55" s="17">
        <f t="shared" si="4"/>
        <v>0.00005232034527</v>
      </c>
      <c r="J55" s="17">
        <f t="shared" si="2"/>
        <v>0.6372232675</v>
      </c>
    </row>
    <row r="56" ht="14.25" customHeight="1">
      <c r="A56" s="15">
        <v>44257.0</v>
      </c>
      <c r="B56" s="17">
        <v>83.5</v>
      </c>
      <c r="C56" s="17">
        <v>84.900002</v>
      </c>
      <c r="D56" s="17">
        <v>83.199997</v>
      </c>
      <c r="E56" s="17">
        <v>83.849998</v>
      </c>
      <c r="F56" s="17">
        <v>83.849998</v>
      </c>
      <c r="G56" s="17">
        <f t="shared" si="3"/>
        <v>0.007181335557</v>
      </c>
      <c r="H56" s="17">
        <f t="shared" si="1"/>
        <v>7030.822165</v>
      </c>
      <c r="I56" s="17">
        <f t="shared" si="4"/>
        <v>0.00005157158038</v>
      </c>
      <c r="J56" s="17">
        <f t="shared" si="2"/>
        <v>0.7052820543</v>
      </c>
    </row>
    <row r="57" ht="14.25" customHeight="1">
      <c r="A57" s="15">
        <v>44258.0</v>
      </c>
      <c r="B57" s="17">
        <v>84.900002</v>
      </c>
      <c r="C57" s="17">
        <v>89.800003</v>
      </c>
      <c r="D57" s="17">
        <v>83.599998</v>
      </c>
      <c r="E57" s="17">
        <v>88.849998</v>
      </c>
      <c r="F57" s="17">
        <v>88.849998</v>
      </c>
      <c r="G57" s="17">
        <f t="shared" si="3"/>
        <v>0.05792006767</v>
      </c>
      <c r="H57" s="17">
        <f t="shared" si="1"/>
        <v>7894.322145</v>
      </c>
      <c r="I57" s="17">
        <f t="shared" si="4"/>
        <v>0.003354734239</v>
      </c>
      <c r="J57" s="17">
        <f t="shared" si="2"/>
        <v>1.272440502</v>
      </c>
    </row>
    <row r="58" ht="14.25" customHeight="1">
      <c r="A58" s="15">
        <v>44259.0</v>
      </c>
      <c r="B58" s="17">
        <v>86.5</v>
      </c>
      <c r="C58" s="17">
        <v>90.599998</v>
      </c>
      <c r="D58" s="17">
        <v>86.0</v>
      </c>
      <c r="E58" s="17">
        <v>87.550003</v>
      </c>
      <c r="F58" s="17">
        <v>87.550003</v>
      </c>
      <c r="G58" s="17">
        <f t="shared" si="3"/>
        <v>-0.01473943909</v>
      </c>
      <c r="H58" s="17">
        <f t="shared" si="1"/>
        <v>7665.003025</v>
      </c>
      <c r="I58" s="17">
        <f t="shared" si="4"/>
        <v>0.0002172510648</v>
      </c>
      <c r="J58" s="17">
        <f t="shared" si="2"/>
        <v>1.124979873</v>
      </c>
    </row>
    <row r="59" ht="14.25" customHeight="1">
      <c r="A59" s="15">
        <v>44260.0</v>
      </c>
      <c r="B59" s="17">
        <v>87.5</v>
      </c>
      <c r="C59" s="17">
        <v>87.949997</v>
      </c>
      <c r="D59" s="17">
        <v>84.300003</v>
      </c>
      <c r="E59" s="17">
        <v>84.949997</v>
      </c>
      <c r="F59" s="17">
        <v>84.949997</v>
      </c>
      <c r="G59" s="17">
        <f t="shared" si="3"/>
        <v>-0.03014728019</v>
      </c>
      <c r="H59" s="17">
        <f t="shared" si="1"/>
        <v>7216.50199</v>
      </c>
      <c r="I59" s="17">
        <f t="shared" si="4"/>
        <v>0.0009088585032</v>
      </c>
      <c r="J59" s="17">
        <f t="shared" si="2"/>
        <v>0.8300567994</v>
      </c>
    </row>
    <row r="60" ht="14.25" customHeight="1">
      <c r="A60" s="15">
        <v>44263.0</v>
      </c>
      <c r="B60" s="17">
        <v>84.849998</v>
      </c>
      <c r="C60" s="17">
        <v>86.349998</v>
      </c>
      <c r="D60" s="17">
        <v>83.599998</v>
      </c>
      <c r="E60" s="17">
        <v>84.599998</v>
      </c>
      <c r="F60" s="17">
        <v>84.599998</v>
      </c>
      <c r="G60" s="17">
        <f t="shared" si="3"/>
        <v>-0.004128569832</v>
      </c>
      <c r="H60" s="17">
        <f t="shared" si="1"/>
        <v>7157.159662</v>
      </c>
      <c r="I60" s="17">
        <f t="shared" si="4"/>
        <v>0.00001704508885</v>
      </c>
      <c r="J60" s="17">
        <f t="shared" si="2"/>
        <v>0.7903558215</v>
      </c>
    </row>
    <row r="61" ht="14.25" customHeight="1">
      <c r="A61" s="15">
        <v>44264.0</v>
      </c>
      <c r="B61" s="17">
        <v>84.599998</v>
      </c>
      <c r="C61" s="17">
        <v>85.400002</v>
      </c>
      <c r="D61" s="17">
        <v>82.800003</v>
      </c>
      <c r="E61" s="17">
        <v>83.5</v>
      </c>
      <c r="F61" s="17">
        <v>83.5</v>
      </c>
      <c r="G61" s="17">
        <f t="shared" si="3"/>
        <v>-0.01308761111</v>
      </c>
      <c r="H61" s="17">
        <f t="shared" si="1"/>
        <v>6972.25</v>
      </c>
      <c r="I61" s="17">
        <f t="shared" si="4"/>
        <v>0.0001712855647</v>
      </c>
      <c r="J61" s="17">
        <f t="shared" si="2"/>
        <v>0.6655811898</v>
      </c>
    </row>
    <row r="62" ht="14.25" customHeight="1">
      <c r="A62" s="15">
        <v>44265.0</v>
      </c>
      <c r="B62" s="17">
        <v>85.25</v>
      </c>
      <c r="C62" s="17">
        <v>85.900002</v>
      </c>
      <c r="D62" s="17">
        <v>82.699997</v>
      </c>
      <c r="E62" s="17">
        <v>83.099998</v>
      </c>
      <c r="F62" s="17">
        <v>83.099998</v>
      </c>
      <c r="G62" s="17">
        <f t="shared" si="3"/>
        <v>-0.004801954063</v>
      </c>
      <c r="H62" s="17">
        <f t="shared" si="1"/>
        <v>6905.609668</v>
      </c>
      <c r="I62" s="17">
        <f t="shared" si="4"/>
        <v>0.00002305876282</v>
      </c>
      <c r="J62" s="17">
        <f t="shared" si="2"/>
        <v>0.6202082872</v>
      </c>
    </row>
    <row r="63" ht="14.25" customHeight="1">
      <c r="A63" s="15">
        <v>44267.0</v>
      </c>
      <c r="B63" s="17">
        <v>83.949997</v>
      </c>
      <c r="C63" s="17">
        <v>84.199997</v>
      </c>
      <c r="D63" s="17">
        <v>82.0</v>
      </c>
      <c r="E63" s="17">
        <v>82.550003</v>
      </c>
      <c r="F63" s="17">
        <v>82.550003</v>
      </c>
      <c r="G63" s="17">
        <f t="shared" si="3"/>
        <v>-0.006640471086</v>
      </c>
      <c r="H63" s="17">
        <f t="shared" si="1"/>
        <v>6814.502995</v>
      </c>
      <c r="I63" s="17">
        <f t="shared" si="4"/>
        <v>0.00004409585625</v>
      </c>
      <c r="J63" s="17">
        <f t="shared" si="2"/>
        <v>0.5578214251</v>
      </c>
    </row>
    <row r="64" ht="14.25" customHeight="1">
      <c r="A64" s="15">
        <v>44270.0</v>
      </c>
      <c r="B64" s="17">
        <v>83.25</v>
      </c>
      <c r="C64" s="17">
        <v>83.25</v>
      </c>
      <c r="D64" s="17">
        <v>79.650002</v>
      </c>
      <c r="E64" s="17">
        <v>80.75</v>
      </c>
      <c r="F64" s="17">
        <v>80.75</v>
      </c>
      <c r="G64" s="17">
        <f t="shared" si="3"/>
        <v>-0.0220462446</v>
      </c>
      <c r="H64" s="17">
        <f t="shared" si="1"/>
        <v>6520.5625</v>
      </c>
      <c r="I64" s="17">
        <f t="shared" si="4"/>
        <v>0.0004860369012</v>
      </c>
      <c r="J64" s="17">
        <f t="shared" si="2"/>
        <v>0.3536440436</v>
      </c>
    </row>
    <row r="65" ht="14.25" customHeight="1">
      <c r="A65" s="15">
        <v>44271.0</v>
      </c>
      <c r="B65" s="17">
        <v>80.599998</v>
      </c>
      <c r="C65" s="17">
        <v>80.599998</v>
      </c>
      <c r="D65" s="17">
        <v>78.699997</v>
      </c>
      <c r="E65" s="17">
        <v>79.150002</v>
      </c>
      <c r="F65" s="17">
        <v>79.150002</v>
      </c>
      <c r="G65" s="17">
        <f t="shared" si="3"/>
        <v>-0.02001315051</v>
      </c>
      <c r="H65" s="17">
        <f t="shared" si="1"/>
        <v>6264.722817</v>
      </c>
      <c r="I65" s="17">
        <f t="shared" si="4"/>
        <v>0.0004005261932</v>
      </c>
      <c r="J65" s="17">
        <f t="shared" si="2"/>
        <v>0.1721535673</v>
      </c>
    </row>
    <row r="66" ht="14.25" customHeight="1">
      <c r="A66" s="15">
        <v>44272.0</v>
      </c>
      <c r="B66" s="17">
        <v>78.300003</v>
      </c>
      <c r="C66" s="17">
        <v>81.800003</v>
      </c>
      <c r="D66" s="17">
        <v>77.050003</v>
      </c>
      <c r="E66" s="17">
        <v>77.900002</v>
      </c>
      <c r="F66" s="17">
        <v>77.900002</v>
      </c>
      <c r="G66" s="17">
        <f t="shared" si="3"/>
        <v>-0.01591883304</v>
      </c>
      <c r="H66" s="17">
        <f t="shared" si="1"/>
        <v>6068.410312</v>
      </c>
      <c r="I66" s="17">
        <f t="shared" si="4"/>
        <v>0.0002534092455</v>
      </c>
      <c r="J66" s="17">
        <f t="shared" si="2"/>
        <v>0.03036395536</v>
      </c>
    </row>
    <row r="67" ht="14.25" customHeight="1">
      <c r="A67" s="15">
        <v>44273.0</v>
      </c>
      <c r="B67" s="17">
        <v>77.800003</v>
      </c>
      <c r="C67" s="17">
        <v>79.0</v>
      </c>
      <c r="D67" s="17">
        <v>74.599998</v>
      </c>
      <c r="E67" s="17">
        <v>75.349998</v>
      </c>
      <c r="F67" s="17">
        <v>75.349998</v>
      </c>
      <c r="G67" s="17">
        <f t="shared" si="3"/>
        <v>-0.03328208002</v>
      </c>
      <c r="H67" s="17">
        <f t="shared" si="1"/>
        <v>5677.622199</v>
      </c>
      <c r="I67" s="17">
        <f t="shared" si="4"/>
        <v>0.001107696851</v>
      </c>
      <c r="J67" s="17">
        <f t="shared" si="2"/>
        <v>-0.2588873067</v>
      </c>
    </row>
    <row r="68" ht="14.25" customHeight="1">
      <c r="A68" s="15">
        <v>44274.0</v>
      </c>
      <c r="B68" s="17">
        <v>73.0</v>
      </c>
      <c r="C68" s="17">
        <v>74.300003</v>
      </c>
      <c r="D68" s="17">
        <v>69.25</v>
      </c>
      <c r="E68" s="17">
        <v>71.800003</v>
      </c>
      <c r="F68" s="17">
        <v>71.800003</v>
      </c>
      <c r="G68" s="17">
        <f t="shared" si="3"/>
        <v>-0.04825938069</v>
      </c>
      <c r="H68" s="17">
        <f t="shared" si="1"/>
        <v>5155.240431</v>
      </c>
      <c r="I68" s="17">
        <f t="shared" si="4"/>
        <v>0.002328967825</v>
      </c>
      <c r="J68" s="17">
        <f t="shared" si="2"/>
        <v>-0.6615692373</v>
      </c>
    </row>
    <row r="69" ht="14.25" customHeight="1">
      <c r="A69" s="15">
        <v>44277.0</v>
      </c>
      <c r="B69" s="17">
        <v>72.949997</v>
      </c>
      <c r="C69" s="17">
        <v>77.0</v>
      </c>
      <c r="D69" s="17">
        <v>71.849998</v>
      </c>
      <c r="E69" s="17">
        <v>76.400002</v>
      </c>
      <c r="F69" s="17">
        <v>76.400002</v>
      </c>
      <c r="G69" s="17">
        <f t="shared" si="3"/>
        <v>0.06209820451</v>
      </c>
      <c r="H69" s="17">
        <f t="shared" si="1"/>
        <v>5836.960306</v>
      </c>
      <c r="I69" s="17">
        <f t="shared" si="4"/>
        <v>0.003856187004</v>
      </c>
      <c r="J69" s="17">
        <f t="shared" si="2"/>
        <v>-0.1397835789</v>
      </c>
    </row>
    <row r="70" ht="14.25" customHeight="1">
      <c r="A70" s="15">
        <v>44278.0</v>
      </c>
      <c r="B70" s="17">
        <v>77.0</v>
      </c>
      <c r="C70" s="17">
        <v>77.900002</v>
      </c>
      <c r="D70" s="17">
        <v>74.550003</v>
      </c>
      <c r="E70" s="17">
        <v>74.75</v>
      </c>
      <c r="F70" s="17">
        <v>74.75</v>
      </c>
      <c r="G70" s="17">
        <f t="shared" si="3"/>
        <v>-0.02183351008</v>
      </c>
      <c r="H70" s="17">
        <f t="shared" si="1"/>
        <v>5587.5625</v>
      </c>
      <c r="I70" s="17">
        <f t="shared" si="4"/>
        <v>0.0004767021624</v>
      </c>
      <c r="J70" s="17">
        <f t="shared" si="2"/>
        <v>-0.3269460935</v>
      </c>
    </row>
    <row r="71" ht="14.25" customHeight="1">
      <c r="A71" s="15">
        <v>44279.0</v>
      </c>
      <c r="B71" s="17">
        <v>72.349998</v>
      </c>
      <c r="C71" s="17">
        <v>73.949997</v>
      </c>
      <c r="D71" s="17">
        <v>71.599998</v>
      </c>
      <c r="E71" s="17">
        <v>71.849998</v>
      </c>
      <c r="F71" s="17">
        <v>71.849998</v>
      </c>
      <c r="G71" s="17">
        <f t="shared" si="3"/>
        <v>-0.03956862758</v>
      </c>
      <c r="H71" s="17">
        <f t="shared" si="1"/>
        <v>5162.422213</v>
      </c>
      <c r="I71" s="17">
        <f t="shared" si="4"/>
        <v>0.001565676289</v>
      </c>
      <c r="J71" s="17">
        <f t="shared" si="2"/>
        <v>-0.65589822</v>
      </c>
    </row>
    <row r="72" ht="14.25" customHeight="1">
      <c r="A72" s="15">
        <v>44280.0</v>
      </c>
      <c r="B72" s="17">
        <v>72.099998</v>
      </c>
      <c r="C72" s="17">
        <v>72.550003</v>
      </c>
      <c r="D72" s="17">
        <v>68.349998</v>
      </c>
      <c r="E72" s="17">
        <v>68.75</v>
      </c>
      <c r="F72" s="17">
        <v>68.75</v>
      </c>
      <c r="G72" s="17">
        <f t="shared" si="3"/>
        <v>-0.04410384814</v>
      </c>
      <c r="H72" s="17">
        <f t="shared" si="1"/>
        <v>4726.5625</v>
      </c>
      <c r="I72" s="17">
        <f t="shared" si="4"/>
        <v>0.001945149421</v>
      </c>
      <c r="J72" s="17">
        <f t="shared" si="2"/>
        <v>-1.007536231</v>
      </c>
    </row>
    <row r="73" ht="14.25" customHeight="1">
      <c r="A73" s="15">
        <v>44281.0</v>
      </c>
      <c r="B73" s="17">
        <v>69.0</v>
      </c>
      <c r="C73" s="17">
        <v>70.75</v>
      </c>
      <c r="D73" s="17">
        <v>68.900002</v>
      </c>
      <c r="E73" s="17">
        <v>69.25</v>
      </c>
      <c r="F73" s="17">
        <v>69.25</v>
      </c>
      <c r="G73" s="17">
        <f t="shared" si="3"/>
        <v>0.007246408521</v>
      </c>
      <c r="H73" s="17">
        <f t="shared" si="1"/>
        <v>4795.5625</v>
      </c>
      <c r="I73" s="17">
        <f t="shared" si="4"/>
        <v>0.00005251043645</v>
      </c>
      <c r="J73" s="17">
        <f t="shared" si="2"/>
        <v>-0.9508203859</v>
      </c>
    </row>
    <row r="74" ht="14.25" customHeight="1">
      <c r="A74" s="15">
        <v>44285.0</v>
      </c>
      <c r="B74" s="17">
        <v>69.599998</v>
      </c>
      <c r="C74" s="17">
        <v>70.099998</v>
      </c>
      <c r="D74" s="17">
        <v>68.0</v>
      </c>
      <c r="E74" s="17">
        <v>68.349998</v>
      </c>
      <c r="F74" s="17">
        <v>68.349998</v>
      </c>
      <c r="G74" s="17">
        <f t="shared" si="3"/>
        <v>-0.01308161116</v>
      </c>
      <c r="H74" s="17">
        <f t="shared" si="1"/>
        <v>4671.722227</v>
      </c>
      <c r="I74" s="17">
        <f t="shared" si="4"/>
        <v>0.0001711285505</v>
      </c>
      <c r="J74" s="17">
        <f t="shared" si="2"/>
        <v>-1.052909133</v>
      </c>
    </row>
    <row r="75" ht="14.25" customHeight="1">
      <c r="A75" s="15">
        <v>44286.0</v>
      </c>
      <c r="B75" s="17">
        <v>68.800003</v>
      </c>
      <c r="C75" s="17">
        <v>71.199997</v>
      </c>
      <c r="D75" s="17">
        <v>68.599998</v>
      </c>
      <c r="E75" s="17">
        <v>69.300003</v>
      </c>
      <c r="F75" s="17">
        <v>69.300003</v>
      </c>
      <c r="G75" s="17">
        <f t="shared" si="3"/>
        <v>0.01380341558</v>
      </c>
      <c r="H75" s="17">
        <f t="shared" si="1"/>
        <v>4802.490416</v>
      </c>
      <c r="I75" s="17">
        <f t="shared" si="4"/>
        <v>0.0001905342816</v>
      </c>
      <c r="J75" s="17">
        <f t="shared" si="2"/>
        <v>-0.9451484612</v>
      </c>
    </row>
    <row r="76" ht="14.25" customHeight="1">
      <c r="A76" s="15">
        <v>44287.0</v>
      </c>
      <c r="B76" s="17">
        <v>70.199997</v>
      </c>
      <c r="C76" s="17">
        <v>72.599998</v>
      </c>
      <c r="D76" s="17">
        <v>69.699997</v>
      </c>
      <c r="E76" s="17">
        <v>72.150002</v>
      </c>
      <c r="F76" s="17">
        <v>72.150002</v>
      </c>
      <c r="G76" s="17">
        <f t="shared" si="3"/>
        <v>0.04030236345</v>
      </c>
      <c r="H76" s="17">
        <f t="shared" si="1"/>
        <v>5205.622789</v>
      </c>
      <c r="I76" s="17">
        <f t="shared" si="4"/>
        <v>0.0016242805</v>
      </c>
      <c r="J76" s="17">
        <f t="shared" si="2"/>
        <v>-0.6218682594</v>
      </c>
    </row>
    <row r="77" ht="14.25" customHeight="1">
      <c r="A77" s="15">
        <v>44291.0</v>
      </c>
      <c r="B77" s="17">
        <v>71.0</v>
      </c>
      <c r="C77" s="17">
        <v>71.199997</v>
      </c>
      <c r="D77" s="17">
        <v>68.0</v>
      </c>
      <c r="E77" s="17">
        <v>68.75</v>
      </c>
      <c r="F77" s="17">
        <v>68.75</v>
      </c>
      <c r="G77" s="17">
        <f t="shared" si="3"/>
        <v>-0.04827057639</v>
      </c>
      <c r="H77" s="17">
        <f t="shared" si="1"/>
        <v>4726.5625</v>
      </c>
      <c r="I77" s="17">
        <f t="shared" si="4"/>
        <v>0.002330048545</v>
      </c>
      <c r="J77" s="17">
        <f t="shared" si="2"/>
        <v>-1.007536231</v>
      </c>
    </row>
    <row r="78" ht="14.25" customHeight="1">
      <c r="A78" s="15">
        <v>44292.0</v>
      </c>
      <c r="B78" s="17">
        <v>68.75</v>
      </c>
      <c r="C78" s="17">
        <v>69.800003</v>
      </c>
      <c r="D78" s="17">
        <v>68.099998</v>
      </c>
      <c r="E78" s="17">
        <v>69.400002</v>
      </c>
      <c r="F78" s="17">
        <v>69.400002</v>
      </c>
      <c r="G78" s="17">
        <f t="shared" si="3"/>
        <v>0.009410159785</v>
      </c>
      <c r="H78" s="17">
        <f t="shared" si="1"/>
        <v>4816.360278</v>
      </c>
      <c r="I78" s="17">
        <f t="shared" si="4"/>
        <v>0.00008855110717</v>
      </c>
      <c r="J78" s="17">
        <f t="shared" si="2"/>
        <v>-0.9338054056</v>
      </c>
    </row>
    <row r="79" ht="14.25" customHeight="1">
      <c r="A79" s="15">
        <v>44293.0</v>
      </c>
      <c r="B79" s="17">
        <v>69.0</v>
      </c>
      <c r="C79" s="17">
        <v>72.400002</v>
      </c>
      <c r="D79" s="17">
        <v>68.75</v>
      </c>
      <c r="E79" s="17">
        <v>71.849998</v>
      </c>
      <c r="F79" s="17">
        <v>71.849998</v>
      </c>
      <c r="G79" s="17">
        <f t="shared" si="3"/>
        <v>0.03469368836</v>
      </c>
      <c r="H79" s="17">
        <f t="shared" si="1"/>
        <v>5162.422213</v>
      </c>
      <c r="I79" s="17">
        <f t="shared" si="4"/>
        <v>0.001203652012</v>
      </c>
      <c r="J79" s="17">
        <f t="shared" si="2"/>
        <v>-0.65589822</v>
      </c>
    </row>
    <row r="80" ht="14.25" customHeight="1">
      <c r="A80" s="15">
        <v>44294.0</v>
      </c>
      <c r="B80" s="17">
        <v>71.849998</v>
      </c>
      <c r="C80" s="17">
        <v>72.199997</v>
      </c>
      <c r="D80" s="17">
        <v>70.5</v>
      </c>
      <c r="E80" s="17">
        <v>71.449997</v>
      </c>
      <c r="F80" s="17">
        <v>71.449997</v>
      </c>
      <c r="G80" s="17">
        <f t="shared" si="3"/>
        <v>-0.005582722301</v>
      </c>
      <c r="H80" s="17">
        <f t="shared" si="1"/>
        <v>5105.102071</v>
      </c>
      <c r="I80" s="17">
        <f t="shared" si="4"/>
        <v>0.00003116678829</v>
      </c>
      <c r="J80" s="17">
        <f t="shared" si="2"/>
        <v>-0.7012710093</v>
      </c>
    </row>
    <row r="81" ht="14.25" customHeight="1">
      <c r="A81" s="15">
        <v>44295.0</v>
      </c>
      <c r="B81" s="17">
        <v>70.650002</v>
      </c>
      <c r="C81" s="17">
        <v>71.449997</v>
      </c>
      <c r="D81" s="17">
        <v>70.150002</v>
      </c>
      <c r="E81" s="17">
        <v>71.050003</v>
      </c>
      <c r="F81" s="17">
        <v>71.050003</v>
      </c>
      <c r="G81" s="17">
        <f t="shared" si="3"/>
        <v>-0.005613965622</v>
      </c>
      <c r="H81" s="17">
        <f t="shared" si="1"/>
        <v>5048.102926</v>
      </c>
      <c r="I81" s="17">
        <f t="shared" si="4"/>
        <v>0.00003151661</v>
      </c>
      <c r="J81" s="17">
        <f t="shared" si="2"/>
        <v>-0.7466430045</v>
      </c>
    </row>
    <row r="82" ht="14.25" customHeight="1">
      <c r="A82" s="15">
        <v>44298.0</v>
      </c>
      <c r="B82" s="17">
        <v>68.0</v>
      </c>
      <c r="C82" s="17">
        <v>69.0</v>
      </c>
      <c r="D82" s="17">
        <v>65.199997</v>
      </c>
      <c r="E82" s="17">
        <v>66.349998</v>
      </c>
      <c r="F82" s="17">
        <v>66.349998</v>
      </c>
      <c r="G82" s="17">
        <f t="shared" si="3"/>
        <v>-0.06844016613</v>
      </c>
      <c r="H82" s="17">
        <f t="shared" si="1"/>
        <v>4402.322235</v>
      </c>
      <c r="I82" s="17">
        <f t="shared" si="4"/>
        <v>0.00468405634</v>
      </c>
      <c r="J82" s="17">
        <f t="shared" si="2"/>
        <v>-1.279772512</v>
      </c>
    </row>
    <row r="83" ht="14.25" customHeight="1">
      <c r="A83" s="15">
        <v>44299.0</v>
      </c>
      <c r="B83" s="17">
        <v>65.199997</v>
      </c>
      <c r="C83" s="17">
        <v>70.449997</v>
      </c>
      <c r="D83" s="17">
        <v>65.199997</v>
      </c>
      <c r="E83" s="17">
        <v>68.199997</v>
      </c>
      <c r="F83" s="17">
        <v>68.199997</v>
      </c>
      <c r="G83" s="17">
        <f t="shared" si="3"/>
        <v>0.02750079023</v>
      </c>
      <c r="H83" s="17">
        <f t="shared" si="1"/>
        <v>4651.239591</v>
      </c>
      <c r="I83" s="17">
        <f t="shared" si="4"/>
        <v>0.0007562934631</v>
      </c>
      <c r="J83" s="17">
        <f t="shared" si="2"/>
        <v>-1.069924</v>
      </c>
    </row>
    <row r="84" ht="14.25" customHeight="1">
      <c r="A84" s="15">
        <v>44301.0</v>
      </c>
      <c r="B84" s="17">
        <v>68.0</v>
      </c>
      <c r="C84" s="17">
        <v>68.25</v>
      </c>
      <c r="D84" s="17">
        <v>65.5</v>
      </c>
      <c r="E84" s="17">
        <v>66.75</v>
      </c>
      <c r="F84" s="17">
        <v>66.75</v>
      </c>
      <c r="G84" s="17">
        <f t="shared" si="3"/>
        <v>-0.02149022358</v>
      </c>
      <c r="H84" s="17">
        <f t="shared" si="1"/>
        <v>4455.5625</v>
      </c>
      <c r="I84" s="17">
        <f t="shared" si="4"/>
        <v>0.0004618297096</v>
      </c>
      <c r="J84" s="17">
        <f t="shared" si="2"/>
        <v>-1.23439961</v>
      </c>
    </row>
    <row r="85" ht="14.25" customHeight="1">
      <c r="A85" s="15">
        <v>44302.0</v>
      </c>
      <c r="B85" s="17">
        <v>67.400002</v>
      </c>
      <c r="C85" s="17">
        <v>68.199997</v>
      </c>
      <c r="D85" s="17">
        <v>65.699997</v>
      </c>
      <c r="E85" s="17">
        <v>65.900002</v>
      </c>
      <c r="F85" s="17">
        <v>65.900002</v>
      </c>
      <c r="G85" s="17">
        <f t="shared" si="3"/>
        <v>-0.01281582542</v>
      </c>
      <c r="H85" s="17">
        <f t="shared" si="1"/>
        <v>4342.810264</v>
      </c>
      <c r="I85" s="17">
        <f t="shared" si="4"/>
        <v>0.0001642453813</v>
      </c>
      <c r="J85" s="17">
        <f t="shared" si="2"/>
        <v>-1.330816319</v>
      </c>
    </row>
    <row r="86" ht="14.25" customHeight="1">
      <c r="A86" s="15">
        <v>44305.0</v>
      </c>
      <c r="B86" s="17">
        <v>63.0</v>
      </c>
      <c r="C86" s="17">
        <v>63.0</v>
      </c>
      <c r="D86" s="17">
        <v>61.049999</v>
      </c>
      <c r="E86" s="17">
        <v>61.299999</v>
      </c>
      <c r="F86" s="17">
        <v>61.299999</v>
      </c>
      <c r="G86" s="17">
        <f t="shared" si="3"/>
        <v>-0.07235864523</v>
      </c>
      <c r="H86" s="17">
        <f t="shared" si="1"/>
        <v>3757.689877</v>
      </c>
      <c r="I86" s="17">
        <f t="shared" si="4"/>
        <v>0.005235773539</v>
      </c>
      <c r="J86" s="17">
        <f t="shared" si="2"/>
        <v>-1.852602431</v>
      </c>
    </row>
    <row r="87" ht="14.25" customHeight="1">
      <c r="A87" s="15">
        <v>44306.0</v>
      </c>
      <c r="B87" s="17">
        <v>62.25</v>
      </c>
      <c r="C87" s="17">
        <v>63.400002</v>
      </c>
      <c r="D87" s="17">
        <v>60.549999</v>
      </c>
      <c r="E87" s="17">
        <v>61.450001</v>
      </c>
      <c r="F87" s="17">
        <v>61.450001</v>
      </c>
      <c r="G87" s="17">
        <f t="shared" si="3"/>
        <v>0.002444025656</v>
      </c>
      <c r="H87" s="17">
        <f t="shared" si="1"/>
        <v>3776.102623</v>
      </c>
      <c r="I87" s="17">
        <f t="shared" si="4"/>
        <v>0.00000597326141</v>
      </c>
      <c r="J87" s="17">
        <f t="shared" si="2"/>
        <v>-1.835587451</v>
      </c>
    </row>
    <row r="88" ht="14.25" customHeight="1">
      <c r="A88" s="15">
        <v>44308.0</v>
      </c>
      <c r="B88" s="17">
        <v>60.549999</v>
      </c>
      <c r="C88" s="17">
        <v>60.900002</v>
      </c>
      <c r="D88" s="17">
        <v>59.400002</v>
      </c>
      <c r="E88" s="17">
        <v>60.049999</v>
      </c>
      <c r="F88" s="17">
        <v>60.049999</v>
      </c>
      <c r="G88" s="17">
        <f t="shared" si="3"/>
        <v>-0.02304632041</v>
      </c>
      <c r="H88" s="17">
        <f t="shared" si="1"/>
        <v>3606.00238</v>
      </c>
      <c r="I88" s="17">
        <f t="shared" si="4"/>
        <v>0.0005311328845</v>
      </c>
      <c r="J88" s="17">
        <f t="shared" si="2"/>
        <v>-1.994392043</v>
      </c>
    </row>
    <row r="89" ht="14.25" customHeight="1">
      <c r="A89" s="15">
        <v>44309.0</v>
      </c>
      <c r="B89" s="17">
        <v>60.0</v>
      </c>
      <c r="C89" s="17">
        <v>61.299999</v>
      </c>
      <c r="D89" s="17">
        <v>59.549999</v>
      </c>
      <c r="E89" s="17">
        <v>60.799999</v>
      </c>
      <c r="F89" s="17">
        <v>60.799999</v>
      </c>
      <c r="G89" s="17">
        <f t="shared" si="3"/>
        <v>0.01241224065</v>
      </c>
      <c r="H89" s="17">
        <f t="shared" si="1"/>
        <v>3696.639878</v>
      </c>
      <c r="I89" s="17">
        <f t="shared" si="4"/>
        <v>0.000154063718</v>
      </c>
      <c r="J89" s="17">
        <f t="shared" si="2"/>
        <v>-1.909318276</v>
      </c>
    </row>
    <row r="90" ht="14.25" customHeight="1">
      <c r="A90" s="15">
        <v>44312.0</v>
      </c>
      <c r="B90" s="17">
        <v>61.950001</v>
      </c>
      <c r="C90" s="17">
        <v>63.650002</v>
      </c>
      <c r="D90" s="17">
        <v>61.200001</v>
      </c>
      <c r="E90" s="17">
        <v>62.0</v>
      </c>
      <c r="F90" s="17">
        <v>62.0</v>
      </c>
      <c r="G90" s="17">
        <f t="shared" si="3"/>
        <v>0.01954461252</v>
      </c>
      <c r="H90" s="17">
        <f t="shared" si="1"/>
        <v>3844</v>
      </c>
      <c r="I90" s="17">
        <f t="shared" si="4"/>
        <v>0.0003819918786</v>
      </c>
      <c r="J90" s="17">
        <f t="shared" si="2"/>
        <v>-1.773200135</v>
      </c>
    </row>
    <row r="91" ht="14.25" customHeight="1">
      <c r="A91" s="15">
        <v>44313.0</v>
      </c>
      <c r="B91" s="17">
        <v>63.0</v>
      </c>
      <c r="C91" s="17">
        <v>65.0</v>
      </c>
      <c r="D91" s="17">
        <v>62.599998</v>
      </c>
      <c r="E91" s="17">
        <v>64.75</v>
      </c>
      <c r="F91" s="17">
        <v>64.75</v>
      </c>
      <c r="G91" s="17">
        <f t="shared" si="3"/>
        <v>0.04339931553</v>
      </c>
      <c r="H91" s="17">
        <f t="shared" si="1"/>
        <v>4192.5625</v>
      </c>
      <c r="I91" s="17">
        <f t="shared" si="4"/>
        <v>0.001883500589</v>
      </c>
      <c r="J91" s="17">
        <f t="shared" si="2"/>
        <v>-1.461262989</v>
      </c>
    </row>
    <row r="92" ht="14.25" customHeight="1">
      <c r="A92" s="15">
        <v>44314.0</v>
      </c>
      <c r="B92" s="17">
        <v>65.5</v>
      </c>
      <c r="C92" s="17">
        <v>65.949997</v>
      </c>
      <c r="D92" s="17">
        <v>63.700001</v>
      </c>
      <c r="E92" s="17">
        <v>64.800003</v>
      </c>
      <c r="F92" s="17">
        <v>64.800003</v>
      </c>
      <c r="G92" s="17">
        <f t="shared" si="3"/>
        <v>0.0007719490749</v>
      </c>
      <c r="H92" s="17">
        <f t="shared" si="1"/>
        <v>4199.040389</v>
      </c>
      <c r="I92" s="17">
        <f t="shared" si="4"/>
        <v>0.0000005959053742</v>
      </c>
      <c r="J92" s="17">
        <f t="shared" si="2"/>
        <v>-1.455591064</v>
      </c>
    </row>
    <row r="93" ht="14.25" customHeight="1">
      <c r="A93" s="15">
        <v>44315.0</v>
      </c>
      <c r="B93" s="17">
        <v>65.650002</v>
      </c>
      <c r="C93" s="17">
        <v>66.099998</v>
      </c>
      <c r="D93" s="17">
        <v>63.549999</v>
      </c>
      <c r="E93" s="17">
        <v>63.950001</v>
      </c>
      <c r="F93" s="17">
        <v>63.950001</v>
      </c>
      <c r="G93" s="17">
        <f t="shared" si="3"/>
        <v>-0.01320410599</v>
      </c>
      <c r="H93" s="17">
        <f t="shared" si="1"/>
        <v>4089.602628</v>
      </c>
      <c r="I93" s="17">
        <f t="shared" si="4"/>
        <v>0.0001743484151</v>
      </c>
      <c r="J93" s="17">
        <f t="shared" si="2"/>
        <v>-1.552008227</v>
      </c>
    </row>
    <row r="94" ht="14.25" customHeight="1">
      <c r="A94" s="15">
        <v>44316.0</v>
      </c>
      <c r="B94" s="17">
        <v>63.0</v>
      </c>
      <c r="C94" s="17">
        <v>64.0</v>
      </c>
      <c r="D94" s="17">
        <v>62.5</v>
      </c>
      <c r="E94" s="17">
        <v>62.799999</v>
      </c>
      <c r="F94" s="17">
        <v>62.799999</v>
      </c>
      <c r="G94" s="17">
        <f t="shared" si="3"/>
        <v>-0.01814648611</v>
      </c>
      <c r="H94" s="17">
        <f t="shared" si="1"/>
        <v>3943.839874</v>
      </c>
      <c r="I94" s="17">
        <f t="shared" si="4"/>
        <v>0.0003292949582</v>
      </c>
      <c r="J94" s="17">
        <f t="shared" si="2"/>
        <v>-1.682454897</v>
      </c>
    </row>
    <row r="95" ht="14.25" customHeight="1">
      <c r="A95" s="15">
        <v>44319.0</v>
      </c>
      <c r="B95" s="17">
        <v>62.799999</v>
      </c>
      <c r="C95" s="17">
        <v>62.799999</v>
      </c>
      <c r="D95" s="17">
        <v>60.700001</v>
      </c>
      <c r="E95" s="17">
        <v>61.400002</v>
      </c>
      <c r="F95" s="17">
        <v>61.400002</v>
      </c>
      <c r="G95" s="17">
        <f t="shared" si="3"/>
        <v>-0.02254518982</v>
      </c>
      <c r="H95" s="17">
        <f t="shared" si="1"/>
        <v>3769.960246</v>
      </c>
      <c r="I95" s="17">
        <f t="shared" si="4"/>
        <v>0.0005082855842</v>
      </c>
      <c r="J95" s="17">
        <f t="shared" si="2"/>
        <v>-1.841258922</v>
      </c>
    </row>
    <row r="96" ht="14.25" customHeight="1">
      <c r="A96" s="15">
        <v>44320.0</v>
      </c>
      <c r="B96" s="17">
        <v>62.0</v>
      </c>
      <c r="C96" s="17">
        <v>63.299999</v>
      </c>
      <c r="D96" s="17">
        <v>61.0</v>
      </c>
      <c r="E96" s="17">
        <v>61.650002</v>
      </c>
      <c r="F96" s="17">
        <v>61.650002</v>
      </c>
      <c r="G96" s="17">
        <f t="shared" si="3"/>
        <v>0.004063394325</v>
      </c>
      <c r="H96" s="17">
        <f t="shared" si="1"/>
        <v>3800.722747</v>
      </c>
      <c r="I96" s="17">
        <f t="shared" si="4"/>
        <v>0.00001651117344</v>
      </c>
      <c r="J96" s="17">
        <f t="shared" si="2"/>
        <v>-1.812900999</v>
      </c>
    </row>
    <row r="97" ht="14.25" customHeight="1">
      <c r="A97" s="15">
        <v>44321.0</v>
      </c>
      <c r="B97" s="17">
        <v>61.900002</v>
      </c>
      <c r="C97" s="17">
        <v>63.599998</v>
      </c>
      <c r="D97" s="17">
        <v>61.25</v>
      </c>
      <c r="E97" s="17">
        <v>62.900002</v>
      </c>
      <c r="F97" s="17">
        <v>62.900002</v>
      </c>
      <c r="G97" s="17">
        <f t="shared" si="3"/>
        <v>0.02007293345</v>
      </c>
      <c r="H97" s="17">
        <f t="shared" si="1"/>
        <v>3956.410252</v>
      </c>
      <c r="I97" s="17">
        <f t="shared" si="4"/>
        <v>0.0004029226573</v>
      </c>
      <c r="J97" s="17">
        <f t="shared" si="2"/>
        <v>-1.671111388</v>
      </c>
    </row>
    <row r="98" ht="14.25" customHeight="1">
      <c r="A98" s="15">
        <v>44322.0</v>
      </c>
      <c r="B98" s="17">
        <v>63.150002</v>
      </c>
      <c r="C98" s="17">
        <v>63.5</v>
      </c>
      <c r="D98" s="17">
        <v>62.25</v>
      </c>
      <c r="E98" s="17">
        <v>62.75</v>
      </c>
      <c r="F98" s="17">
        <v>62.75</v>
      </c>
      <c r="G98" s="17">
        <f t="shared" si="3"/>
        <v>-0.002387617491</v>
      </c>
      <c r="H98" s="17">
        <f t="shared" si="1"/>
        <v>3937.5625</v>
      </c>
      <c r="I98" s="17">
        <f t="shared" si="4"/>
        <v>0.000005700717283</v>
      </c>
      <c r="J98" s="17">
        <f t="shared" si="2"/>
        <v>-1.688126368</v>
      </c>
    </row>
    <row r="99" ht="14.25" customHeight="1">
      <c r="A99" s="15">
        <v>44323.0</v>
      </c>
      <c r="B99" s="17">
        <v>62.75</v>
      </c>
      <c r="C99" s="17">
        <v>63.400002</v>
      </c>
      <c r="D99" s="17">
        <v>62.5</v>
      </c>
      <c r="E99" s="17">
        <v>62.599998</v>
      </c>
      <c r="F99" s="17">
        <v>62.599998</v>
      </c>
      <c r="G99" s="17">
        <f t="shared" si="3"/>
        <v>-0.002393331855</v>
      </c>
      <c r="H99" s="17">
        <f t="shared" si="1"/>
        <v>3918.75975</v>
      </c>
      <c r="I99" s="17">
        <f t="shared" si="4"/>
        <v>0.000005728037367</v>
      </c>
      <c r="J99" s="17">
        <f t="shared" si="2"/>
        <v>-1.705141348</v>
      </c>
    </row>
    <row r="100" ht="14.25" customHeight="1">
      <c r="A100" s="15">
        <v>44326.0</v>
      </c>
      <c r="B100" s="17">
        <v>62.849998</v>
      </c>
      <c r="C100" s="17">
        <v>63.849998</v>
      </c>
      <c r="D100" s="17">
        <v>62.25</v>
      </c>
      <c r="E100" s="17">
        <v>63.599998</v>
      </c>
      <c r="F100" s="17">
        <v>63.599998</v>
      </c>
      <c r="G100" s="17">
        <f t="shared" si="3"/>
        <v>0.01584819274</v>
      </c>
      <c r="H100" s="17">
        <f t="shared" si="1"/>
        <v>4044.959746</v>
      </c>
      <c r="I100" s="17">
        <f t="shared" si="4"/>
        <v>0.0002511652132</v>
      </c>
      <c r="J100" s="17">
        <f t="shared" si="2"/>
        <v>-1.591709659</v>
      </c>
    </row>
    <row r="101" ht="14.25" customHeight="1">
      <c r="A101" s="15">
        <v>44327.0</v>
      </c>
      <c r="B101" s="17">
        <v>63.0</v>
      </c>
      <c r="C101" s="17">
        <v>70.199997</v>
      </c>
      <c r="D101" s="17">
        <v>62.900002</v>
      </c>
      <c r="E101" s="17">
        <v>69.650002</v>
      </c>
      <c r="F101" s="17">
        <v>69.650002</v>
      </c>
      <c r="G101" s="17">
        <f t="shared" si="3"/>
        <v>0.09086929004</v>
      </c>
      <c r="H101" s="17">
        <f t="shared" si="1"/>
        <v>4851.122779</v>
      </c>
      <c r="I101" s="17">
        <f t="shared" si="4"/>
        <v>0.008257227873</v>
      </c>
      <c r="J101" s="17">
        <f t="shared" si="2"/>
        <v>-0.9054474832</v>
      </c>
    </row>
    <row r="102" ht="14.25" customHeight="1">
      <c r="A102" s="15">
        <v>44328.0</v>
      </c>
      <c r="B102" s="17">
        <v>70.849998</v>
      </c>
      <c r="C102" s="17">
        <v>73.400002</v>
      </c>
      <c r="D102" s="17">
        <v>70.199997</v>
      </c>
      <c r="E102" s="17">
        <v>71.849998</v>
      </c>
      <c r="F102" s="17">
        <v>71.849998</v>
      </c>
      <c r="G102" s="17">
        <f t="shared" si="3"/>
        <v>0.03109785575</v>
      </c>
      <c r="H102" s="17">
        <f t="shared" si="1"/>
        <v>5162.422213</v>
      </c>
      <c r="I102" s="17">
        <f t="shared" si="4"/>
        <v>0.0009670766322</v>
      </c>
      <c r="J102" s="17">
        <f t="shared" si="2"/>
        <v>-0.65589822</v>
      </c>
    </row>
    <row r="103" ht="14.25" customHeight="1">
      <c r="A103" s="15">
        <v>44330.0</v>
      </c>
      <c r="B103" s="17">
        <v>73.099998</v>
      </c>
      <c r="C103" s="17">
        <v>73.25</v>
      </c>
      <c r="D103" s="17">
        <v>68.300003</v>
      </c>
      <c r="E103" s="17">
        <v>69.849998</v>
      </c>
      <c r="F103" s="17">
        <v>69.849998</v>
      </c>
      <c r="G103" s="17">
        <f t="shared" si="3"/>
        <v>-0.02823052762</v>
      </c>
      <c r="H103" s="17">
        <f t="shared" si="1"/>
        <v>4879.022221</v>
      </c>
      <c r="I103" s="17">
        <f t="shared" si="4"/>
        <v>0.0007969626897</v>
      </c>
      <c r="J103" s="17">
        <f t="shared" si="2"/>
        <v>-0.8827615991</v>
      </c>
    </row>
    <row r="104" ht="14.25" customHeight="1">
      <c r="A104" s="15">
        <v>44333.0</v>
      </c>
      <c r="B104" s="17">
        <v>70.849998</v>
      </c>
      <c r="C104" s="17">
        <v>71.400002</v>
      </c>
      <c r="D104" s="17">
        <v>69.699997</v>
      </c>
      <c r="E104" s="17">
        <v>70.300003</v>
      </c>
      <c r="F104" s="17">
        <v>70.300003</v>
      </c>
      <c r="G104" s="17">
        <f t="shared" si="3"/>
        <v>0.006421784421</v>
      </c>
      <c r="H104" s="17">
        <f t="shared" si="1"/>
        <v>4942.090422</v>
      </c>
      <c r="I104" s="17">
        <f t="shared" si="4"/>
        <v>0.00004123931515</v>
      </c>
      <c r="J104" s="17">
        <f t="shared" si="2"/>
        <v>-0.8317167716</v>
      </c>
    </row>
    <row r="105" ht="14.25" customHeight="1">
      <c r="A105" s="15">
        <v>44334.0</v>
      </c>
      <c r="B105" s="17">
        <v>71.849998</v>
      </c>
      <c r="C105" s="17">
        <v>77.349998</v>
      </c>
      <c r="D105" s="17">
        <v>71.25</v>
      </c>
      <c r="E105" s="17">
        <v>76.449997</v>
      </c>
      <c r="F105" s="17">
        <v>76.449997</v>
      </c>
      <c r="G105" s="17">
        <f t="shared" si="3"/>
        <v>0.08386505164</v>
      </c>
      <c r="H105" s="17">
        <f t="shared" si="1"/>
        <v>5844.602041</v>
      </c>
      <c r="I105" s="17">
        <f t="shared" si="4"/>
        <v>0.007033346887</v>
      </c>
      <c r="J105" s="17">
        <f t="shared" si="2"/>
        <v>-0.1341125616</v>
      </c>
    </row>
    <row r="106" ht="14.25" customHeight="1">
      <c r="A106" s="15">
        <v>44335.0</v>
      </c>
      <c r="B106" s="17">
        <v>75.699997</v>
      </c>
      <c r="C106" s="17">
        <v>78.449997</v>
      </c>
      <c r="D106" s="17">
        <v>74.300003</v>
      </c>
      <c r="E106" s="17">
        <v>75.0</v>
      </c>
      <c r="F106" s="17">
        <v>75.0</v>
      </c>
      <c r="G106" s="17">
        <f t="shared" si="3"/>
        <v>-0.0191487796</v>
      </c>
      <c r="H106" s="17">
        <f t="shared" si="1"/>
        <v>5625</v>
      </c>
      <c r="I106" s="17">
        <f t="shared" si="4"/>
        <v>0.0003666757601</v>
      </c>
      <c r="J106" s="17">
        <f t="shared" si="2"/>
        <v>-0.2985881711</v>
      </c>
    </row>
    <row r="107" ht="14.25" customHeight="1">
      <c r="A107" s="15">
        <v>44336.0</v>
      </c>
      <c r="B107" s="17">
        <v>75.199997</v>
      </c>
      <c r="C107" s="17">
        <v>76.550003</v>
      </c>
      <c r="D107" s="17">
        <v>74.300003</v>
      </c>
      <c r="E107" s="17">
        <v>74.849998</v>
      </c>
      <c r="F107" s="17">
        <v>74.849998</v>
      </c>
      <c r="G107" s="17">
        <f t="shared" si="3"/>
        <v>-0.002002029391</v>
      </c>
      <c r="H107" s="17">
        <f t="shared" si="1"/>
        <v>5602.522201</v>
      </c>
      <c r="I107" s="17">
        <f t="shared" si="4"/>
        <v>0.000004008121682</v>
      </c>
      <c r="J107" s="17">
        <f t="shared" si="2"/>
        <v>-0.3156031514</v>
      </c>
    </row>
    <row r="108" ht="14.25" customHeight="1">
      <c r="A108" s="15">
        <v>44337.0</v>
      </c>
      <c r="B108" s="17">
        <v>75.699997</v>
      </c>
      <c r="C108" s="17">
        <v>77.199997</v>
      </c>
      <c r="D108" s="17">
        <v>75.199997</v>
      </c>
      <c r="E108" s="17">
        <v>76.25</v>
      </c>
      <c r="F108" s="17">
        <v>76.25</v>
      </c>
      <c r="G108" s="17">
        <f t="shared" si="3"/>
        <v>0.01853133134</v>
      </c>
      <c r="H108" s="17">
        <f t="shared" si="1"/>
        <v>5814.0625</v>
      </c>
      <c r="I108" s="17">
        <f t="shared" si="4"/>
        <v>0.0003434102413</v>
      </c>
      <c r="J108" s="17">
        <f t="shared" si="2"/>
        <v>-0.1567985592</v>
      </c>
    </row>
    <row r="109" ht="14.25" customHeight="1">
      <c r="A109" s="15">
        <v>44340.0</v>
      </c>
      <c r="B109" s="17">
        <v>78.800003</v>
      </c>
      <c r="C109" s="17">
        <v>82.150002</v>
      </c>
      <c r="D109" s="17">
        <v>77.0</v>
      </c>
      <c r="E109" s="17">
        <v>81.25</v>
      </c>
      <c r="F109" s="17">
        <v>81.25</v>
      </c>
      <c r="G109" s="17">
        <f t="shared" si="3"/>
        <v>0.06351340572</v>
      </c>
      <c r="H109" s="17">
        <f t="shared" si="1"/>
        <v>6601.5625</v>
      </c>
      <c r="I109" s="17">
        <f t="shared" si="4"/>
        <v>0.004033952706</v>
      </c>
      <c r="J109" s="17">
        <f t="shared" si="2"/>
        <v>0.4103598884</v>
      </c>
    </row>
    <row r="110" ht="14.25" customHeight="1">
      <c r="A110" s="15">
        <v>44341.0</v>
      </c>
      <c r="B110" s="17">
        <v>82.400002</v>
      </c>
      <c r="C110" s="17">
        <v>83.900002</v>
      </c>
      <c r="D110" s="17">
        <v>80.099998</v>
      </c>
      <c r="E110" s="17">
        <v>82.25</v>
      </c>
      <c r="F110" s="17">
        <v>82.25</v>
      </c>
      <c r="G110" s="17">
        <f t="shared" si="3"/>
        <v>0.01223256844</v>
      </c>
      <c r="H110" s="17">
        <f t="shared" si="1"/>
        <v>6765.0625</v>
      </c>
      <c r="I110" s="17">
        <f t="shared" si="4"/>
        <v>0.0001496357305</v>
      </c>
      <c r="J110" s="17">
        <f t="shared" si="2"/>
        <v>0.5237915779</v>
      </c>
    </row>
    <row r="111" ht="14.25" customHeight="1">
      <c r="A111" s="15">
        <v>44342.0</v>
      </c>
      <c r="B111" s="17">
        <v>83.099998</v>
      </c>
      <c r="C111" s="17">
        <v>83.300003</v>
      </c>
      <c r="D111" s="17">
        <v>80.75</v>
      </c>
      <c r="E111" s="17">
        <v>81.0</v>
      </c>
      <c r="F111" s="17">
        <v>81.0</v>
      </c>
      <c r="G111" s="17">
        <f t="shared" si="3"/>
        <v>-0.01531423497</v>
      </c>
      <c r="H111" s="17">
        <f t="shared" si="1"/>
        <v>6561</v>
      </c>
      <c r="I111" s="17">
        <f t="shared" si="4"/>
        <v>0.0002345257928</v>
      </c>
      <c r="J111" s="17">
        <f t="shared" si="2"/>
        <v>0.382001966</v>
      </c>
    </row>
    <row r="112" ht="14.25" customHeight="1">
      <c r="A112" s="15">
        <v>44343.0</v>
      </c>
      <c r="B112" s="17">
        <v>81.25</v>
      </c>
      <c r="C112" s="17">
        <v>81.900002</v>
      </c>
      <c r="D112" s="17">
        <v>77.5</v>
      </c>
      <c r="E112" s="17">
        <v>78.650002</v>
      </c>
      <c r="F112" s="17">
        <v>78.650002</v>
      </c>
      <c r="G112" s="17">
        <f t="shared" si="3"/>
        <v>-0.02944149974</v>
      </c>
      <c r="H112" s="17">
        <f t="shared" si="1"/>
        <v>6185.822815</v>
      </c>
      <c r="I112" s="17">
        <f t="shared" si="4"/>
        <v>0.0008668019069</v>
      </c>
      <c r="J112" s="17">
        <f t="shared" si="2"/>
        <v>0.1154377225</v>
      </c>
    </row>
    <row r="113" ht="14.25" customHeight="1">
      <c r="A113" s="15">
        <v>44344.0</v>
      </c>
      <c r="B113" s="17">
        <v>78.699997</v>
      </c>
      <c r="C113" s="17">
        <v>80.75</v>
      </c>
      <c r="D113" s="17">
        <v>78.5</v>
      </c>
      <c r="E113" s="17">
        <v>79.199997</v>
      </c>
      <c r="F113" s="17">
        <v>79.199997</v>
      </c>
      <c r="G113" s="17">
        <f t="shared" si="3"/>
        <v>0.006968606008</v>
      </c>
      <c r="H113" s="17">
        <f t="shared" si="1"/>
        <v>6272.639525</v>
      </c>
      <c r="I113" s="17">
        <f t="shared" si="4"/>
        <v>0.0000485614697</v>
      </c>
      <c r="J113" s="17">
        <f t="shared" si="2"/>
        <v>0.1778245846</v>
      </c>
    </row>
    <row r="114" ht="14.25" customHeight="1">
      <c r="A114" s="15">
        <v>44347.0</v>
      </c>
      <c r="B114" s="17">
        <v>81.449997</v>
      </c>
      <c r="C114" s="17">
        <v>81.849998</v>
      </c>
      <c r="D114" s="17">
        <v>78.650002</v>
      </c>
      <c r="E114" s="17">
        <v>79.599998</v>
      </c>
      <c r="F114" s="17">
        <v>79.599998</v>
      </c>
      <c r="G114" s="17">
        <f t="shared" si="3"/>
        <v>0.005037806783</v>
      </c>
      <c r="H114" s="17">
        <f t="shared" si="1"/>
        <v>6336.159682</v>
      </c>
      <c r="I114" s="17">
        <f t="shared" si="4"/>
        <v>0.00002537949718</v>
      </c>
      <c r="J114" s="17">
        <f t="shared" si="2"/>
        <v>0.2231973738</v>
      </c>
    </row>
    <row r="115" ht="14.25" customHeight="1">
      <c r="A115" s="15">
        <v>44348.0</v>
      </c>
      <c r="B115" s="17">
        <v>79.599998</v>
      </c>
      <c r="C115" s="17">
        <v>80.0</v>
      </c>
      <c r="D115" s="17">
        <v>75.800003</v>
      </c>
      <c r="E115" s="17">
        <v>76.199997</v>
      </c>
      <c r="F115" s="17">
        <v>76.199997</v>
      </c>
      <c r="G115" s="17">
        <f t="shared" si="3"/>
        <v>-0.0436526444</v>
      </c>
      <c r="H115" s="17">
        <f t="shared" si="1"/>
        <v>5806.439543</v>
      </c>
      <c r="I115" s="17">
        <f t="shared" si="4"/>
        <v>0.001905553363</v>
      </c>
      <c r="J115" s="17">
        <f t="shared" si="2"/>
        <v>-0.162470484</v>
      </c>
    </row>
    <row r="116" ht="14.25" customHeight="1">
      <c r="A116" s="15">
        <v>44349.0</v>
      </c>
      <c r="B116" s="17">
        <v>76.0</v>
      </c>
      <c r="C116" s="17">
        <v>77.400002</v>
      </c>
      <c r="D116" s="17">
        <v>74.550003</v>
      </c>
      <c r="E116" s="17">
        <v>76.0</v>
      </c>
      <c r="F116" s="17">
        <v>76.0</v>
      </c>
      <c r="G116" s="17">
        <f t="shared" si="3"/>
        <v>-0.002628083036</v>
      </c>
      <c r="H116" s="17">
        <f t="shared" si="1"/>
        <v>5776</v>
      </c>
      <c r="I116" s="17">
        <f t="shared" si="4"/>
        <v>0.000006906820445</v>
      </c>
      <c r="J116" s="17">
        <f t="shared" si="2"/>
        <v>-0.1851564816</v>
      </c>
    </row>
    <row r="117" ht="14.25" customHeight="1">
      <c r="A117" s="15">
        <v>44350.0</v>
      </c>
      <c r="B117" s="17">
        <v>76.449997</v>
      </c>
      <c r="C117" s="17">
        <v>78.599998</v>
      </c>
      <c r="D117" s="17">
        <v>76.300003</v>
      </c>
      <c r="E117" s="17">
        <v>77.900002</v>
      </c>
      <c r="F117" s="17">
        <v>77.900002</v>
      </c>
      <c r="G117" s="17">
        <f t="shared" si="3"/>
        <v>0.02469263826</v>
      </c>
      <c r="H117" s="17">
        <f t="shared" si="1"/>
        <v>6068.410312</v>
      </c>
      <c r="I117" s="17">
        <f t="shared" si="4"/>
        <v>0.0006097263845</v>
      </c>
      <c r="J117" s="17">
        <f t="shared" si="2"/>
        <v>0.03036395536</v>
      </c>
    </row>
    <row r="118" ht="14.25" customHeight="1">
      <c r="A118" s="15">
        <v>44351.0</v>
      </c>
      <c r="B118" s="17">
        <v>78.25</v>
      </c>
      <c r="C118" s="17">
        <v>81.0</v>
      </c>
      <c r="D118" s="17">
        <v>77.599998</v>
      </c>
      <c r="E118" s="17">
        <v>79.699997</v>
      </c>
      <c r="F118" s="17">
        <v>79.699997</v>
      </c>
      <c r="G118" s="17">
        <f t="shared" si="3"/>
        <v>0.0228435696</v>
      </c>
      <c r="H118" s="17">
        <f t="shared" si="1"/>
        <v>6352.089522</v>
      </c>
      <c r="I118" s="17">
        <f t="shared" si="4"/>
        <v>0.0005218286723</v>
      </c>
      <c r="J118" s="17">
        <f t="shared" si="2"/>
        <v>0.2345404293</v>
      </c>
    </row>
    <row r="119" ht="14.25" customHeight="1">
      <c r="A119" s="15">
        <v>44354.0</v>
      </c>
      <c r="B119" s="17">
        <v>80.199997</v>
      </c>
      <c r="C119" s="17">
        <v>81.699997</v>
      </c>
      <c r="D119" s="17">
        <v>79.75</v>
      </c>
      <c r="E119" s="17">
        <v>80.599998</v>
      </c>
      <c r="F119" s="17">
        <v>80.599998</v>
      </c>
      <c r="G119" s="17">
        <f t="shared" si="3"/>
        <v>0.01122907654</v>
      </c>
      <c r="H119" s="17">
        <f t="shared" si="1"/>
        <v>6496.359678</v>
      </c>
      <c r="I119" s="17">
        <f t="shared" si="4"/>
        <v>0.00012609216</v>
      </c>
      <c r="J119" s="17">
        <f t="shared" si="2"/>
        <v>0.3366290634</v>
      </c>
    </row>
    <row r="120" ht="14.25" customHeight="1">
      <c r="A120" s="15">
        <v>44355.0</v>
      </c>
      <c r="B120" s="17">
        <v>81.150002</v>
      </c>
      <c r="C120" s="17">
        <v>81.449997</v>
      </c>
      <c r="D120" s="17">
        <v>79.099998</v>
      </c>
      <c r="E120" s="17">
        <v>79.5</v>
      </c>
      <c r="F120" s="17">
        <v>79.5</v>
      </c>
      <c r="G120" s="17">
        <f t="shared" si="3"/>
        <v>-0.01374160304</v>
      </c>
      <c r="H120" s="17">
        <f t="shared" si="1"/>
        <v>6320.25</v>
      </c>
      <c r="I120" s="17">
        <f t="shared" si="4"/>
        <v>0.0001888316541</v>
      </c>
      <c r="J120" s="17">
        <f t="shared" si="2"/>
        <v>0.2118544317</v>
      </c>
    </row>
    <row r="121" ht="14.25" customHeight="1">
      <c r="A121" s="15">
        <v>44356.0</v>
      </c>
      <c r="B121" s="17">
        <v>80.0</v>
      </c>
      <c r="C121" s="17">
        <v>83.0</v>
      </c>
      <c r="D121" s="17">
        <v>78.550003</v>
      </c>
      <c r="E121" s="17">
        <v>79.650002</v>
      </c>
      <c r="F121" s="17">
        <v>79.650002</v>
      </c>
      <c r="G121" s="17">
        <f t="shared" si="3"/>
        <v>0.001885039806</v>
      </c>
      <c r="H121" s="17">
        <f t="shared" si="1"/>
        <v>6344.122819</v>
      </c>
      <c r="I121" s="17">
        <f t="shared" si="4"/>
        <v>0.000003553375069</v>
      </c>
      <c r="J121" s="17">
        <f t="shared" si="2"/>
        <v>0.228869412</v>
      </c>
    </row>
    <row r="122" ht="14.25" customHeight="1">
      <c r="A122" s="15">
        <v>44357.0</v>
      </c>
      <c r="B122" s="17">
        <v>80.650002</v>
      </c>
      <c r="C122" s="17">
        <v>80.650002</v>
      </c>
      <c r="D122" s="17">
        <v>79.349998</v>
      </c>
      <c r="E122" s="17">
        <v>80.050003</v>
      </c>
      <c r="F122" s="17">
        <v>80.050003</v>
      </c>
      <c r="G122" s="17">
        <f t="shared" si="3"/>
        <v>0.005009415453</v>
      </c>
      <c r="H122" s="17">
        <f t="shared" si="1"/>
        <v>6408.00298</v>
      </c>
      <c r="I122" s="17">
        <f t="shared" si="4"/>
        <v>0.00002509424318</v>
      </c>
      <c r="J122" s="17">
        <f t="shared" si="2"/>
        <v>0.2742422013</v>
      </c>
    </row>
    <row r="123" ht="14.25" customHeight="1">
      <c r="A123" s="15">
        <v>44358.0</v>
      </c>
      <c r="B123" s="17">
        <v>80.099998</v>
      </c>
      <c r="C123" s="17">
        <v>81.199997</v>
      </c>
      <c r="D123" s="17">
        <v>79.349998</v>
      </c>
      <c r="E123" s="17">
        <v>79.699997</v>
      </c>
      <c r="F123" s="17">
        <v>79.699997</v>
      </c>
      <c r="G123" s="17">
        <f t="shared" si="3"/>
        <v>-0.004381928764</v>
      </c>
      <c r="H123" s="17">
        <f t="shared" si="1"/>
        <v>6352.089522</v>
      </c>
      <c r="I123" s="17">
        <f t="shared" si="4"/>
        <v>0.0000192012997</v>
      </c>
      <c r="J123" s="17">
        <f t="shared" si="2"/>
        <v>0.2345404293</v>
      </c>
    </row>
    <row r="124" ht="14.25" customHeight="1">
      <c r="A124" s="15">
        <v>44361.0</v>
      </c>
      <c r="B124" s="17">
        <v>80.400002</v>
      </c>
      <c r="C124" s="17">
        <v>80.400002</v>
      </c>
      <c r="D124" s="17">
        <v>77.050003</v>
      </c>
      <c r="E124" s="17">
        <v>78.550003</v>
      </c>
      <c r="F124" s="17">
        <v>78.550003</v>
      </c>
      <c r="G124" s="17">
        <f t="shared" si="3"/>
        <v>-0.01453414526</v>
      </c>
      <c r="H124" s="17">
        <f t="shared" si="1"/>
        <v>6170.102971</v>
      </c>
      <c r="I124" s="17">
        <f t="shared" si="4"/>
        <v>0.0002112413785</v>
      </c>
      <c r="J124" s="17">
        <f t="shared" si="2"/>
        <v>0.104094667</v>
      </c>
    </row>
    <row r="125" ht="14.25" customHeight="1">
      <c r="A125" s="15">
        <v>44362.0</v>
      </c>
      <c r="B125" s="17">
        <v>79.050003</v>
      </c>
      <c r="C125" s="17">
        <v>79.75</v>
      </c>
      <c r="D125" s="17">
        <v>78.349998</v>
      </c>
      <c r="E125" s="17">
        <v>78.550003</v>
      </c>
      <c r="F125" s="17">
        <v>78.550003</v>
      </c>
      <c r="G125" s="17">
        <f t="shared" si="3"/>
        <v>0</v>
      </c>
      <c r="H125" s="17">
        <f t="shared" si="1"/>
        <v>6170.102971</v>
      </c>
      <c r="I125" s="17">
        <f t="shared" si="4"/>
        <v>0</v>
      </c>
      <c r="J125" s="17">
        <f t="shared" si="2"/>
        <v>0.104094667</v>
      </c>
    </row>
    <row r="126" ht="14.25" customHeight="1">
      <c r="A126" s="15">
        <v>44363.0</v>
      </c>
      <c r="B126" s="17">
        <v>78.849998</v>
      </c>
      <c r="C126" s="17">
        <v>79.150002</v>
      </c>
      <c r="D126" s="17">
        <v>77.5</v>
      </c>
      <c r="E126" s="17">
        <v>77.650002</v>
      </c>
      <c r="F126" s="17">
        <v>77.650002</v>
      </c>
      <c r="G126" s="17">
        <f t="shared" si="3"/>
        <v>-0.01152382754</v>
      </c>
      <c r="H126" s="17">
        <f t="shared" si="1"/>
        <v>6029.522811</v>
      </c>
      <c r="I126" s="17">
        <f t="shared" si="4"/>
        <v>0.0001327986012</v>
      </c>
      <c r="J126" s="17">
        <f t="shared" si="2"/>
        <v>0.002006032974</v>
      </c>
    </row>
    <row r="127" ht="14.25" customHeight="1">
      <c r="A127" s="15">
        <v>44364.0</v>
      </c>
      <c r="B127" s="17">
        <v>76.949997</v>
      </c>
      <c r="C127" s="17">
        <v>78.300003</v>
      </c>
      <c r="D127" s="17">
        <v>76.550003</v>
      </c>
      <c r="E127" s="17">
        <v>76.949997</v>
      </c>
      <c r="F127" s="17">
        <v>76.949997</v>
      </c>
      <c r="G127" s="17">
        <f t="shared" si="3"/>
        <v>-0.009055754053</v>
      </c>
      <c r="H127" s="17">
        <f t="shared" si="1"/>
        <v>5921.302038</v>
      </c>
      <c r="I127" s="17">
        <f t="shared" si="4"/>
        <v>0.00008200668146</v>
      </c>
      <c r="J127" s="17">
        <f t="shared" si="2"/>
        <v>-0.07739671685</v>
      </c>
    </row>
    <row r="128" ht="14.25" customHeight="1">
      <c r="A128" s="15">
        <v>44365.0</v>
      </c>
      <c r="B128" s="17">
        <v>77.0</v>
      </c>
      <c r="C128" s="17">
        <v>77.900002</v>
      </c>
      <c r="D128" s="17">
        <v>73.599998</v>
      </c>
      <c r="E128" s="17">
        <v>76.150002</v>
      </c>
      <c r="F128" s="17">
        <v>76.150002</v>
      </c>
      <c r="G128" s="17">
        <f t="shared" si="3"/>
        <v>-0.01045071569</v>
      </c>
      <c r="H128" s="17">
        <f t="shared" si="1"/>
        <v>5798.822805</v>
      </c>
      <c r="I128" s="17">
        <f t="shared" si="4"/>
        <v>0.0001092174585</v>
      </c>
      <c r="J128" s="17">
        <f t="shared" si="2"/>
        <v>-0.1681415013</v>
      </c>
    </row>
    <row r="129" ht="14.25" customHeight="1">
      <c r="A129" s="15">
        <v>44368.0</v>
      </c>
      <c r="B129" s="17">
        <v>75.900002</v>
      </c>
      <c r="C129" s="17">
        <v>77.550003</v>
      </c>
      <c r="D129" s="17">
        <v>65.0</v>
      </c>
      <c r="E129" s="17">
        <v>76.849998</v>
      </c>
      <c r="F129" s="17">
        <v>76.849998</v>
      </c>
      <c r="G129" s="17">
        <f t="shared" si="3"/>
        <v>0.009150338355</v>
      </c>
      <c r="H129" s="17">
        <f t="shared" si="1"/>
        <v>5905.922193</v>
      </c>
      <c r="I129" s="17">
        <f t="shared" si="4"/>
        <v>0.00008372869201</v>
      </c>
      <c r="J129" s="17">
        <f t="shared" si="2"/>
        <v>-0.08873977238</v>
      </c>
    </row>
    <row r="130" ht="14.25" customHeight="1">
      <c r="A130" s="15">
        <v>44369.0</v>
      </c>
      <c r="B130" s="17">
        <v>77.0</v>
      </c>
      <c r="C130" s="17">
        <v>81.900002</v>
      </c>
      <c r="D130" s="17">
        <v>76.949997</v>
      </c>
      <c r="E130" s="17">
        <v>80.5</v>
      </c>
      <c r="F130" s="17">
        <v>80.5</v>
      </c>
      <c r="G130" s="17">
        <f t="shared" si="3"/>
        <v>0.04640174046</v>
      </c>
      <c r="H130" s="17">
        <f t="shared" si="1"/>
        <v>6480.25</v>
      </c>
      <c r="I130" s="17">
        <f t="shared" si="4"/>
        <v>0.002153121518</v>
      </c>
      <c r="J130" s="17">
        <f t="shared" si="2"/>
        <v>0.3252861213</v>
      </c>
    </row>
    <row r="131" ht="14.25" customHeight="1">
      <c r="A131" s="15">
        <v>44370.0</v>
      </c>
      <c r="B131" s="17">
        <v>81.25</v>
      </c>
      <c r="C131" s="17">
        <v>81.25</v>
      </c>
      <c r="D131" s="17">
        <v>78.099998</v>
      </c>
      <c r="E131" s="17">
        <v>78.599998</v>
      </c>
      <c r="F131" s="17">
        <v>78.599998</v>
      </c>
      <c r="G131" s="17">
        <f t="shared" si="3"/>
        <v>-0.02388551043</v>
      </c>
      <c r="H131" s="17">
        <f t="shared" si="1"/>
        <v>6177.959686</v>
      </c>
      <c r="I131" s="17">
        <f t="shared" si="4"/>
        <v>0.0005705176087</v>
      </c>
      <c r="J131" s="17">
        <f t="shared" si="2"/>
        <v>0.1097656843</v>
      </c>
    </row>
    <row r="132" ht="14.25" customHeight="1">
      <c r="A132" s="15">
        <v>44371.0</v>
      </c>
      <c r="B132" s="17">
        <v>79.0</v>
      </c>
      <c r="C132" s="17">
        <v>79.150002</v>
      </c>
      <c r="D132" s="17">
        <v>77.199997</v>
      </c>
      <c r="E132" s="17">
        <v>77.5</v>
      </c>
      <c r="F132" s="17">
        <v>77.5</v>
      </c>
      <c r="G132" s="17">
        <f t="shared" si="3"/>
        <v>-0.01409373763</v>
      </c>
      <c r="H132" s="17">
        <f t="shared" si="1"/>
        <v>6006.25</v>
      </c>
      <c r="I132" s="17">
        <f t="shared" si="4"/>
        <v>0.0001986334404</v>
      </c>
      <c r="J132" s="17">
        <f t="shared" si="2"/>
        <v>-0.01500894732</v>
      </c>
    </row>
    <row r="133" ht="14.25" customHeight="1">
      <c r="A133" s="15">
        <v>44372.0</v>
      </c>
      <c r="B133" s="17">
        <v>77.949997</v>
      </c>
      <c r="C133" s="17">
        <v>79.199997</v>
      </c>
      <c r="D133" s="17">
        <v>77.050003</v>
      </c>
      <c r="E133" s="17">
        <v>78.050003</v>
      </c>
      <c r="F133" s="17">
        <v>78.050003</v>
      </c>
      <c r="G133" s="17">
        <f t="shared" si="3"/>
        <v>0.007071749039</v>
      </c>
      <c r="H133" s="17">
        <f t="shared" si="1"/>
        <v>6091.802968</v>
      </c>
      <c r="I133" s="17">
        <f t="shared" si="4"/>
        <v>0.00005000963447</v>
      </c>
      <c r="J133" s="17">
        <f t="shared" si="2"/>
        <v>0.04737882222</v>
      </c>
    </row>
    <row r="134" ht="14.25" customHeight="1">
      <c r="A134" s="15">
        <v>44375.0</v>
      </c>
      <c r="B134" s="17">
        <v>78.400002</v>
      </c>
      <c r="C134" s="17">
        <v>80.400002</v>
      </c>
      <c r="D134" s="17">
        <v>77.75</v>
      </c>
      <c r="E134" s="17">
        <v>79.800003</v>
      </c>
      <c r="F134" s="17">
        <v>79.800003</v>
      </c>
      <c r="G134" s="17">
        <f t="shared" si="3"/>
        <v>0.02217385665</v>
      </c>
      <c r="H134" s="17">
        <f t="shared" si="1"/>
        <v>6368.040479</v>
      </c>
      <c r="I134" s="17">
        <f t="shared" si="4"/>
        <v>0.0004916799188</v>
      </c>
      <c r="J134" s="17">
        <f t="shared" si="2"/>
        <v>0.2458842789</v>
      </c>
    </row>
    <row r="135" ht="14.25" customHeight="1">
      <c r="A135" s="15">
        <v>44376.0</v>
      </c>
      <c r="B135" s="17">
        <v>82.0</v>
      </c>
      <c r="C135" s="17">
        <v>82.699997</v>
      </c>
      <c r="D135" s="17">
        <v>81.0</v>
      </c>
      <c r="E135" s="17">
        <v>82.25</v>
      </c>
      <c r="F135" s="17">
        <v>82.25</v>
      </c>
      <c r="G135" s="17">
        <f t="shared" si="3"/>
        <v>0.0302398476</v>
      </c>
      <c r="H135" s="17">
        <f t="shared" si="1"/>
        <v>6765.0625</v>
      </c>
      <c r="I135" s="17">
        <f t="shared" si="4"/>
        <v>0.0009144483826</v>
      </c>
      <c r="J135" s="17">
        <f t="shared" si="2"/>
        <v>0.5237915779</v>
      </c>
    </row>
    <row r="136" ht="14.25" customHeight="1">
      <c r="A136" s="15">
        <v>44377.0</v>
      </c>
      <c r="B136" s="17">
        <v>83.0</v>
      </c>
      <c r="C136" s="17">
        <v>83.699997</v>
      </c>
      <c r="D136" s="17">
        <v>80.099998</v>
      </c>
      <c r="E136" s="17">
        <v>81.0</v>
      </c>
      <c r="F136" s="17">
        <v>81.0</v>
      </c>
      <c r="G136" s="17">
        <f t="shared" si="3"/>
        <v>-0.01531423497</v>
      </c>
      <c r="H136" s="17">
        <f t="shared" si="1"/>
        <v>6561</v>
      </c>
      <c r="I136" s="17">
        <f t="shared" si="4"/>
        <v>0.0002345257928</v>
      </c>
      <c r="J136" s="17">
        <f t="shared" si="2"/>
        <v>0.382001966</v>
      </c>
    </row>
    <row r="137" ht="14.25" customHeight="1">
      <c r="A137" s="15">
        <v>44378.0</v>
      </c>
      <c r="B137" s="17">
        <v>81.0</v>
      </c>
      <c r="C137" s="17">
        <v>81.800003</v>
      </c>
      <c r="D137" s="17">
        <v>79.199997</v>
      </c>
      <c r="E137" s="17">
        <v>80.0</v>
      </c>
      <c r="F137" s="17">
        <v>80.0</v>
      </c>
      <c r="G137" s="17">
        <f t="shared" si="3"/>
        <v>-0.01242252</v>
      </c>
      <c r="H137" s="17">
        <f t="shared" si="1"/>
        <v>6400</v>
      </c>
      <c r="I137" s="17">
        <f t="shared" si="4"/>
        <v>0.0001543190031</v>
      </c>
      <c r="J137" s="17">
        <f t="shared" si="2"/>
        <v>0.2685702765</v>
      </c>
    </row>
    <row r="138" ht="14.25" customHeight="1">
      <c r="A138" s="15">
        <v>44379.0</v>
      </c>
      <c r="B138" s="17">
        <v>80.050003</v>
      </c>
      <c r="C138" s="17">
        <v>80.300003</v>
      </c>
      <c r="D138" s="17">
        <v>77.75</v>
      </c>
      <c r="E138" s="17">
        <v>78.0</v>
      </c>
      <c r="F138" s="17">
        <v>78.0</v>
      </c>
      <c r="G138" s="17">
        <f t="shared" si="3"/>
        <v>-0.02531780798</v>
      </c>
      <c r="H138" s="17">
        <f t="shared" si="1"/>
        <v>6084</v>
      </c>
      <c r="I138" s="17">
        <f t="shared" si="4"/>
        <v>0.0006409914011</v>
      </c>
      <c r="J138" s="17">
        <f t="shared" si="2"/>
        <v>0.04170689745</v>
      </c>
    </row>
    <row r="139" ht="14.25" customHeight="1">
      <c r="A139" s="15">
        <v>44382.0</v>
      </c>
      <c r="B139" s="17">
        <v>78.25</v>
      </c>
      <c r="C139" s="17">
        <v>80.199997</v>
      </c>
      <c r="D139" s="17">
        <v>78.0</v>
      </c>
      <c r="E139" s="17">
        <v>79.050003</v>
      </c>
      <c r="F139" s="17">
        <v>79.050003</v>
      </c>
      <c r="G139" s="17">
        <f t="shared" si="3"/>
        <v>0.01337177492</v>
      </c>
      <c r="H139" s="17">
        <f t="shared" si="1"/>
        <v>6248.902974</v>
      </c>
      <c r="I139" s="17">
        <f t="shared" si="4"/>
        <v>0.0001788043644</v>
      </c>
      <c r="J139" s="17">
        <f t="shared" si="2"/>
        <v>0.1608105117</v>
      </c>
    </row>
    <row r="140" ht="14.25" customHeight="1">
      <c r="A140" s="15">
        <v>44383.0</v>
      </c>
      <c r="B140" s="17">
        <v>81.5</v>
      </c>
      <c r="C140" s="17">
        <v>81.949997</v>
      </c>
      <c r="D140" s="17">
        <v>79.0</v>
      </c>
      <c r="E140" s="17">
        <v>79.25</v>
      </c>
      <c r="F140" s="17">
        <v>79.25</v>
      </c>
      <c r="G140" s="17">
        <f t="shared" si="3"/>
        <v>0.002526811151</v>
      </c>
      <c r="H140" s="17">
        <f t="shared" si="1"/>
        <v>6280.5625</v>
      </c>
      <c r="I140" s="17">
        <f t="shared" si="4"/>
        <v>0.000006384774594</v>
      </c>
      <c r="J140" s="17">
        <f t="shared" si="2"/>
        <v>0.1834965094</v>
      </c>
    </row>
    <row r="141" ht="14.25" customHeight="1">
      <c r="A141" s="15">
        <v>44384.0</v>
      </c>
      <c r="B141" s="17">
        <v>79.0</v>
      </c>
      <c r="C141" s="17">
        <v>79.599998</v>
      </c>
      <c r="D141" s="17">
        <v>78.150002</v>
      </c>
      <c r="E141" s="17">
        <v>78.349998</v>
      </c>
      <c r="F141" s="17">
        <v>78.349998</v>
      </c>
      <c r="G141" s="17">
        <f t="shared" si="3"/>
        <v>-0.01142146948</v>
      </c>
      <c r="H141" s="17">
        <f t="shared" si="1"/>
        <v>6138.722187</v>
      </c>
      <c r="I141" s="17">
        <f t="shared" si="4"/>
        <v>0.0001304499651</v>
      </c>
      <c r="J141" s="17">
        <f t="shared" si="2"/>
        <v>0.08140776192</v>
      </c>
    </row>
    <row r="142" ht="14.25" customHeight="1">
      <c r="A142" s="15">
        <v>44385.0</v>
      </c>
      <c r="B142" s="17">
        <v>78.349998</v>
      </c>
      <c r="C142" s="17">
        <v>82.5</v>
      </c>
      <c r="D142" s="17">
        <v>78.300003</v>
      </c>
      <c r="E142" s="17">
        <v>81.849998</v>
      </c>
      <c r="F142" s="17">
        <v>81.849998</v>
      </c>
      <c r="G142" s="17">
        <f t="shared" si="3"/>
        <v>0.04370233611</v>
      </c>
      <c r="H142" s="17">
        <f t="shared" si="1"/>
        <v>6699.422173</v>
      </c>
      <c r="I142" s="17">
        <f t="shared" si="4"/>
        <v>0.001909894181</v>
      </c>
      <c r="J142" s="17">
        <f t="shared" si="2"/>
        <v>0.4784186753</v>
      </c>
    </row>
    <row r="143" ht="14.25" customHeight="1">
      <c r="A143" s="15">
        <v>44386.0</v>
      </c>
      <c r="B143" s="17">
        <v>82.0</v>
      </c>
      <c r="C143" s="17">
        <v>82.599998</v>
      </c>
      <c r="D143" s="17">
        <v>80.099998</v>
      </c>
      <c r="E143" s="17">
        <v>80.699997</v>
      </c>
      <c r="F143" s="17">
        <v>80.699997</v>
      </c>
      <c r="G143" s="17">
        <f t="shared" si="3"/>
        <v>-0.01414974128</v>
      </c>
      <c r="H143" s="17">
        <f t="shared" si="1"/>
        <v>6512.489516</v>
      </c>
      <c r="I143" s="17">
        <f t="shared" si="4"/>
        <v>0.0002002151783</v>
      </c>
      <c r="J143" s="17">
        <f t="shared" si="2"/>
        <v>0.3479721189</v>
      </c>
    </row>
    <row r="144" ht="14.25" customHeight="1">
      <c r="A144" s="15">
        <v>44389.0</v>
      </c>
      <c r="B144" s="17">
        <v>81.349998</v>
      </c>
      <c r="C144" s="17">
        <v>81.800003</v>
      </c>
      <c r="D144" s="17">
        <v>78.800003</v>
      </c>
      <c r="E144" s="17">
        <v>79.449997</v>
      </c>
      <c r="F144" s="17">
        <v>79.449997</v>
      </c>
      <c r="G144" s="17">
        <f t="shared" si="3"/>
        <v>-0.01561068288</v>
      </c>
      <c r="H144" s="17">
        <f t="shared" si="1"/>
        <v>6312.302023</v>
      </c>
      <c r="I144" s="17">
        <f t="shared" si="4"/>
        <v>0.0002436934199</v>
      </c>
      <c r="J144" s="17">
        <f t="shared" si="2"/>
        <v>0.206182507</v>
      </c>
    </row>
    <row r="145" ht="14.25" customHeight="1">
      <c r="A145" s="15">
        <v>44390.0</v>
      </c>
      <c r="B145" s="17">
        <v>79.949997</v>
      </c>
      <c r="C145" s="17">
        <v>80.199997</v>
      </c>
      <c r="D145" s="17">
        <v>78.599998</v>
      </c>
      <c r="E145" s="17">
        <v>78.949997</v>
      </c>
      <c r="F145" s="17">
        <v>78.949997</v>
      </c>
      <c r="G145" s="17">
        <f t="shared" si="3"/>
        <v>-0.00631315252</v>
      </c>
      <c r="H145" s="17">
        <f t="shared" si="1"/>
        <v>6233.102026</v>
      </c>
      <c r="I145" s="17">
        <f t="shared" si="4"/>
        <v>0.00003985589474</v>
      </c>
      <c r="J145" s="17">
        <f t="shared" si="2"/>
        <v>0.1494666622</v>
      </c>
    </row>
    <row r="146" ht="14.25" customHeight="1">
      <c r="A146" s="15">
        <v>44391.0</v>
      </c>
      <c r="B146" s="17">
        <v>79.099998</v>
      </c>
      <c r="C146" s="17">
        <v>79.400002</v>
      </c>
      <c r="D146" s="17">
        <v>78.550003</v>
      </c>
      <c r="E146" s="17">
        <v>78.75</v>
      </c>
      <c r="F146" s="17">
        <v>78.75</v>
      </c>
      <c r="G146" s="17">
        <f t="shared" si="3"/>
        <v>-0.002536424997</v>
      </c>
      <c r="H146" s="17">
        <f t="shared" si="1"/>
        <v>6201.5625</v>
      </c>
      <c r="I146" s="17">
        <f t="shared" si="4"/>
        <v>0.000006433451766</v>
      </c>
      <c r="J146" s="17">
        <f t="shared" si="2"/>
        <v>0.1267806646</v>
      </c>
    </row>
    <row r="147" ht="14.25" customHeight="1">
      <c r="A147" s="15">
        <v>44392.0</v>
      </c>
      <c r="B147" s="17">
        <v>78.75</v>
      </c>
      <c r="C147" s="17">
        <v>80.699997</v>
      </c>
      <c r="D147" s="17">
        <v>78.25</v>
      </c>
      <c r="E147" s="17">
        <v>78.949997</v>
      </c>
      <c r="F147" s="17">
        <v>78.949997</v>
      </c>
      <c r="G147" s="17">
        <f t="shared" si="3"/>
        <v>0.002536424997</v>
      </c>
      <c r="H147" s="17">
        <f t="shared" si="1"/>
        <v>6233.102026</v>
      </c>
      <c r="I147" s="17">
        <f t="shared" si="4"/>
        <v>0.000006433451766</v>
      </c>
      <c r="J147" s="17">
        <f t="shared" si="2"/>
        <v>0.1494666622</v>
      </c>
    </row>
    <row r="148" ht="14.25" customHeight="1">
      <c r="A148" s="15">
        <v>44393.0</v>
      </c>
      <c r="B148" s="17">
        <v>79.0</v>
      </c>
      <c r="C148" s="17">
        <v>79.5</v>
      </c>
      <c r="D148" s="17">
        <v>78.400002</v>
      </c>
      <c r="E148" s="17">
        <v>78.699997</v>
      </c>
      <c r="F148" s="17">
        <v>78.699997</v>
      </c>
      <c r="G148" s="17">
        <f t="shared" si="3"/>
        <v>-0.003171585399</v>
      </c>
      <c r="H148" s="17">
        <f t="shared" si="1"/>
        <v>6193.689528</v>
      </c>
      <c r="I148" s="17">
        <f t="shared" si="4"/>
        <v>0.00001005895394</v>
      </c>
      <c r="J148" s="17">
        <f t="shared" si="2"/>
        <v>0.1211087398</v>
      </c>
    </row>
    <row r="149" ht="14.25" customHeight="1">
      <c r="A149" s="15">
        <v>44396.0</v>
      </c>
      <c r="B149" s="17">
        <v>78.449997</v>
      </c>
      <c r="C149" s="17">
        <v>78.699997</v>
      </c>
      <c r="D149" s="17">
        <v>77.099998</v>
      </c>
      <c r="E149" s="17">
        <v>77.550003</v>
      </c>
      <c r="F149" s="17">
        <v>77.550003</v>
      </c>
      <c r="G149" s="17">
        <f t="shared" si="3"/>
        <v>-0.014720189</v>
      </c>
      <c r="H149" s="17">
        <f t="shared" si="1"/>
        <v>6014.002965</v>
      </c>
      <c r="I149" s="17">
        <f t="shared" si="4"/>
        <v>0.0002166839641</v>
      </c>
      <c r="J149" s="17">
        <f t="shared" si="2"/>
        <v>-0.009337022547</v>
      </c>
    </row>
    <row r="150" ht="14.25" customHeight="1">
      <c r="A150" s="15">
        <v>44397.0</v>
      </c>
      <c r="B150" s="17">
        <v>77.5</v>
      </c>
      <c r="C150" s="17">
        <v>78.449997</v>
      </c>
      <c r="D150" s="17">
        <v>74.349998</v>
      </c>
      <c r="E150" s="17">
        <v>75.699997</v>
      </c>
      <c r="F150" s="17">
        <v>75.699997</v>
      </c>
      <c r="G150" s="17">
        <f t="shared" si="3"/>
        <v>-0.02414480749</v>
      </c>
      <c r="H150" s="17">
        <f t="shared" si="1"/>
        <v>5730.489546</v>
      </c>
      <c r="I150" s="17">
        <f t="shared" si="4"/>
        <v>0.0005829717289</v>
      </c>
      <c r="J150" s="17">
        <f t="shared" si="2"/>
        <v>-0.2191863288</v>
      </c>
    </row>
    <row r="151" ht="14.25" customHeight="1">
      <c r="A151" s="15">
        <v>44399.0</v>
      </c>
      <c r="B151" s="17">
        <v>76.0</v>
      </c>
      <c r="C151" s="17">
        <v>80.099998</v>
      </c>
      <c r="D151" s="17">
        <v>75.599998</v>
      </c>
      <c r="E151" s="17">
        <v>78.900002</v>
      </c>
      <c r="F151" s="17">
        <v>78.900002</v>
      </c>
      <c r="G151" s="17">
        <f t="shared" si="3"/>
        <v>0.04140313239</v>
      </c>
      <c r="H151" s="17">
        <f t="shared" si="1"/>
        <v>6225.210316</v>
      </c>
      <c r="I151" s="17">
        <f t="shared" si="4"/>
        <v>0.001714219371</v>
      </c>
      <c r="J151" s="17">
        <f t="shared" si="2"/>
        <v>0.1437956449</v>
      </c>
    </row>
    <row r="152" ht="14.25" customHeight="1">
      <c r="A152" s="15">
        <v>44400.0</v>
      </c>
      <c r="B152" s="17">
        <v>78.400002</v>
      </c>
      <c r="C152" s="17">
        <v>78.800003</v>
      </c>
      <c r="D152" s="17">
        <v>77.050003</v>
      </c>
      <c r="E152" s="17">
        <v>77.650002</v>
      </c>
      <c r="F152" s="17">
        <v>77.650002</v>
      </c>
      <c r="G152" s="17">
        <f t="shared" si="3"/>
        <v>-0.01596967785</v>
      </c>
      <c r="H152" s="17">
        <f t="shared" si="1"/>
        <v>6029.522811</v>
      </c>
      <c r="I152" s="17">
        <f t="shared" si="4"/>
        <v>0.0002550306106</v>
      </c>
      <c r="J152" s="17">
        <f t="shared" si="2"/>
        <v>0.002006032974</v>
      </c>
    </row>
    <row r="153" ht="14.25" customHeight="1">
      <c r="A153" s="15">
        <v>44403.0</v>
      </c>
      <c r="B153" s="17">
        <v>77.5</v>
      </c>
      <c r="C153" s="17">
        <v>78.199997</v>
      </c>
      <c r="D153" s="17">
        <v>76.599998</v>
      </c>
      <c r="E153" s="17">
        <v>76.849998</v>
      </c>
      <c r="F153" s="17">
        <v>76.849998</v>
      </c>
      <c r="G153" s="17">
        <f t="shared" si="3"/>
        <v>-0.01035613139</v>
      </c>
      <c r="H153" s="17">
        <f t="shared" si="1"/>
        <v>5905.922193</v>
      </c>
      <c r="I153" s="17">
        <f t="shared" si="4"/>
        <v>0.0001072494574</v>
      </c>
      <c r="J153" s="17">
        <f t="shared" si="2"/>
        <v>-0.08873977238</v>
      </c>
    </row>
    <row r="154" ht="14.25" customHeight="1">
      <c r="A154" s="15">
        <v>44404.0</v>
      </c>
      <c r="B154" s="17">
        <v>77.0</v>
      </c>
      <c r="C154" s="17">
        <v>77.449997</v>
      </c>
      <c r="D154" s="17">
        <v>75.5</v>
      </c>
      <c r="E154" s="17">
        <v>76.099998</v>
      </c>
      <c r="F154" s="17">
        <v>76.099998</v>
      </c>
      <c r="G154" s="17">
        <f t="shared" si="3"/>
        <v>-0.009807205373</v>
      </c>
      <c r="H154" s="17">
        <f t="shared" si="1"/>
        <v>5791.209696</v>
      </c>
      <c r="I154" s="17">
        <f t="shared" si="4"/>
        <v>0.00009618127724</v>
      </c>
      <c r="J154" s="17">
        <f t="shared" si="2"/>
        <v>-0.1738135395</v>
      </c>
    </row>
    <row r="155" ht="14.25" customHeight="1">
      <c r="A155" s="15">
        <v>44405.0</v>
      </c>
      <c r="B155" s="17">
        <v>76.0</v>
      </c>
      <c r="C155" s="17">
        <v>76.300003</v>
      </c>
      <c r="D155" s="17">
        <v>74.199997</v>
      </c>
      <c r="E155" s="17">
        <v>75.199997</v>
      </c>
      <c r="F155" s="17">
        <v>75.199997</v>
      </c>
      <c r="G155" s="17">
        <f t="shared" si="3"/>
        <v>-0.01189704752</v>
      </c>
      <c r="H155" s="17">
        <f t="shared" si="1"/>
        <v>5655.039549</v>
      </c>
      <c r="I155" s="17">
        <f t="shared" si="4"/>
        <v>0.0001415397398</v>
      </c>
      <c r="J155" s="17">
        <f t="shared" si="2"/>
        <v>-0.2759021735</v>
      </c>
    </row>
    <row r="156" ht="14.25" customHeight="1">
      <c r="A156" s="15">
        <v>44406.0</v>
      </c>
      <c r="B156" s="17">
        <v>75.25</v>
      </c>
      <c r="C156" s="17">
        <v>75.949997</v>
      </c>
      <c r="D156" s="17">
        <v>73.449997</v>
      </c>
      <c r="E156" s="17">
        <v>74.199997</v>
      </c>
      <c r="F156" s="17">
        <v>74.199997</v>
      </c>
      <c r="G156" s="17">
        <f t="shared" si="3"/>
        <v>-0.01338708132</v>
      </c>
      <c r="H156" s="17">
        <f t="shared" si="1"/>
        <v>5505.639555</v>
      </c>
      <c r="I156" s="17">
        <f t="shared" si="4"/>
        <v>0.0001792139463</v>
      </c>
      <c r="J156" s="17">
        <f t="shared" si="2"/>
        <v>-0.3893338631</v>
      </c>
    </row>
    <row r="157" ht="14.25" customHeight="1">
      <c r="A157" s="15">
        <v>44407.0</v>
      </c>
      <c r="B157" s="17">
        <v>74.199997</v>
      </c>
      <c r="C157" s="17">
        <v>76.199997</v>
      </c>
      <c r="D157" s="17">
        <v>73.650002</v>
      </c>
      <c r="E157" s="17">
        <v>75.050003</v>
      </c>
      <c r="F157" s="17">
        <v>75.050003</v>
      </c>
      <c r="G157" s="17">
        <f t="shared" si="3"/>
        <v>0.01139048831</v>
      </c>
      <c r="H157" s="17">
        <f t="shared" si="1"/>
        <v>5632.50295</v>
      </c>
      <c r="I157" s="17">
        <f t="shared" si="4"/>
        <v>0.000129743224</v>
      </c>
      <c r="J157" s="17">
        <f t="shared" si="2"/>
        <v>-0.2929162464</v>
      </c>
    </row>
    <row r="158" ht="14.25" customHeight="1">
      <c r="A158" s="15">
        <v>44410.0</v>
      </c>
      <c r="B158" s="17">
        <v>75.099998</v>
      </c>
      <c r="C158" s="17">
        <v>75.75</v>
      </c>
      <c r="D158" s="17">
        <v>74.75</v>
      </c>
      <c r="E158" s="17">
        <v>75.0</v>
      </c>
      <c r="F158" s="17">
        <v>75.0</v>
      </c>
      <c r="G158" s="17">
        <f t="shared" si="3"/>
        <v>-0.0006664845165</v>
      </c>
      <c r="H158" s="17">
        <f t="shared" si="1"/>
        <v>5625</v>
      </c>
      <c r="I158" s="17">
        <f t="shared" si="4"/>
        <v>0.0000004442016107</v>
      </c>
      <c r="J158" s="17">
        <f t="shared" si="2"/>
        <v>-0.2985881711</v>
      </c>
    </row>
    <row r="159" ht="14.25" customHeight="1">
      <c r="A159" s="15">
        <v>44411.0</v>
      </c>
      <c r="B159" s="17">
        <v>75.0</v>
      </c>
      <c r="C159" s="17">
        <v>76.449997</v>
      </c>
      <c r="D159" s="17">
        <v>74.099998</v>
      </c>
      <c r="E159" s="17">
        <v>74.400002</v>
      </c>
      <c r="F159" s="17">
        <v>74.400002</v>
      </c>
      <c r="G159" s="17">
        <f t="shared" si="3"/>
        <v>-0.008032144816</v>
      </c>
      <c r="H159" s="17">
        <f t="shared" si="1"/>
        <v>5535.360298</v>
      </c>
      <c r="I159" s="17">
        <f t="shared" si="4"/>
        <v>0.00006451535034</v>
      </c>
      <c r="J159" s="17">
        <f t="shared" si="2"/>
        <v>-0.366646958</v>
      </c>
    </row>
    <row r="160" ht="14.25" customHeight="1">
      <c r="A160" s="15">
        <v>44412.0</v>
      </c>
      <c r="B160" s="17">
        <v>75.050003</v>
      </c>
      <c r="C160" s="17">
        <v>75.050003</v>
      </c>
      <c r="D160" s="17">
        <v>73.050003</v>
      </c>
      <c r="E160" s="17">
        <v>73.5</v>
      </c>
      <c r="F160" s="17">
        <v>73.5</v>
      </c>
      <c r="G160" s="17">
        <f t="shared" si="3"/>
        <v>-0.0121705625</v>
      </c>
      <c r="H160" s="17">
        <f t="shared" si="1"/>
        <v>5402.25</v>
      </c>
      <c r="I160" s="17">
        <f t="shared" si="4"/>
        <v>0.0001481225916</v>
      </c>
      <c r="J160" s="17">
        <f t="shared" si="2"/>
        <v>-0.4687357054</v>
      </c>
    </row>
    <row r="161" ht="14.25" customHeight="1">
      <c r="A161" s="15">
        <v>44413.0</v>
      </c>
      <c r="B161" s="17">
        <v>73.050003</v>
      </c>
      <c r="C161" s="17">
        <v>73.599998</v>
      </c>
      <c r="D161" s="17">
        <v>70.300003</v>
      </c>
      <c r="E161" s="17">
        <v>70.800003</v>
      </c>
      <c r="F161" s="17">
        <v>70.800003</v>
      </c>
      <c r="G161" s="17">
        <f t="shared" si="3"/>
        <v>-0.03742636315</v>
      </c>
      <c r="H161" s="17">
        <f t="shared" si="1"/>
        <v>5012.640425</v>
      </c>
      <c r="I161" s="17">
        <f t="shared" si="4"/>
        <v>0.001400732658</v>
      </c>
      <c r="J161" s="17">
        <f t="shared" si="2"/>
        <v>-0.7750009269</v>
      </c>
    </row>
    <row r="162" ht="14.25" customHeight="1">
      <c r="A162" s="15">
        <v>44414.0</v>
      </c>
      <c r="B162" s="17">
        <v>70.849998</v>
      </c>
      <c r="C162" s="17">
        <v>71.099998</v>
      </c>
      <c r="D162" s="17">
        <v>70.25</v>
      </c>
      <c r="E162" s="17">
        <v>70.400002</v>
      </c>
      <c r="F162" s="17">
        <v>70.400002</v>
      </c>
      <c r="G162" s="17">
        <f t="shared" si="3"/>
        <v>-0.005665751499</v>
      </c>
      <c r="H162" s="17">
        <f t="shared" si="1"/>
        <v>4956.160282</v>
      </c>
      <c r="I162" s="17">
        <f t="shared" si="4"/>
        <v>0.00003210074005</v>
      </c>
      <c r="J162" s="17">
        <f t="shared" si="2"/>
        <v>-0.8203737161</v>
      </c>
    </row>
    <row r="163" ht="14.25" customHeight="1">
      <c r="A163" s="15">
        <v>44417.0</v>
      </c>
      <c r="B163" s="17">
        <v>70.699997</v>
      </c>
      <c r="C163" s="17">
        <v>70.900002</v>
      </c>
      <c r="D163" s="17">
        <v>67.300003</v>
      </c>
      <c r="E163" s="17">
        <v>68.349998</v>
      </c>
      <c r="F163" s="17">
        <v>68.349998</v>
      </c>
      <c r="G163" s="17">
        <f t="shared" si="3"/>
        <v>-0.02955175766</v>
      </c>
      <c r="H163" s="17">
        <f t="shared" si="1"/>
        <v>4671.722227</v>
      </c>
      <c r="I163" s="17">
        <f t="shared" si="4"/>
        <v>0.000873306381</v>
      </c>
      <c r="J163" s="17">
        <f t="shared" si="2"/>
        <v>-1.052909133</v>
      </c>
    </row>
    <row r="164" ht="14.25" customHeight="1">
      <c r="A164" s="15">
        <v>44418.0</v>
      </c>
      <c r="B164" s="17">
        <v>68.300003</v>
      </c>
      <c r="C164" s="17">
        <v>70.400002</v>
      </c>
      <c r="D164" s="17">
        <v>67.400002</v>
      </c>
      <c r="E164" s="17">
        <v>68.400002</v>
      </c>
      <c r="F164" s="17">
        <v>68.400002</v>
      </c>
      <c r="G164" s="17">
        <f t="shared" si="3"/>
        <v>0.0007313199595</v>
      </c>
      <c r="H164" s="17">
        <f t="shared" si="1"/>
        <v>4678.560274</v>
      </c>
      <c r="I164" s="17">
        <f t="shared" si="4"/>
        <v>0.0000005348288831</v>
      </c>
      <c r="J164" s="17">
        <f t="shared" si="2"/>
        <v>-1.047237095</v>
      </c>
    </row>
    <row r="165" ht="14.25" customHeight="1">
      <c r="A165" s="15">
        <v>44419.0</v>
      </c>
      <c r="B165" s="17">
        <v>68.75</v>
      </c>
      <c r="C165" s="17">
        <v>69.0</v>
      </c>
      <c r="D165" s="17">
        <v>65.849998</v>
      </c>
      <c r="E165" s="17">
        <v>67.849998</v>
      </c>
      <c r="F165" s="17">
        <v>67.849998</v>
      </c>
      <c r="G165" s="17">
        <f t="shared" si="3"/>
        <v>-0.008073497064</v>
      </c>
      <c r="H165" s="17">
        <f t="shared" si="1"/>
        <v>4603.622229</v>
      </c>
      <c r="I165" s="17">
        <f t="shared" si="4"/>
        <v>0.00006518135485</v>
      </c>
      <c r="J165" s="17">
        <f t="shared" si="2"/>
        <v>-1.109624978</v>
      </c>
    </row>
    <row r="166" ht="14.25" customHeight="1">
      <c r="A166" s="15">
        <v>44420.0</v>
      </c>
      <c r="B166" s="17">
        <v>68.449997</v>
      </c>
      <c r="C166" s="17">
        <v>72.5</v>
      </c>
      <c r="D166" s="17">
        <v>68.050003</v>
      </c>
      <c r="E166" s="17">
        <v>71.300003</v>
      </c>
      <c r="F166" s="17">
        <v>71.300003</v>
      </c>
      <c r="G166" s="17">
        <f t="shared" si="3"/>
        <v>0.04959701269</v>
      </c>
      <c r="H166" s="17">
        <f t="shared" si="1"/>
        <v>5083.690428</v>
      </c>
      <c r="I166" s="17">
        <f t="shared" si="4"/>
        <v>0.002459863668</v>
      </c>
      <c r="J166" s="17">
        <f t="shared" si="2"/>
        <v>-0.7182850821</v>
      </c>
    </row>
    <row r="167" ht="14.25" customHeight="1">
      <c r="A167" s="15">
        <v>44421.0</v>
      </c>
      <c r="B167" s="17">
        <v>72.300003</v>
      </c>
      <c r="C167" s="17">
        <v>73.25</v>
      </c>
      <c r="D167" s="17">
        <v>71.650002</v>
      </c>
      <c r="E167" s="17">
        <v>72.050003</v>
      </c>
      <c r="F167" s="17">
        <v>72.050003</v>
      </c>
      <c r="G167" s="17">
        <f t="shared" si="3"/>
        <v>0.01046399459</v>
      </c>
      <c r="H167" s="17">
        <f t="shared" si="1"/>
        <v>5191.202932</v>
      </c>
      <c r="I167" s="17">
        <f t="shared" si="4"/>
        <v>0.0001094951827</v>
      </c>
      <c r="J167" s="17">
        <f t="shared" si="2"/>
        <v>-0.633211315</v>
      </c>
    </row>
    <row r="168" ht="14.25" customHeight="1">
      <c r="A168" s="15">
        <v>44424.0</v>
      </c>
      <c r="B168" s="17">
        <v>70.75</v>
      </c>
      <c r="C168" s="17">
        <v>71.0</v>
      </c>
      <c r="D168" s="17">
        <v>60.0</v>
      </c>
      <c r="E168" s="17">
        <v>68.650002</v>
      </c>
      <c r="F168" s="17">
        <v>68.650002</v>
      </c>
      <c r="G168" s="17">
        <f t="shared" si="3"/>
        <v>-0.04833920274</v>
      </c>
      <c r="H168" s="17">
        <f t="shared" si="1"/>
        <v>4712.822775</v>
      </c>
      <c r="I168" s="17">
        <f t="shared" si="4"/>
        <v>0.002336678521</v>
      </c>
      <c r="J168" s="17">
        <f t="shared" si="2"/>
        <v>-1.018879173</v>
      </c>
    </row>
    <row r="169" ht="14.25" customHeight="1">
      <c r="A169" s="15">
        <v>44425.0</v>
      </c>
      <c r="B169" s="17">
        <v>68.949997</v>
      </c>
      <c r="C169" s="17">
        <v>72.25</v>
      </c>
      <c r="D169" s="17">
        <v>68.300003</v>
      </c>
      <c r="E169" s="17">
        <v>72.0</v>
      </c>
      <c r="F169" s="17">
        <v>72.0</v>
      </c>
      <c r="G169" s="17">
        <f t="shared" si="3"/>
        <v>0.04764495767</v>
      </c>
      <c r="H169" s="17">
        <f t="shared" si="1"/>
        <v>5184</v>
      </c>
      <c r="I169" s="17">
        <f t="shared" si="4"/>
        <v>0.002270041991</v>
      </c>
      <c r="J169" s="17">
        <f t="shared" si="2"/>
        <v>-0.6388832397</v>
      </c>
    </row>
    <row r="170" ht="14.25" customHeight="1">
      <c r="A170" s="15">
        <v>44426.0</v>
      </c>
      <c r="B170" s="17">
        <v>72.0</v>
      </c>
      <c r="C170" s="17">
        <v>72.650002</v>
      </c>
      <c r="D170" s="17">
        <v>68.0</v>
      </c>
      <c r="E170" s="17">
        <v>69.650002</v>
      </c>
      <c r="F170" s="17">
        <v>69.650002</v>
      </c>
      <c r="G170" s="17">
        <f t="shared" si="3"/>
        <v>-0.03318339008</v>
      </c>
      <c r="H170" s="17">
        <f t="shared" si="1"/>
        <v>4851.122779</v>
      </c>
      <c r="I170" s="17">
        <f t="shared" si="4"/>
        <v>0.001101137377</v>
      </c>
      <c r="J170" s="17">
        <f t="shared" si="2"/>
        <v>-0.9054474832</v>
      </c>
    </row>
    <row r="171" ht="14.25" customHeight="1">
      <c r="A171" s="15">
        <v>44428.0</v>
      </c>
      <c r="B171" s="17">
        <v>68.900002</v>
      </c>
      <c r="C171" s="17">
        <v>69.0</v>
      </c>
      <c r="D171" s="17">
        <v>66.349998</v>
      </c>
      <c r="E171" s="17">
        <v>67.0</v>
      </c>
      <c r="F171" s="17">
        <v>67.0</v>
      </c>
      <c r="G171" s="17">
        <f t="shared" si="3"/>
        <v>-0.03879010955</v>
      </c>
      <c r="H171" s="17">
        <f t="shared" si="1"/>
        <v>4489</v>
      </c>
      <c r="I171" s="17">
        <f t="shared" si="4"/>
        <v>0.001504672599</v>
      </c>
      <c r="J171" s="17">
        <f t="shared" si="2"/>
        <v>-1.206041687</v>
      </c>
    </row>
    <row r="172" ht="14.25" customHeight="1">
      <c r="A172" s="15">
        <v>44431.0</v>
      </c>
      <c r="B172" s="17">
        <v>68.900002</v>
      </c>
      <c r="C172" s="17">
        <v>69.25</v>
      </c>
      <c r="D172" s="17">
        <v>65.599998</v>
      </c>
      <c r="E172" s="17">
        <v>66.650002</v>
      </c>
      <c r="F172" s="17">
        <v>66.650002</v>
      </c>
      <c r="G172" s="17">
        <f t="shared" si="3"/>
        <v>-0.005237542759</v>
      </c>
      <c r="H172" s="17">
        <f t="shared" si="1"/>
        <v>4442.222767</v>
      </c>
      <c r="I172" s="17">
        <f t="shared" si="4"/>
        <v>0.00002743185415</v>
      </c>
      <c r="J172" s="17">
        <f t="shared" si="2"/>
        <v>-1.245742552</v>
      </c>
    </row>
    <row r="173" ht="14.25" customHeight="1">
      <c r="A173" s="15">
        <v>44432.0</v>
      </c>
      <c r="B173" s="17">
        <v>66.650002</v>
      </c>
      <c r="C173" s="17">
        <v>69.599998</v>
      </c>
      <c r="D173" s="17">
        <v>65.650002</v>
      </c>
      <c r="E173" s="17">
        <v>68.949997</v>
      </c>
      <c r="F173" s="17">
        <v>68.949997</v>
      </c>
      <c r="G173" s="17">
        <f t="shared" si="3"/>
        <v>0.0339264841</v>
      </c>
      <c r="H173" s="17">
        <f t="shared" si="1"/>
        <v>4754.102086</v>
      </c>
      <c r="I173" s="17">
        <f t="shared" si="4"/>
        <v>0.001151006323</v>
      </c>
      <c r="J173" s="17">
        <f t="shared" si="2"/>
        <v>-0.9848502331</v>
      </c>
    </row>
    <row r="174" ht="14.25" customHeight="1">
      <c r="A174" s="15">
        <v>44433.0</v>
      </c>
      <c r="B174" s="17">
        <v>68.949997</v>
      </c>
      <c r="C174" s="17">
        <v>72.300003</v>
      </c>
      <c r="D174" s="17">
        <v>68.099998</v>
      </c>
      <c r="E174" s="17">
        <v>71.75</v>
      </c>
      <c r="F174" s="17">
        <v>71.75</v>
      </c>
      <c r="G174" s="17">
        <f t="shared" si="3"/>
        <v>0.03980629391</v>
      </c>
      <c r="H174" s="17">
        <f t="shared" si="1"/>
        <v>5148.0625</v>
      </c>
      <c r="I174" s="17">
        <f t="shared" si="4"/>
        <v>0.001584541035</v>
      </c>
      <c r="J174" s="17">
        <f t="shared" si="2"/>
        <v>-0.6672411621</v>
      </c>
    </row>
    <row r="175" ht="14.25" customHeight="1">
      <c r="A175" s="15">
        <v>44434.0</v>
      </c>
      <c r="B175" s="17">
        <v>72.25</v>
      </c>
      <c r="C175" s="17">
        <v>74.150002</v>
      </c>
      <c r="D175" s="17">
        <v>70.300003</v>
      </c>
      <c r="E175" s="17">
        <v>71.099998</v>
      </c>
      <c r="F175" s="17">
        <v>71.099998</v>
      </c>
      <c r="G175" s="17">
        <f t="shared" si="3"/>
        <v>-0.00910054596</v>
      </c>
      <c r="H175" s="17">
        <f t="shared" si="1"/>
        <v>5055.209716</v>
      </c>
      <c r="I175" s="17">
        <f t="shared" si="4"/>
        <v>0.00008281993677</v>
      </c>
      <c r="J175" s="17">
        <f t="shared" si="2"/>
        <v>-0.7409719872</v>
      </c>
    </row>
    <row r="176" ht="14.25" customHeight="1">
      <c r="A176" s="15">
        <v>44435.0</v>
      </c>
      <c r="B176" s="17">
        <v>73.400002</v>
      </c>
      <c r="C176" s="17">
        <v>73.900002</v>
      </c>
      <c r="D176" s="17">
        <v>72.050003</v>
      </c>
      <c r="E176" s="17">
        <v>73.0</v>
      </c>
      <c r="F176" s="17">
        <v>73.0</v>
      </c>
      <c r="G176" s="17">
        <f t="shared" si="3"/>
        <v>0.02637213247</v>
      </c>
      <c r="H176" s="17">
        <f t="shared" si="1"/>
        <v>5329</v>
      </c>
      <c r="I176" s="17">
        <f t="shared" si="4"/>
        <v>0.0006954893709</v>
      </c>
      <c r="J176" s="17">
        <f t="shared" si="2"/>
        <v>-0.5254515502</v>
      </c>
    </row>
    <row r="177" ht="14.25" customHeight="1">
      <c r="A177" s="15">
        <v>44438.0</v>
      </c>
      <c r="B177" s="17">
        <v>72.900002</v>
      </c>
      <c r="C177" s="17">
        <v>72.900002</v>
      </c>
      <c r="D177" s="17">
        <v>71.150002</v>
      </c>
      <c r="E177" s="17">
        <v>71.400002</v>
      </c>
      <c r="F177" s="17">
        <v>71.400002</v>
      </c>
      <c r="G177" s="17">
        <f t="shared" si="3"/>
        <v>-0.02216154379</v>
      </c>
      <c r="H177" s="17">
        <f t="shared" si="1"/>
        <v>5097.960286</v>
      </c>
      <c r="I177" s="17">
        <f t="shared" si="4"/>
        <v>0.0004911340232</v>
      </c>
      <c r="J177" s="17">
        <f t="shared" si="2"/>
        <v>-0.7069420266</v>
      </c>
    </row>
    <row r="178" ht="14.25" customHeight="1">
      <c r="A178" s="15">
        <v>44439.0</v>
      </c>
      <c r="B178" s="17">
        <v>71.099998</v>
      </c>
      <c r="C178" s="17">
        <v>72.5</v>
      </c>
      <c r="D178" s="17">
        <v>70.5</v>
      </c>
      <c r="E178" s="17">
        <v>71.300003</v>
      </c>
      <c r="F178" s="17">
        <v>71.300003</v>
      </c>
      <c r="G178" s="17">
        <f t="shared" si="3"/>
        <v>-0.001401527861</v>
      </c>
      <c r="H178" s="17">
        <f t="shared" si="1"/>
        <v>5083.690428</v>
      </c>
      <c r="I178" s="17">
        <f t="shared" si="4"/>
        <v>0.000001964280344</v>
      </c>
      <c r="J178" s="17">
        <f t="shared" si="2"/>
        <v>-0.7182850821</v>
      </c>
    </row>
    <row r="179" ht="14.25" customHeight="1">
      <c r="A179" s="15">
        <v>44440.0</v>
      </c>
      <c r="B179" s="17">
        <v>71.349998</v>
      </c>
      <c r="C179" s="17">
        <v>73.550003</v>
      </c>
      <c r="D179" s="17">
        <v>71.300003</v>
      </c>
      <c r="E179" s="17">
        <v>72.050003</v>
      </c>
      <c r="F179" s="17">
        <v>72.050003</v>
      </c>
      <c r="G179" s="17">
        <f t="shared" si="3"/>
        <v>0.01046399459</v>
      </c>
      <c r="H179" s="17">
        <f t="shared" si="1"/>
        <v>5191.202932</v>
      </c>
      <c r="I179" s="17">
        <f t="shared" si="4"/>
        <v>0.0001094951827</v>
      </c>
      <c r="J179" s="17">
        <f t="shared" si="2"/>
        <v>-0.633211315</v>
      </c>
    </row>
    <row r="180" ht="14.25" customHeight="1">
      <c r="A180" s="15">
        <v>44441.0</v>
      </c>
      <c r="B180" s="17">
        <v>72.5</v>
      </c>
      <c r="C180" s="17">
        <v>73.0</v>
      </c>
      <c r="D180" s="17">
        <v>71.300003</v>
      </c>
      <c r="E180" s="17">
        <v>71.599998</v>
      </c>
      <c r="F180" s="17">
        <v>71.599998</v>
      </c>
      <c r="G180" s="17">
        <f t="shared" si="3"/>
        <v>-0.00626531805</v>
      </c>
      <c r="H180" s="17">
        <f t="shared" si="1"/>
        <v>5126.559714</v>
      </c>
      <c r="I180" s="17">
        <f t="shared" si="4"/>
        <v>0.00003925421026</v>
      </c>
      <c r="J180" s="17">
        <f t="shared" si="2"/>
        <v>-0.6842561424</v>
      </c>
    </row>
    <row r="181" ht="14.25" customHeight="1">
      <c r="A181" s="15">
        <v>44442.0</v>
      </c>
      <c r="B181" s="17">
        <v>71.949997</v>
      </c>
      <c r="C181" s="17">
        <v>73.0</v>
      </c>
      <c r="D181" s="17">
        <v>70.5</v>
      </c>
      <c r="E181" s="17">
        <v>71.550003</v>
      </c>
      <c r="F181" s="17">
        <v>71.550003</v>
      </c>
      <c r="G181" s="17">
        <f t="shared" si="3"/>
        <v>-0.0006984981025</v>
      </c>
      <c r="H181" s="17">
        <f t="shared" si="1"/>
        <v>5119.402929</v>
      </c>
      <c r="I181" s="17">
        <f t="shared" si="4"/>
        <v>0.0000004878995991</v>
      </c>
      <c r="J181" s="17">
        <f t="shared" si="2"/>
        <v>-0.6899271597</v>
      </c>
    </row>
    <row r="182" ht="14.25" customHeight="1">
      <c r="A182" s="15">
        <v>44445.0</v>
      </c>
      <c r="B182" s="17">
        <v>71.5</v>
      </c>
      <c r="C182" s="17">
        <v>71.650002</v>
      </c>
      <c r="D182" s="17">
        <v>70.199997</v>
      </c>
      <c r="E182" s="17">
        <v>70.349998</v>
      </c>
      <c r="F182" s="17">
        <v>70.349998</v>
      </c>
      <c r="G182" s="17">
        <f t="shared" si="3"/>
        <v>-0.0169137928</v>
      </c>
      <c r="H182" s="17">
        <f t="shared" si="1"/>
        <v>4949.122219</v>
      </c>
      <c r="I182" s="17">
        <f t="shared" si="4"/>
        <v>0.0002860763869</v>
      </c>
      <c r="J182" s="17">
        <f t="shared" si="2"/>
        <v>-0.8260457543</v>
      </c>
    </row>
    <row r="183" ht="14.25" customHeight="1">
      <c r="A183" s="15">
        <v>44446.0</v>
      </c>
      <c r="B183" s="17">
        <v>71.5</v>
      </c>
      <c r="C183" s="17">
        <v>71.900002</v>
      </c>
      <c r="D183" s="17">
        <v>69.400002</v>
      </c>
      <c r="E183" s="17">
        <v>69.900002</v>
      </c>
      <c r="F183" s="17">
        <v>69.900002</v>
      </c>
      <c r="G183" s="17">
        <f t="shared" si="3"/>
        <v>-0.006417077279</v>
      </c>
      <c r="H183" s="17">
        <f t="shared" si="1"/>
        <v>4886.01028</v>
      </c>
      <c r="I183" s="17">
        <f t="shared" si="4"/>
        <v>0.00004117888081</v>
      </c>
      <c r="J183" s="17">
        <f t="shared" si="2"/>
        <v>-0.8770895609</v>
      </c>
    </row>
    <row r="184" ht="14.25" customHeight="1">
      <c r="A184" s="15">
        <v>44447.0</v>
      </c>
      <c r="B184" s="17">
        <v>70.599998</v>
      </c>
      <c r="C184" s="17">
        <v>71.0</v>
      </c>
      <c r="D184" s="17">
        <v>69.0</v>
      </c>
      <c r="E184" s="17">
        <v>69.599998</v>
      </c>
      <c r="F184" s="17">
        <v>69.599998</v>
      </c>
      <c r="G184" s="17">
        <f t="shared" si="3"/>
        <v>-0.004301139247</v>
      </c>
      <c r="H184" s="17">
        <f t="shared" si="1"/>
        <v>4844.159722</v>
      </c>
      <c r="I184" s="17">
        <f t="shared" si="4"/>
        <v>0.00001849979882</v>
      </c>
      <c r="J184" s="17">
        <f t="shared" si="2"/>
        <v>-0.9111195215</v>
      </c>
    </row>
    <row r="185" ht="14.25" customHeight="1">
      <c r="A185" s="15">
        <v>44448.0</v>
      </c>
      <c r="B185" s="17">
        <v>69.599998</v>
      </c>
      <c r="C185" s="17">
        <v>70.349998</v>
      </c>
      <c r="D185" s="17">
        <v>69.25</v>
      </c>
      <c r="E185" s="17">
        <v>69.599998</v>
      </c>
      <c r="F185" s="17">
        <v>69.599998</v>
      </c>
      <c r="G185" s="17">
        <f t="shared" si="3"/>
        <v>0</v>
      </c>
      <c r="H185" s="17">
        <f t="shared" si="1"/>
        <v>4844.159722</v>
      </c>
      <c r="I185" s="17">
        <f t="shared" si="4"/>
        <v>0</v>
      </c>
      <c r="J185" s="17">
        <f t="shared" si="2"/>
        <v>-0.9111195215</v>
      </c>
    </row>
    <row r="186" ht="14.25" customHeight="1">
      <c r="A186" s="15">
        <v>44452.0</v>
      </c>
      <c r="B186" s="17">
        <v>69.699997</v>
      </c>
      <c r="C186" s="17">
        <v>71.199997</v>
      </c>
      <c r="D186" s="17">
        <v>69.550003</v>
      </c>
      <c r="E186" s="17">
        <v>69.800003</v>
      </c>
      <c r="F186" s="17">
        <v>69.800003</v>
      </c>
      <c r="G186" s="17">
        <f t="shared" si="3"/>
        <v>0.002869514144</v>
      </c>
      <c r="H186" s="17">
        <f t="shared" si="1"/>
        <v>4872.040419</v>
      </c>
      <c r="I186" s="17">
        <f t="shared" si="4"/>
        <v>0.00000823411142</v>
      </c>
      <c r="J186" s="17">
        <f t="shared" si="2"/>
        <v>-0.8884326164</v>
      </c>
    </row>
    <row r="187" ht="14.25" customHeight="1">
      <c r="A187" s="15">
        <v>44453.0</v>
      </c>
      <c r="B187" s="17">
        <v>70.199997</v>
      </c>
      <c r="C187" s="17">
        <v>72.599998</v>
      </c>
      <c r="D187" s="17">
        <v>70.199997</v>
      </c>
      <c r="E187" s="17">
        <v>72.050003</v>
      </c>
      <c r="F187" s="17">
        <v>72.050003</v>
      </c>
      <c r="G187" s="17">
        <f t="shared" si="3"/>
        <v>0.03172631134</v>
      </c>
      <c r="H187" s="17">
        <f t="shared" si="1"/>
        <v>5191.202932</v>
      </c>
      <c r="I187" s="17">
        <f t="shared" si="4"/>
        <v>0.001006558831</v>
      </c>
      <c r="J187" s="17">
        <f t="shared" si="2"/>
        <v>-0.633211315</v>
      </c>
    </row>
    <row r="188" ht="14.25" customHeight="1">
      <c r="A188" s="15">
        <v>44454.0</v>
      </c>
      <c r="B188" s="17">
        <v>73.25</v>
      </c>
      <c r="C188" s="17">
        <v>77.400002</v>
      </c>
      <c r="D188" s="17">
        <v>72.599998</v>
      </c>
      <c r="E188" s="17">
        <v>76.300003</v>
      </c>
      <c r="F188" s="17">
        <v>76.300003</v>
      </c>
      <c r="G188" s="17">
        <f t="shared" si="3"/>
        <v>0.05731261353</v>
      </c>
      <c r="H188" s="17">
        <f t="shared" si="1"/>
        <v>5821.690458</v>
      </c>
      <c r="I188" s="17">
        <f t="shared" si="4"/>
        <v>0.003284735669</v>
      </c>
      <c r="J188" s="17">
        <f t="shared" si="2"/>
        <v>-0.1511266345</v>
      </c>
    </row>
    <row r="189" ht="14.25" customHeight="1">
      <c r="A189" s="15">
        <v>44455.0</v>
      </c>
      <c r="B189" s="17">
        <v>77.25</v>
      </c>
      <c r="C189" s="17">
        <v>77.349998</v>
      </c>
      <c r="D189" s="17">
        <v>74.949997</v>
      </c>
      <c r="E189" s="17">
        <v>75.949997</v>
      </c>
      <c r="F189" s="17">
        <v>75.949997</v>
      </c>
      <c r="G189" s="17">
        <f t="shared" si="3"/>
        <v>-0.004597788067</v>
      </c>
      <c r="H189" s="17">
        <f t="shared" si="1"/>
        <v>5768.402044</v>
      </c>
      <c r="I189" s="17">
        <f t="shared" si="4"/>
        <v>0.00002113965511</v>
      </c>
      <c r="J189" s="17">
        <f t="shared" si="2"/>
        <v>-0.1908284064</v>
      </c>
    </row>
    <row r="190" ht="14.25" customHeight="1">
      <c r="A190" s="15">
        <v>44456.0</v>
      </c>
      <c r="B190" s="17">
        <v>77.400002</v>
      </c>
      <c r="C190" s="17">
        <v>81.949997</v>
      </c>
      <c r="D190" s="17">
        <v>76.650002</v>
      </c>
      <c r="E190" s="17">
        <v>78.550003</v>
      </c>
      <c r="F190" s="17">
        <v>78.550003</v>
      </c>
      <c r="G190" s="17">
        <f t="shared" si="3"/>
        <v>0.03366021335</v>
      </c>
      <c r="H190" s="17">
        <f t="shared" si="1"/>
        <v>6170.102971</v>
      </c>
      <c r="I190" s="17">
        <f t="shared" si="4"/>
        <v>0.001133009963</v>
      </c>
      <c r="J190" s="17">
        <f t="shared" si="2"/>
        <v>0.104094667</v>
      </c>
    </row>
    <row r="191" ht="14.25" customHeight="1">
      <c r="A191" s="15">
        <v>44459.0</v>
      </c>
      <c r="B191" s="17">
        <v>78.550003</v>
      </c>
      <c r="C191" s="17">
        <v>82.650002</v>
      </c>
      <c r="D191" s="17">
        <v>77.599998</v>
      </c>
      <c r="E191" s="17">
        <v>78.5</v>
      </c>
      <c r="F191" s="17">
        <v>78.5</v>
      </c>
      <c r="G191" s="17">
        <f t="shared" si="3"/>
        <v>-0.0006367781055</v>
      </c>
      <c r="H191" s="17">
        <f t="shared" si="1"/>
        <v>6162.25</v>
      </c>
      <c r="I191" s="17">
        <f t="shared" si="4"/>
        <v>0.0000004054863556</v>
      </c>
      <c r="J191" s="17">
        <f t="shared" si="2"/>
        <v>0.09842274221</v>
      </c>
    </row>
    <row r="192" ht="14.25" customHeight="1">
      <c r="A192" s="15">
        <v>44460.0</v>
      </c>
      <c r="B192" s="17">
        <v>78.5</v>
      </c>
      <c r="C192" s="17">
        <v>81.0</v>
      </c>
      <c r="D192" s="17">
        <v>77.050003</v>
      </c>
      <c r="E192" s="17">
        <v>79.75</v>
      </c>
      <c r="F192" s="17">
        <v>79.75</v>
      </c>
      <c r="G192" s="17">
        <f t="shared" si="3"/>
        <v>0.01579811688</v>
      </c>
      <c r="H192" s="17">
        <f t="shared" si="1"/>
        <v>6360.0625</v>
      </c>
      <c r="I192" s="17">
        <f t="shared" si="4"/>
        <v>0.0002495804968</v>
      </c>
      <c r="J192" s="17">
        <f t="shared" si="2"/>
        <v>0.2402123541</v>
      </c>
    </row>
    <row r="193" ht="14.25" customHeight="1">
      <c r="A193" s="15">
        <v>44461.0</v>
      </c>
      <c r="B193" s="17">
        <v>80.25</v>
      </c>
      <c r="C193" s="17">
        <v>80.449997</v>
      </c>
      <c r="D193" s="17">
        <v>77.699997</v>
      </c>
      <c r="E193" s="17">
        <v>78.199997</v>
      </c>
      <c r="F193" s="17">
        <v>78.199997</v>
      </c>
      <c r="G193" s="17">
        <f t="shared" si="3"/>
        <v>-0.01962713248</v>
      </c>
      <c r="H193" s="17">
        <f t="shared" si="1"/>
        <v>6115.239531</v>
      </c>
      <c r="I193" s="17">
        <f t="shared" si="4"/>
        <v>0.0003852243293</v>
      </c>
      <c r="J193" s="17">
        <f t="shared" si="2"/>
        <v>0.06439289506</v>
      </c>
    </row>
    <row r="194" ht="14.25" customHeight="1">
      <c r="A194" s="15">
        <v>44462.0</v>
      </c>
      <c r="B194" s="17">
        <v>78.599998</v>
      </c>
      <c r="C194" s="17">
        <v>79.150002</v>
      </c>
      <c r="D194" s="17">
        <v>77.550003</v>
      </c>
      <c r="E194" s="17">
        <v>77.849998</v>
      </c>
      <c r="F194" s="17">
        <v>77.849998</v>
      </c>
      <c r="G194" s="17">
        <f t="shared" si="3"/>
        <v>-0.004485736599</v>
      </c>
      <c r="H194" s="17">
        <f t="shared" si="1"/>
        <v>6060.622189</v>
      </c>
      <c r="I194" s="17">
        <f t="shared" si="4"/>
        <v>0.00002012183283</v>
      </c>
      <c r="J194" s="17">
        <f t="shared" si="2"/>
        <v>0.02469191715</v>
      </c>
    </row>
    <row r="195" ht="14.25" customHeight="1">
      <c r="A195" s="15">
        <v>44463.0</v>
      </c>
      <c r="B195" s="17">
        <v>77.849998</v>
      </c>
      <c r="C195" s="17">
        <v>78.25</v>
      </c>
      <c r="D195" s="17">
        <v>75.550003</v>
      </c>
      <c r="E195" s="17">
        <v>76.150002</v>
      </c>
      <c r="F195" s="17">
        <v>76.150002</v>
      </c>
      <c r="G195" s="17">
        <f t="shared" si="3"/>
        <v>-0.02207876698</v>
      </c>
      <c r="H195" s="17">
        <f t="shared" si="1"/>
        <v>5798.822805</v>
      </c>
      <c r="I195" s="17">
        <f t="shared" si="4"/>
        <v>0.0004874719516</v>
      </c>
      <c r="J195" s="17">
        <f t="shared" si="2"/>
        <v>-0.1681415013</v>
      </c>
    </row>
    <row r="196" ht="14.25" customHeight="1">
      <c r="A196" s="15">
        <v>44466.0</v>
      </c>
      <c r="B196" s="17">
        <v>77.650002</v>
      </c>
      <c r="C196" s="17">
        <v>78.75</v>
      </c>
      <c r="D196" s="17">
        <v>76.599998</v>
      </c>
      <c r="E196" s="17">
        <v>77.300003</v>
      </c>
      <c r="F196" s="17">
        <v>77.300003</v>
      </c>
      <c r="G196" s="17">
        <f t="shared" si="3"/>
        <v>0.0149888888</v>
      </c>
      <c r="H196" s="17">
        <f t="shared" si="1"/>
        <v>5975.290464</v>
      </c>
      <c r="I196" s="17">
        <f t="shared" si="4"/>
        <v>0.0002246667874</v>
      </c>
      <c r="J196" s="17">
        <f t="shared" si="2"/>
        <v>-0.03769494493</v>
      </c>
    </row>
    <row r="197" ht="14.25" customHeight="1">
      <c r="A197" s="15">
        <v>44467.0</v>
      </c>
      <c r="B197" s="17">
        <v>77.650002</v>
      </c>
      <c r="C197" s="17">
        <v>77.699997</v>
      </c>
      <c r="D197" s="17">
        <v>75.699997</v>
      </c>
      <c r="E197" s="17">
        <v>76.050003</v>
      </c>
      <c r="F197" s="17">
        <v>76.050003</v>
      </c>
      <c r="G197" s="17">
        <f t="shared" si="3"/>
        <v>-0.01630293625</v>
      </c>
      <c r="H197" s="17">
        <f t="shared" si="1"/>
        <v>5783.602956</v>
      </c>
      <c r="I197" s="17">
        <f t="shared" si="4"/>
        <v>0.0002657857304</v>
      </c>
      <c r="J197" s="17">
        <f t="shared" si="2"/>
        <v>-0.1794845568</v>
      </c>
    </row>
    <row r="198" ht="14.25" customHeight="1">
      <c r="A198" s="15">
        <v>44468.0</v>
      </c>
      <c r="B198" s="17">
        <v>75.699997</v>
      </c>
      <c r="C198" s="17">
        <v>76.75</v>
      </c>
      <c r="D198" s="17">
        <v>75.0</v>
      </c>
      <c r="E198" s="17">
        <v>75.800003</v>
      </c>
      <c r="F198" s="17">
        <v>75.800003</v>
      </c>
      <c r="G198" s="17">
        <f t="shared" si="3"/>
        <v>-0.003292725927</v>
      </c>
      <c r="H198" s="17">
        <f t="shared" si="1"/>
        <v>5745.640455</v>
      </c>
      <c r="I198" s="17">
        <f t="shared" si="4"/>
        <v>0.00001084204403</v>
      </c>
      <c r="J198" s="17">
        <f t="shared" si="2"/>
        <v>-0.2078424792</v>
      </c>
    </row>
    <row r="199" ht="14.25" customHeight="1">
      <c r="A199" s="15">
        <v>44469.0</v>
      </c>
      <c r="B199" s="17">
        <v>76.0</v>
      </c>
      <c r="C199" s="17">
        <v>76.699997</v>
      </c>
      <c r="D199" s="17">
        <v>74.949997</v>
      </c>
      <c r="E199" s="17">
        <v>75.150002</v>
      </c>
      <c r="F199" s="17">
        <v>75.150002</v>
      </c>
      <c r="G199" s="17">
        <f t="shared" si="3"/>
        <v>-0.008612189414</v>
      </c>
      <c r="H199" s="17">
        <f t="shared" si="1"/>
        <v>5647.522801</v>
      </c>
      <c r="I199" s="17">
        <f t="shared" si="4"/>
        <v>0.0000741698065</v>
      </c>
      <c r="J199" s="17">
        <f t="shared" si="2"/>
        <v>-0.2815731908</v>
      </c>
    </row>
    <row r="200" ht="14.25" customHeight="1">
      <c r="A200" s="15">
        <v>44470.0</v>
      </c>
      <c r="B200" s="17">
        <v>74.199997</v>
      </c>
      <c r="C200" s="17">
        <v>76.400002</v>
      </c>
      <c r="D200" s="17">
        <v>74.199997</v>
      </c>
      <c r="E200" s="17">
        <v>75.0</v>
      </c>
      <c r="F200" s="17">
        <v>75.0</v>
      </c>
      <c r="G200" s="17">
        <f t="shared" si="3"/>
        <v>-0.001998029276</v>
      </c>
      <c r="H200" s="17">
        <f t="shared" si="1"/>
        <v>5625</v>
      </c>
      <c r="I200" s="17">
        <f t="shared" si="4"/>
        <v>0.000003992120988</v>
      </c>
      <c r="J200" s="17">
        <f t="shared" si="2"/>
        <v>-0.2985881711</v>
      </c>
    </row>
    <row r="201" ht="14.25" customHeight="1">
      <c r="A201" s="15">
        <v>44473.0</v>
      </c>
      <c r="B201" s="17">
        <v>75.650002</v>
      </c>
      <c r="C201" s="17">
        <v>76.099998</v>
      </c>
      <c r="D201" s="17">
        <v>74.849998</v>
      </c>
      <c r="E201" s="17">
        <v>75.25</v>
      </c>
      <c r="F201" s="17">
        <v>75.25</v>
      </c>
      <c r="G201" s="17">
        <f t="shared" si="3"/>
        <v>0.003327790093</v>
      </c>
      <c r="H201" s="17">
        <f t="shared" si="1"/>
        <v>5662.5625</v>
      </c>
      <c r="I201" s="17">
        <f t="shared" si="4"/>
        <v>0.0000110741869</v>
      </c>
      <c r="J201" s="17">
        <f t="shared" si="2"/>
        <v>-0.2702302488</v>
      </c>
    </row>
    <row r="202" ht="14.25" customHeight="1">
      <c r="A202" s="15">
        <v>44474.0</v>
      </c>
      <c r="B202" s="17">
        <v>75.25</v>
      </c>
      <c r="C202" s="17">
        <v>76.0</v>
      </c>
      <c r="D202" s="17">
        <v>75.25</v>
      </c>
      <c r="E202" s="17">
        <v>75.400002</v>
      </c>
      <c r="F202" s="17">
        <v>75.400002</v>
      </c>
      <c r="G202" s="17">
        <f t="shared" si="3"/>
        <v>0.00199139791</v>
      </c>
      <c r="H202" s="17">
        <f t="shared" si="1"/>
        <v>5685.160302</v>
      </c>
      <c r="I202" s="17">
        <f t="shared" si="4"/>
        <v>0.000003965665636</v>
      </c>
      <c r="J202" s="17">
        <f t="shared" si="2"/>
        <v>-0.2532152685</v>
      </c>
    </row>
    <row r="203" ht="14.25" customHeight="1">
      <c r="A203" s="15">
        <v>44475.0</v>
      </c>
      <c r="B203" s="17">
        <v>76.0</v>
      </c>
      <c r="C203" s="17">
        <v>76.0</v>
      </c>
      <c r="D203" s="17">
        <v>61.099998</v>
      </c>
      <c r="E203" s="17">
        <v>70.849998</v>
      </c>
      <c r="F203" s="17">
        <v>70.849998</v>
      </c>
      <c r="G203" s="17">
        <f t="shared" si="3"/>
        <v>-0.06224236363</v>
      </c>
      <c r="H203" s="17">
        <f t="shared" si="1"/>
        <v>5019.722217</v>
      </c>
      <c r="I203" s="17">
        <f t="shared" si="4"/>
        <v>0.00387411183</v>
      </c>
      <c r="J203" s="17">
        <f t="shared" si="2"/>
        <v>-0.7693299095</v>
      </c>
    </row>
    <row r="204" ht="14.25" customHeight="1">
      <c r="A204" s="15">
        <v>44476.0</v>
      </c>
      <c r="B204" s="17">
        <v>72.449997</v>
      </c>
      <c r="C204" s="17">
        <v>75.599998</v>
      </c>
      <c r="D204" s="17">
        <v>72.449997</v>
      </c>
      <c r="E204" s="17">
        <v>75.099998</v>
      </c>
      <c r="F204" s="17">
        <v>75.099998</v>
      </c>
      <c r="G204" s="17">
        <f t="shared" si="3"/>
        <v>0.05825559423</v>
      </c>
      <c r="H204" s="17">
        <f t="shared" si="1"/>
        <v>5640.0097</v>
      </c>
      <c r="I204" s="17">
        <f t="shared" si="4"/>
        <v>0.003393714259</v>
      </c>
      <c r="J204" s="17">
        <f t="shared" si="2"/>
        <v>-0.287245229</v>
      </c>
    </row>
    <row r="205" ht="14.25" customHeight="1">
      <c r="A205" s="15">
        <v>44477.0</v>
      </c>
      <c r="B205" s="17">
        <v>75.099998</v>
      </c>
      <c r="C205" s="17">
        <v>75.449997</v>
      </c>
      <c r="D205" s="17">
        <v>74.050003</v>
      </c>
      <c r="E205" s="17">
        <v>74.25</v>
      </c>
      <c r="F205" s="17">
        <v>74.25</v>
      </c>
      <c r="G205" s="17">
        <f t="shared" si="3"/>
        <v>-0.01138275446</v>
      </c>
      <c r="H205" s="17">
        <f t="shared" si="1"/>
        <v>5513.0625</v>
      </c>
      <c r="I205" s="17">
        <f t="shared" si="4"/>
        <v>0.000129567099</v>
      </c>
      <c r="J205" s="17">
        <f t="shared" si="2"/>
        <v>-0.3836619383</v>
      </c>
    </row>
    <row r="206" ht="14.25" customHeight="1">
      <c r="A206" s="15">
        <v>44480.0</v>
      </c>
      <c r="B206" s="17">
        <v>74.849998</v>
      </c>
      <c r="C206" s="17">
        <v>77.650002</v>
      </c>
      <c r="D206" s="17">
        <v>74.349998</v>
      </c>
      <c r="E206" s="17">
        <v>75.650002</v>
      </c>
      <c r="F206" s="17">
        <v>75.650002</v>
      </c>
      <c r="G206" s="17">
        <f t="shared" si="3"/>
        <v>0.01867968899</v>
      </c>
      <c r="H206" s="17">
        <f t="shared" si="1"/>
        <v>5722.922803</v>
      </c>
      <c r="I206" s="17">
        <f t="shared" si="4"/>
        <v>0.0003489307807</v>
      </c>
      <c r="J206" s="17">
        <f t="shared" si="2"/>
        <v>-0.2248573461</v>
      </c>
    </row>
    <row r="207" ht="14.25" customHeight="1">
      <c r="A207" s="15">
        <v>44481.0</v>
      </c>
      <c r="B207" s="17">
        <v>75.650002</v>
      </c>
      <c r="C207" s="17">
        <v>75.800003</v>
      </c>
      <c r="D207" s="17">
        <v>74.550003</v>
      </c>
      <c r="E207" s="17">
        <v>75.0</v>
      </c>
      <c r="F207" s="17">
        <v>75.0</v>
      </c>
      <c r="G207" s="17">
        <f t="shared" si="3"/>
        <v>-0.008629353136</v>
      </c>
      <c r="H207" s="17">
        <f t="shared" si="1"/>
        <v>5625</v>
      </c>
      <c r="I207" s="17">
        <f t="shared" si="4"/>
        <v>0.00007446573554</v>
      </c>
      <c r="J207" s="17">
        <f t="shared" si="2"/>
        <v>-0.2985881711</v>
      </c>
    </row>
    <row r="208" ht="14.25" customHeight="1">
      <c r="A208" s="15">
        <v>44482.0</v>
      </c>
      <c r="B208" s="17">
        <v>78.5</v>
      </c>
      <c r="C208" s="17">
        <v>79.449997</v>
      </c>
      <c r="D208" s="17">
        <v>77.099998</v>
      </c>
      <c r="E208" s="17">
        <v>77.550003</v>
      </c>
      <c r="F208" s="17">
        <v>77.550003</v>
      </c>
      <c r="G208" s="17">
        <f t="shared" si="3"/>
        <v>0.03343481477</v>
      </c>
      <c r="H208" s="17">
        <f t="shared" si="1"/>
        <v>6014.002965</v>
      </c>
      <c r="I208" s="17">
        <f t="shared" si="4"/>
        <v>0.001117886839</v>
      </c>
      <c r="J208" s="17">
        <f t="shared" si="2"/>
        <v>-0.009337022547</v>
      </c>
    </row>
    <row r="209" ht="14.25" customHeight="1">
      <c r="A209" s="15">
        <v>44483.0</v>
      </c>
      <c r="B209" s="17">
        <v>78.199997</v>
      </c>
      <c r="C209" s="17">
        <v>78.199997</v>
      </c>
      <c r="D209" s="17">
        <v>76.050003</v>
      </c>
      <c r="E209" s="17">
        <v>76.550003</v>
      </c>
      <c r="F209" s="17">
        <v>76.550003</v>
      </c>
      <c r="G209" s="17">
        <f t="shared" si="3"/>
        <v>-0.01297876701</v>
      </c>
      <c r="H209" s="17">
        <f t="shared" si="1"/>
        <v>5859.902959</v>
      </c>
      <c r="I209" s="17">
        <f t="shared" si="4"/>
        <v>0.0001684483932</v>
      </c>
      <c r="J209" s="17">
        <f t="shared" si="2"/>
        <v>-0.1227687121</v>
      </c>
    </row>
    <row r="210" ht="14.25" customHeight="1">
      <c r="A210" s="15">
        <v>44487.0</v>
      </c>
      <c r="B210" s="17">
        <v>75.349998</v>
      </c>
      <c r="C210" s="17">
        <v>77.25</v>
      </c>
      <c r="D210" s="17">
        <v>75.349998</v>
      </c>
      <c r="E210" s="17">
        <v>75.800003</v>
      </c>
      <c r="F210" s="17">
        <v>75.800003</v>
      </c>
      <c r="G210" s="17">
        <f t="shared" si="3"/>
        <v>-0.009845829068</v>
      </c>
      <c r="H210" s="17">
        <f t="shared" si="1"/>
        <v>5745.640455</v>
      </c>
      <c r="I210" s="17">
        <f t="shared" si="4"/>
        <v>0.00009694035003</v>
      </c>
      <c r="J210" s="17">
        <f t="shared" si="2"/>
        <v>-0.2078424792</v>
      </c>
    </row>
    <row r="211" ht="14.25" customHeight="1">
      <c r="A211" s="15">
        <v>44488.0</v>
      </c>
      <c r="B211" s="17">
        <v>76.900002</v>
      </c>
      <c r="C211" s="17">
        <v>77.0</v>
      </c>
      <c r="D211" s="17">
        <v>73.849998</v>
      </c>
      <c r="E211" s="17">
        <v>74.349998</v>
      </c>
      <c r="F211" s="17">
        <v>74.349998</v>
      </c>
      <c r="G211" s="17">
        <f t="shared" si="3"/>
        <v>-0.01931468622</v>
      </c>
      <c r="H211" s="17">
        <f t="shared" si="1"/>
        <v>5527.922203</v>
      </c>
      <c r="I211" s="17">
        <f t="shared" si="4"/>
        <v>0.0003730571038</v>
      </c>
      <c r="J211" s="17">
        <f t="shared" si="2"/>
        <v>-0.3723189962</v>
      </c>
    </row>
    <row r="212" ht="14.25" customHeight="1">
      <c r="A212" s="15">
        <v>44489.0</v>
      </c>
      <c r="B212" s="17">
        <v>74.5</v>
      </c>
      <c r="C212" s="17">
        <v>75.099998</v>
      </c>
      <c r="D212" s="17">
        <v>72.800003</v>
      </c>
      <c r="E212" s="17">
        <v>73.599998</v>
      </c>
      <c r="F212" s="17">
        <v>73.599998</v>
      </c>
      <c r="G212" s="17">
        <f t="shared" si="3"/>
        <v>-0.01013864745</v>
      </c>
      <c r="H212" s="17">
        <f t="shared" si="1"/>
        <v>5416.959706</v>
      </c>
      <c r="I212" s="17">
        <f t="shared" si="4"/>
        <v>0.000102792172</v>
      </c>
      <c r="J212" s="17">
        <f t="shared" si="2"/>
        <v>-0.4573927633</v>
      </c>
    </row>
    <row r="213" ht="14.25" customHeight="1">
      <c r="A213" s="15">
        <v>44490.0</v>
      </c>
      <c r="B213" s="17">
        <v>74.0</v>
      </c>
      <c r="C213" s="17">
        <v>74.650002</v>
      </c>
      <c r="D213" s="17">
        <v>73.25</v>
      </c>
      <c r="E213" s="17">
        <v>73.800003</v>
      </c>
      <c r="F213" s="17">
        <v>73.800003</v>
      </c>
      <c r="G213" s="17">
        <f t="shared" si="3"/>
        <v>0.002713773696</v>
      </c>
      <c r="H213" s="17">
        <f t="shared" si="1"/>
        <v>5446.440443</v>
      </c>
      <c r="I213" s="17">
        <f t="shared" si="4"/>
        <v>0.000007364567673</v>
      </c>
      <c r="J213" s="17">
        <f t="shared" si="2"/>
        <v>-0.4347058583</v>
      </c>
    </row>
    <row r="214" ht="14.25" customHeight="1">
      <c r="A214" s="15">
        <v>44491.0</v>
      </c>
      <c r="B214" s="17">
        <v>76.0</v>
      </c>
      <c r="C214" s="17">
        <v>76.0</v>
      </c>
      <c r="D214" s="17">
        <v>72.650002</v>
      </c>
      <c r="E214" s="17">
        <v>73.25</v>
      </c>
      <c r="F214" s="17">
        <v>73.25</v>
      </c>
      <c r="G214" s="17">
        <f t="shared" si="3"/>
        <v>-0.00748052436</v>
      </c>
      <c r="H214" s="17">
        <f t="shared" si="1"/>
        <v>5365.5625</v>
      </c>
      <c r="I214" s="17">
        <f t="shared" si="4"/>
        <v>0.0000559582447</v>
      </c>
      <c r="J214" s="17">
        <f t="shared" si="2"/>
        <v>-0.4970936278</v>
      </c>
    </row>
    <row r="215" ht="14.25" customHeight="1">
      <c r="A215" s="15">
        <v>44494.0</v>
      </c>
      <c r="B215" s="17">
        <v>74.0</v>
      </c>
      <c r="C215" s="17">
        <v>74.0</v>
      </c>
      <c r="D215" s="17">
        <v>71.5</v>
      </c>
      <c r="E215" s="17">
        <v>72.599998</v>
      </c>
      <c r="F215" s="17">
        <v>72.599998</v>
      </c>
      <c r="G215" s="17">
        <f t="shared" si="3"/>
        <v>-0.008913353615</v>
      </c>
      <c r="H215" s="17">
        <f t="shared" si="1"/>
        <v>5270.75971</v>
      </c>
      <c r="I215" s="17">
        <f t="shared" si="4"/>
        <v>0.00007944787266</v>
      </c>
      <c r="J215" s="17">
        <f t="shared" si="2"/>
        <v>-0.5708244529</v>
      </c>
    </row>
    <row r="216" ht="14.25" customHeight="1">
      <c r="A216" s="15">
        <v>44495.0</v>
      </c>
      <c r="B216" s="17">
        <v>73.0</v>
      </c>
      <c r="C216" s="17">
        <v>73.349998</v>
      </c>
      <c r="D216" s="17">
        <v>72.300003</v>
      </c>
      <c r="E216" s="17">
        <v>72.5</v>
      </c>
      <c r="F216" s="17">
        <v>72.5</v>
      </c>
      <c r="G216" s="17">
        <f t="shared" si="3"/>
        <v>-0.001378332422</v>
      </c>
      <c r="H216" s="17">
        <f t="shared" si="1"/>
        <v>5256.25</v>
      </c>
      <c r="I216" s="17">
        <f t="shared" si="4"/>
        <v>0.000001899800265</v>
      </c>
      <c r="J216" s="17">
        <f t="shared" si="2"/>
        <v>-0.582167395</v>
      </c>
    </row>
    <row r="217" ht="14.25" customHeight="1">
      <c r="A217" s="15">
        <v>44496.0</v>
      </c>
      <c r="B217" s="17">
        <v>72.5</v>
      </c>
      <c r="C217" s="17">
        <v>73.449997</v>
      </c>
      <c r="D217" s="17">
        <v>72.199997</v>
      </c>
      <c r="E217" s="17">
        <v>72.5</v>
      </c>
      <c r="F217" s="17">
        <v>72.5</v>
      </c>
      <c r="G217" s="17">
        <f t="shared" si="3"/>
        <v>0</v>
      </c>
      <c r="H217" s="17">
        <f t="shared" si="1"/>
        <v>5256.25</v>
      </c>
      <c r="I217" s="17">
        <f t="shared" si="4"/>
        <v>0</v>
      </c>
      <c r="J217" s="17">
        <f t="shared" si="2"/>
        <v>-0.582167395</v>
      </c>
    </row>
    <row r="218" ht="14.25" customHeight="1">
      <c r="A218" s="15">
        <v>44497.0</v>
      </c>
      <c r="B218" s="17">
        <v>73.300003</v>
      </c>
      <c r="C218" s="17">
        <v>73.300003</v>
      </c>
      <c r="D218" s="17">
        <v>70.650002</v>
      </c>
      <c r="E218" s="17">
        <v>71.099998</v>
      </c>
      <c r="F218" s="17">
        <v>71.099998</v>
      </c>
      <c r="G218" s="17">
        <f t="shared" si="3"/>
        <v>-0.01949925318</v>
      </c>
      <c r="H218" s="17">
        <f t="shared" si="1"/>
        <v>5055.209716</v>
      </c>
      <c r="I218" s="17">
        <f t="shared" si="4"/>
        <v>0.0003802208746</v>
      </c>
      <c r="J218" s="17">
        <f t="shared" si="2"/>
        <v>-0.7409719872</v>
      </c>
    </row>
    <row r="219" ht="14.25" customHeight="1">
      <c r="A219" s="15">
        <v>44498.0</v>
      </c>
      <c r="B219" s="17">
        <v>71.650002</v>
      </c>
      <c r="C219" s="17">
        <v>71.949997</v>
      </c>
      <c r="D219" s="17">
        <v>69.550003</v>
      </c>
      <c r="E219" s="17">
        <v>70.800003</v>
      </c>
      <c r="F219" s="17">
        <v>70.800003</v>
      </c>
      <c r="G219" s="17">
        <f t="shared" si="3"/>
        <v>-0.004228265607</v>
      </c>
      <c r="H219" s="17">
        <f t="shared" si="1"/>
        <v>5012.640425</v>
      </c>
      <c r="I219" s="17">
        <f t="shared" si="4"/>
        <v>0.00001787823005</v>
      </c>
      <c r="J219" s="17">
        <f t="shared" si="2"/>
        <v>-0.7750009269</v>
      </c>
    </row>
    <row r="220" ht="14.25" customHeight="1">
      <c r="A220" s="15">
        <v>44501.0</v>
      </c>
      <c r="B220" s="17">
        <v>71.0</v>
      </c>
      <c r="C220" s="17">
        <v>71.599998</v>
      </c>
      <c r="D220" s="17">
        <v>70.599998</v>
      </c>
      <c r="E220" s="17">
        <v>70.849998</v>
      </c>
      <c r="F220" s="17">
        <v>70.849998</v>
      </c>
      <c r="G220" s="17">
        <f t="shared" si="3"/>
        <v>0.0007058948355</v>
      </c>
      <c r="H220" s="17">
        <f t="shared" si="1"/>
        <v>5019.722217</v>
      </c>
      <c r="I220" s="17">
        <f t="shared" si="4"/>
        <v>0.0000004982875188</v>
      </c>
      <c r="J220" s="17">
        <f t="shared" si="2"/>
        <v>-0.7693299095</v>
      </c>
    </row>
    <row r="221" ht="14.25" customHeight="1">
      <c r="A221" s="15">
        <v>44502.0</v>
      </c>
      <c r="B221" s="17">
        <v>71.199997</v>
      </c>
      <c r="C221" s="17">
        <v>71.550003</v>
      </c>
      <c r="D221" s="17">
        <v>70.5</v>
      </c>
      <c r="E221" s="17">
        <v>70.900002</v>
      </c>
      <c r="F221" s="17">
        <v>70.900002</v>
      </c>
      <c r="G221" s="17">
        <f t="shared" si="3"/>
        <v>0.0007055238388</v>
      </c>
      <c r="H221" s="17">
        <f t="shared" si="1"/>
        <v>5026.810284</v>
      </c>
      <c r="I221" s="17">
        <f t="shared" si="4"/>
        <v>0.0000004977638871</v>
      </c>
      <c r="J221" s="17">
        <f t="shared" si="2"/>
        <v>-0.7636578713</v>
      </c>
    </row>
    <row r="222" ht="14.25" customHeight="1">
      <c r="A222" s="15">
        <v>44503.0</v>
      </c>
      <c r="B222" s="17">
        <v>70.900002</v>
      </c>
      <c r="C222" s="17">
        <v>71.25</v>
      </c>
      <c r="D222" s="17">
        <v>69.25</v>
      </c>
      <c r="E222" s="17">
        <v>69.699997</v>
      </c>
      <c r="F222" s="17">
        <v>69.699997</v>
      </c>
      <c r="G222" s="17">
        <f t="shared" si="3"/>
        <v>-0.01707018702</v>
      </c>
      <c r="H222" s="17">
        <f t="shared" si="1"/>
        <v>4858.089582</v>
      </c>
      <c r="I222" s="17">
        <f t="shared" si="4"/>
        <v>0.000291391285</v>
      </c>
      <c r="J222" s="17">
        <f t="shared" si="2"/>
        <v>-0.8997764659</v>
      </c>
    </row>
    <row r="223" ht="14.25" customHeight="1">
      <c r="A223" s="15">
        <v>44504.0</v>
      </c>
      <c r="B223" s="17">
        <v>69.599998</v>
      </c>
      <c r="C223" s="17">
        <v>70.900002</v>
      </c>
      <c r="D223" s="17">
        <v>69.599998</v>
      </c>
      <c r="E223" s="17">
        <v>70.550003</v>
      </c>
      <c r="F223" s="17">
        <v>70.550003</v>
      </c>
      <c r="G223" s="17">
        <f t="shared" si="3"/>
        <v>0.0121214461</v>
      </c>
      <c r="H223" s="17">
        <f t="shared" si="1"/>
        <v>4977.302923</v>
      </c>
      <c r="I223" s="17">
        <f t="shared" si="4"/>
        <v>0.0001469294555</v>
      </c>
      <c r="J223" s="17">
        <f t="shared" si="2"/>
        <v>-0.8033588492</v>
      </c>
    </row>
    <row r="224" ht="14.25" customHeight="1">
      <c r="A224" s="15">
        <v>44508.0</v>
      </c>
      <c r="B224" s="17">
        <v>70.800003</v>
      </c>
      <c r="C224" s="17">
        <v>73.199997</v>
      </c>
      <c r="D224" s="17">
        <v>70.550003</v>
      </c>
      <c r="E224" s="17">
        <v>72.5</v>
      </c>
      <c r="F224" s="17">
        <v>72.5</v>
      </c>
      <c r="G224" s="17">
        <f t="shared" si="3"/>
        <v>0.02726484104</v>
      </c>
      <c r="H224" s="17">
        <f t="shared" si="1"/>
        <v>5256.25</v>
      </c>
      <c r="I224" s="17">
        <f t="shared" si="4"/>
        <v>0.0007433715569</v>
      </c>
      <c r="J224" s="17">
        <f t="shared" si="2"/>
        <v>-0.582167395</v>
      </c>
    </row>
    <row r="225" ht="14.25" customHeight="1">
      <c r="A225" s="15">
        <v>44509.0</v>
      </c>
      <c r="B225" s="17">
        <v>72.75</v>
      </c>
      <c r="C225" s="17">
        <v>75.5</v>
      </c>
      <c r="D225" s="17">
        <v>72.349998</v>
      </c>
      <c r="E225" s="17">
        <v>74.349998</v>
      </c>
      <c r="F225" s="17">
        <v>74.349998</v>
      </c>
      <c r="G225" s="17">
        <f t="shared" si="3"/>
        <v>0.02519708415</v>
      </c>
      <c r="H225" s="17">
        <f t="shared" si="1"/>
        <v>5527.922203</v>
      </c>
      <c r="I225" s="17">
        <f t="shared" si="4"/>
        <v>0.0006348930494</v>
      </c>
      <c r="J225" s="17">
        <f t="shared" si="2"/>
        <v>-0.3723189962</v>
      </c>
    </row>
    <row r="226" ht="14.25" customHeight="1">
      <c r="A226" s="15">
        <v>44510.0</v>
      </c>
      <c r="B226" s="17">
        <v>74.400002</v>
      </c>
      <c r="C226" s="17">
        <v>75.699997</v>
      </c>
      <c r="D226" s="17">
        <v>73.300003</v>
      </c>
      <c r="E226" s="17">
        <v>73.5</v>
      </c>
      <c r="F226" s="17">
        <v>73.5</v>
      </c>
      <c r="G226" s="17">
        <f t="shared" si="3"/>
        <v>-0.01149823979</v>
      </c>
      <c r="H226" s="17">
        <f t="shared" si="1"/>
        <v>5402.25</v>
      </c>
      <c r="I226" s="17">
        <f t="shared" si="4"/>
        <v>0.0001322095182</v>
      </c>
      <c r="J226" s="17">
        <f t="shared" si="2"/>
        <v>-0.4687357054</v>
      </c>
    </row>
    <row r="227" ht="14.25" customHeight="1">
      <c r="A227" s="15">
        <v>44511.0</v>
      </c>
      <c r="B227" s="17">
        <v>73.800003</v>
      </c>
      <c r="C227" s="17">
        <v>74.300003</v>
      </c>
      <c r="D227" s="17">
        <v>72.300003</v>
      </c>
      <c r="E227" s="17">
        <v>73.199997</v>
      </c>
      <c r="F227" s="17">
        <v>73.199997</v>
      </c>
      <c r="G227" s="17">
        <f t="shared" si="3"/>
        <v>-0.004090026235</v>
      </c>
      <c r="H227" s="17">
        <f t="shared" si="1"/>
        <v>5358.239561</v>
      </c>
      <c r="I227" s="17">
        <f t="shared" si="4"/>
        <v>0.0000167283146</v>
      </c>
      <c r="J227" s="17">
        <f t="shared" si="2"/>
        <v>-0.5027655526</v>
      </c>
    </row>
    <row r="228" ht="14.25" customHeight="1">
      <c r="A228" s="15">
        <v>44512.0</v>
      </c>
      <c r="B228" s="17">
        <v>73.25</v>
      </c>
      <c r="C228" s="17">
        <v>76.0</v>
      </c>
      <c r="D228" s="17">
        <v>72.599998</v>
      </c>
      <c r="E228" s="17">
        <v>74.0</v>
      </c>
      <c r="F228" s="17">
        <v>74.0</v>
      </c>
      <c r="G228" s="17">
        <f t="shared" si="3"/>
        <v>0.01086971322</v>
      </c>
      <c r="H228" s="17">
        <f t="shared" si="1"/>
        <v>5476</v>
      </c>
      <c r="I228" s="17">
        <f t="shared" si="4"/>
        <v>0.0001181506655</v>
      </c>
      <c r="J228" s="17">
        <f t="shared" si="2"/>
        <v>-0.4120198607</v>
      </c>
    </row>
    <row r="229" ht="14.25" customHeight="1">
      <c r="A229" s="15">
        <v>44515.0</v>
      </c>
      <c r="B229" s="17">
        <v>73.0</v>
      </c>
      <c r="C229" s="17">
        <v>74.349998</v>
      </c>
      <c r="D229" s="17">
        <v>70.699997</v>
      </c>
      <c r="E229" s="17">
        <v>71.25</v>
      </c>
      <c r="F229" s="17">
        <v>71.25</v>
      </c>
      <c r="G229" s="17">
        <f t="shared" si="3"/>
        <v>-0.03787027406</v>
      </c>
      <c r="H229" s="17">
        <f t="shared" si="1"/>
        <v>5076.5625</v>
      </c>
      <c r="I229" s="17">
        <f t="shared" si="4"/>
        <v>0.001434157657</v>
      </c>
      <c r="J229" s="17">
        <f t="shared" si="2"/>
        <v>-0.7239570069</v>
      </c>
    </row>
    <row r="230" ht="14.25" customHeight="1">
      <c r="A230" s="15">
        <v>44516.0</v>
      </c>
      <c r="B230" s="17">
        <v>72.5</v>
      </c>
      <c r="C230" s="17">
        <v>79.400002</v>
      </c>
      <c r="D230" s="17">
        <v>71.5</v>
      </c>
      <c r="E230" s="17">
        <v>78.150002</v>
      </c>
      <c r="F230" s="17">
        <v>78.150002</v>
      </c>
      <c r="G230" s="17">
        <f t="shared" si="3"/>
        <v>0.09243526331</v>
      </c>
      <c r="H230" s="17">
        <f t="shared" si="1"/>
        <v>6107.422813</v>
      </c>
      <c r="I230" s="17">
        <f t="shared" si="4"/>
        <v>0.008544277903</v>
      </c>
      <c r="J230" s="17">
        <f t="shared" si="2"/>
        <v>0.05872187774</v>
      </c>
    </row>
    <row r="231" ht="14.25" customHeight="1">
      <c r="A231" s="15">
        <v>44517.0</v>
      </c>
      <c r="B231" s="17">
        <v>78.900002</v>
      </c>
      <c r="C231" s="17">
        <v>79.349998</v>
      </c>
      <c r="D231" s="17">
        <v>76.099998</v>
      </c>
      <c r="E231" s="17">
        <v>78.099998</v>
      </c>
      <c r="F231" s="17">
        <v>78.099998</v>
      </c>
      <c r="G231" s="17">
        <f t="shared" si="3"/>
        <v>-0.0006400512219</v>
      </c>
      <c r="H231" s="17">
        <f t="shared" si="1"/>
        <v>6099.609688</v>
      </c>
      <c r="I231" s="17">
        <f t="shared" si="4"/>
        <v>0.0000004096655666</v>
      </c>
      <c r="J231" s="17">
        <f t="shared" si="2"/>
        <v>0.05304983953</v>
      </c>
    </row>
    <row r="232" ht="14.25" customHeight="1">
      <c r="A232" s="15">
        <v>44518.0</v>
      </c>
      <c r="B232" s="17">
        <v>77.949997</v>
      </c>
      <c r="C232" s="17">
        <v>78.599998</v>
      </c>
      <c r="D232" s="17">
        <v>74.5</v>
      </c>
      <c r="E232" s="17">
        <v>77.400002</v>
      </c>
      <c r="F232" s="17">
        <v>77.400002</v>
      </c>
      <c r="G232" s="17">
        <f t="shared" si="3"/>
        <v>-0.009003224802</v>
      </c>
      <c r="H232" s="17">
        <f t="shared" si="1"/>
        <v>5990.76031</v>
      </c>
      <c r="I232" s="17">
        <f t="shared" si="4"/>
        <v>0.00008105805683</v>
      </c>
      <c r="J232" s="17">
        <f t="shared" si="2"/>
        <v>-0.02635188941</v>
      </c>
    </row>
    <row r="233" ht="14.25" customHeight="1">
      <c r="A233" s="15">
        <v>44522.0</v>
      </c>
      <c r="B233" s="17">
        <v>77.75</v>
      </c>
      <c r="C233" s="17">
        <v>80.099998</v>
      </c>
      <c r="D233" s="17">
        <v>75.599998</v>
      </c>
      <c r="E233" s="17">
        <v>78.5</v>
      </c>
      <c r="F233" s="17">
        <v>78.5</v>
      </c>
      <c r="G233" s="17">
        <f t="shared" si="3"/>
        <v>0.01411181835</v>
      </c>
      <c r="H233" s="17">
        <f t="shared" si="1"/>
        <v>6162.25</v>
      </c>
      <c r="I233" s="17">
        <f t="shared" si="4"/>
        <v>0.0001991434172</v>
      </c>
      <c r="J233" s="17">
        <f t="shared" si="2"/>
        <v>0.09842274221</v>
      </c>
    </row>
    <row r="234" ht="14.25" customHeight="1">
      <c r="A234" s="15">
        <v>44523.0</v>
      </c>
      <c r="B234" s="17">
        <v>79.900002</v>
      </c>
      <c r="C234" s="17">
        <v>85.150002</v>
      </c>
      <c r="D234" s="17">
        <v>77.699997</v>
      </c>
      <c r="E234" s="17">
        <v>84.449997</v>
      </c>
      <c r="F234" s="17">
        <v>84.449997</v>
      </c>
      <c r="G234" s="17">
        <f t="shared" si="3"/>
        <v>0.07306098294</v>
      </c>
      <c r="H234" s="17">
        <f t="shared" si="1"/>
        <v>7131.801993</v>
      </c>
      <c r="I234" s="17">
        <f t="shared" si="4"/>
        <v>0.005337907228</v>
      </c>
      <c r="J234" s="17">
        <f t="shared" si="2"/>
        <v>0.7733409546</v>
      </c>
    </row>
    <row r="235" ht="14.25" customHeight="1">
      <c r="A235" s="15">
        <v>44524.0</v>
      </c>
      <c r="B235" s="17">
        <v>85.150002</v>
      </c>
      <c r="C235" s="17">
        <v>87.300003</v>
      </c>
      <c r="D235" s="17">
        <v>81.550003</v>
      </c>
      <c r="E235" s="17">
        <v>82.849998</v>
      </c>
      <c r="F235" s="17">
        <v>82.849998</v>
      </c>
      <c r="G235" s="17">
        <f t="shared" si="3"/>
        <v>-0.019127888</v>
      </c>
      <c r="H235" s="17">
        <f t="shared" si="1"/>
        <v>6864.122169</v>
      </c>
      <c r="I235" s="17">
        <f t="shared" si="4"/>
        <v>0.0003658760992</v>
      </c>
      <c r="J235" s="17">
        <f t="shared" si="2"/>
        <v>0.5918503648</v>
      </c>
    </row>
    <row r="236" ht="14.25" customHeight="1">
      <c r="A236" s="15">
        <v>44525.0</v>
      </c>
      <c r="B236" s="17">
        <v>82.5</v>
      </c>
      <c r="C236" s="17">
        <v>83.400002</v>
      </c>
      <c r="D236" s="17">
        <v>80.300003</v>
      </c>
      <c r="E236" s="17">
        <v>80.900002</v>
      </c>
      <c r="F236" s="17">
        <v>80.900002</v>
      </c>
      <c r="G236" s="17">
        <f t="shared" si="3"/>
        <v>-0.02381787095</v>
      </c>
      <c r="H236" s="17">
        <f t="shared" si="1"/>
        <v>6544.810324</v>
      </c>
      <c r="I236" s="17">
        <f t="shared" si="4"/>
        <v>0.0005672909764</v>
      </c>
      <c r="J236" s="17">
        <f t="shared" si="2"/>
        <v>0.3706590239</v>
      </c>
    </row>
    <row r="237" ht="14.25" customHeight="1">
      <c r="A237" s="15">
        <v>44526.0</v>
      </c>
      <c r="B237" s="17">
        <v>78.25</v>
      </c>
      <c r="C237" s="17">
        <v>79.400002</v>
      </c>
      <c r="D237" s="17">
        <v>74.25</v>
      </c>
      <c r="E237" s="17">
        <v>75.449997</v>
      </c>
      <c r="F237" s="17">
        <v>75.449997</v>
      </c>
      <c r="G237" s="17">
        <f t="shared" si="3"/>
        <v>-0.06974370333</v>
      </c>
      <c r="H237" s="17">
        <f t="shared" si="1"/>
        <v>5692.702047</v>
      </c>
      <c r="I237" s="17">
        <f t="shared" si="4"/>
        <v>0.004864184155</v>
      </c>
      <c r="J237" s="17">
        <f t="shared" si="2"/>
        <v>-0.2475442511</v>
      </c>
    </row>
    <row r="238" ht="14.25" customHeight="1">
      <c r="A238" s="15">
        <v>44529.0</v>
      </c>
      <c r="B238" s="17">
        <v>72.099998</v>
      </c>
      <c r="C238" s="17">
        <v>73.0</v>
      </c>
      <c r="D238" s="17">
        <v>69.5</v>
      </c>
      <c r="E238" s="17">
        <v>70.75</v>
      </c>
      <c r="F238" s="17">
        <v>70.75</v>
      </c>
      <c r="G238" s="17">
        <f t="shared" si="3"/>
        <v>-0.06431760893</v>
      </c>
      <c r="H238" s="17">
        <f t="shared" si="1"/>
        <v>5005.5625</v>
      </c>
      <c r="I238" s="17">
        <f t="shared" si="4"/>
        <v>0.004136754818</v>
      </c>
      <c r="J238" s="17">
        <f t="shared" si="2"/>
        <v>-0.7806728516</v>
      </c>
    </row>
    <row r="239" ht="14.25" customHeight="1">
      <c r="A239" s="15">
        <v>44530.0</v>
      </c>
      <c r="B239" s="17">
        <v>70.099998</v>
      </c>
      <c r="C239" s="17">
        <v>73.25</v>
      </c>
      <c r="D239" s="17">
        <v>69.050003</v>
      </c>
      <c r="E239" s="17">
        <v>70.099998</v>
      </c>
      <c r="F239" s="17">
        <v>70.099998</v>
      </c>
      <c r="G239" s="17">
        <f t="shared" si="3"/>
        <v>-0.009229771013</v>
      </c>
      <c r="H239" s="17">
        <f t="shared" si="1"/>
        <v>4914.00972</v>
      </c>
      <c r="I239" s="17">
        <f t="shared" si="4"/>
        <v>0.00008518867296</v>
      </c>
      <c r="J239" s="17">
        <f t="shared" si="2"/>
        <v>-0.8544036767</v>
      </c>
    </row>
    <row r="240" ht="14.25" customHeight="1">
      <c r="A240" s="15">
        <v>44531.0</v>
      </c>
      <c r="B240" s="17">
        <v>70.949997</v>
      </c>
      <c r="C240" s="17">
        <v>72.150002</v>
      </c>
      <c r="D240" s="17">
        <v>69.25</v>
      </c>
      <c r="E240" s="17">
        <v>71.150002</v>
      </c>
      <c r="F240" s="17">
        <v>71.150002</v>
      </c>
      <c r="G240" s="17">
        <f t="shared" si="3"/>
        <v>0.01486758714</v>
      </c>
      <c r="H240" s="17">
        <f t="shared" si="1"/>
        <v>5062.322785</v>
      </c>
      <c r="I240" s="17">
        <f t="shared" si="4"/>
        <v>0.0002210451472</v>
      </c>
      <c r="J240" s="17">
        <f t="shared" si="2"/>
        <v>-0.735299949</v>
      </c>
    </row>
    <row r="241" ht="14.25" customHeight="1">
      <c r="A241" s="15">
        <v>44532.0</v>
      </c>
      <c r="B241" s="17">
        <v>71.199997</v>
      </c>
      <c r="C241" s="17">
        <v>72.400002</v>
      </c>
      <c r="D241" s="17">
        <v>70.199997</v>
      </c>
      <c r="E241" s="17">
        <v>71.400002</v>
      </c>
      <c r="F241" s="17">
        <v>71.400002</v>
      </c>
      <c r="G241" s="17">
        <f t="shared" si="3"/>
        <v>0.003507544711</v>
      </c>
      <c r="H241" s="17">
        <f t="shared" si="1"/>
        <v>5097.960286</v>
      </c>
      <c r="I241" s="17">
        <f t="shared" si="4"/>
        <v>0.0000123028699</v>
      </c>
      <c r="J241" s="17">
        <f t="shared" si="2"/>
        <v>-0.7069420266</v>
      </c>
    </row>
    <row r="242" ht="14.25" customHeight="1">
      <c r="A242" s="15">
        <v>44533.0</v>
      </c>
      <c r="B242" s="17">
        <v>71.400002</v>
      </c>
      <c r="C242" s="17">
        <v>72.25</v>
      </c>
      <c r="D242" s="17">
        <v>70.199997</v>
      </c>
      <c r="E242" s="17">
        <v>71.300003</v>
      </c>
      <c r="F242" s="17">
        <v>71.300003</v>
      </c>
      <c r="G242" s="17">
        <f t="shared" si="3"/>
        <v>-0.001401527861</v>
      </c>
      <c r="H242" s="17">
        <f t="shared" si="1"/>
        <v>5083.690428</v>
      </c>
      <c r="I242" s="17">
        <f t="shared" si="4"/>
        <v>0.000001964280344</v>
      </c>
      <c r="J242" s="17">
        <f t="shared" si="2"/>
        <v>-0.7182850821</v>
      </c>
    </row>
    <row r="243" ht="14.25" customHeight="1">
      <c r="A243" s="15">
        <v>44536.0</v>
      </c>
      <c r="B243" s="17">
        <v>70.849998</v>
      </c>
      <c r="C243" s="17">
        <v>71.699997</v>
      </c>
      <c r="D243" s="17">
        <v>68.099998</v>
      </c>
      <c r="E243" s="17">
        <v>68.849998</v>
      </c>
      <c r="F243" s="17">
        <v>68.849998</v>
      </c>
      <c r="G243" s="17">
        <f t="shared" si="3"/>
        <v>-0.03496617337</v>
      </c>
      <c r="H243" s="17">
        <f t="shared" si="1"/>
        <v>4740.322225</v>
      </c>
      <c r="I243" s="17">
        <f t="shared" si="4"/>
        <v>0.00122263328</v>
      </c>
      <c r="J243" s="17">
        <f t="shared" si="2"/>
        <v>-0.9961932886</v>
      </c>
    </row>
    <row r="244" ht="14.25" customHeight="1">
      <c r="A244" s="15">
        <v>44537.0</v>
      </c>
      <c r="B244" s="17">
        <v>69.400002</v>
      </c>
      <c r="C244" s="17">
        <v>70.349998</v>
      </c>
      <c r="D244" s="17">
        <v>67.849998</v>
      </c>
      <c r="E244" s="17">
        <v>68.449997</v>
      </c>
      <c r="F244" s="17">
        <v>68.449997</v>
      </c>
      <c r="G244" s="17">
        <f t="shared" si="3"/>
        <v>-0.005826688219</v>
      </c>
      <c r="H244" s="17">
        <f t="shared" si="1"/>
        <v>4685.402089</v>
      </c>
      <c r="I244" s="17">
        <f t="shared" si="4"/>
        <v>0.0000339502956</v>
      </c>
      <c r="J244" s="17">
        <f t="shared" si="2"/>
        <v>-1.041566078</v>
      </c>
    </row>
    <row r="245" ht="14.25" customHeight="1">
      <c r="A245" s="15">
        <v>44538.0</v>
      </c>
      <c r="B245" s="17">
        <v>66.150002</v>
      </c>
      <c r="C245" s="17">
        <v>69.300003</v>
      </c>
      <c r="D245" s="17">
        <v>66.150002</v>
      </c>
      <c r="E245" s="17">
        <v>67.75</v>
      </c>
      <c r="F245" s="17">
        <v>67.75</v>
      </c>
      <c r="G245" s="17">
        <f t="shared" si="3"/>
        <v>-0.01027904815</v>
      </c>
      <c r="H245" s="17">
        <f t="shared" si="1"/>
        <v>4590.0625</v>
      </c>
      <c r="I245" s="17">
        <f t="shared" si="4"/>
        <v>0.0001056588308</v>
      </c>
      <c r="J245" s="17">
        <f t="shared" si="2"/>
        <v>-1.12096792</v>
      </c>
    </row>
    <row r="246" ht="14.25" customHeight="1">
      <c r="A246" s="15">
        <v>44539.0</v>
      </c>
      <c r="B246" s="17">
        <v>68.0</v>
      </c>
      <c r="C246" s="17">
        <v>71.650002</v>
      </c>
      <c r="D246" s="17">
        <v>68.0</v>
      </c>
      <c r="E246" s="17">
        <v>70.449997</v>
      </c>
      <c r="F246" s="17">
        <v>70.449997</v>
      </c>
      <c r="G246" s="17">
        <f t="shared" si="3"/>
        <v>0.039078736</v>
      </c>
      <c r="H246" s="17">
        <f t="shared" si="1"/>
        <v>4963.202077</v>
      </c>
      <c r="I246" s="17">
        <f t="shared" si="4"/>
        <v>0.001527147607</v>
      </c>
      <c r="J246" s="17">
        <f t="shared" si="2"/>
        <v>-0.8147026988</v>
      </c>
    </row>
    <row r="247" ht="14.25" customHeight="1">
      <c r="A247" s="15">
        <v>44540.0</v>
      </c>
      <c r="B247" s="17">
        <v>69.849998</v>
      </c>
      <c r="C247" s="17">
        <v>70.75</v>
      </c>
      <c r="D247" s="17">
        <v>69.099998</v>
      </c>
      <c r="E247" s="17">
        <v>70.349998</v>
      </c>
      <c r="F247" s="17">
        <v>70.349998</v>
      </c>
      <c r="G247" s="17">
        <f t="shared" si="3"/>
        <v>-0.00142044063</v>
      </c>
      <c r="H247" s="17">
        <f t="shared" si="1"/>
        <v>4949.122219</v>
      </c>
      <c r="I247" s="17">
        <f t="shared" si="4"/>
        <v>0.000002017651584</v>
      </c>
      <c r="J247" s="17">
        <f t="shared" si="2"/>
        <v>-0.8260457543</v>
      </c>
    </row>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conditionalFormatting sqref="G2:G247">
    <cfRule type="cellIs" dxfId="1" priority="1" operator="greaterThan">
      <formula>0</formula>
    </cfRule>
  </conditionalFormatting>
  <conditionalFormatting sqref="G2:G247">
    <cfRule type="cellIs" dxfId="0" priority="2" operator="lessThan">
      <formula>0</formula>
    </cfRule>
  </conditionalFormatting>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2.88"/>
    <col customWidth="1" min="2" max="2" width="10.0"/>
    <col customWidth="1" min="3" max="26" width="7.63"/>
  </cols>
  <sheetData>
    <row r="1" ht="14.25" customHeight="1">
      <c r="A1" s="28" t="s">
        <v>34</v>
      </c>
      <c r="B1" s="29">
        <v>0.05</v>
      </c>
      <c r="D1" s="30" t="s">
        <v>35</v>
      </c>
      <c r="E1" s="31"/>
      <c r="F1" s="31"/>
      <c r="G1" s="31"/>
      <c r="H1" s="31"/>
      <c r="I1" s="31"/>
      <c r="J1" s="31"/>
    </row>
    <row r="2" ht="14.25" customHeight="1">
      <c r="A2" s="32"/>
    </row>
    <row r="3" ht="14.25" customHeight="1">
      <c r="A3" s="33" t="s">
        <v>36</v>
      </c>
    </row>
    <row r="4" ht="14.25" customHeight="1">
      <c r="A4" s="32"/>
      <c r="F4" s="34" t="s">
        <v>37</v>
      </c>
      <c r="G4" s="35"/>
      <c r="H4" s="35"/>
      <c r="I4" s="35"/>
      <c r="J4" s="35"/>
      <c r="K4" s="35"/>
      <c r="L4" s="35"/>
      <c r="M4" s="35"/>
      <c r="N4" s="35"/>
      <c r="O4" s="35"/>
      <c r="P4" s="35"/>
      <c r="Q4" s="35"/>
    </row>
    <row r="5" ht="14.25" customHeight="1">
      <c r="A5" s="36" t="s">
        <v>38</v>
      </c>
      <c r="B5" s="19">
        <v>4.4035119097910933E-4</v>
      </c>
      <c r="F5" s="37"/>
      <c r="G5" s="37"/>
      <c r="H5" s="37"/>
      <c r="I5" s="37"/>
      <c r="J5" s="37"/>
      <c r="K5" s="37"/>
      <c r="L5" s="37"/>
      <c r="M5" s="37"/>
      <c r="N5" s="37"/>
      <c r="O5" s="37"/>
      <c r="P5" s="37"/>
      <c r="Q5" s="37"/>
    </row>
    <row r="6" ht="14.25" customHeight="1">
      <c r="A6" s="36" t="s">
        <v>39</v>
      </c>
      <c r="B6" s="38">
        <v>0.01519</v>
      </c>
      <c r="F6" s="37"/>
      <c r="G6" s="37"/>
      <c r="H6" s="37"/>
      <c r="I6" s="37"/>
      <c r="J6" s="37"/>
      <c r="K6" s="37"/>
      <c r="L6" s="37"/>
      <c r="M6" s="37"/>
      <c r="N6" s="37"/>
      <c r="O6" s="37"/>
      <c r="P6" s="37"/>
      <c r="Q6" s="37"/>
    </row>
    <row r="7" ht="14.25" customHeight="1">
      <c r="A7" s="36" t="s">
        <v>40</v>
      </c>
      <c r="B7" s="35">
        <f>(B5-B1)/B6</f>
        <v>-3.262649691</v>
      </c>
      <c r="F7" s="37"/>
      <c r="G7" s="37"/>
      <c r="H7" s="37"/>
      <c r="I7" s="37"/>
      <c r="J7" s="37"/>
      <c r="K7" s="37"/>
      <c r="L7" s="37"/>
      <c r="M7" s="37"/>
      <c r="N7" s="37"/>
      <c r="O7" s="37"/>
      <c r="P7" s="37"/>
      <c r="Q7" s="37"/>
    </row>
    <row r="8" ht="14.25" customHeight="1">
      <c r="A8" s="32"/>
      <c r="F8" s="37"/>
      <c r="G8" s="37"/>
      <c r="H8" s="37"/>
      <c r="I8" s="37"/>
      <c r="J8" s="37"/>
      <c r="K8" s="37"/>
      <c r="L8" s="37"/>
      <c r="M8" s="37"/>
      <c r="N8" s="37"/>
      <c r="O8" s="37"/>
      <c r="P8" s="37"/>
      <c r="Q8" s="37"/>
    </row>
    <row r="9" ht="14.25" customHeight="1">
      <c r="A9" s="33" t="s">
        <v>41</v>
      </c>
      <c r="F9" s="37"/>
      <c r="G9" s="37"/>
      <c r="H9" s="37"/>
      <c r="I9" s="37"/>
      <c r="J9" s="37"/>
      <c r="K9" s="37"/>
      <c r="L9" s="37"/>
      <c r="M9" s="37"/>
      <c r="N9" s="37"/>
      <c r="O9" s="37"/>
      <c r="P9" s="37"/>
      <c r="Q9" s="37"/>
    </row>
    <row r="10" ht="14.25" customHeight="1">
      <c r="A10" s="32"/>
      <c r="F10" s="37"/>
      <c r="G10" s="37"/>
      <c r="H10" s="37"/>
      <c r="I10" s="37"/>
      <c r="J10" s="37"/>
      <c r="K10" s="37"/>
      <c r="L10" s="37"/>
      <c r="M10" s="37"/>
      <c r="N10" s="37"/>
      <c r="O10" s="37"/>
      <c r="P10" s="37"/>
      <c r="Q10" s="37"/>
    </row>
    <row r="11" ht="14.25" customHeight="1">
      <c r="A11" s="36" t="s">
        <v>38</v>
      </c>
      <c r="B11" s="19">
        <v>0.0018006447913971515</v>
      </c>
      <c r="F11" s="37"/>
      <c r="G11" s="37"/>
      <c r="H11" s="37"/>
      <c r="I11" s="37"/>
      <c r="J11" s="37"/>
      <c r="K11" s="37"/>
      <c r="L11" s="37"/>
      <c r="M11" s="37"/>
      <c r="N11" s="37"/>
      <c r="O11" s="37"/>
      <c r="P11" s="37"/>
      <c r="Q11" s="37"/>
    </row>
    <row r="12" ht="14.25" customHeight="1">
      <c r="A12" s="36" t="s">
        <v>39</v>
      </c>
      <c r="B12" s="18">
        <v>0.023060021676759298</v>
      </c>
      <c r="F12" s="37"/>
      <c r="G12" s="37"/>
      <c r="H12" s="37"/>
      <c r="I12" s="37"/>
      <c r="J12" s="37"/>
      <c r="K12" s="37"/>
      <c r="L12" s="37"/>
      <c r="M12" s="37"/>
      <c r="N12" s="37"/>
      <c r="O12" s="37"/>
      <c r="P12" s="37"/>
      <c r="Q12" s="37"/>
    </row>
    <row r="13" ht="14.25" customHeight="1">
      <c r="A13" s="36" t="s">
        <v>40</v>
      </c>
      <c r="B13" s="35">
        <f>(B11-B1)/B12</f>
        <v>-2.090169553</v>
      </c>
      <c r="F13" s="37"/>
      <c r="G13" s="37"/>
      <c r="H13" s="37"/>
      <c r="I13" s="37"/>
      <c r="J13" s="37"/>
      <c r="K13" s="37"/>
      <c r="L13" s="37"/>
      <c r="M13" s="37"/>
      <c r="N13" s="37"/>
      <c r="O13" s="37"/>
      <c r="P13" s="37"/>
      <c r="Q13" s="37"/>
    </row>
    <row r="14" ht="14.25" customHeight="1">
      <c r="A14" s="32"/>
      <c r="F14" s="37"/>
      <c r="G14" s="37"/>
      <c r="H14" s="37"/>
      <c r="I14" s="37"/>
      <c r="J14" s="37"/>
      <c r="K14" s="37"/>
      <c r="L14" s="37"/>
      <c r="M14" s="37"/>
      <c r="N14" s="37"/>
      <c r="O14" s="37"/>
      <c r="P14" s="37"/>
      <c r="Q14" s="37"/>
    </row>
    <row r="15" ht="14.25" customHeight="1">
      <c r="A15" s="33" t="s">
        <v>42</v>
      </c>
      <c r="F15" s="37"/>
      <c r="G15" s="37"/>
      <c r="H15" s="37"/>
      <c r="I15" s="37"/>
      <c r="J15" s="37"/>
      <c r="K15" s="37"/>
      <c r="L15" s="37"/>
      <c r="M15" s="37"/>
      <c r="N15" s="37"/>
      <c r="O15" s="37"/>
      <c r="P15" s="37"/>
      <c r="Q15" s="37"/>
    </row>
    <row r="16" ht="14.25" customHeight="1">
      <c r="A16" s="32"/>
      <c r="F16" s="37"/>
      <c r="G16" s="37"/>
      <c r="H16" s="37"/>
      <c r="I16" s="37"/>
      <c r="J16" s="37"/>
      <c r="K16" s="37"/>
      <c r="L16" s="37"/>
      <c r="M16" s="37"/>
      <c r="N16" s="37"/>
      <c r="O16" s="37"/>
      <c r="P16" s="37"/>
      <c r="Q16" s="37"/>
    </row>
    <row r="17" ht="14.25" customHeight="1">
      <c r="A17" s="36" t="s">
        <v>38</v>
      </c>
      <c r="B17" s="19">
        <v>-0.00153198</v>
      </c>
      <c r="F17" s="37"/>
      <c r="G17" s="37"/>
      <c r="H17" s="37"/>
      <c r="I17" s="37"/>
      <c r="J17" s="37"/>
      <c r="K17" s="37"/>
      <c r="L17" s="37"/>
      <c r="M17" s="37"/>
      <c r="N17" s="37"/>
      <c r="O17" s="37"/>
      <c r="P17" s="37"/>
      <c r="Q17" s="37"/>
    </row>
    <row r="18" ht="14.25" customHeight="1">
      <c r="A18" s="36" t="s">
        <v>39</v>
      </c>
      <c r="B18" s="18">
        <v>0.026836436</v>
      </c>
      <c r="F18" s="37"/>
      <c r="G18" s="37"/>
      <c r="H18" s="37"/>
      <c r="I18" s="37"/>
      <c r="J18" s="37"/>
      <c r="K18" s="37"/>
      <c r="L18" s="37"/>
      <c r="M18" s="37"/>
      <c r="N18" s="37"/>
      <c r="O18" s="37"/>
      <c r="P18" s="37"/>
      <c r="Q18" s="37"/>
    </row>
    <row r="19" ht="14.25" customHeight="1">
      <c r="A19" s="36" t="s">
        <v>40</v>
      </c>
      <c r="B19" s="35">
        <f>(B17-B1)/B18</f>
        <v>-1.920224429</v>
      </c>
      <c r="F19" s="37"/>
      <c r="G19" s="37"/>
      <c r="H19" s="37"/>
      <c r="I19" s="37"/>
      <c r="J19" s="37"/>
      <c r="K19" s="37"/>
      <c r="L19" s="37"/>
      <c r="M19" s="37"/>
      <c r="N19" s="37"/>
      <c r="O19" s="37"/>
      <c r="P19" s="37"/>
      <c r="Q19" s="37"/>
    </row>
    <row r="20" ht="14.25" customHeight="1">
      <c r="F20" s="37"/>
      <c r="G20" s="37"/>
      <c r="H20" s="37"/>
      <c r="I20" s="37"/>
      <c r="J20" s="37"/>
      <c r="K20" s="37"/>
      <c r="L20" s="37"/>
      <c r="M20" s="37"/>
      <c r="N20" s="37"/>
      <c r="O20" s="37"/>
      <c r="P20" s="37"/>
      <c r="Q20" s="37"/>
    </row>
    <row r="21" ht="14.25" customHeight="1">
      <c r="F21" s="37"/>
      <c r="G21" s="37"/>
      <c r="H21" s="37"/>
      <c r="I21" s="37"/>
      <c r="J21" s="37"/>
      <c r="K21" s="37"/>
      <c r="L21" s="37"/>
      <c r="M21" s="37"/>
      <c r="N21" s="37"/>
      <c r="O21" s="37"/>
      <c r="P21" s="37"/>
      <c r="Q21" s="37"/>
    </row>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7" width="7.63"/>
    <col customWidth="1" min="8" max="8" width="14.13"/>
    <col customWidth="1" min="9" max="9" width="12.75"/>
    <col customWidth="1" min="10" max="26" width="7.63"/>
  </cols>
  <sheetData>
    <row r="1" ht="14.25" customHeight="1">
      <c r="A1" s="14" t="s">
        <v>43</v>
      </c>
      <c r="B1" s="14" t="s">
        <v>44</v>
      </c>
      <c r="C1" s="17" t="s">
        <v>45</v>
      </c>
      <c r="D1" s="17" t="s">
        <v>46</v>
      </c>
      <c r="E1" s="17" t="s">
        <v>47</v>
      </c>
    </row>
    <row r="2" ht="14.25" customHeight="1">
      <c r="A2" s="17">
        <v>1388.0</v>
      </c>
      <c r="B2" s="17">
        <v>102.550003</v>
      </c>
      <c r="C2" s="17">
        <v>0.0</v>
      </c>
      <c r="D2" s="17">
        <v>0.0</v>
      </c>
      <c r="E2" s="17">
        <f t="shared" ref="E2:E247" si="2">((0.5*C2)+(0.5*D2))</f>
        <v>0</v>
      </c>
    </row>
    <row r="3" ht="14.25" customHeight="1">
      <c r="A3" s="17">
        <v>1394.949951</v>
      </c>
      <c r="B3" s="17">
        <v>102.5</v>
      </c>
      <c r="C3" s="17">
        <f t="shared" ref="C3:D3" si="1">LN(A3/A2)</f>
        <v>0.004994675126</v>
      </c>
      <c r="D3" s="17">
        <f t="shared" si="1"/>
        <v>-0.0004877151939</v>
      </c>
      <c r="E3" s="17">
        <f t="shared" si="2"/>
        <v>0.002253479966</v>
      </c>
    </row>
    <row r="4" ht="14.25" customHeight="1">
      <c r="A4" s="17">
        <v>1416.800049</v>
      </c>
      <c r="B4" s="17">
        <v>103.599998</v>
      </c>
      <c r="C4" s="17">
        <f t="shared" ref="C4:D4" si="3">LN(A4/A3)</f>
        <v>0.01554230486</v>
      </c>
      <c r="D4" s="17">
        <f t="shared" si="3"/>
        <v>0.01067451194</v>
      </c>
      <c r="E4" s="17">
        <f t="shared" si="2"/>
        <v>0.0131084084</v>
      </c>
    </row>
    <row r="5" ht="14.25" customHeight="1">
      <c r="A5" s="17">
        <v>1445.0</v>
      </c>
      <c r="B5" s="17">
        <v>105.599998</v>
      </c>
      <c r="C5" s="17">
        <f t="shared" ref="C5:D5" si="4">LN(A5/A4)</f>
        <v>0.01970847949</v>
      </c>
      <c r="D5" s="17">
        <f t="shared" si="4"/>
        <v>0.01912104181</v>
      </c>
      <c r="E5" s="17">
        <f t="shared" si="2"/>
        <v>0.01941476065</v>
      </c>
    </row>
    <row r="6" ht="14.25" customHeight="1">
      <c r="A6" s="17">
        <v>1439.699951</v>
      </c>
      <c r="B6" s="17">
        <v>102.300003</v>
      </c>
      <c r="C6" s="17">
        <f t="shared" ref="C6:D6" si="5">LN(A6/A5)</f>
        <v>-0.003674597049</v>
      </c>
      <c r="D6" s="17">
        <f t="shared" si="5"/>
        <v>-0.03174865005</v>
      </c>
      <c r="E6" s="17">
        <f t="shared" si="2"/>
        <v>-0.01771162355</v>
      </c>
      <c r="H6" s="39" t="s">
        <v>19</v>
      </c>
      <c r="I6" s="39">
        <f>AVERAGE(E2:E247)</f>
        <v>0.0009409707086</v>
      </c>
    </row>
    <row r="7" ht="14.25" customHeight="1">
      <c r="A7" s="17">
        <v>1423.849976</v>
      </c>
      <c r="B7" s="17">
        <v>98.949997</v>
      </c>
      <c r="C7" s="17">
        <f t="shared" ref="C7:D7" si="6">LN(A7/A6)</f>
        <v>-0.01107027101</v>
      </c>
      <c r="D7" s="17">
        <f t="shared" si="6"/>
        <v>-0.03329506055</v>
      </c>
      <c r="E7" s="17">
        <f t="shared" si="2"/>
        <v>-0.02218266578</v>
      </c>
      <c r="H7" s="39" t="s">
        <v>32</v>
      </c>
      <c r="I7" s="39">
        <f>_xlfn.VAR.S(E2:E247)</f>
        <v>0.0002137971431</v>
      </c>
    </row>
    <row r="8" ht="14.25" customHeight="1">
      <c r="A8" s="17">
        <v>1384.800049</v>
      </c>
      <c r="B8" s="17">
        <v>92.300003</v>
      </c>
      <c r="C8" s="17">
        <f t="shared" ref="C8:D8" si="7">LN(A8/A7)</f>
        <v>-0.02780869324</v>
      </c>
      <c r="D8" s="17">
        <f t="shared" si="7"/>
        <v>-0.06957046772</v>
      </c>
      <c r="E8" s="17">
        <f t="shared" si="2"/>
        <v>-0.04868958048</v>
      </c>
      <c r="H8" s="39" t="s">
        <v>48</v>
      </c>
      <c r="I8" s="39">
        <f>CORREL(A2:A247,B2:B247)</f>
        <v>0.6215751719</v>
      </c>
    </row>
    <row r="9" ht="14.25" customHeight="1">
      <c r="A9" s="17">
        <v>1380.949951</v>
      </c>
      <c r="B9" s="17">
        <v>91.300003</v>
      </c>
      <c r="C9" s="17">
        <f t="shared" ref="C9:D9" si="8">LN(A9/A8)</f>
        <v>-0.002784127623</v>
      </c>
      <c r="D9" s="17">
        <f t="shared" si="8"/>
        <v>-0.01089335355</v>
      </c>
      <c r="E9" s="17">
        <f t="shared" si="2"/>
        <v>-0.006838740588</v>
      </c>
    </row>
    <row r="10" ht="14.25" customHeight="1">
      <c r="A10" s="17">
        <v>1404.0</v>
      </c>
      <c r="B10" s="17">
        <v>95.5</v>
      </c>
      <c r="C10" s="17">
        <f t="shared" ref="C10:D10" si="9">LN(A10/A9)</f>
        <v>0.01655367296</v>
      </c>
      <c r="D10" s="17">
        <f t="shared" si="9"/>
        <v>0.04497542703</v>
      </c>
      <c r="E10" s="17">
        <f t="shared" si="2"/>
        <v>0.03076454999</v>
      </c>
    </row>
    <row r="11" ht="14.25" customHeight="1">
      <c r="A11" s="17">
        <v>1421.0</v>
      </c>
      <c r="B11" s="17">
        <v>95.150002</v>
      </c>
      <c r="C11" s="17">
        <f t="shared" ref="C11:D11" si="10">LN(A11/A10)</f>
        <v>0.01203554351</v>
      </c>
      <c r="D11" s="17">
        <f t="shared" si="10"/>
        <v>-0.003671632725</v>
      </c>
      <c r="E11" s="17">
        <f t="shared" si="2"/>
        <v>0.004181955393</v>
      </c>
    </row>
    <row r="12" ht="14.25" customHeight="1">
      <c r="A12" s="17">
        <v>1434.75</v>
      </c>
      <c r="B12" s="17">
        <v>94.650002</v>
      </c>
      <c r="C12" s="17">
        <f t="shared" ref="C12:D12" si="11">LN(A12/A11)</f>
        <v>0.009629768891</v>
      </c>
      <c r="D12" s="17">
        <f t="shared" si="11"/>
        <v>-0.005268715976</v>
      </c>
      <c r="E12" s="17">
        <f t="shared" si="2"/>
        <v>0.002180526458</v>
      </c>
    </row>
    <row r="13" ht="14.25" customHeight="1">
      <c r="A13" s="17">
        <v>1439.900024</v>
      </c>
      <c r="B13" s="17">
        <v>94.5</v>
      </c>
      <c r="C13" s="17">
        <f t="shared" ref="C13:D13" si="12">LN(A13/A12)</f>
        <v>0.003583065394</v>
      </c>
      <c r="D13" s="17">
        <f t="shared" si="12"/>
        <v>-0.001586064286</v>
      </c>
      <c r="E13" s="17">
        <f t="shared" si="2"/>
        <v>0.0009985005537</v>
      </c>
    </row>
    <row r="14" ht="14.25" customHeight="1">
      <c r="A14" s="17">
        <v>1444.0</v>
      </c>
      <c r="B14" s="17">
        <v>95.550003</v>
      </c>
      <c r="C14" s="17">
        <f t="shared" ref="C14:D14" si="13">LN(A14/A13)</f>
        <v>0.002843357071</v>
      </c>
      <c r="D14" s="17">
        <f t="shared" si="13"/>
        <v>0.01104986758</v>
      </c>
      <c r="E14" s="17">
        <f t="shared" si="2"/>
        <v>0.006946612327</v>
      </c>
    </row>
    <row r="15" ht="14.25" customHeight="1">
      <c r="A15" s="17">
        <v>1443.0</v>
      </c>
      <c r="B15" s="17">
        <v>94.449997</v>
      </c>
      <c r="C15" s="17">
        <f t="shared" ref="C15:D15" si="14">LN(A15/A14)</f>
        <v>-0.0006927606789</v>
      </c>
      <c r="D15" s="17">
        <f t="shared" si="14"/>
        <v>-0.0115791399</v>
      </c>
      <c r="E15" s="17">
        <f t="shared" si="2"/>
        <v>-0.006135950289</v>
      </c>
    </row>
    <row r="16" ht="14.25" customHeight="1">
      <c r="A16" s="17">
        <v>1438.0</v>
      </c>
      <c r="B16" s="17">
        <v>97.300003</v>
      </c>
      <c r="C16" s="17">
        <f t="shared" ref="C16:D16" si="15">LN(A16/A15)</f>
        <v>-0.003471020493</v>
      </c>
      <c r="D16" s="17">
        <f t="shared" si="15"/>
        <v>0.02972845784</v>
      </c>
      <c r="E16" s="17">
        <f t="shared" si="2"/>
        <v>0.01312871867</v>
      </c>
    </row>
    <row r="17" ht="14.25" customHeight="1">
      <c r="A17" s="17">
        <v>1430.75</v>
      </c>
      <c r="B17" s="17">
        <v>96.5</v>
      </c>
      <c r="C17" s="17">
        <f t="shared" ref="C17:D17" si="16">LN(A17/A16)</f>
        <v>-0.005054476992</v>
      </c>
      <c r="D17" s="17">
        <f t="shared" si="16"/>
        <v>-0.008256011679</v>
      </c>
      <c r="E17" s="17">
        <f t="shared" si="2"/>
        <v>-0.006655244336</v>
      </c>
    </row>
    <row r="18" ht="14.25" customHeight="1">
      <c r="A18" s="17">
        <v>1440.0</v>
      </c>
      <c r="B18" s="17">
        <v>99.300003</v>
      </c>
      <c r="C18" s="17">
        <f t="shared" ref="C18:D18" si="17">LN(A18/A17)</f>
        <v>0.006444331281</v>
      </c>
      <c r="D18" s="17">
        <f t="shared" si="17"/>
        <v>0.02860259292</v>
      </c>
      <c r="E18" s="17">
        <f t="shared" si="2"/>
        <v>0.0175234621</v>
      </c>
    </row>
    <row r="19" ht="14.25" customHeight="1">
      <c r="A19" s="17">
        <v>1432.599976</v>
      </c>
      <c r="B19" s="17">
        <v>99.050003</v>
      </c>
      <c r="C19" s="17">
        <f t="shared" ref="C19:D19" si="18">LN(A19/A18)</f>
        <v>-0.005152155142</v>
      </c>
      <c r="D19" s="17">
        <f t="shared" si="18"/>
        <v>-0.00252079783</v>
      </c>
      <c r="E19" s="17">
        <f t="shared" si="2"/>
        <v>-0.003836476486</v>
      </c>
    </row>
    <row r="20" ht="14.25" customHeight="1">
      <c r="A20" s="17">
        <v>1442.0</v>
      </c>
      <c r="B20" s="17">
        <v>101.300003</v>
      </c>
      <c r="C20" s="17">
        <f t="shared" ref="C20:D20" si="19">LN(A20/A19)</f>
        <v>0.006540080417</v>
      </c>
      <c r="D20" s="17">
        <f t="shared" si="19"/>
        <v>0.02246163744</v>
      </c>
      <c r="E20" s="17">
        <f t="shared" si="2"/>
        <v>0.01450085893</v>
      </c>
    </row>
    <row r="21" ht="14.25" customHeight="1">
      <c r="A21" s="17">
        <v>1464.900024</v>
      </c>
      <c r="B21" s="17">
        <v>102.900002</v>
      </c>
      <c r="C21" s="17">
        <f t="shared" ref="C21:D21" si="20">LN(A21/A20)</f>
        <v>0.01575595827</v>
      </c>
      <c r="D21" s="17">
        <f t="shared" si="20"/>
        <v>0.01567122141</v>
      </c>
      <c r="E21" s="17">
        <f t="shared" si="2"/>
        <v>0.01571358984</v>
      </c>
    </row>
    <row r="22" ht="14.25" customHeight="1">
      <c r="A22" s="17">
        <v>1487.699951</v>
      </c>
      <c r="B22" s="17">
        <v>104.5</v>
      </c>
      <c r="C22" s="17">
        <f t="shared" ref="C22:D22" si="21">LN(A22/A21)</f>
        <v>0.01544427311</v>
      </c>
      <c r="D22" s="17">
        <f t="shared" si="21"/>
        <v>0.01542940913</v>
      </c>
      <c r="E22" s="17">
        <f t="shared" si="2"/>
        <v>0.01543684112</v>
      </c>
    </row>
    <row r="23" ht="14.25" customHeight="1">
      <c r="A23" s="17">
        <v>1496.900024</v>
      </c>
      <c r="B23" s="17">
        <v>107.900002</v>
      </c>
      <c r="C23" s="17">
        <f t="shared" ref="C23:D23" si="22">LN(A23/A22)</f>
        <v>0.006165048728</v>
      </c>
      <c r="D23" s="17">
        <f t="shared" si="22"/>
        <v>0.03201781939</v>
      </c>
      <c r="E23" s="17">
        <f t="shared" si="2"/>
        <v>0.01909143406</v>
      </c>
    </row>
    <row r="24" ht="14.25" customHeight="1">
      <c r="A24" s="17">
        <v>1488.0</v>
      </c>
      <c r="B24" s="17">
        <v>107.449997</v>
      </c>
      <c r="C24" s="17">
        <f t="shared" ref="C24:D24" si="23">LN(A24/A23)</f>
        <v>-0.005963382561</v>
      </c>
      <c r="D24" s="17">
        <f t="shared" si="23"/>
        <v>-0.004179295631</v>
      </c>
      <c r="E24" s="17">
        <f t="shared" si="2"/>
        <v>-0.005071339096</v>
      </c>
    </row>
    <row r="25" ht="14.25" customHeight="1">
      <c r="A25" s="17">
        <v>1471.650024</v>
      </c>
      <c r="B25" s="17">
        <v>106.099998</v>
      </c>
      <c r="C25" s="17">
        <f t="shared" ref="C25:D25" si="24">LN(A25/A24)</f>
        <v>-0.01104869981</v>
      </c>
      <c r="D25" s="17">
        <f t="shared" si="24"/>
        <v>-0.0126435684</v>
      </c>
      <c r="E25" s="17">
        <f t="shared" si="2"/>
        <v>-0.0118461341</v>
      </c>
    </row>
    <row r="26" ht="14.25" customHeight="1">
      <c r="A26" s="17">
        <v>1502.849976</v>
      </c>
      <c r="B26" s="17">
        <v>101.849998</v>
      </c>
      <c r="C26" s="17">
        <f t="shared" ref="C26:D26" si="25">LN(A26/A25)</f>
        <v>0.02097905282</v>
      </c>
      <c r="D26" s="17">
        <f t="shared" si="25"/>
        <v>-0.04088090373</v>
      </c>
      <c r="E26" s="17">
        <f t="shared" si="2"/>
        <v>-0.009950925458</v>
      </c>
    </row>
    <row r="27" ht="14.25" customHeight="1">
      <c r="A27" s="17">
        <v>1511.650024</v>
      </c>
      <c r="B27" s="17">
        <v>99.0</v>
      </c>
      <c r="C27" s="17">
        <f t="shared" ref="C27:D27" si="26">LN(A27/A26)</f>
        <v>0.005838495935</v>
      </c>
      <c r="D27" s="17">
        <f t="shared" si="26"/>
        <v>-0.0283812729</v>
      </c>
      <c r="E27" s="17">
        <f t="shared" si="2"/>
        <v>-0.01127138848</v>
      </c>
    </row>
    <row r="28" ht="14.25" customHeight="1">
      <c r="A28" s="17">
        <v>1501.0</v>
      </c>
      <c r="B28" s="17">
        <v>99.800003</v>
      </c>
      <c r="C28" s="17">
        <f t="shared" ref="C28:D28" si="27">LN(A28/A27)</f>
        <v>-0.007070232705</v>
      </c>
      <c r="D28" s="17">
        <f t="shared" si="27"/>
        <v>0.008048363243</v>
      </c>
      <c r="E28" s="17">
        <f t="shared" si="2"/>
        <v>0.0004890652688</v>
      </c>
    </row>
    <row r="29" ht="14.25" customHeight="1">
      <c r="A29" s="17">
        <v>1494.349976</v>
      </c>
      <c r="B29" s="17">
        <v>100.199997</v>
      </c>
      <c r="C29" s="17">
        <f t="shared" ref="C29:D29" si="28">LN(A29/A28)</f>
        <v>-0.004440239023</v>
      </c>
      <c r="D29" s="17">
        <f t="shared" si="28"/>
        <v>0.003999945333</v>
      </c>
      <c r="E29" s="17">
        <f t="shared" si="2"/>
        <v>-0.0002201468451</v>
      </c>
    </row>
    <row r="30" ht="14.25" customHeight="1">
      <c r="A30" s="17">
        <v>1467.900024</v>
      </c>
      <c r="B30" s="17">
        <v>95.449997</v>
      </c>
      <c r="C30" s="17">
        <f t="shared" ref="C30:D30" si="29">LN(A30/A29)</f>
        <v>-0.0178584893</v>
      </c>
      <c r="D30" s="17">
        <f t="shared" si="29"/>
        <v>-0.04856563997</v>
      </c>
      <c r="E30" s="17">
        <f t="shared" si="2"/>
        <v>-0.03321206463</v>
      </c>
    </row>
    <row r="31" ht="14.25" customHeight="1">
      <c r="A31" s="17">
        <v>1481.0</v>
      </c>
      <c r="B31" s="17">
        <v>93.75</v>
      </c>
      <c r="C31" s="17">
        <f t="shared" ref="C31:D31" si="30">LN(A31/A30)</f>
        <v>0.008884710955</v>
      </c>
      <c r="D31" s="17">
        <f t="shared" si="30"/>
        <v>-0.01797085389</v>
      </c>
      <c r="E31" s="17">
        <f t="shared" si="2"/>
        <v>-0.004543071468</v>
      </c>
    </row>
    <row r="32" ht="14.25" customHeight="1">
      <c r="A32" s="17">
        <v>1471.900024</v>
      </c>
      <c r="B32" s="17">
        <v>91.75</v>
      </c>
      <c r="C32" s="17">
        <f t="shared" ref="C32:D32" si="31">LN(A32/A31)</f>
        <v>-0.006163435764</v>
      </c>
      <c r="D32" s="17">
        <f t="shared" si="31"/>
        <v>-0.02156417792</v>
      </c>
      <c r="E32" s="17">
        <f t="shared" si="2"/>
        <v>-0.01386380684</v>
      </c>
    </row>
    <row r="33" ht="14.25" customHeight="1">
      <c r="A33" s="17">
        <v>1401.300049</v>
      </c>
      <c r="B33" s="17">
        <v>91.400002</v>
      </c>
      <c r="C33" s="17">
        <f t="shared" ref="C33:D33" si="32">LN(A33/A32)</f>
        <v>-0.04915368736</v>
      </c>
      <c r="D33" s="17">
        <f t="shared" si="32"/>
        <v>-0.003821986593</v>
      </c>
      <c r="E33" s="17">
        <f t="shared" si="2"/>
        <v>-0.02648783698</v>
      </c>
    </row>
    <row r="34" ht="14.25" customHeight="1">
      <c r="A34" s="17">
        <v>1408.75</v>
      </c>
      <c r="B34" s="17">
        <v>92.949997</v>
      </c>
      <c r="C34" s="17">
        <f t="shared" ref="C34:D34" si="33">LN(A34/A33)</f>
        <v>0.00530237421</v>
      </c>
      <c r="D34" s="17">
        <f t="shared" si="33"/>
        <v>0.01681618155</v>
      </c>
      <c r="E34" s="17">
        <f t="shared" si="2"/>
        <v>0.01105927788</v>
      </c>
    </row>
    <row r="35" ht="14.25" customHeight="1">
      <c r="A35" s="17">
        <v>1482.5</v>
      </c>
      <c r="B35" s="17">
        <v>91.199997</v>
      </c>
      <c r="C35" s="17">
        <f t="shared" ref="C35:D35" si="34">LN(A35/A34)</f>
        <v>0.05102706552</v>
      </c>
      <c r="D35" s="17">
        <f t="shared" si="34"/>
        <v>-0.01900681771</v>
      </c>
      <c r="E35" s="17">
        <f t="shared" si="2"/>
        <v>0.01601012391</v>
      </c>
    </row>
    <row r="36" ht="14.25" customHeight="1">
      <c r="A36" s="17">
        <v>1578.5</v>
      </c>
      <c r="B36" s="17">
        <v>93.949997</v>
      </c>
      <c r="C36" s="17">
        <f t="shared" ref="C36:D36" si="35">LN(A36/A35)</f>
        <v>0.06274517713</v>
      </c>
      <c r="D36" s="17">
        <f t="shared" si="35"/>
        <v>0.02970782974</v>
      </c>
      <c r="E36" s="17">
        <f t="shared" si="2"/>
        <v>0.04622650343</v>
      </c>
    </row>
    <row r="37" ht="14.25" customHeight="1">
      <c r="A37" s="17">
        <v>1581.699951</v>
      </c>
      <c r="B37" s="17">
        <v>95.300003</v>
      </c>
      <c r="C37" s="17">
        <f t="shared" ref="C37:D37" si="36">LN(A37/A36)</f>
        <v>0.002025157992</v>
      </c>
      <c r="D37" s="17">
        <f t="shared" si="36"/>
        <v>0.01426714821</v>
      </c>
      <c r="E37" s="17">
        <f t="shared" si="2"/>
        <v>0.008146153102</v>
      </c>
    </row>
    <row r="38" ht="14.25" customHeight="1">
      <c r="A38" s="17">
        <v>1588.0</v>
      </c>
      <c r="B38" s="17">
        <v>98.599998</v>
      </c>
      <c r="C38" s="17">
        <f t="shared" ref="C38:D38" si="37">LN(A38/A37)</f>
        <v>0.003975175817</v>
      </c>
      <c r="D38" s="17">
        <f t="shared" si="37"/>
        <v>0.03404139918</v>
      </c>
      <c r="E38" s="17">
        <f t="shared" si="2"/>
        <v>0.0190082875</v>
      </c>
    </row>
    <row r="39" ht="14.25" customHeight="1">
      <c r="A39" s="17">
        <v>1618.25</v>
      </c>
      <c r="B39" s="17">
        <v>99.949997</v>
      </c>
      <c r="C39" s="17">
        <f t="shared" ref="C39:D39" si="38">LN(A39/A38)</f>
        <v>0.01886995562</v>
      </c>
      <c r="D39" s="17">
        <f t="shared" si="38"/>
        <v>0.01359878961</v>
      </c>
      <c r="E39" s="17">
        <f t="shared" si="2"/>
        <v>0.01623437261</v>
      </c>
    </row>
    <row r="40" ht="14.25" customHeight="1">
      <c r="A40" s="17">
        <v>1631.650024</v>
      </c>
      <c r="B40" s="17">
        <v>100.800003</v>
      </c>
      <c r="C40" s="17">
        <f t="shared" ref="C40:D40" si="39">LN(A40/A39)</f>
        <v>0.008246469023</v>
      </c>
      <c r="D40" s="17">
        <f t="shared" si="39"/>
        <v>0.008468354468</v>
      </c>
      <c r="E40" s="17">
        <f t="shared" si="2"/>
        <v>0.008357411745</v>
      </c>
    </row>
    <row r="41" ht="14.25" customHeight="1">
      <c r="A41" s="17">
        <v>1628.0</v>
      </c>
      <c r="B41" s="17">
        <v>103.349998</v>
      </c>
      <c r="C41" s="17">
        <f t="shared" ref="C41:D41" si="40">LN(A41/A40)</f>
        <v>-0.002239519886</v>
      </c>
      <c r="D41" s="17">
        <f t="shared" si="40"/>
        <v>0.02498288138</v>
      </c>
      <c r="E41" s="17">
        <f t="shared" si="2"/>
        <v>0.01137168075</v>
      </c>
    </row>
    <row r="42" ht="14.25" customHeight="1">
      <c r="A42" s="17">
        <v>1614.849976</v>
      </c>
      <c r="B42" s="17">
        <v>102.5</v>
      </c>
      <c r="C42" s="17">
        <f t="shared" ref="C42:D42" si="41">LN(A42/A41)</f>
        <v>-0.008110209338</v>
      </c>
      <c r="D42" s="17">
        <f t="shared" si="41"/>
        <v>-0.008258468198</v>
      </c>
      <c r="E42" s="17">
        <f t="shared" si="2"/>
        <v>-0.008184338768</v>
      </c>
    </row>
    <row r="43" ht="14.25" customHeight="1">
      <c r="A43" s="17">
        <v>1597.800049</v>
      </c>
      <c r="B43" s="17">
        <v>100.349998</v>
      </c>
      <c r="C43" s="17">
        <f t="shared" ref="C43:D43" si="42">LN(A43/A42)</f>
        <v>-0.01061434451</v>
      </c>
      <c r="D43" s="17">
        <f t="shared" si="42"/>
        <v>-0.02119874327</v>
      </c>
      <c r="E43" s="17">
        <f t="shared" si="2"/>
        <v>-0.01590654389</v>
      </c>
    </row>
    <row r="44" ht="14.25" customHeight="1">
      <c r="A44" s="17">
        <v>1592.5</v>
      </c>
      <c r="B44" s="17">
        <v>99.400002</v>
      </c>
      <c r="C44" s="17">
        <f t="shared" ref="C44:D44" si="43">LN(A44/A43)</f>
        <v>-0.003322605269</v>
      </c>
      <c r="D44" s="17">
        <f t="shared" si="43"/>
        <v>-0.009511921529</v>
      </c>
      <c r="E44" s="17">
        <f t="shared" si="2"/>
        <v>-0.006417263399</v>
      </c>
    </row>
    <row r="45" ht="14.25" customHeight="1">
      <c r="A45" s="17">
        <v>1625.0</v>
      </c>
      <c r="B45" s="17">
        <v>99.25</v>
      </c>
      <c r="C45" s="17">
        <f t="shared" ref="C45:D45" si="44">LN(A45/A44)</f>
        <v>0.02020270732</v>
      </c>
      <c r="D45" s="17">
        <f t="shared" si="44"/>
        <v>-0.001510214216</v>
      </c>
      <c r="E45" s="17">
        <f t="shared" si="2"/>
        <v>0.009346246551</v>
      </c>
    </row>
    <row r="46" ht="14.25" customHeight="1">
      <c r="A46" s="17">
        <v>1641.0</v>
      </c>
      <c r="B46" s="17">
        <v>104.849998</v>
      </c>
      <c r="C46" s="17">
        <f t="shared" ref="C46:D46" si="45">LN(A46/A45)</f>
        <v>0.009797996326</v>
      </c>
      <c r="D46" s="17">
        <f t="shared" si="45"/>
        <v>0.05488881871</v>
      </c>
      <c r="E46" s="17">
        <f t="shared" si="2"/>
        <v>0.03234340752</v>
      </c>
    </row>
    <row r="47" ht="14.25" customHeight="1">
      <c r="A47" s="17">
        <v>1621.800049</v>
      </c>
      <c r="B47" s="17">
        <v>103.5</v>
      </c>
      <c r="C47" s="17">
        <f t="shared" ref="C47:D47" si="46">LN(A47/A46)</f>
        <v>-0.01176913837</v>
      </c>
      <c r="D47" s="17">
        <f t="shared" si="46"/>
        <v>-0.01295912557</v>
      </c>
      <c r="E47" s="17">
        <f t="shared" si="2"/>
        <v>-0.01236413197</v>
      </c>
    </row>
    <row r="48" ht="14.25" customHeight="1">
      <c r="A48" s="17">
        <v>1605.949951</v>
      </c>
      <c r="B48" s="17">
        <v>115.5</v>
      </c>
      <c r="C48" s="17">
        <f t="shared" ref="C48:D48" si="47">LN(A48/A47)</f>
        <v>-0.009821222464</v>
      </c>
      <c r="D48" s="17">
        <f t="shared" si="47"/>
        <v>0.1096989173</v>
      </c>
      <c r="E48" s="17">
        <f t="shared" si="2"/>
        <v>0.0499388474</v>
      </c>
    </row>
    <row r="49" ht="14.25" customHeight="1">
      <c r="A49" s="17">
        <v>1564.199951</v>
      </c>
      <c r="B49" s="17">
        <v>112.199997</v>
      </c>
      <c r="C49" s="17">
        <f t="shared" ref="C49:D49" si="48">LN(A49/A48)</f>
        <v>-0.02634097142</v>
      </c>
      <c r="D49" s="17">
        <f t="shared" si="48"/>
        <v>-0.02898756361</v>
      </c>
      <c r="E49" s="17">
        <f t="shared" si="2"/>
        <v>-0.02766426751</v>
      </c>
    </row>
    <row r="50" ht="14.25" customHeight="1">
      <c r="A50" s="17">
        <v>1573.900024</v>
      </c>
      <c r="B50" s="17">
        <v>108.550003</v>
      </c>
      <c r="C50" s="17">
        <f t="shared" ref="C50:D50" si="49">LN(A50/A49)</f>
        <v>0.006182150965</v>
      </c>
      <c r="D50" s="17">
        <f t="shared" si="49"/>
        <v>-0.03307204239</v>
      </c>
      <c r="E50" s="17">
        <f t="shared" si="2"/>
        <v>-0.01344494571</v>
      </c>
    </row>
    <row r="51" ht="14.25" customHeight="1">
      <c r="A51" s="17">
        <v>1557.699951</v>
      </c>
      <c r="B51" s="17">
        <v>114.400002</v>
      </c>
      <c r="C51" s="17">
        <f t="shared" ref="C51:D51" si="50">LN(A51/A50)</f>
        <v>-0.01034628793</v>
      </c>
      <c r="D51" s="17">
        <f t="shared" si="50"/>
        <v>0.05249017247</v>
      </c>
      <c r="E51" s="17">
        <f t="shared" si="2"/>
        <v>0.02107194227</v>
      </c>
    </row>
    <row r="52" ht="14.25" customHeight="1">
      <c r="A52" s="17">
        <v>1613.949951</v>
      </c>
      <c r="B52" s="17">
        <v>115.349998</v>
      </c>
      <c r="C52" s="17">
        <f t="shared" ref="C52:D52" si="51">LN(A52/A51)</f>
        <v>0.03547421718</v>
      </c>
      <c r="D52" s="17">
        <f t="shared" si="51"/>
        <v>0.008269870853</v>
      </c>
      <c r="E52" s="17">
        <f t="shared" si="2"/>
        <v>0.02187204402</v>
      </c>
    </row>
    <row r="53" ht="14.25" customHeight="1">
      <c r="A53" s="17">
        <v>1636.25</v>
      </c>
      <c r="B53" s="17">
        <v>120.5</v>
      </c>
      <c r="C53" s="17">
        <f t="shared" ref="C53:D53" si="52">LN(A53/A52)</f>
        <v>0.01372247817</v>
      </c>
      <c r="D53" s="17">
        <f t="shared" si="52"/>
        <v>0.04367878565</v>
      </c>
      <c r="E53" s="17">
        <f t="shared" si="2"/>
        <v>0.02870063191</v>
      </c>
    </row>
    <row r="54" ht="14.25" customHeight="1">
      <c r="A54" s="17">
        <v>1588.900024</v>
      </c>
      <c r="B54" s="17">
        <v>118.400002</v>
      </c>
      <c r="C54" s="17">
        <f t="shared" ref="C54:D54" si="53">LN(A54/A53)</f>
        <v>-0.02936507022</v>
      </c>
      <c r="D54" s="17">
        <f t="shared" si="53"/>
        <v>-0.01758101359</v>
      </c>
      <c r="E54" s="17">
        <f t="shared" si="2"/>
        <v>-0.02347304191</v>
      </c>
    </row>
    <row r="55" ht="14.25" customHeight="1">
      <c r="A55" s="17">
        <v>1572.550049</v>
      </c>
      <c r="B55" s="17">
        <v>117.650002</v>
      </c>
      <c r="C55" s="17">
        <f t="shared" ref="C55:D55" si="54">LN(A55/A54)</f>
        <v>-0.01034343127</v>
      </c>
      <c r="D55" s="17">
        <f t="shared" si="54"/>
        <v>-0.006354607169</v>
      </c>
      <c r="E55" s="17">
        <f t="shared" si="2"/>
        <v>-0.008349019218</v>
      </c>
    </row>
    <row r="56" ht="14.25" customHeight="1">
      <c r="A56" s="17">
        <v>1587.5</v>
      </c>
      <c r="B56" s="17">
        <v>116.650002</v>
      </c>
      <c r="C56" s="17">
        <f t="shared" ref="C56:D56" si="55">LN(A56/A55)</f>
        <v>0.009461915036</v>
      </c>
      <c r="D56" s="17">
        <f t="shared" si="55"/>
        <v>-0.00853611656</v>
      </c>
      <c r="E56" s="17">
        <f t="shared" si="2"/>
        <v>0.0004628992378</v>
      </c>
    </row>
    <row r="57" ht="14.25" customHeight="1">
      <c r="A57" s="17">
        <v>1596.0</v>
      </c>
      <c r="B57" s="17">
        <v>115.800003</v>
      </c>
      <c r="C57" s="17">
        <f t="shared" ref="C57:D57" si="56">LN(A57/A56)</f>
        <v>0.005340047243</v>
      </c>
      <c r="D57" s="17">
        <f t="shared" si="56"/>
        <v>-0.007313424567</v>
      </c>
      <c r="E57" s="17">
        <f t="shared" si="2"/>
        <v>-0.0009866886621</v>
      </c>
    </row>
    <row r="58" ht="14.25" customHeight="1">
      <c r="A58" s="17">
        <v>1571.0</v>
      </c>
      <c r="B58" s="17">
        <v>117.0</v>
      </c>
      <c r="C58" s="17">
        <f t="shared" ref="C58:D58" si="57">LN(A58/A57)</f>
        <v>-0.01578813975</v>
      </c>
      <c r="D58" s="17">
        <f t="shared" si="57"/>
        <v>0.01030934375</v>
      </c>
      <c r="E58" s="17">
        <f t="shared" si="2"/>
        <v>-0.002739398001</v>
      </c>
    </row>
    <row r="59" ht="14.25" customHeight="1">
      <c r="A59" s="17">
        <v>1545.599976</v>
      </c>
      <c r="B59" s="17">
        <v>118.25</v>
      </c>
      <c r="C59" s="17">
        <f t="shared" ref="C59:D59" si="58">LN(A59/A58)</f>
        <v>-0.01630019033</v>
      </c>
      <c r="D59" s="17">
        <f t="shared" si="58"/>
        <v>0.01062709257</v>
      </c>
      <c r="E59" s="17">
        <f t="shared" si="2"/>
        <v>-0.002836548876</v>
      </c>
    </row>
    <row r="60" ht="14.25" customHeight="1">
      <c r="A60" s="17">
        <v>1555.0</v>
      </c>
      <c r="B60" s="17">
        <v>122.349998</v>
      </c>
      <c r="C60" s="17">
        <f t="shared" ref="C60:D60" si="59">LN(A60/A59)</f>
        <v>0.006063376683</v>
      </c>
      <c r="D60" s="17">
        <f t="shared" si="59"/>
        <v>0.03408474617</v>
      </c>
      <c r="E60" s="17">
        <f t="shared" si="2"/>
        <v>0.02007406143</v>
      </c>
    </row>
    <row r="61" ht="14.25" customHeight="1">
      <c r="A61" s="17">
        <v>1565.699951</v>
      </c>
      <c r="B61" s="17">
        <v>119.550003</v>
      </c>
      <c r="C61" s="17">
        <f t="shared" ref="C61:D61" si="60">LN(A61/A60)</f>
        <v>0.006857431408</v>
      </c>
      <c r="D61" s="17">
        <f t="shared" si="60"/>
        <v>-0.02315105454</v>
      </c>
      <c r="E61" s="17">
        <f t="shared" si="2"/>
        <v>-0.008146811568</v>
      </c>
    </row>
    <row r="62" ht="14.25" customHeight="1">
      <c r="A62" s="17">
        <v>1575.0</v>
      </c>
      <c r="B62" s="17">
        <v>117.0</v>
      </c>
      <c r="C62" s="17">
        <f t="shared" ref="C62:D62" si="61">LN(A62/A61)</f>
        <v>0.005922295238</v>
      </c>
      <c r="D62" s="17">
        <f t="shared" si="61"/>
        <v>-0.0215607842</v>
      </c>
      <c r="E62" s="17">
        <f t="shared" si="2"/>
        <v>-0.007819244481</v>
      </c>
    </row>
    <row r="63" ht="14.25" customHeight="1">
      <c r="A63" s="17">
        <v>1600.0</v>
      </c>
      <c r="B63" s="17">
        <v>117.400002</v>
      </c>
      <c r="C63" s="17">
        <f t="shared" ref="C63:D63" si="62">LN(A63/A62)</f>
        <v>0.01574835697</v>
      </c>
      <c r="D63" s="17">
        <f t="shared" si="62"/>
        <v>0.003412989632</v>
      </c>
      <c r="E63" s="17">
        <f t="shared" si="2"/>
        <v>0.0095806733</v>
      </c>
    </row>
    <row r="64" ht="14.25" customHeight="1">
      <c r="A64" s="17">
        <v>1548.400024</v>
      </c>
      <c r="B64" s="17">
        <v>116.849998</v>
      </c>
      <c r="C64" s="17">
        <f t="shared" ref="C64:D64" si="63">LN(A64/A63)</f>
        <v>-0.03278147402</v>
      </c>
      <c r="D64" s="17">
        <f t="shared" si="63"/>
        <v>-0.004695880561</v>
      </c>
      <c r="E64" s="17">
        <f t="shared" si="2"/>
        <v>-0.01873867729</v>
      </c>
    </row>
    <row r="65" ht="14.25" customHeight="1">
      <c r="A65" s="17">
        <v>1540.400024</v>
      </c>
      <c r="B65" s="17">
        <v>116.300003</v>
      </c>
      <c r="C65" s="17">
        <f t="shared" ref="C65:D65" si="64">LN(A65/A64)</f>
        <v>-0.005180016682</v>
      </c>
      <c r="D65" s="17">
        <f t="shared" si="64"/>
        <v>-0.004717958549</v>
      </c>
      <c r="E65" s="17">
        <f t="shared" si="2"/>
        <v>-0.004948987616</v>
      </c>
    </row>
    <row r="66" ht="14.25" customHeight="1">
      <c r="A66" s="17">
        <v>1539.0</v>
      </c>
      <c r="B66" s="17">
        <v>114.849998</v>
      </c>
      <c r="C66" s="17">
        <f t="shared" ref="C66:D66" si="65">LN(A66/A65)</f>
        <v>-0.0009092836822</v>
      </c>
      <c r="D66" s="17">
        <f t="shared" si="65"/>
        <v>-0.0125461736</v>
      </c>
      <c r="E66" s="17">
        <f t="shared" si="2"/>
        <v>-0.006727728641</v>
      </c>
    </row>
    <row r="67" ht="14.25" customHeight="1">
      <c r="A67" s="17">
        <v>1522.050049</v>
      </c>
      <c r="B67" s="17">
        <v>112.199997</v>
      </c>
      <c r="C67" s="17">
        <f t="shared" ref="C67:D67" si="66">LN(A67/A66)</f>
        <v>-0.01107471225</v>
      </c>
      <c r="D67" s="17">
        <f t="shared" si="66"/>
        <v>-0.02334394537</v>
      </c>
      <c r="E67" s="17">
        <f t="shared" si="2"/>
        <v>-0.01720932881</v>
      </c>
    </row>
    <row r="68" ht="14.25" customHeight="1">
      <c r="A68" s="17">
        <v>1511.199951</v>
      </c>
      <c r="B68" s="17">
        <v>113.25</v>
      </c>
      <c r="C68" s="17">
        <f t="shared" ref="C68:D68" si="67">LN(A68/A67)</f>
        <v>-0.007154137824</v>
      </c>
      <c r="D68" s="17">
        <f t="shared" si="67"/>
        <v>0.009314798013</v>
      </c>
      <c r="E68" s="17">
        <f t="shared" si="2"/>
        <v>0.001080330094</v>
      </c>
    </row>
    <row r="69" ht="14.25" customHeight="1">
      <c r="A69" s="17">
        <v>1494.900024</v>
      </c>
      <c r="B69" s="17">
        <v>111.25</v>
      </c>
      <c r="C69" s="17">
        <f t="shared" ref="C69:D69" si="68">LN(A69/A68)</f>
        <v>-0.01084467375</v>
      </c>
      <c r="D69" s="17">
        <f t="shared" si="68"/>
        <v>-0.01781784332</v>
      </c>
      <c r="E69" s="17">
        <f t="shared" si="2"/>
        <v>-0.01433125853</v>
      </c>
    </row>
    <row r="70" ht="14.25" customHeight="1">
      <c r="A70" s="17">
        <v>1507.449951</v>
      </c>
      <c r="B70" s="17">
        <v>110.300003</v>
      </c>
      <c r="C70" s="17">
        <f t="shared" ref="C70:D70" si="69">LN(A70/A69)</f>
        <v>0.00836011804</v>
      </c>
      <c r="D70" s="17">
        <f t="shared" si="69"/>
        <v>-0.008575967588</v>
      </c>
      <c r="E70" s="17">
        <f t="shared" si="2"/>
        <v>-0.0001079247741</v>
      </c>
    </row>
    <row r="71" ht="14.25" customHeight="1">
      <c r="A71" s="17">
        <v>1506.449951</v>
      </c>
      <c r="B71" s="17">
        <v>106.0</v>
      </c>
      <c r="C71" s="17">
        <f t="shared" ref="C71:D71" si="70">LN(A71/A70)</f>
        <v>-0.0006635920696</v>
      </c>
      <c r="D71" s="17">
        <f t="shared" si="70"/>
        <v>-0.03976485935</v>
      </c>
      <c r="E71" s="17">
        <f t="shared" si="2"/>
        <v>-0.02021422571</v>
      </c>
    </row>
    <row r="72" ht="14.25" customHeight="1">
      <c r="A72" s="17">
        <v>1495.550049</v>
      </c>
      <c r="B72" s="17">
        <v>107.699997</v>
      </c>
      <c r="C72" s="17">
        <f t="shared" ref="C72:D72" si="71">LN(A72/A71)</f>
        <v>-0.007261792071</v>
      </c>
      <c r="D72" s="17">
        <f t="shared" si="71"/>
        <v>0.0159104622</v>
      </c>
      <c r="E72" s="17">
        <f t="shared" si="2"/>
        <v>0.004324335062</v>
      </c>
    </row>
    <row r="73" ht="14.25" customHeight="1">
      <c r="A73" s="17">
        <v>1499.0</v>
      </c>
      <c r="B73" s="17">
        <v>104.0</v>
      </c>
      <c r="C73" s="17">
        <f t="shared" ref="C73:D73" si="72">LN(A73/A72)</f>
        <v>0.002304154193</v>
      </c>
      <c r="D73" s="17">
        <f t="shared" si="72"/>
        <v>-0.03495865717</v>
      </c>
      <c r="E73" s="17">
        <f t="shared" si="2"/>
        <v>-0.01632725149</v>
      </c>
    </row>
    <row r="74" ht="14.25" customHeight="1">
      <c r="A74" s="17">
        <v>1562.550049</v>
      </c>
      <c r="B74" s="17">
        <v>106.300003</v>
      </c>
      <c r="C74" s="17">
        <f t="shared" ref="C74:D74" si="73">LN(A74/A73)</f>
        <v>0.04152091435</v>
      </c>
      <c r="D74" s="17">
        <f t="shared" si="73"/>
        <v>0.02187441443</v>
      </c>
      <c r="E74" s="17">
        <f t="shared" si="2"/>
        <v>0.03169766439</v>
      </c>
    </row>
    <row r="75" ht="14.25" customHeight="1">
      <c r="A75" s="17">
        <v>1548.0</v>
      </c>
      <c r="B75" s="17">
        <v>104.199997</v>
      </c>
      <c r="C75" s="17">
        <f t="shared" ref="C75:D75" si="74">LN(A75/A74)</f>
        <v>-0.009355358308</v>
      </c>
      <c r="D75" s="17">
        <f t="shared" si="74"/>
        <v>-0.01995321304</v>
      </c>
      <c r="E75" s="17">
        <f t="shared" si="2"/>
        <v>-0.01465428567</v>
      </c>
    </row>
    <row r="76" ht="14.25" customHeight="1">
      <c r="A76" s="17">
        <v>1499.400024</v>
      </c>
      <c r="B76" s="17">
        <v>105.25</v>
      </c>
      <c r="C76" s="17">
        <f t="shared" ref="C76:D76" si="75">LN(A76/A75)</f>
        <v>-0.03189873107</v>
      </c>
      <c r="D76" s="17">
        <f t="shared" si="75"/>
        <v>0.01002637203</v>
      </c>
      <c r="E76" s="17">
        <f t="shared" si="2"/>
        <v>-0.01093617952</v>
      </c>
    </row>
    <row r="77" ht="14.25" customHeight="1">
      <c r="A77" s="17">
        <v>1485.0</v>
      </c>
      <c r="B77" s="17">
        <v>104.5</v>
      </c>
      <c r="C77" s="17">
        <f t="shared" ref="C77:D77" si="76">LN(A77/A76)</f>
        <v>-0.009650271839</v>
      </c>
      <c r="D77" s="17">
        <f t="shared" si="76"/>
        <v>-0.007151401158</v>
      </c>
      <c r="E77" s="17">
        <f t="shared" si="2"/>
        <v>-0.008400836498</v>
      </c>
    </row>
    <row r="78" ht="14.25" customHeight="1">
      <c r="A78" s="17">
        <v>1462.650024</v>
      </c>
      <c r="B78" s="17">
        <v>104.400002</v>
      </c>
      <c r="C78" s="17">
        <f t="shared" ref="C78:D78" si="77">LN(A78/A77)</f>
        <v>-0.01516489688</v>
      </c>
      <c r="D78" s="17">
        <f t="shared" si="77"/>
        <v>-0.0009573767992</v>
      </c>
      <c r="E78" s="17">
        <f t="shared" si="2"/>
        <v>-0.008061136839</v>
      </c>
    </row>
    <row r="79" ht="14.25" customHeight="1">
      <c r="A79" s="17">
        <v>1456.699951</v>
      </c>
      <c r="B79" s="17">
        <v>105.349998</v>
      </c>
      <c r="C79" s="17">
        <f t="shared" ref="C79:D79" si="78">LN(A79/A78)</f>
        <v>-0.004076305541</v>
      </c>
      <c r="D79" s="17">
        <f t="shared" si="78"/>
        <v>0.00905842666</v>
      </c>
      <c r="E79" s="17">
        <f t="shared" si="2"/>
        <v>0.00249106056</v>
      </c>
    </row>
    <row r="80" ht="14.25" customHeight="1">
      <c r="A80" s="17">
        <v>1460.900024</v>
      </c>
      <c r="B80" s="17">
        <v>105.699997</v>
      </c>
      <c r="C80" s="17">
        <f t="shared" ref="C80:D80" si="79">LN(A80/A79)</f>
        <v>0.002879130749</v>
      </c>
      <c r="D80" s="17">
        <f t="shared" si="79"/>
        <v>0.003316743228</v>
      </c>
      <c r="E80" s="17">
        <f t="shared" si="2"/>
        <v>0.003097936989</v>
      </c>
    </row>
    <row r="81" ht="14.25" customHeight="1">
      <c r="A81" s="17">
        <v>1432.800049</v>
      </c>
      <c r="B81" s="17">
        <v>104.900002</v>
      </c>
      <c r="C81" s="17">
        <f t="shared" ref="C81:D81" si="80">LN(A81/A80)</f>
        <v>-0.01942209462</v>
      </c>
      <c r="D81" s="17">
        <f t="shared" si="80"/>
        <v>-0.007597330026</v>
      </c>
      <c r="E81" s="17">
        <f t="shared" si="2"/>
        <v>-0.01350971232</v>
      </c>
    </row>
    <row r="82" ht="14.25" customHeight="1">
      <c r="A82" s="17">
        <v>1399.0</v>
      </c>
      <c r="B82" s="17">
        <v>102.25</v>
      </c>
      <c r="C82" s="17">
        <f t="shared" ref="C82:D82" si="81">LN(A82/A81)</f>
        <v>-0.02387291028</v>
      </c>
      <c r="D82" s="17">
        <f t="shared" si="81"/>
        <v>-0.02558673955</v>
      </c>
      <c r="E82" s="17">
        <f t="shared" si="2"/>
        <v>-0.02472982491</v>
      </c>
    </row>
    <row r="83" ht="14.25" customHeight="1">
      <c r="A83" s="17">
        <v>1406.449951</v>
      </c>
      <c r="B83" s="17">
        <v>102.5</v>
      </c>
      <c r="C83" s="17">
        <f t="shared" ref="C83:D83" si="82">LN(A83/A82)</f>
        <v>0.005311068557</v>
      </c>
      <c r="D83" s="17">
        <f t="shared" si="82"/>
        <v>0.002442003656</v>
      </c>
      <c r="E83" s="17">
        <f t="shared" si="2"/>
        <v>0.003876536106</v>
      </c>
    </row>
    <row r="84" ht="14.25" customHeight="1">
      <c r="A84" s="17">
        <v>1436.699951</v>
      </c>
      <c r="B84" s="17">
        <v>106.75</v>
      </c>
      <c r="C84" s="17">
        <f t="shared" ref="C84:D84" si="83">LN(A84/A83)</f>
        <v>0.02128001869</v>
      </c>
      <c r="D84" s="17">
        <f t="shared" si="83"/>
        <v>0.04062685353</v>
      </c>
      <c r="E84" s="17">
        <f t="shared" si="2"/>
        <v>0.03095343611</v>
      </c>
    </row>
    <row r="85" ht="14.25" customHeight="1">
      <c r="A85" s="17">
        <v>1445.0</v>
      </c>
      <c r="B85" s="17">
        <v>107.849998</v>
      </c>
      <c r="C85" s="17">
        <f t="shared" ref="C85:D85" si="84">LN(A85/A84)</f>
        <v>0.005760538636</v>
      </c>
      <c r="D85" s="17">
        <f t="shared" si="84"/>
        <v>0.01025170218</v>
      </c>
      <c r="E85" s="17">
        <f t="shared" si="2"/>
        <v>0.008006120409</v>
      </c>
    </row>
    <row r="86" ht="14.25" customHeight="1">
      <c r="A86" s="17">
        <v>1417.699951</v>
      </c>
      <c r="B86" s="17">
        <v>105.949997</v>
      </c>
      <c r="C86" s="17">
        <f t="shared" ref="C86:D86" si="85">LN(A86/A85)</f>
        <v>-0.01907351599</v>
      </c>
      <c r="D86" s="17">
        <f t="shared" si="85"/>
        <v>-0.01777409789</v>
      </c>
      <c r="E86" s="17">
        <f t="shared" si="2"/>
        <v>-0.01842380694</v>
      </c>
    </row>
    <row r="87" ht="14.25" customHeight="1">
      <c r="A87" s="17">
        <v>1426.400024</v>
      </c>
      <c r="B87" s="17">
        <v>105.0</v>
      </c>
      <c r="C87" s="17">
        <f t="shared" ref="C87:D87" si="86">LN(A87/A86)</f>
        <v>0.006117998814</v>
      </c>
      <c r="D87" s="17">
        <f t="shared" si="86"/>
        <v>-0.009006906242</v>
      </c>
      <c r="E87" s="17">
        <f t="shared" si="2"/>
        <v>-0.001444453714</v>
      </c>
    </row>
    <row r="88" ht="14.25" customHeight="1">
      <c r="A88" s="17">
        <v>1426.800049</v>
      </c>
      <c r="B88" s="17">
        <v>104.449997</v>
      </c>
      <c r="C88" s="17">
        <f t="shared" ref="C88:D88" si="87">LN(A88/A87)</f>
        <v>0.0002804044528</v>
      </c>
      <c r="D88" s="17">
        <f t="shared" si="87"/>
        <v>-0.005251890877</v>
      </c>
      <c r="E88" s="17">
        <f t="shared" si="2"/>
        <v>-0.002485743212</v>
      </c>
    </row>
    <row r="89" ht="14.25" customHeight="1">
      <c r="A89" s="17">
        <v>1434.599976</v>
      </c>
      <c r="B89" s="17">
        <v>103.650002</v>
      </c>
      <c r="C89" s="17">
        <f t="shared" ref="C89:D89" si="88">LN(A89/A88)</f>
        <v>0.005451839136</v>
      </c>
      <c r="D89" s="17">
        <f t="shared" si="88"/>
        <v>-0.007688601103</v>
      </c>
      <c r="E89" s="17">
        <f t="shared" si="2"/>
        <v>-0.001118380984</v>
      </c>
    </row>
    <row r="90" ht="14.25" customHeight="1">
      <c r="A90" s="17">
        <v>1429.0</v>
      </c>
      <c r="B90" s="17">
        <v>105.699997</v>
      </c>
      <c r="C90" s="17">
        <f t="shared" ref="C90:D90" si="89">LN(A90/A89)</f>
        <v>-0.003911149033</v>
      </c>
      <c r="D90" s="17">
        <f t="shared" si="89"/>
        <v>0.01958500632</v>
      </c>
      <c r="E90" s="17">
        <f t="shared" si="2"/>
        <v>0.007836928642</v>
      </c>
    </row>
    <row r="91" ht="14.25" customHeight="1">
      <c r="A91" s="17">
        <v>1442.0</v>
      </c>
      <c r="B91" s="17">
        <v>104.0</v>
      </c>
      <c r="C91" s="17">
        <f t="shared" ref="C91:D91" si="90">LN(A91/A90)</f>
        <v>0.009056139915</v>
      </c>
      <c r="D91" s="17">
        <f t="shared" si="90"/>
        <v>-0.01621396535</v>
      </c>
      <c r="E91" s="17">
        <f t="shared" si="2"/>
        <v>-0.003578912719</v>
      </c>
    </row>
    <row r="92" ht="14.25" customHeight="1">
      <c r="A92" s="17">
        <v>1479.0</v>
      </c>
      <c r="B92" s="17">
        <v>104.400002</v>
      </c>
      <c r="C92" s="17">
        <f t="shared" ref="C92:D92" si="91">LN(A92/A91)</f>
        <v>0.02533514487</v>
      </c>
      <c r="D92" s="17">
        <f t="shared" si="91"/>
        <v>0.003838795464</v>
      </c>
      <c r="E92" s="17">
        <f t="shared" si="2"/>
        <v>0.01458697017</v>
      </c>
    </row>
    <row r="93" ht="14.25" customHeight="1">
      <c r="A93" s="17">
        <v>1503.650024</v>
      </c>
      <c r="B93" s="17">
        <v>105.900002</v>
      </c>
      <c r="C93" s="17">
        <f t="shared" ref="C93:D93" si="92">LN(A93/A92)</f>
        <v>0.01652931791</v>
      </c>
      <c r="D93" s="17">
        <f t="shared" si="92"/>
        <v>0.01426557689</v>
      </c>
      <c r="E93" s="17">
        <f t="shared" si="2"/>
        <v>0.0153974474</v>
      </c>
    </row>
    <row r="94" ht="14.25" customHeight="1">
      <c r="A94" s="17">
        <v>1453.800049</v>
      </c>
      <c r="B94" s="17">
        <v>112.699997</v>
      </c>
      <c r="C94" s="17">
        <f t="shared" ref="C94:D94" si="93">LN(A94/A93)</f>
        <v>-0.03371464987</v>
      </c>
      <c r="D94" s="17">
        <f t="shared" si="93"/>
        <v>0.06223412293</v>
      </c>
      <c r="E94" s="17">
        <f t="shared" si="2"/>
        <v>0.01425973653</v>
      </c>
    </row>
    <row r="95" ht="14.25" customHeight="1">
      <c r="A95" s="17">
        <v>1421.900024</v>
      </c>
      <c r="B95" s="17">
        <v>110.699997</v>
      </c>
      <c r="C95" s="17">
        <f t="shared" ref="C95:D95" si="94">LN(A95/A94)</f>
        <v>-0.02218682947</v>
      </c>
      <c r="D95" s="17">
        <f t="shared" si="94"/>
        <v>-0.01790558181</v>
      </c>
      <c r="E95" s="17">
        <f t="shared" si="2"/>
        <v>-0.02004620564</v>
      </c>
    </row>
    <row r="96" ht="14.25" customHeight="1">
      <c r="A96" s="17">
        <v>1423.0</v>
      </c>
      <c r="B96" s="17">
        <v>110.300003</v>
      </c>
      <c r="C96" s="17">
        <f t="shared" ref="C96:D96" si="95">LN(A96/A95)</f>
        <v>0.0007732968087</v>
      </c>
      <c r="D96" s="17">
        <f t="shared" si="95"/>
        <v>-0.003619859156</v>
      </c>
      <c r="E96" s="17">
        <f t="shared" si="2"/>
        <v>-0.001423281174</v>
      </c>
    </row>
    <row r="97" ht="14.25" customHeight="1">
      <c r="A97" s="17">
        <v>1409.599976</v>
      </c>
      <c r="B97" s="17">
        <v>114.0</v>
      </c>
      <c r="C97" s="17">
        <f t="shared" ref="C97:D97" si="96">LN(A97/A96)</f>
        <v>-0.009461359934</v>
      </c>
      <c r="D97" s="17">
        <f t="shared" si="96"/>
        <v>0.03299449494</v>
      </c>
      <c r="E97" s="17">
        <f t="shared" si="2"/>
        <v>0.0117665675</v>
      </c>
    </row>
    <row r="98" ht="14.25" customHeight="1">
      <c r="A98" s="17">
        <v>1410.800049</v>
      </c>
      <c r="B98" s="17">
        <v>112.849998</v>
      </c>
      <c r="C98" s="17">
        <f t="shared" ref="C98:D98" si="97">LN(A98/A97)</f>
        <v>0.0008509949382</v>
      </c>
      <c r="D98" s="17">
        <f t="shared" si="97"/>
        <v>-0.01013896285</v>
      </c>
      <c r="E98" s="17">
        <f t="shared" si="2"/>
        <v>-0.004643983958</v>
      </c>
    </row>
    <row r="99" ht="14.25" customHeight="1">
      <c r="A99" s="17">
        <v>1424.949951</v>
      </c>
      <c r="B99" s="17">
        <v>112.349998</v>
      </c>
      <c r="C99" s="17">
        <f t="shared" ref="C99:D99" si="98">LN(A99/A98)</f>
        <v>0.009979736887</v>
      </c>
      <c r="D99" s="17">
        <f t="shared" si="98"/>
        <v>-0.004440504711</v>
      </c>
      <c r="E99" s="17">
        <f t="shared" si="2"/>
        <v>0.002769616088</v>
      </c>
    </row>
    <row r="100" ht="14.25" customHeight="1">
      <c r="A100" s="17">
        <v>1430.0</v>
      </c>
      <c r="B100" s="17">
        <v>114.949997</v>
      </c>
      <c r="C100" s="17">
        <f t="shared" ref="C100:D100" si="99">LN(A100/A99)</f>
        <v>0.003537753273</v>
      </c>
      <c r="D100" s="17">
        <f t="shared" si="99"/>
        <v>0.02287824428</v>
      </c>
      <c r="E100" s="17">
        <f t="shared" si="2"/>
        <v>0.01320799878</v>
      </c>
    </row>
    <row r="101" ht="14.25" customHeight="1">
      <c r="A101" s="17">
        <v>1424.199951</v>
      </c>
      <c r="B101" s="17">
        <v>118.699997</v>
      </c>
      <c r="C101" s="17">
        <f t="shared" ref="C101:D101" si="100">LN(A101/A100)</f>
        <v>-0.004064226111</v>
      </c>
      <c r="D101" s="17">
        <f t="shared" si="100"/>
        <v>0.03210205123</v>
      </c>
      <c r="E101" s="17">
        <f t="shared" si="2"/>
        <v>0.01401891256</v>
      </c>
    </row>
    <row r="102" ht="14.25" customHeight="1">
      <c r="A102" s="17">
        <v>1408.599976</v>
      </c>
      <c r="B102" s="17">
        <v>121.150002</v>
      </c>
      <c r="C102" s="17">
        <f t="shared" ref="C102:D102" si="101">LN(A102/A101)</f>
        <v>-0.01101393187</v>
      </c>
      <c r="D102" s="17">
        <f t="shared" si="101"/>
        <v>0.02043018743</v>
      </c>
      <c r="E102" s="17">
        <f t="shared" si="2"/>
        <v>0.00470812778</v>
      </c>
    </row>
    <row r="103" ht="14.25" customHeight="1">
      <c r="A103" s="17">
        <v>1398.900024</v>
      </c>
      <c r="B103" s="17">
        <v>116.0</v>
      </c>
      <c r="C103" s="17">
        <f t="shared" ref="C103:D103" si="102">LN(A103/A102)</f>
        <v>-0.006910055634</v>
      </c>
      <c r="D103" s="17">
        <f t="shared" si="102"/>
        <v>-0.04343927266</v>
      </c>
      <c r="E103" s="17">
        <f t="shared" si="2"/>
        <v>-0.02517466415</v>
      </c>
    </row>
    <row r="104" ht="14.25" customHeight="1">
      <c r="A104" s="17">
        <v>1442.599976</v>
      </c>
      <c r="B104" s="17">
        <v>115.400002</v>
      </c>
      <c r="C104" s="17">
        <f t="shared" ref="C104:D104" si="103">LN(A104/A103)</f>
        <v>0.03076079379</v>
      </c>
      <c r="D104" s="17">
        <f t="shared" si="103"/>
        <v>-0.005185819701</v>
      </c>
      <c r="E104" s="17">
        <f t="shared" si="2"/>
        <v>0.01278748705</v>
      </c>
    </row>
    <row r="105" ht="14.25" customHeight="1">
      <c r="A105" s="17">
        <v>1482.75</v>
      </c>
      <c r="B105" s="17">
        <v>117.5</v>
      </c>
      <c r="C105" s="17">
        <f t="shared" ref="C105:D105" si="104">LN(A105/A104)</f>
        <v>0.02745144729</v>
      </c>
      <c r="D105" s="17">
        <f t="shared" si="104"/>
        <v>0.01803396218</v>
      </c>
      <c r="E105" s="17">
        <f t="shared" si="2"/>
        <v>0.02274270473</v>
      </c>
    </row>
    <row r="106" ht="14.25" customHeight="1">
      <c r="A106" s="17">
        <v>1478.849976</v>
      </c>
      <c r="B106" s="17">
        <v>115.800003</v>
      </c>
      <c r="C106" s="17">
        <f t="shared" ref="C106:D106" si="105">LN(A106/A105)</f>
        <v>-0.002633729259</v>
      </c>
      <c r="D106" s="17">
        <f t="shared" si="105"/>
        <v>-0.01457374254</v>
      </c>
      <c r="E106" s="17">
        <f t="shared" si="2"/>
        <v>-0.008603735899</v>
      </c>
    </row>
    <row r="107" ht="14.25" customHeight="1">
      <c r="A107" s="17">
        <v>1465.900024</v>
      </c>
      <c r="B107" s="17">
        <v>114.699997</v>
      </c>
      <c r="C107" s="17">
        <f t="shared" ref="C107:D107" si="106">LN(A107/A106)</f>
        <v>-0.008795337792</v>
      </c>
      <c r="D107" s="17">
        <f t="shared" si="106"/>
        <v>-0.009544593065</v>
      </c>
      <c r="E107" s="17">
        <f t="shared" si="2"/>
        <v>-0.009169965429</v>
      </c>
    </row>
    <row r="108" ht="14.25" customHeight="1">
      <c r="A108" s="17">
        <v>1501.900024</v>
      </c>
      <c r="B108" s="17">
        <v>114.050003</v>
      </c>
      <c r="C108" s="17">
        <f t="shared" ref="C108:D108" si="107">LN(A108/A107)</f>
        <v>0.02426158452</v>
      </c>
      <c r="D108" s="17">
        <f t="shared" si="107"/>
        <v>-0.005683022945</v>
      </c>
      <c r="E108" s="17">
        <f t="shared" si="2"/>
        <v>0.009289280789</v>
      </c>
    </row>
    <row r="109" ht="14.25" customHeight="1">
      <c r="A109" s="17">
        <v>1520.449951</v>
      </c>
      <c r="B109" s="17">
        <v>113.949997</v>
      </c>
      <c r="C109" s="17">
        <f t="shared" ref="C109:D109" si="108">LN(A109/A108)</f>
        <v>0.01227532224</v>
      </c>
      <c r="D109" s="17">
        <f t="shared" si="108"/>
        <v>-0.0008772456703</v>
      </c>
      <c r="E109" s="17">
        <f t="shared" si="2"/>
        <v>0.005699038284</v>
      </c>
    </row>
    <row r="110" ht="14.25" customHeight="1">
      <c r="A110" s="17">
        <v>1513.75</v>
      </c>
      <c r="B110" s="17">
        <v>117.099998</v>
      </c>
      <c r="C110" s="17">
        <f t="shared" ref="C110:D110" si="109">LN(A110/A109)</f>
        <v>-0.004416295562</v>
      </c>
      <c r="D110" s="17">
        <f t="shared" si="109"/>
        <v>0.02726852416</v>
      </c>
      <c r="E110" s="17">
        <f t="shared" si="2"/>
        <v>0.0114261143</v>
      </c>
    </row>
    <row r="111" ht="14.25" customHeight="1">
      <c r="A111" s="17">
        <v>1487.0</v>
      </c>
      <c r="B111" s="17">
        <v>115.400002</v>
      </c>
      <c r="C111" s="17">
        <f t="shared" ref="C111:D111" si="110">LN(A111/A110)</f>
        <v>-0.01782934841</v>
      </c>
      <c r="D111" s="17">
        <f t="shared" si="110"/>
        <v>-0.01462388212</v>
      </c>
      <c r="E111" s="17">
        <f t="shared" si="2"/>
        <v>-0.01622661526</v>
      </c>
    </row>
    <row r="112" ht="14.25" customHeight="1">
      <c r="A112" s="17">
        <v>1489.0</v>
      </c>
      <c r="B112" s="17">
        <v>113.650002</v>
      </c>
      <c r="C112" s="17">
        <f t="shared" ref="C112:D112" si="111">LN(A112/A111)</f>
        <v>0.001344086224</v>
      </c>
      <c r="D112" s="17">
        <f t="shared" si="111"/>
        <v>-0.01528080351</v>
      </c>
      <c r="E112" s="17">
        <f t="shared" si="2"/>
        <v>-0.006968358642</v>
      </c>
    </row>
    <row r="113" ht="14.25" customHeight="1">
      <c r="A113" s="17">
        <v>1513.0</v>
      </c>
      <c r="B113" s="17">
        <v>115.550003</v>
      </c>
      <c r="C113" s="17">
        <f t="shared" ref="C113:D113" si="112">LN(A113/A112)</f>
        <v>0.0159896811</v>
      </c>
      <c r="D113" s="17">
        <f t="shared" si="112"/>
        <v>0.01657979479</v>
      </c>
      <c r="E113" s="17">
        <f t="shared" si="2"/>
        <v>0.01628473795</v>
      </c>
    </row>
    <row r="114" ht="14.25" customHeight="1">
      <c r="A114" s="17">
        <v>1519.5</v>
      </c>
      <c r="B114" s="17">
        <v>114.349998</v>
      </c>
      <c r="C114" s="17">
        <f t="shared" ref="C114:D114" si="113">LN(A114/A113)</f>
        <v>0.004286898568</v>
      </c>
      <c r="D114" s="17">
        <f t="shared" si="113"/>
        <v>-0.0104394597</v>
      </c>
      <c r="E114" s="17">
        <f t="shared" si="2"/>
        <v>-0.003076280568</v>
      </c>
    </row>
    <row r="115" ht="14.25" customHeight="1">
      <c r="A115" s="17">
        <v>1527.0</v>
      </c>
      <c r="B115" s="17">
        <v>118.449997</v>
      </c>
      <c r="C115" s="17">
        <f t="shared" ref="C115:D115" si="114">LN(A115/A114)</f>
        <v>0.004923692862</v>
      </c>
      <c r="D115" s="17">
        <f t="shared" si="114"/>
        <v>0.0352270023</v>
      </c>
      <c r="E115" s="17">
        <f t="shared" si="2"/>
        <v>0.02007534758</v>
      </c>
    </row>
    <row r="116" ht="14.25" customHeight="1">
      <c r="A116" s="17">
        <v>1510.199951</v>
      </c>
      <c r="B116" s="17">
        <v>119.400002</v>
      </c>
      <c r="C116" s="17">
        <f t="shared" ref="C116:D116" si="115">LN(A116/A115)</f>
        <v>-0.0110629663</v>
      </c>
      <c r="D116" s="17">
        <f t="shared" si="115"/>
        <v>0.007988312431</v>
      </c>
      <c r="E116" s="17">
        <f t="shared" si="2"/>
        <v>-0.001537326932</v>
      </c>
    </row>
    <row r="117" ht="14.25" customHeight="1">
      <c r="A117" s="17">
        <v>1524.949951</v>
      </c>
      <c r="B117" s="17">
        <v>123.800003</v>
      </c>
      <c r="C117" s="17">
        <f t="shared" ref="C117:D117" si="116">LN(A117/A116)</f>
        <v>0.009719530563</v>
      </c>
      <c r="D117" s="17">
        <f t="shared" si="116"/>
        <v>0.03618816677</v>
      </c>
      <c r="E117" s="17">
        <f t="shared" si="2"/>
        <v>0.02295384867</v>
      </c>
    </row>
    <row r="118" ht="14.25" customHeight="1">
      <c r="A118" s="17">
        <v>1520.650024</v>
      </c>
      <c r="B118" s="17">
        <v>126.699997</v>
      </c>
      <c r="C118" s="17">
        <f t="shared" ref="C118:D118" si="117">LN(A118/A117)</f>
        <v>-0.002823699693</v>
      </c>
      <c r="D118" s="17">
        <f t="shared" si="117"/>
        <v>0.02315467917</v>
      </c>
      <c r="E118" s="17">
        <f t="shared" si="2"/>
        <v>0.01016548974</v>
      </c>
    </row>
    <row r="119" ht="14.25" customHeight="1">
      <c r="A119" s="17">
        <v>1514.0</v>
      </c>
      <c r="B119" s="17">
        <v>127.5</v>
      </c>
      <c r="C119" s="17">
        <f t="shared" ref="C119:D119" si="118">LN(A119/A118)</f>
        <v>-0.004382735796</v>
      </c>
      <c r="D119" s="17">
        <f t="shared" si="118"/>
        <v>0.006294300949</v>
      </c>
      <c r="E119" s="17">
        <f t="shared" si="2"/>
        <v>0.0009557825765</v>
      </c>
    </row>
    <row r="120" ht="14.25" customHeight="1">
      <c r="A120" s="17">
        <v>1501.300049</v>
      </c>
      <c r="B120" s="17">
        <v>125.900002</v>
      </c>
      <c r="C120" s="17">
        <f t="shared" ref="C120:D120" si="119">LN(A120/A119)</f>
        <v>-0.008423722941</v>
      </c>
      <c r="D120" s="17">
        <f t="shared" si="119"/>
        <v>-0.01262840766</v>
      </c>
      <c r="E120" s="17">
        <f t="shared" si="2"/>
        <v>-0.0105260653</v>
      </c>
    </row>
    <row r="121" ht="14.25" customHeight="1">
      <c r="A121" s="17">
        <v>1502.0</v>
      </c>
      <c r="B121" s="17">
        <v>128.0</v>
      </c>
      <c r="C121" s="17">
        <f t="shared" ref="C121:D121" si="120">LN(A121/A120)</f>
        <v>0.0004661212674</v>
      </c>
      <c r="D121" s="17">
        <f t="shared" si="120"/>
        <v>0.01654230698</v>
      </c>
      <c r="E121" s="17">
        <f t="shared" si="2"/>
        <v>0.008504214126</v>
      </c>
    </row>
    <row r="122" ht="14.25" customHeight="1">
      <c r="A122" s="17">
        <v>1489.0</v>
      </c>
      <c r="B122" s="17">
        <v>124.800003</v>
      </c>
      <c r="C122" s="17">
        <f t="shared" ref="C122:D122" si="121">LN(A122/A121)</f>
        <v>-0.00869279964</v>
      </c>
      <c r="D122" s="17">
        <f t="shared" si="121"/>
        <v>-0.02531778395</v>
      </c>
      <c r="E122" s="17">
        <f t="shared" si="2"/>
        <v>-0.01700529179</v>
      </c>
    </row>
    <row r="123" ht="14.25" customHeight="1">
      <c r="A123" s="17">
        <v>1496.550049</v>
      </c>
      <c r="B123" s="17">
        <v>126.599998</v>
      </c>
      <c r="C123" s="17">
        <f t="shared" ref="C123:D123" si="122">LN(A123/A122)</f>
        <v>0.005057738086</v>
      </c>
      <c r="D123" s="17">
        <f t="shared" si="122"/>
        <v>0.01432001394</v>
      </c>
      <c r="E123" s="17">
        <f t="shared" si="2"/>
        <v>0.009688876012</v>
      </c>
    </row>
    <row r="124" ht="14.25" customHeight="1">
      <c r="A124" s="17">
        <v>1486.0</v>
      </c>
      <c r="B124" s="17">
        <v>125.800003</v>
      </c>
      <c r="C124" s="17">
        <f t="shared" ref="C124:D124" si="123">LN(A124/A123)</f>
        <v>-0.007074545492</v>
      </c>
      <c r="D124" s="17">
        <f t="shared" si="123"/>
        <v>-0.006339125799</v>
      </c>
      <c r="E124" s="17">
        <f t="shared" si="2"/>
        <v>-0.006706835645</v>
      </c>
    </row>
    <row r="125" ht="14.25" customHeight="1">
      <c r="A125" s="17">
        <v>1496.0</v>
      </c>
      <c r="B125" s="17">
        <v>128.5</v>
      </c>
      <c r="C125" s="17">
        <f t="shared" ref="C125:D125" si="124">LN(A125/A124)</f>
        <v>0.006706933257</v>
      </c>
      <c r="D125" s="17">
        <f t="shared" si="124"/>
        <v>0.02123553622</v>
      </c>
      <c r="E125" s="17">
        <f t="shared" si="2"/>
        <v>0.01397123474</v>
      </c>
    </row>
    <row r="126" ht="14.25" customHeight="1">
      <c r="A126" s="17">
        <v>1494.0</v>
      </c>
      <c r="B126" s="17">
        <v>128.25</v>
      </c>
      <c r="C126" s="17">
        <f t="shared" ref="C126:D126" si="125">LN(A126/A125)</f>
        <v>-0.001337792842</v>
      </c>
      <c r="D126" s="17">
        <f t="shared" si="125"/>
        <v>-0.001947420284</v>
      </c>
      <c r="E126" s="17">
        <f t="shared" si="2"/>
        <v>-0.001642606563</v>
      </c>
    </row>
    <row r="127" ht="14.25" customHeight="1">
      <c r="A127" s="17">
        <v>1478.75</v>
      </c>
      <c r="B127" s="17">
        <v>127.0</v>
      </c>
      <c r="C127" s="17">
        <f t="shared" ref="C127:D127" si="126">LN(A127/A126)</f>
        <v>-0.0102599504</v>
      </c>
      <c r="D127" s="17">
        <f t="shared" si="126"/>
        <v>-0.009794397592</v>
      </c>
      <c r="E127" s="17">
        <f t="shared" si="2"/>
        <v>-0.010027174</v>
      </c>
    </row>
    <row r="128" ht="14.25" customHeight="1">
      <c r="A128" s="17">
        <v>1490.0</v>
      </c>
      <c r="B128" s="17">
        <v>124.550003</v>
      </c>
      <c r="C128" s="17">
        <f t="shared" ref="C128:D128" si="127">LN(A128/A127)</f>
        <v>0.007578983647</v>
      </c>
      <c r="D128" s="17">
        <f t="shared" si="127"/>
        <v>-0.01947982066</v>
      </c>
      <c r="E128" s="17">
        <f t="shared" si="2"/>
        <v>-0.005950418508</v>
      </c>
    </row>
    <row r="129" ht="14.25" customHeight="1">
      <c r="A129" s="17">
        <v>1491.800049</v>
      </c>
      <c r="B129" s="17">
        <v>122.0</v>
      </c>
      <c r="C129" s="17">
        <f t="shared" ref="C129:D129" si="128">LN(A129/A128)</f>
        <v>0.001207357428</v>
      </c>
      <c r="D129" s="17">
        <f t="shared" si="128"/>
        <v>-0.02068622106</v>
      </c>
      <c r="E129" s="17">
        <f t="shared" si="2"/>
        <v>-0.009739431817</v>
      </c>
    </row>
    <row r="130" ht="14.25" customHeight="1">
      <c r="A130" s="17">
        <v>1508.0</v>
      </c>
      <c r="B130" s="17">
        <v>124.199997</v>
      </c>
      <c r="C130" s="17">
        <f t="shared" ref="C130:D130" si="129">LN(A130/A129)</f>
        <v>0.0108007922</v>
      </c>
      <c r="D130" s="17">
        <f t="shared" si="129"/>
        <v>0.01787210061</v>
      </c>
      <c r="E130" s="17">
        <f t="shared" si="2"/>
        <v>0.01433644641</v>
      </c>
    </row>
    <row r="131" ht="14.25" customHeight="1">
      <c r="A131" s="17">
        <v>1497.800049</v>
      </c>
      <c r="B131" s="17">
        <v>124.400002</v>
      </c>
      <c r="C131" s="17">
        <f t="shared" ref="C131:D131" si="130">LN(A131/A130)</f>
        <v>-0.006786872038</v>
      </c>
      <c r="D131" s="17">
        <f t="shared" si="130"/>
        <v>0.001609051037</v>
      </c>
      <c r="E131" s="17">
        <f t="shared" si="2"/>
        <v>-0.0025889105</v>
      </c>
    </row>
    <row r="132" ht="14.25" customHeight="1">
      <c r="A132" s="17">
        <v>1513.449951</v>
      </c>
      <c r="B132" s="17">
        <v>124.449997</v>
      </c>
      <c r="C132" s="17">
        <f t="shared" ref="C132:D132" si="131">LN(A132/A131)</f>
        <v>0.010394383</v>
      </c>
      <c r="D132" s="17">
        <f t="shared" si="131"/>
        <v>0.0004018083253</v>
      </c>
      <c r="E132" s="17">
        <f t="shared" si="2"/>
        <v>0.005398095663</v>
      </c>
    </row>
    <row r="133" ht="14.25" customHeight="1">
      <c r="A133" s="17">
        <v>1522.0</v>
      </c>
      <c r="B133" s="17">
        <v>124.949997</v>
      </c>
      <c r="C133" s="17">
        <f t="shared" ref="C133:D133" si="132">LN(A133/A132)</f>
        <v>0.005633478891</v>
      </c>
      <c r="D133" s="17">
        <f t="shared" si="132"/>
        <v>0.004009628564</v>
      </c>
      <c r="E133" s="17">
        <f t="shared" si="2"/>
        <v>0.004821553727</v>
      </c>
    </row>
    <row r="134" ht="14.25" customHeight="1">
      <c r="A134" s="17">
        <v>1523.0</v>
      </c>
      <c r="B134" s="17">
        <v>124.5</v>
      </c>
      <c r="C134" s="17">
        <f t="shared" ref="C134:D134" si="133">LN(A134/A133)</f>
        <v>0.0006568144735</v>
      </c>
      <c r="D134" s="17">
        <f t="shared" si="133"/>
        <v>-0.003607917367</v>
      </c>
      <c r="E134" s="17">
        <f t="shared" si="2"/>
        <v>-0.001475551447</v>
      </c>
    </row>
    <row r="135" ht="14.25" customHeight="1">
      <c r="A135" s="17">
        <v>1508.199951</v>
      </c>
      <c r="B135" s="17">
        <v>122.449997</v>
      </c>
      <c r="C135" s="17">
        <f t="shared" ref="C135:D135" si="134">LN(A135/A134)</f>
        <v>-0.009765219616</v>
      </c>
      <c r="D135" s="17">
        <f t="shared" si="134"/>
        <v>-0.01660295701</v>
      </c>
      <c r="E135" s="17">
        <f t="shared" si="2"/>
        <v>-0.01318408831</v>
      </c>
    </row>
    <row r="136" ht="14.25" customHeight="1">
      <c r="A136" s="17">
        <v>1509.0</v>
      </c>
      <c r="B136" s="17">
        <v>120.949997</v>
      </c>
      <c r="C136" s="17">
        <f t="shared" ref="C136:D136" si="135">LN(A136/A135)</f>
        <v>0.0005303254884</v>
      </c>
      <c r="D136" s="17">
        <f t="shared" si="135"/>
        <v>-0.01232554665</v>
      </c>
      <c r="E136" s="17">
        <f t="shared" si="2"/>
        <v>-0.005897610579</v>
      </c>
    </row>
    <row r="137" ht="14.25" customHeight="1">
      <c r="A137" s="17">
        <v>1502.0</v>
      </c>
      <c r="B137" s="17">
        <v>119.75</v>
      </c>
      <c r="C137" s="17">
        <f t="shared" ref="C137:D137" si="136">LN(A137/A136)</f>
        <v>-0.004649626444</v>
      </c>
      <c r="D137" s="17">
        <f t="shared" si="136"/>
        <v>-0.009970975961</v>
      </c>
      <c r="E137" s="17">
        <f t="shared" si="2"/>
        <v>-0.007310301203</v>
      </c>
    </row>
    <row r="138" ht="14.25" customHeight="1">
      <c r="A138" s="17">
        <v>1489.25</v>
      </c>
      <c r="B138" s="17">
        <v>120.849998</v>
      </c>
      <c r="C138" s="17">
        <f t="shared" ref="C138:D138" si="137">LN(A138/A137)</f>
        <v>-0.008524915815</v>
      </c>
      <c r="D138" s="17">
        <f t="shared" si="137"/>
        <v>0.009143854309</v>
      </c>
      <c r="E138" s="17">
        <f t="shared" si="2"/>
        <v>0.0003094692469</v>
      </c>
    </row>
    <row r="139" ht="14.25" customHeight="1">
      <c r="A139" s="17">
        <v>1504.5</v>
      </c>
      <c r="B139" s="17">
        <v>121.449997</v>
      </c>
      <c r="C139" s="17">
        <f t="shared" ref="C139:D139" si="138">LN(A139/A138)</f>
        <v>0.01018797956</v>
      </c>
      <c r="D139" s="17">
        <f t="shared" si="138"/>
        <v>0.004952540147</v>
      </c>
      <c r="E139" s="17">
        <f t="shared" si="2"/>
        <v>0.007570259854</v>
      </c>
    </row>
    <row r="140" ht="14.25" customHeight="1">
      <c r="A140" s="17">
        <v>1540.0</v>
      </c>
      <c r="B140" s="17">
        <v>125.0</v>
      </c>
      <c r="C140" s="17">
        <f t="shared" ref="C140:D140" si="139">LN(A140/A139)</f>
        <v>0.02332179934</v>
      </c>
      <c r="D140" s="17">
        <f t="shared" si="139"/>
        <v>0.02881110656</v>
      </c>
      <c r="E140" s="17">
        <f t="shared" si="2"/>
        <v>0.02606645295</v>
      </c>
    </row>
    <row r="141" ht="14.25" customHeight="1">
      <c r="A141" s="17">
        <v>1545.349976</v>
      </c>
      <c r="B141" s="17">
        <v>120.400002</v>
      </c>
      <c r="C141" s="17">
        <f t="shared" ref="C141:D141" si="140">LN(A141/A140)</f>
        <v>0.003467989955</v>
      </c>
      <c r="D141" s="17">
        <f t="shared" si="140"/>
        <v>-0.03749418782</v>
      </c>
      <c r="E141" s="17">
        <f t="shared" si="2"/>
        <v>-0.01701309893</v>
      </c>
    </row>
    <row r="142" ht="14.25" customHeight="1">
      <c r="A142" s="17">
        <v>1537.699951</v>
      </c>
      <c r="B142" s="17">
        <v>119.400002</v>
      </c>
      <c r="C142" s="17">
        <f t="shared" ref="C142:D142" si="141">LN(A142/A141)</f>
        <v>-0.004962644707</v>
      </c>
      <c r="D142" s="17">
        <f t="shared" si="141"/>
        <v>-0.008340331777</v>
      </c>
      <c r="E142" s="17">
        <f t="shared" si="2"/>
        <v>-0.006651488242</v>
      </c>
    </row>
    <row r="143" ht="14.25" customHeight="1">
      <c r="A143" s="17">
        <v>1516.0</v>
      </c>
      <c r="B143" s="17">
        <v>118.650002</v>
      </c>
      <c r="C143" s="17">
        <f t="shared" ref="C143:D143" si="142">LN(A143/A142)</f>
        <v>-0.01421247445</v>
      </c>
      <c r="D143" s="17">
        <f t="shared" si="142"/>
        <v>-0.006301217971</v>
      </c>
      <c r="E143" s="17">
        <f t="shared" si="2"/>
        <v>-0.01025684621</v>
      </c>
    </row>
    <row r="144" ht="14.25" customHeight="1">
      <c r="A144" s="17">
        <v>1502.0</v>
      </c>
      <c r="B144" s="17">
        <v>119.349998</v>
      </c>
      <c r="C144" s="17">
        <f t="shared" ref="C144:D144" si="143">LN(A144/A143)</f>
        <v>-0.009277733878</v>
      </c>
      <c r="D144" s="17">
        <f t="shared" si="143"/>
        <v>0.005882336289</v>
      </c>
      <c r="E144" s="17">
        <f t="shared" si="2"/>
        <v>-0.001697698794</v>
      </c>
    </row>
    <row r="145" ht="14.25" customHeight="1">
      <c r="A145" s="17">
        <v>1506.099976</v>
      </c>
      <c r="B145" s="17">
        <v>120.800003</v>
      </c>
      <c r="C145" s="17">
        <f t="shared" ref="C145:D145" si="144">LN(A145/A144)</f>
        <v>0.002725958959</v>
      </c>
      <c r="D145" s="17">
        <f t="shared" si="144"/>
        <v>0.01207597431</v>
      </c>
      <c r="E145" s="17">
        <f t="shared" si="2"/>
        <v>0.007400966633</v>
      </c>
    </row>
    <row r="146" ht="14.25" customHeight="1">
      <c r="A146" s="17">
        <v>1507.349976</v>
      </c>
      <c r="B146" s="17">
        <v>121.75</v>
      </c>
      <c r="C146" s="17">
        <f t="shared" ref="C146:D146" si="145">LN(A146/A145)</f>
        <v>0.0008296139585</v>
      </c>
      <c r="D146" s="17">
        <f t="shared" si="145"/>
        <v>0.007833451628</v>
      </c>
      <c r="E146" s="17">
        <f t="shared" si="2"/>
        <v>0.004331532793</v>
      </c>
    </row>
    <row r="147" ht="14.25" customHeight="1">
      <c r="A147" s="17">
        <v>1526.75</v>
      </c>
      <c r="B147" s="17">
        <v>119.400002</v>
      </c>
      <c r="C147" s="17">
        <f t="shared" ref="C147:D147" si="146">LN(A147/A146)</f>
        <v>0.01278816686</v>
      </c>
      <c r="D147" s="17">
        <f t="shared" si="146"/>
        <v>-0.01949054425</v>
      </c>
      <c r="E147" s="17">
        <f t="shared" si="2"/>
        <v>-0.003351188696</v>
      </c>
    </row>
    <row r="148" ht="14.25" customHeight="1">
      <c r="A148" s="17">
        <v>1529.949951</v>
      </c>
      <c r="B148" s="17">
        <v>117.400002</v>
      </c>
      <c r="C148" s="17">
        <f t="shared" ref="C148:D148" si="147">LN(A148/A147)</f>
        <v>0.002093729983</v>
      </c>
      <c r="D148" s="17">
        <f t="shared" si="147"/>
        <v>-0.01689229328</v>
      </c>
      <c r="E148" s="17">
        <f t="shared" si="2"/>
        <v>-0.007399281648</v>
      </c>
    </row>
    <row r="149" ht="14.25" customHeight="1">
      <c r="A149" s="17">
        <v>1488.849976</v>
      </c>
      <c r="B149" s="17">
        <v>116.550003</v>
      </c>
      <c r="C149" s="17">
        <f t="shared" ref="C149:D149" si="148">LN(A149/A148)</f>
        <v>-0.02723102935</v>
      </c>
      <c r="D149" s="17">
        <f t="shared" si="148"/>
        <v>-0.007266533208</v>
      </c>
      <c r="E149" s="17">
        <f t="shared" si="2"/>
        <v>-0.01724878128</v>
      </c>
    </row>
    <row r="150" ht="14.25" customHeight="1">
      <c r="A150" s="17">
        <v>1454.0</v>
      </c>
      <c r="B150" s="17">
        <v>113.25</v>
      </c>
      <c r="C150" s="17">
        <f t="shared" ref="C150:D150" si="149">LN(A150/A149)</f>
        <v>-0.02368561465</v>
      </c>
      <c r="D150" s="17">
        <f t="shared" si="149"/>
        <v>-0.02872262686</v>
      </c>
      <c r="E150" s="17">
        <f t="shared" si="2"/>
        <v>-0.02620412075</v>
      </c>
    </row>
    <row r="151" ht="14.25" customHeight="1">
      <c r="A151" s="17">
        <v>1468.5</v>
      </c>
      <c r="B151" s="17">
        <v>115.800003</v>
      </c>
      <c r="C151" s="17">
        <f t="shared" ref="C151:D151" si="150">LN(A151/A150)</f>
        <v>0.009923092545</v>
      </c>
      <c r="D151" s="17">
        <f t="shared" si="150"/>
        <v>0.02226682668</v>
      </c>
      <c r="E151" s="17">
        <f t="shared" si="2"/>
        <v>0.01609495961</v>
      </c>
    </row>
    <row r="152" ht="14.25" customHeight="1">
      <c r="A152" s="17">
        <v>1457.449951</v>
      </c>
      <c r="B152" s="17">
        <v>116.75</v>
      </c>
      <c r="C152" s="17">
        <f t="shared" ref="C152:D152" si="151">LN(A152/A151)</f>
        <v>-0.00755317194</v>
      </c>
      <c r="D152" s="17">
        <f t="shared" si="151"/>
        <v>0.008170305503</v>
      </c>
      <c r="E152" s="17">
        <f t="shared" si="2"/>
        <v>0.0003085667816</v>
      </c>
    </row>
    <row r="153" ht="14.25" customHeight="1">
      <c r="A153" s="17">
        <v>1444.0</v>
      </c>
      <c r="B153" s="17">
        <v>115.599998</v>
      </c>
      <c r="C153" s="17">
        <f t="shared" ref="C153:D153" si="152">LN(A153/A152)</f>
        <v>-0.009271259246</v>
      </c>
      <c r="D153" s="17">
        <f t="shared" si="152"/>
        <v>-0.009898957612</v>
      </c>
      <c r="E153" s="17">
        <f t="shared" si="2"/>
        <v>-0.009585108429</v>
      </c>
    </row>
    <row r="154" ht="14.25" customHeight="1">
      <c r="A154" s="17">
        <v>1449.900024</v>
      </c>
      <c r="B154" s="17">
        <v>115.900002</v>
      </c>
      <c r="C154" s="17">
        <f t="shared" ref="C154:D154" si="153">LN(A154/A153)</f>
        <v>0.004077564619</v>
      </c>
      <c r="D154" s="17">
        <f t="shared" si="153"/>
        <v>0.002591828665</v>
      </c>
      <c r="E154" s="17">
        <f t="shared" si="2"/>
        <v>0.003334696642</v>
      </c>
    </row>
    <row r="155" ht="14.25" customHeight="1">
      <c r="A155" s="17">
        <v>1438.699951</v>
      </c>
      <c r="B155" s="17">
        <v>115.199997</v>
      </c>
      <c r="C155" s="17">
        <f t="shared" ref="C155:D155" si="154">LN(A155/A154)</f>
        <v>-0.007754711088</v>
      </c>
      <c r="D155" s="17">
        <f t="shared" si="154"/>
        <v>-0.006058045382</v>
      </c>
      <c r="E155" s="17">
        <f t="shared" si="2"/>
        <v>-0.006906378235</v>
      </c>
    </row>
    <row r="156" ht="14.25" customHeight="1">
      <c r="A156" s="17">
        <v>1429.949951</v>
      </c>
      <c r="B156" s="17">
        <v>115.800003</v>
      </c>
      <c r="C156" s="17">
        <f t="shared" ref="C156:D156" si="155">LN(A156/A155)</f>
        <v>-0.006100449644</v>
      </c>
      <c r="D156" s="17">
        <f t="shared" si="155"/>
        <v>0.005194868826</v>
      </c>
      <c r="E156" s="17">
        <f t="shared" si="2"/>
        <v>-0.0004527904091</v>
      </c>
    </row>
    <row r="157" ht="14.25" customHeight="1">
      <c r="A157" s="17">
        <v>1431.75</v>
      </c>
      <c r="B157" s="17">
        <v>116.75</v>
      </c>
      <c r="C157" s="17">
        <f t="shared" ref="C157:D157" si="156">LN(A157/A156)</f>
        <v>0.001258027933</v>
      </c>
      <c r="D157" s="17">
        <f t="shared" si="156"/>
        <v>0.008170305503</v>
      </c>
      <c r="E157" s="17">
        <f t="shared" si="2"/>
        <v>0.004714166718</v>
      </c>
    </row>
    <row r="158" ht="14.25" customHeight="1">
      <c r="A158" s="17">
        <v>1435.0</v>
      </c>
      <c r="B158" s="17">
        <v>117.5</v>
      </c>
      <c r="C158" s="17">
        <f t="shared" ref="C158:D158" si="157">LN(A158/A157)</f>
        <v>0.00226737692</v>
      </c>
      <c r="D158" s="17">
        <f t="shared" si="157"/>
        <v>0.006403437035</v>
      </c>
      <c r="E158" s="17">
        <f t="shared" si="2"/>
        <v>0.004335406977</v>
      </c>
    </row>
    <row r="159" ht="14.25" customHeight="1">
      <c r="A159" s="17">
        <v>1439.900024</v>
      </c>
      <c r="B159" s="17">
        <v>118.199997</v>
      </c>
      <c r="C159" s="17">
        <f t="shared" ref="C159:D159" si="158">LN(A159/A158)</f>
        <v>0.003408834188</v>
      </c>
      <c r="D159" s="17">
        <f t="shared" si="158"/>
        <v>0.005939746007</v>
      </c>
      <c r="E159" s="17">
        <f t="shared" si="2"/>
        <v>0.004674290098</v>
      </c>
    </row>
    <row r="160" ht="14.25" customHeight="1">
      <c r="A160" s="17">
        <v>1474.5</v>
      </c>
      <c r="B160" s="17">
        <v>118.5</v>
      </c>
      <c r="C160" s="17">
        <f t="shared" ref="C160:D160" si="159">LN(A160/A159)</f>
        <v>0.02374526587</v>
      </c>
      <c r="D160" s="17">
        <f t="shared" si="159"/>
        <v>0.002534880984</v>
      </c>
      <c r="E160" s="17">
        <f t="shared" si="2"/>
        <v>0.01314007343</v>
      </c>
    </row>
    <row r="161" ht="14.25" customHeight="1">
      <c r="A161" s="17">
        <v>1507.050049</v>
      </c>
      <c r="B161" s="17">
        <v>117.25</v>
      </c>
      <c r="C161" s="17">
        <f t="shared" ref="C161:D161" si="160">LN(A161/A160)</f>
        <v>0.02183518083</v>
      </c>
      <c r="D161" s="17">
        <f t="shared" si="160"/>
        <v>-0.01060455325</v>
      </c>
      <c r="E161" s="17">
        <f t="shared" si="2"/>
        <v>0.005615313793</v>
      </c>
    </row>
    <row r="162" ht="14.25" customHeight="1">
      <c r="A162" s="17">
        <v>1500.0</v>
      </c>
      <c r="B162" s="17">
        <v>118.199997</v>
      </c>
      <c r="C162" s="17">
        <f t="shared" ref="C162:D162" si="161">LN(A162/A161)</f>
        <v>-0.004689022</v>
      </c>
      <c r="D162" s="17">
        <f t="shared" si="161"/>
        <v>0.008069672265</v>
      </c>
      <c r="E162" s="17">
        <f t="shared" si="2"/>
        <v>0.001690325132</v>
      </c>
    </row>
    <row r="163" ht="14.25" customHeight="1">
      <c r="A163" s="17">
        <v>1507.349976</v>
      </c>
      <c r="B163" s="17">
        <v>117.0</v>
      </c>
      <c r="C163" s="17">
        <f t="shared" ref="C163:D163" si="162">LN(A163/A162)</f>
        <v>0.004888018151</v>
      </c>
      <c r="D163" s="17">
        <f t="shared" si="162"/>
        <v>-0.01020414479</v>
      </c>
      <c r="E163" s="17">
        <f t="shared" si="2"/>
        <v>-0.002658063321</v>
      </c>
    </row>
    <row r="164" ht="14.25" customHeight="1">
      <c r="A164" s="17">
        <v>1519.75</v>
      </c>
      <c r="B164" s="17">
        <v>115.699997</v>
      </c>
      <c r="C164" s="17">
        <f t="shared" ref="C164:D164" si="163">LN(A164/A163)</f>
        <v>0.008192721388</v>
      </c>
      <c r="D164" s="17">
        <f t="shared" si="163"/>
        <v>-0.01117332653</v>
      </c>
      <c r="E164" s="17">
        <f t="shared" si="2"/>
        <v>-0.00149030257</v>
      </c>
    </row>
    <row r="165" ht="14.25" customHeight="1">
      <c r="A165" s="17">
        <v>1518.849976</v>
      </c>
      <c r="B165" s="17">
        <v>117.300003</v>
      </c>
      <c r="C165" s="17">
        <f t="shared" ref="C165:D165" si="164">LN(A165/A164)</f>
        <v>-0.0005923938876</v>
      </c>
      <c r="D165" s="17">
        <f t="shared" si="164"/>
        <v>0.01373417296</v>
      </c>
      <c r="E165" s="17">
        <f t="shared" si="2"/>
        <v>0.006570889538</v>
      </c>
    </row>
    <row r="166" ht="14.25" customHeight="1">
      <c r="A166" s="17">
        <v>1507.599976</v>
      </c>
      <c r="B166" s="17">
        <v>117.900002</v>
      </c>
      <c r="C166" s="17">
        <f t="shared" ref="C166:D166" si="165">LN(A166/A165)</f>
        <v>-0.007434487268</v>
      </c>
      <c r="D166" s="17">
        <f t="shared" si="165"/>
        <v>0.005102043272</v>
      </c>
      <c r="E166" s="17">
        <f t="shared" si="2"/>
        <v>-0.001166221998</v>
      </c>
    </row>
    <row r="167" ht="14.25" customHeight="1">
      <c r="A167" s="17">
        <v>1531.0</v>
      </c>
      <c r="B167" s="17">
        <v>116.949997</v>
      </c>
      <c r="C167" s="17">
        <f t="shared" ref="C167:D167" si="166">LN(A167/A166)</f>
        <v>0.01540215018</v>
      </c>
      <c r="D167" s="17">
        <f t="shared" si="166"/>
        <v>-0.008090357129</v>
      </c>
      <c r="E167" s="17">
        <f t="shared" si="2"/>
        <v>0.003655896528</v>
      </c>
    </row>
    <row r="168" ht="14.25" customHeight="1">
      <c r="A168" s="17">
        <v>1535.0</v>
      </c>
      <c r="B168" s="17">
        <v>118.349998</v>
      </c>
      <c r="C168" s="17">
        <f t="shared" ref="C168:D168" si="167">LN(A168/A167)</f>
        <v>0.002609264364</v>
      </c>
      <c r="D168" s="17">
        <f t="shared" si="167"/>
        <v>0.01189985168</v>
      </c>
      <c r="E168" s="17">
        <f t="shared" si="2"/>
        <v>0.007254558023</v>
      </c>
    </row>
    <row r="169" ht="14.25" customHeight="1">
      <c r="A169" s="17">
        <v>1524.0</v>
      </c>
      <c r="B169" s="17">
        <v>116.0</v>
      </c>
      <c r="C169" s="17">
        <f t="shared" ref="C169:D169" si="168">LN(A169/A168)</f>
        <v>-0.007191923775</v>
      </c>
      <c r="D169" s="17">
        <f t="shared" si="168"/>
        <v>-0.02005612795</v>
      </c>
      <c r="E169" s="17">
        <f t="shared" si="2"/>
        <v>-0.01362402586</v>
      </c>
    </row>
    <row r="170" ht="14.25" customHeight="1">
      <c r="A170" s="17">
        <v>1565.349976</v>
      </c>
      <c r="B170" s="17">
        <v>115.25</v>
      </c>
      <c r="C170" s="17">
        <f t="shared" ref="C170:D170" si="169">LN(A170/A169)</f>
        <v>0.02677096856</v>
      </c>
      <c r="D170" s="17">
        <f t="shared" si="169"/>
        <v>-0.00648650923</v>
      </c>
      <c r="E170" s="17">
        <f t="shared" si="2"/>
        <v>0.01014222967</v>
      </c>
    </row>
    <row r="171" ht="14.25" customHeight="1">
      <c r="A171" s="17">
        <v>1519.800049</v>
      </c>
      <c r="B171" s="17">
        <v>111.75</v>
      </c>
      <c r="C171" s="17">
        <f t="shared" ref="C171:D171" si="170">LN(A171/A170)</f>
        <v>-0.02953064633</v>
      </c>
      <c r="D171" s="17">
        <f t="shared" si="170"/>
        <v>-0.03083944838</v>
      </c>
      <c r="E171" s="17">
        <f t="shared" si="2"/>
        <v>-0.03018504736</v>
      </c>
    </row>
    <row r="172" ht="14.25" customHeight="1">
      <c r="A172" s="17">
        <v>1533.150024</v>
      </c>
      <c r="B172" s="17">
        <v>112.0</v>
      </c>
      <c r="C172" s="17">
        <f t="shared" ref="C172:D172" si="171">LN(A172/A171)</f>
        <v>0.00874567862</v>
      </c>
      <c r="D172" s="17">
        <f t="shared" si="171"/>
        <v>0.002234637801</v>
      </c>
      <c r="E172" s="17">
        <f t="shared" si="2"/>
        <v>0.005490158211</v>
      </c>
    </row>
    <row r="173" ht="14.25" customHeight="1">
      <c r="A173" s="17">
        <v>1564.5</v>
      </c>
      <c r="B173" s="17">
        <v>115.199997</v>
      </c>
      <c r="C173" s="17">
        <f t="shared" ref="C173:D173" si="172">LN(A173/A172)</f>
        <v>0.02024182601</v>
      </c>
      <c r="D173" s="17">
        <f t="shared" si="172"/>
        <v>0.02817085093</v>
      </c>
      <c r="E173" s="17">
        <f t="shared" si="2"/>
        <v>0.02420633847</v>
      </c>
    </row>
    <row r="174" ht="14.25" customHeight="1">
      <c r="A174" s="17">
        <v>1564.800049</v>
      </c>
      <c r="B174" s="17">
        <v>117.199997</v>
      </c>
      <c r="C174" s="17">
        <f t="shared" ref="C174:D174" si="173">LN(A174/A173)</f>
        <v>0.0001917674855</v>
      </c>
      <c r="D174" s="17">
        <f t="shared" si="173"/>
        <v>0.01721212933</v>
      </c>
      <c r="E174" s="17">
        <f t="shared" si="2"/>
        <v>0.008701948406</v>
      </c>
    </row>
    <row r="175" ht="14.25" customHeight="1">
      <c r="A175" s="17">
        <v>1571.0</v>
      </c>
      <c r="B175" s="17">
        <v>116.25</v>
      </c>
      <c r="C175" s="17">
        <f t="shared" ref="C175:D175" si="174">LN(A175/A174)</f>
        <v>0.003954307661</v>
      </c>
      <c r="D175" s="17">
        <f t="shared" si="174"/>
        <v>-0.008138807078</v>
      </c>
      <c r="E175" s="17">
        <f t="shared" si="2"/>
        <v>-0.002092249709</v>
      </c>
    </row>
    <row r="176" ht="14.25" customHeight="1">
      <c r="A176" s="17">
        <v>1558.650024</v>
      </c>
      <c r="B176" s="17">
        <v>117.0</v>
      </c>
      <c r="C176" s="17">
        <f t="shared" ref="C176:D176" si="175">LN(A176/A175)</f>
        <v>-0.007892281891</v>
      </c>
      <c r="D176" s="17">
        <f t="shared" si="175"/>
        <v>0.00643089033</v>
      </c>
      <c r="E176" s="17">
        <f t="shared" si="2"/>
        <v>-0.0007306957803</v>
      </c>
    </row>
    <row r="177" ht="14.25" customHeight="1">
      <c r="A177" s="17">
        <v>1570.0</v>
      </c>
      <c r="B177" s="17">
        <v>120.400002</v>
      </c>
      <c r="C177" s="17">
        <f t="shared" ref="C177:D177" si="176">LN(A177/A176)</f>
        <v>0.007255541978</v>
      </c>
      <c r="D177" s="17">
        <f t="shared" si="176"/>
        <v>0.02864561469</v>
      </c>
      <c r="E177" s="17">
        <f t="shared" si="2"/>
        <v>0.01795057833</v>
      </c>
    </row>
    <row r="178" ht="14.25" customHeight="1">
      <c r="A178" s="17">
        <v>1583.349976</v>
      </c>
      <c r="B178" s="17">
        <v>121.0</v>
      </c>
      <c r="C178" s="17">
        <f t="shared" ref="C178:D178" si="177">LN(A178/A177)</f>
        <v>0.008467221121</v>
      </c>
      <c r="D178" s="17">
        <f t="shared" si="177"/>
        <v>0.004970996111</v>
      </c>
      <c r="E178" s="17">
        <f t="shared" si="2"/>
        <v>0.006719108616</v>
      </c>
    </row>
    <row r="179" ht="14.25" customHeight="1">
      <c r="A179" s="17">
        <v>1598.0</v>
      </c>
      <c r="B179" s="17">
        <v>122.25</v>
      </c>
      <c r="C179" s="17">
        <f t="shared" ref="C179:D179" si="178">LN(A179/A178)</f>
        <v>0.009210006863</v>
      </c>
      <c r="D179" s="17">
        <f t="shared" si="178"/>
        <v>0.01027758276</v>
      </c>
      <c r="E179" s="17">
        <f t="shared" si="2"/>
        <v>0.009743794811</v>
      </c>
    </row>
    <row r="180" ht="14.25" customHeight="1">
      <c r="A180" s="17">
        <v>1592.0</v>
      </c>
      <c r="B180" s="17">
        <v>120.150002</v>
      </c>
      <c r="C180" s="17">
        <f t="shared" ref="C180:D180" si="179">LN(A180/A179)</f>
        <v>-0.003761759922</v>
      </c>
      <c r="D180" s="17">
        <f t="shared" si="179"/>
        <v>-0.01732714953</v>
      </c>
      <c r="E180" s="17">
        <f t="shared" si="2"/>
        <v>-0.01054445472</v>
      </c>
    </row>
    <row r="181" ht="14.25" customHeight="1">
      <c r="A181" s="17">
        <v>1598.0</v>
      </c>
      <c r="B181" s="17">
        <v>123.5</v>
      </c>
      <c r="C181" s="17">
        <f t="shared" ref="C181:D181" si="180">LN(A181/A180)</f>
        <v>0.003761759922</v>
      </c>
      <c r="D181" s="17">
        <f t="shared" si="180"/>
        <v>0.02750017724</v>
      </c>
      <c r="E181" s="17">
        <f t="shared" si="2"/>
        <v>0.01563096858</v>
      </c>
    </row>
    <row r="182" ht="14.25" customHeight="1">
      <c r="A182" s="17">
        <v>1580.949951</v>
      </c>
      <c r="B182" s="17">
        <v>124.349998</v>
      </c>
      <c r="C182" s="17">
        <f t="shared" ref="C182:D182" si="181">LN(A182/A181)</f>
        <v>-0.01072694616</v>
      </c>
      <c r="D182" s="17">
        <f t="shared" si="181"/>
        <v>0.006858998098</v>
      </c>
      <c r="E182" s="17">
        <f t="shared" si="2"/>
        <v>-0.001933974033</v>
      </c>
    </row>
    <row r="183" ht="14.25" customHeight="1">
      <c r="A183" s="17">
        <v>1582.0</v>
      </c>
      <c r="B183" s="17">
        <v>122.75</v>
      </c>
      <c r="C183" s="17">
        <f t="shared" ref="C183:D183" si="182">LN(A183/A182)</f>
        <v>0.0006639681657</v>
      </c>
      <c r="D183" s="17">
        <f t="shared" si="182"/>
        <v>-0.01295038749</v>
      </c>
      <c r="E183" s="17">
        <f t="shared" si="2"/>
        <v>-0.006143209663</v>
      </c>
    </row>
    <row r="184" ht="14.25" customHeight="1">
      <c r="A184" s="17">
        <v>1580.5</v>
      </c>
      <c r="B184" s="17">
        <v>119.5</v>
      </c>
      <c r="C184" s="17">
        <f t="shared" ref="C184:D184" si="183">LN(A184/A183)</f>
        <v>-0.0009486166719</v>
      </c>
      <c r="D184" s="17">
        <f t="shared" si="183"/>
        <v>-0.0268333953</v>
      </c>
      <c r="E184" s="17">
        <f t="shared" si="2"/>
        <v>-0.01389100599</v>
      </c>
    </row>
    <row r="185" ht="14.25" customHeight="1">
      <c r="A185" s="17">
        <v>1579.449951</v>
      </c>
      <c r="B185" s="17">
        <v>123.800003</v>
      </c>
      <c r="C185" s="17">
        <f t="shared" ref="C185:D185" si="184">LN(A185/A184)</f>
        <v>-0.0006645985253</v>
      </c>
      <c r="D185" s="17">
        <f t="shared" si="184"/>
        <v>0.03535101311</v>
      </c>
      <c r="E185" s="17">
        <f t="shared" si="2"/>
        <v>0.01734320729</v>
      </c>
    </row>
    <row r="186" ht="14.25" customHeight="1">
      <c r="A186" s="17">
        <v>1584.0</v>
      </c>
      <c r="B186" s="17">
        <v>123.400002</v>
      </c>
      <c r="C186" s="17">
        <f t="shared" ref="C186:D186" si="185">LN(A186/A185)</f>
        <v>0.002876639244</v>
      </c>
      <c r="D186" s="17">
        <f t="shared" si="185"/>
        <v>-0.003236256804</v>
      </c>
      <c r="E186" s="17">
        <f t="shared" si="2"/>
        <v>-0.0001798087802</v>
      </c>
    </row>
    <row r="187" ht="14.25" customHeight="1">
      <c r="A187" s="17">
        <v>1564.5</v>
      </c>
      <c r="B187" s="17">
        <v>125.400002</v>
      </c>
      <c r="C187" s="17">
        <f t="shared" ref="C187:D187" si="186">LN(A187/A186)</f>
        <v>-0.01238700927</v>
      </c>
      <c r="D187" s="17">
        <f t="shared" si="186"/>
        <v>0.01607751647</v>
      </c>
      <c r="E187" s="17">
        <f t="shared" si="2"/>
        <v>0.001845253602</v>
      </c>
    </row>
    <row r="188" ht="14.25" customHeight="1">
      <c r="A188" s="17">
        <v>1554.800049</v>
      </c>
      <c r="B188" s="17">
        <v>130.699997</v>
      </c>
      <c r="C188" s="17">
        <f t="shared" ref="C188:D188" si="187">LN(A188/A187)</f>
        <v>-0.006219332616</v>
      </c>
      <c r="D188" s="17">
        <f t="shared" si="187"/>
        <v>0.04139595353</v>
      </c>
      <c r="E188" s="17">
        <f t="shared" si="2"/>
        <v>0.01758831046</v>
      </c>
    </row>
    <row r="189" ht="14.25" customHeight="1">
      <c r="A189" s="17">
        <v>1564.300049</v>
      </c>
      <c r="B189" s="17">
        <v>131.25</v>
      </c>
      <c r="C189" s="17">
        <f t="shared" ref="C189:D189" si="188">LN(A189/A188)</f>
        <v>0.006091519398</v>
      </c>
      <c r="D189" s="17">
        <f t="shared" si="188"/>
        <v>0.004199303795</v>
      </c>
      <c r="E189" s="17">
        <f t="shared" si="2"/>
        <v>0.005145411597</v>
      </c>
    </row>
    <row r="190" ht="14.25" customHeight="1">
      <c r="A190" s="17">
        <v>1589.0</v>
      </c>
      <c r="B190" s="17">
        <v>129.699997</v>
      </c>
      <c r="C190" s="17">
        <f t="shared" ref="C190:D190" si="189">LN(A190/A189)</f>
        <v>0.01566641665</v>
      </c>
      <c r="D190" s="17">
        <f t="shared" si="189"/>
        <v>-0.01187983328</v>
      </c>
      <c r="E190" s="17">
        <f t="shared" si="2"/>
        <v>0.001893291683</v>
      </c>
    </row>
    <row r="191" ht="14.25" customHeight="1">
      <c r="A191" s="17">
        <v>1581.699951</v>
      </c>
      <c r="B191" s="17">
        <v>129.399994</v>
      </c>
      <c r="C191" s="17">
        <f t="shared" ref="C191:D191" si="190">LN(A191/A190)</f>
        <v>-0.004604700547</v>
      </c>
      <c r="D191" s="17">
        <f t="shared" si="190"/>
        <v>-0.002315732493</v>
      </c>
      <c r="E191" s="17">
        <f t="shared" si="2"/>
        <v>-0.00346021652</v>
      </c>
    </row>
    <row r="192" ht="14.25" customHeight="1">
      <c r="A192" s="17">
        <v>1568.650024</v>
      </c>
      <c r="B192" s="17">
        <v>136.0</v>
      </c>
      <c r="C192" s="17">
        <f t="shared" ref="C192:D192" si="191">LN(A192/A191)</f>
        <v>-0.008284794862</v>
      </c>
      <c r="D192" s="17">
        <f t="shared" si="191"/>
        <v>0.04974655004</v>
      </c>
      <c r="E192" s="17">
        <f t="shared" si="2"/>
        <v>0.02073087759</v>
      </c>
    </row>
    <row r="193" ht="14.25" customHeight="1">
      <c r="A193" s="17">
        <v>1550.150024</v>
      </c>
      <c r="B193" s="17">
        <v>135.25</v>
      </c>
      <c r="C193" s="17">
        <f t="shared" ref="C193:D193" si="192">LN(A193/A192)</f>
        <v>-0.01186367622</v>
      </c>
      <c r="D193" s="17">
        <f t="shared" si="192"/>
        <v>-0.005529968009</v>
      </c>
      <c r="E193" s="17">
        <f t="shared" si="2"/>
        <v>-0.008696822115</v>
      </c>
    </row>
    <row r="194" ht="14.25" customHeight="1">
      <c r="A194" s="17">
        <v>1572.0</v>
      </c>
      <c r="B194" s="17">
        <v>138.350006</v>
      </c>
      <c r="C194" s="17">
        <f t="shared" ref="C194:D194" si="193">LN(A194/A193)</f>
        <v>0.01399697808</v>
      </c>
      <c r="D194" s="17">
        <f t="shared" si="193"/>
        <v>0.02266183187</v>
      </c>
      <c r="E194" s="17">
        <f t="shared" si="2"/>
        <v>0.01832940498</v>
      </c>
    </row>
    <row r="195" ht="14.25" customHeight="1">
      <c r="A195" s="17">
        <v>1607.949951</v>
      </c>
      <c r="B195" s="17">
        <v>139.899994</v>
      </c>
      <c r="C195" s="17">
        <f t="shared" ref="C195:D195" si="194">LN(A195/A194)</f>
        <v>0.02261135127</v>
      </c>
      <c r="D195" s="17">
        <f t="shared" si="194"/>
        <v>0.01114108918</v>
      </c>
      <c r="E195" s="17">
        <f t="shared" si="2"/>
        <v>0.01687622022</v>
      </c>
    </row>
    <row r="196" ht="14.25" customHeight="1">
      <c r="A196" s="17">
        <v>1635.5</v>
      </c>
      <c r="B196" s="17">
        <v>140.75</v>
      </c>
      <c r="C196" s="17">
        <f t="shared" ref="C196:D196" si="195">LN(A196/A195)</f>
        <v>0.01698852272</v>
      </c>
      <c r="D196" s="17">
        <f t="shared" si="195"/>
        <v>0.006057428236</v>
      </c>
      <c r="E196" s="17">
        <f t="shared" si="2"/>
        <v>0.01152297548</v>
      </c>
    </row>
    <row r="197" ht="14.25" customHeight="1">
      <c r="A197" s="17">
        <v>1632.0</v>
      </c>
      <c r="B197" s="17">
        <v>143.600006</v>
      </c>
      <c r="C197" s="17">
        <f t="shared" ref="C197:D197" si="196">LN(A197/A196)</f>
        <v>-0.002142311454</v>
      </c>
      <c r="D197" s="17">
        <f t="shared" si="196"/>
        <v>0.02004643138</v>
      </c>
      <c r="E197" s="17">
        <f t="shared" si="2"/>
        <v>0.008952059961</v>
      </c>
    </row>
    <row r="198" ht="14.25" customHeight="1">
      <c r="A198" s="17">
        <v>1606.599976</v>
      </c>
      <c r="B198" s="17">
        <v>148.800003</v>
      </c>
      <c r="C198" s="17">
        <f t="shared" ref="C198:D198" si="197">LN(A198/A197)</f>
        <v>-0.01568612672</v>
      </c>
      <c r="D198" s="17">
        <f t="shared" si="197"/>
        <v>0.03557144416</v>
      </c>
      <c r="E198" s="17">
        <f t="shared" si="2"/>
        <v>0.00994265872</v>
      </c>
    </row>
    <row r="199" ht="14.25" customHeight="1">
      <c r="A199" s="17">
        <v>1606.349976</v>
      </c>
      <c r="B199" s="17">
        <v>146.050003</v>
      </c>
      <c r="C199" s="17">
        <f t="shared" ref="C199:D199" si="198">LN(A199/A198)</f>
        <v>-0.000155620227</v>
      </c>
      <c r="D199" s="17">
        <f t="shared" si="198"/>
        <v>-0.01865409319</v>
      </c>
      <c r="E199" s="17">
        <f t="shared" si="2"/>
        <v>-0.009404856706</v>
      </c>
    </row>
    <row r="200" ht="14.25" customHeight="1">
      <c r="A200" s="17">
        <v>1589.0</v>
      </c>
      <c r="B200" s="17">
        <v>149.649994</v>
      </c>
      <c r="C200" s="17">
        <f t="shared" ref="C200:D200" si="199">LN(A200/A199)</f>
        <v>-0.01085962204</v>
      </c>
      <c r="D200" s="17">
        <f t="shared" si="199"/>
        <v>0.02435014483</v>
      </c>
      <c r="E200" s="17">
        <f t="shared" si="2"/>
        <v>0.006745261396</v>
      </c>
    </row>
    <row r="201" ht="14.25" customHeight="1">
      <c r="A201" s="17">
        <v>1601.349976</v>
      </c>
      <c r="B201" s="17">
        <v>148.5</v>
      </c>
      <c r="C201" s="17">
        <f t="shared" ref="C201:D201" si="200">LN(A201/A200)</f>
        <v>0.007742120947</v>
      </c>
      <c r="D201" s="17">
        <f t="shared" si="200"/>
        <v>-0.007714235962</v>
      </c>
      <c r="E201" s="17">
        <f t="shared" si="2"/>
        <v>0.00001394249223</v>
      </c>
    </row>
    <row r="202" ht="14.25" customHeight="1">
      <c r="A202" s="17">
        <v>1597.5</v>
      </c>
      <c r="B202" s="17">
        <v>164.600006</v>
      </c>
      <c r="C202" s="17">
        <f t="shared" ref="C202:D202" si="201">LN(A202/A201)</f>
        <v>-0.002407101232</v>
      </c>
      <c r="D202" s="17">
        <f t="shared" si="201"/>
        <v>0.1029333665</v>
      </c>
      <c r="E202" s="17">
        <f t="shared" si="2"/>
        <v>0.05026313261</v>
      </c>
    </row>
    <row r="203" ht="14.25" customHeight="1">
      <c r="A203" s="17">
        <v>1626.849976</v>
      </c>
      <c r="B203" s="17">
        <v>172.75</v>
      </c>
      <c r="C203" s="17">
        <f t="shared" ref="C203:D203" si="202">LN(A203/A202)</f>
        <v>0.01820570774</v>
      </c>
      <c r="D203" s="17">
        <f t="shared" si="202"/>
        <v>0.04832713795</v>
      </c>
      <c r="E203" s="17">
        <f t="shared" si="2"/>
        <v>0.03326642285</v>
      </c>
    </row>
    <row r="204" ht="14.25" customHeight="1">
      <c r="A204" s="17">
        <v>1627.699951</v>
      </c>
      <c r="B204" s="17">
        <v>170.149994</v>
      </c>
      <c r="C204" s="17">
        <f t="shared" ref="C204:D204" si="203">LN(A204/A203)</f>
        <v>0.0005223302997</v>
      </c>
      <c r="D204" s="17">
        <f t="shared" si="203"/>
        <v>-0.01516509696</v>
      </c>
      <c r="E204" s="17">
        <f t="shared" si="2"/>
        <v>-0.007321383332</v>
      </c>
    </row>
    <row r="205" ht="14.25" customHeight="1">
      <c r="A205" s="17">
        <v>1622.0</v>
      </c>
      <c r="B205" s="17">
        <v>166.600006</v>
      </c>
      <c r="C205" s="17">
        <f t="shared" ref="C205:D205" si="204">LN(A205/A204)</f>
        <v>-0.003507989618</v>
      </c>
      <c r="D205" s="17">
        <f t="shared" si="204"/>
        <v>-0.02108459994</v>
      </c>
      <c r="E205" s="17">
        <f t="shared" si="2"/>
        <v>-0.01229629478</v>
      </c>
    </row>
    <row r="206" ht="14.25" customHeight="1">
      <c r="A206" s="17">
        <v>1645.0</v>
      </c>
      <c r="B206" s="17">
        <v>166.199997</v>
      </c>
      <c r="C206" s="17">
        <f t="shared" ref="C206:D206" si="205">LN(A206/A205)</f>
        <v>0.01408042852</v>
      </c>
      <c r="D206" s="17">
        <f t="shared" si="205"/>
        <v>-0.002403901376</v>
      </c>
      <c r="E206" s="17">
        <f t="shared" si="2"/>
        <v>0.005838263574</v>
      </c>
    </row>
    <row r="207" ht="14.25" customHeight="1">
      <c r="A207" s="17">
        <v>1641.550049</v>
      </c>
      <c r="B207" s="17">
        <v>165.850006</v>
      </c>
      <c r="C207" s="17">
        <f t="shared" ref="C207:D207" si="206">LN(A207/A206)</f>
        <v>-0.002099436927</v>
      </c>
      <c r="D207" s="17">
        <f t="shared" si="206"/>
        <v>-0.0021080628</v>
      </c>
      <c r="E207" s="17">
        <f t="shared" si="2"/>
        <v>-0.002103749864</v>
      </c>
    </row>
    <row r="208" ht="14.25" customHeight="1">
      <c r="A208" s="17">
        <v>1648.0</v>
      </c>
      <c r="B208" s="17">
        <v>163.800003</v>
      </c>
      <c r="C208" s="17">
        <f t="shared" ref="C208:D208" si="207">LN(A208/A207)</f>
        <v>0.003921484197</v>
      </c>
      <c r="D208" s="17">
        <f t="shared" si="207"/>
        <v>-0.01243761184</v>
      </c>
      <c r="E208" s="17">
        <f t="shared" si="2"/>
        <v>-0.00425806382</v>
      </c>
    </row>
    <row r="209" ht="14.25" customHeight="1">
      <c r="A209" s="17">
        <v>1690.0</v>
      </c>
      <c r="B209" s="17">
        <v>161.75</v>
      </c>
      <c r="C209" s="17">
        <f t="shared" ref="C209:D209" si="208">LN(A209/A208)</f>
        <v>0.02516609745</v>
      </c>
      <c r="D209" s="17">
        <f t="shared" si="208"/>
        <v>-0.01259425635</v>
      </c>
      <c r="E209" s="17">
        <f t="shared" si="2"/>
        <v>0.006285920547</v>
      </c>
    </row>
    <row r="210" ht="14.25" customHeight="1">
      <c r="A210" s="17">
        <v>1725.0</v>
      </c>
      <c r="B210" s="17">
        <v>165.5</v>
      </c>
      <c r="C210" s="17">
        <f t="shared" ref="C210:D210" si="209">LN(A210/A209)</f>
        <v>0.02049852155</v>
      </c>
      <c r="D210" s="17">
        <f t="shared" si="209"/>
        <v>0.02291926144</v>
      </c>
      <c r="E210" s="17">
        <f t="shared" si="2"/>
        <v>0.02170889149</v>
      </c>
    </row>
    <row r="211" ht="14.25" customHeight="1">
      <c r="A211" s="17">
        <v>1692.449951</v>
      </c>
      <c r="B211" s="17">
        <v>163.5</v>
      </c>
      <c r="C211" s="17">
        <f t="shared" ref="C211:D211" si="210">LN(A211/A210)</f>
        <v>-0.01904989617</v>
      </c>
      <c r="D211" s="17">
        <f t="shared" si="210"/>
        <v>-0.01215820448</v>
      </c>
      <c r="E211" s="17">
        <f t="shared" si="2"/>
        <v>-0.01560405032</v>
      </c>
    </row>
    <row r="212" ht="14.25" customHeight="1">
      <c r="A212" s="17">
        <v>1698.75</v>
      </c>
      <c r="B212" s="17">
        <v>159.350006</v>
      </c>
      <c r="C212" s="17">
        <f t="shared" ref="C212:D212" si="211">LN(A212/A211)</f>
        <v>0.003715532165</v>
      </c>
      <c r="D212" s="17">
        <f t="shared" si="211"/>
        <v>-0.02570991182</v>
      </c>
      <c r="E212" s="17">
        <f t="shared" si="2"/>
        <v>-0.01099718983</v>
      </c>
    </row>
    <row r="213" ht="14.25" customHeight="1">
      <c r="A213" s="17">
        <v>1681.949951</v>
      </c>
      <c r="B213" s="17">
        <v>160.300003</v>
      </c>
      <c r="C213" s="17">
        <f t="shared" ref="C213:D213" si="212">LN(A213/A212)</f>
        <v>-0.009938881023</v>
      </c>
      <c r="D213" s="17">
        <f t="shared" si="212"/>
        <v>0.005943999814</v>
      </c>
      <c r="E213" s="17">
        <f t="shared" si="2"/>
        <v>-0.001997440605</v>
      </c>
    </row>
    <row r="214" ht="14.25" customHeight="1">
      <c r="A214" s="17">
        <v>1708.0</v>
      </c>
      <c r="B214" s="17">
        <v>158.350006</v>
      </c>
      <c r="C214" s="17">
        <f t="shared" ref="C214:D214" si="213">LN(A214/A213)</f>
        <v>0.01536928991</v>
      </c>
      <c r="D214" s="17">
        <f t="shared" si="213"/>
        <v>-0.01223926746</v>
      </c>
      <c r="E214" s="17">
        <f t="shared" si="2"/>
        <v>0.001565011226</v>
      </c>
    </row>
    <row r="215" ht="14.25" customHeight="1">
      <c r="A215" s="17">
        <v>1690.0</v>
      </c>
      <c r="B215" s="17">
        <v>162.949997</v>
      </c>
      <c r="C215" s="17">
        <f t="shared" ref="C215:D215" si="214">LN(A215/A214)</f>
        <v>-0.01059456643</v>
      </c>
      <c r="D215" s="17">
        <f t="shared" si="214"/>
        <v>0.028635576</v>
      </c>
      <c r="E215" s="17">
        <f t="shared" si="2"/>
        <v>0.009020504783</v>
      </c>
    </row>
    <row r="216" ht="14.25" customHeight="1">
      <c r="A216" s="17">
        <v>1673.849976</v>
      </c>
      <c r="B216" s="17">
        <v>163.949997</v>
      </c>
      <c r="C216" s="17">
        <f t="shared" ref="C216:D216" si="215">LN(A216/A215)</f>
        <v>-0.009602180956</v>
      </c>
      <c r="D216" s="17">
        <f t="shared" si="215"/>
        <v>0.006118098119</v>
      </c>
      <c r="E216" s="17">
        <f t="shared" si="2"/>
        <v>-0.001742041418</v>
      </c>
    </row>
    <row r="217" ht="14.25" customHeight="1">
      <c r="A217" s="17">
        <v>1665.050049</v>
      </c>
      <c r="B217" s="17">
        <v>163.600006</v>
      </c>
      <c r="C217" s="17">
        <f t="shared" ref="C217:D217" si="216">LN(A217/A216)</f>
        <v>-0.005271165539</v>
      </c>
      <c r="D217" s="17">
        <f t="shared" si="216"/>
        <v>-0.002137024149</v>
      </c>
      <c r="E217" s="17">
        <f t="shared" si="2"/>
        <v>-0.003704094844</v>
      </c>
    </row>
    <row r="218" ht="14.25" customHeight="1">
      <c r="A218" s="17">
        <v>1650.0</v>
      </c>
      <c r="B218" s="17">
        <v>156.850006</v>
      </c>
      <c r="C218" s="17">
        <f t="shared" ref="C218:D218" si="217">LN(A218/A217)</f>
        <v>-0.009079894528</v>
      </c>
      <c r="D218" s="17">
        <f t="shared" si="217"/>
        <v>-0.04213448795</v>
      </c>
      <c r="E218" s="17">
        <f t="shared" si="2"/>
        <v>-0.02560719124</v>
      </c>
    </row>
    <row r="219" ht="14.25" customHeight="1">
      <c r="A219" s="17">
        <v>1602.0</v>
      </c>
      <c r="B219" s="17">
        <v>151.850006</v>
      </c>
      <c r="C219" s="17">
        <f t="shared" ref="C219:D219" si="218">LN(A219/A218)</f>
        <v>-0.02952243927</v>
      </c>
      <c r="D219" s="17">
        <f t="shared" si="218"/>
        <v>-0.03239674189</v>
      </c>
      <c r="E219" s="17">
        <f t="shared" si="2"/>
        <v>-0.03095959058</v>
      </c>
    </row>
    <row r="220" ht="14.25" customHeight="1">
      <c r="A220" s="17">
        <v>1611.0</v>
      </c>
      <c r="B220" s="17">
        <v>153.600006</v>
      </c>
      <c r="C220" s="17">
        <f t="shared" ref="C220:D220" si="219">LN(A220/A219)</f>
        <v>0.005602255549</v>
      </c>
      <c r="D220" s="17">
        <f t="shared" si="219"/>
        <v>0.01145862877</v>
      </c>
      <c r="E220" s="17">
        <f t="shared" si="2"/>
        <v>0.00853044216</v>
      </c>
    </row>
    <row r="221" ht="14.25" customHeight="1">
      <c r="A221" s="17">
        <v>1622.0</v>
      </c>
      <c r="B221" s="17">
        <v>154.800003</v>
      </c>
      <c r="C221" s="17">
        <f t="shared" ref="C221:D221" si="220">LN(A221/A220)</f>
        <v>0.006804851498</v>
      </c>
      <c r="D221" s="17">
        <f t="shared" si="220"/>
        <v>0.007782120759</v>
      </c>
      <c r="E221" s="17">
        <f t="shared" si="2"/>
        <v>0.007293486129</v>
      </c>
    </row>
    <row r="222" ht="14.25" customHeight="1">
      <c r="A222" s="17">
        <v>1609.900024</v>
      </c>
      <c r="B222" s="17">
        <v>154.199997</v>
      </c>
      <c r="C222" s="17">
        <f t="shared" ref="C222:D222" si="221">LN(A222/A221)</f>
        <v>-0.007487875519</v>
      </c>
      <c r="D222" s="17">
        <f t="shared" si="221"/>
        <v>-0.003883538861</v>
      </c>
      <c r="E222" s="17">
        <f t="shared" si="2"/>
        <v>-0.00568570719</v>
      </c>
    </row>
    <row r="223" ht="14.25" customHeight="1">
      <c r="A223" s="17">
        <v>1597.849976</v>
      </c>
      <c r="B223" s="17">
        <v>152.850006</v>
      </c>
      <c r="C223" s="17">
        <f t="shared" ref="C223:D223" si="222">LN(A223/A222)</f>
        <v>-0.00751311959</v>
      </c>
      <c r="D223" s="17">
        <f t="shared" si="222"/>
        <v>-0.008793354083</v>
      </c>
      <c r="E223" s="17">
        <f t="shared" si="2"/>
        <v>-0.008153236836</v>
      </c>
    </row>
    <row r="224" ht="14.25" customHeight="1">
      <c r="A224" s="17">
        <v>1604.699951</v>
      </c>
      <c r="B224" s="17">
        <v>155.550003</v>
      </c>
      <c r="C224" s="17">
        <f t="shared" ref="C224:D224" si="223">LN(A224/A223)</f>
        <v>0.004277832104</v>
      </c>
      <c r="D224" s="17">
        <f t="shared" si="223"/>
        <v>0.01751015504</v>
      </c>
      <c r="E224" s="17">
        <f t="shared" si="2"/>
        <v>0.01089399357</v>
      </c>
    </row>
    <row r="225" ht="14.25" customHeight="1">
      <c r="A225" s="17">
        <v>1594.599976</v>
      </c>
      <c r="B225" s="17">
        <v>158.149994</v>
      </c>
      <c r="C225" s="17">
        <f t="shared" ref="C225:D225" si="224">LN(A225/A224)</f>
        <v>-0.006313886652</v>
      </c>
      <c r="D225" s="17">
        <f t="shared" si="224"/>
        <v>0.01657666918</v>
      </c>
      <c r="E225" s="17">
        <f t="shared" si="2"/>
        <v>0.005131391265</v>
      </c>
    </row>
    <row r="226" ht="14.25" customHeight="1">
      <c r="A226" s="17">
        <v>1569.0</v>
      </c>
      <c r="B226" s="17">
        <v>158.699997</v>
      </c>
      <c r="C226" s="17">
        <f t="shared" ref="C226:D226" si="225">LN(A226/A225)</f>
        <v>-0.01618443228</v>
      </c>
      <c r="D226" s="17">
        <f t="shared" si="225"/>
        <v>0.003471696816</v>
      </c>
      <c r="E226" s="17">
        <f t="shared" si="2"/>
        <v>-0.006356367734</v>
      </c>
    </row>
    <row r="227" ht="14.25" customHeight="1">
      <c r="A227" s="17">
        <v>1554.900024</v>
      </c>
      <c r="B227" s="17">
        <v>156.850006</v>
      </c>
      <c r="C227" s="17">
        <f t="shared" ref="C227:D227" si="226">LN(A227/A226)</f>
        <v>-0.009027223434</v>
      </c>
      <c r="D227" s="17">
        <f t="shared" si="226"/>
        <v>-0.01172563574</v>
      </c>
      <c r="E227" s="17">
        <f t="shared" si="2"/>
        <v>-0.01037642959</v>
      </c>
    </row>
    <row r="228" ht="14.25" customHeight="1">
      <c r="A228" s="17">
        <v>1559.050049</v>
      </c>
      <c r="B228" s="17">
        <v>155.600006</v>
      </c>
      <c r="C228" s="17">
        <f t="shared" ref="C228:D228" si="227">LN(A228/A227)</f>
        <v>0.002665442515</v>
      </c>
      <c r="D228" s="17">
        <f t="shared" si="227"/>
        <v>-0.008001322585</v>
      </c>
      <c r="E228" s="17">
        <f t="shared" si="2"/>
        <v>-0.002667940035</v>
      </c>
    </row>
    <row r="229" ht="14.25" customHeight="1">
      <c r="A229" s="17">
        <v>1571.849976</v>
      </c>
      <c r="B229" s="17">
        <v>162.25</v>
      </c>
      <c r="C229" s="17">
        <f t="shared" ref="C229:D229" si="228">LN(A229/A228)</f>
        <v>0.008176561507</v>
      </c>
      <c r="D229" s="17">
        <f t="shared" si="228"/>
        <v>0.04184970528</v>
      </c>
      <c r="E229" s="17">
        <f t="shared" si="2"/>
        <v>0.02501313339</v>
      </c>
    </row>
    <row r="230" ht="14.25" customHeight="1">
      <c r="A230" s="17">
        <v>1557.199951</v>
      </c>
      <c r="B230" s="17">
        <v>159.699997</v>
      </c>
      <c r="C230" s="17">
        <f t="shared" ref="C230:D230" si="229">LN(A230/A229)</f>
        <v>-0.009363949051</v>
      </c>
      <c r="D230" s="17">
        <f t="shared" si="229"/>
        <v>-0.01584131915</v>
      </c>
      <c r="E230" s="17">
        <f t="shared" si="2"/>
        <v>-0.0126026341</v>
      </c>
    </row>
    <row r="231" ht="14.25" customHeight="1">
      <c r="A231" s="17">
        <v>1544.0</v>
      </c>
      <c r="B231" s="17">
        <v>159.25</v>
      </c>
      <c r="C231" s="17">
        <f t="shared" ref="C231:D231" si="230">LN(A231/A230)</f>
        <v>-0.008512853685</v>
      </c>
      <c r="D231" s="17">
        <f t="shared" si="230"/>
        <v>-0.002821741983</v>
      </c>
      <c r="E231" s="17">
        <f t="shared" si="2"/>
        <v>-0.005667297834</v>
      </c>
    </row>
    <row r="232" ht="14.25" customHeight="1">
      <c r="A232" s="17">
        <v>1543.5</v>
      </c>
      <c r="B232" s="17">
        <v>157.0</v>
      </c>
      <c r="C232" s="17">
        <f t="shared" ref="C232:D232" si="231">LN(A232/A231)</f>
        <v>-0.0003238866425</v>
      </c>
      <c r="D232" s="17">
        <f t="shared" si="231"/>
        <v>-0.0142294891</v>
      </c>
      <c r="E232" s="17">
        <f t="shared" si="2"/>
        <v>-0.007276687873</v>
      </c>
    </row>
    <row r="233" ht="14.25" customHeight="1">
      <c r="A233" s="17">
        <v>1552.699951</v>
      </c>
      <c r="B233" s="17">
        <v>153.699997</v>
      </c>
      <c r="C233" s="17">
        <f t="shared" ref="C233:D233" si="232">LN(A233/A232)</f>
        <v>0.005942754487</v>
      </c>
      <c r="D233" s="17">
        <f t="shared" si="232"/>
        <v>-0.02124317432</v>
      </c>
      <c r="E233" s="17">
        <f t="shared" si="2"/>
        <v>-0.007650209918</v>
      </c>
    </row>
    <row r="234" ht="14.25" customHeight="1">
      <c r="A234" s="17">
        <v>1527.800049</v>
      </c>
      <c r="B234" s="17">
        <v>147.699997</v>
      </c>
      <c r="C234" s="17">
        <f t="shared" ref="C234:D234" si="233">LN(A234/A233)</f>
        <v>-0.01616649525</v>
      </c>
      <c r="D234" s="17">
        <f t="shared" si="233"/>
        <v>-0.0398194618</v>
      </c>
      <c r="E234" s="17">
        <f t="shared" si="2"/>
        <v>-0.02799297852</v>
      </c>
    </row>
    <row r="235" ht="14.25" customHeight="1">
      <c r="A235" s="17">
        <v>1536.349976</v>
      </c>
      <c r="B235" s="17">
        <v>155.850006</v>
      </c>
      <c r="C235" s="17">
        <f t="shared" ref="C235:D235" si="234">LN(A235/A234)</f>
        <v>0.005580633533</v>
      </c>
      <c r="D235" s="17">
        <f t="shared" si="234"/>
        <v>0.05371087549</v>
      </c>
      <c r="E235" s="17">
        <f t="shared" si="2"/>
        <v>0.02964575451</v>
      </c>
    </row>
    <row r="236" ht="14.25" customHeight="1">
      <c r="A236" s="17">
        <v>1533.300049</v>
      </c>
      <c r="B236" s="17">
        <v>156.0</v>
      </c>
      <c r="C236" s="17">
        <f t="shared" ref="C236:D236" si="235">LN(A236/A235)</f>
        <v>-0.001987150313</v>
      </c>
      <c r="D236" s="17">
        <f t="shared" si="235"/>
        <v>0.0009619625376</v>
      </c>
      <c r="E236" s="17">
        <f t="shared" si="2"/>
        <v>-0.0005125938876</v>
      </c>
    </row>
    <row r="237" ht="14.25" customHeight="1">
      <c r="A237" s="17">
        <v>1506.699951</v>
      </c>
      <c r="B237" s="17">
        <v>152.25</v>
      </c>
      <c r="C237" s="17">
        <f t="shared" ref="C237:D237" si="236">LN(A237/A236)</f>
        <v>-0.01750051111</v>
      </c>
      <c r="D237" s="17">
        <f t="shared" si="236"/>
        <v>-0.02433210066</v>
      </c>
      <c r="E237" s="17">
        <f t="shared" si="2"/>
        <v>-0.02091630589</v>
      </c>
    </row>
    <row r="238" ht="14.25" customHeight="1">
      <c r="A238" s="17">
        <v>1507.650024</v>
      </c>
      <c r="B238" s="17">
        <v>146.050003</v>
      </c>
      <c r="C238" s="17">
        <f t="shared" ref="C238:D238" si="237">LN(A238/A237)</f>
        <v>0.0006303667718</v>
      </c>
      <c r="D238" s="17">
        <f t="shared" si="237"/>
        <v>-0.04157485722</v>
      </c>
      <c r="E238" s="17">
        <f t="shared" si="2"/>
        <v>-0.02047224522</v>
      </c>
    </row>
    <row r="239" ht="14.25" customHeight="1">
      <c r="A239" s="17">
        <v>1529.0</v>
      </c>
      <c r="B239" s="17">
        <v>147.75</v>
      </c>
      <c r="C239" s="17">
        <f t="shared" ref="C239:D239" si="238">LN(A239/A238)</f>
        <v>0.01406176387</v>
      </c>
      <c r="D239" s="17">
        <f t="shared" si="238"/>
        <v>0.01157260691</v>
      </c>
      <c r="E239" s="17">
        <f t="shared" si="2"/>
        <v>0.01281718539</v>
      </c>
    </row>
    <row r="240" ht="14.25" customHeight="1">
      <c r="A240" s="17">
        <v>1507.050049</v>
      </c>
      <c r="B240" s="17">
        <v>143.649994</v>
      </c>
      <c r="C240" s="17">
        <f t="shared" ref="C240:D240" si="239">LN(A240/A239)</f>
        <v>-0.01445979684</v>
      </c>
      <c r="D240" s="17">
        <f t="shared" si="239"/>
        <v>-0.02814191263</v>
      </c>
      <c r="E240" s="17">
        <f t="shared" si="2"/>
        <v>-0.02130085473</v>
      </c>
    </row>
    <row r="241" ht="14.25" customHeight="1">
      <c r="A241" s="17">
        <v>1528.800049</v>
      </c>
      <c r="B241" s="17">
        <v>144.649994</v>
      </c>
      <c r="C241" s="17">
        <f t="shared" ref="C241:D241" si="240">LN(A241/A240)</f>
        <v>0.01432901589</v>
      </c>
      <c r="D241" s="17">
        <f t="shared" si="240"/>
        <v>0.006937246286</v>
      </c>
      <c r="E241" s="17">
        <f t="shared" si="2"/>
        <v>0.01063313109</v>
      </c>
    </row>
    <row r="242" ht="14.25" customHeight="1">
      <c r="A242" s="17">
        <v>1535.949951</v>
      </c>
      <c r="B242" s="17">
        <v>146.850006</v>
      </c>
      <c r="C242" s="17">
        <f t="shared" ref="C242:D242" si="241">LN(A242/A241)</f>
        <v>0.004665904215</v>
      </c>
      <c r="D242" s="17">
        <f t="shared" si="241"/>
        <v>0.01509470856</v>
      </c>
      <c r="E242" s="17">
        <f t="shared" si="2"/>
        <v>0.009880306387</v>
      </c>
    </row>
    <row r="243" ht="14.25" customHeight="1">
      <c r="A243" s="17">
        <v>1518.800049</v>
      </c>
      <c r="B243" s="17">
        <v>145.850006</v>
      </c>
      <c r="C243" s="17">
        <f t="shared" ref="C243:D243" si="242">LN(A243/A242)</f>
        <v>-0.01122846857</v>
      </c>
      <c r="D243" s="17">
        <f t="shared" si="242"/>
        <v>-0.006832961051</v>
      </c>
      <c r="E243" s="17">
        <f t="shared" si="2"/>
        <v>-0.009030714812</v>
      </c>
    </row>
    <row r="244" ht="14.25" customHeight="1">
      <c r="A244" s="17">
        <v>1532.0</v>
      </c>
      <c r="B244" s="17">
        <v>146.25</v>
      </c>
      <c r="C244" s="17">
        <f t="shared" ref="C244:D244" si="243">LN(A244/A243)</f>
        <v>0.008653489681</v>
      </c>
      <c r="D244" s="17">
        <f t="shared" si="243"/>
        <v>0.00273874866</v>
      </c>
      <c r="E244" s="17">
        <f t="shared" si="2"/>
        <v>0.00569611917</v>
      </c>
    </row>
    <row r="245" ht="14.25" customHeight="1">
      <c r="A245" s="17">
        <v>1555.050049</v>
      </c>
      <c r="B245" s="17">
        <v>150.350006</v>
      </c>
      <c r="C245" s="17">
        <f t="shared" ref="C245:D245" si="244">LN(A245/A244)</f>
        <v>0.01493365965</v>
      </c>
      <c r="D245" s="17">
        <f t="shared" si="244"/>
        <v>0.02764846323</v>
      </c>
      <c r="E245" s="17">
        <f t="shared" si="2"/>
        <v>0.02129106144</v>
      </c>
    </row>
    <row r="246" ht="14.25" customHeight="1">
      <c r="A246" s="17">
        <v>1554.699951</v>
      </c>
      <c r="B246" s="17">
        <v>149.899994</v>
      </c>
      <c r="C246" s="17">
        <f t="shared" ref="C246:D246" si="245">LN(A246/A245)</f>
        <v>-0.0002251615091</v>
      </c>
      <c r="D246" s="17">
        <f t="shared" si="245"/>
        <v>-0.00299758426</v>
      </c>
      <c r="E246" s="17">
        <f t="shared" si="2"/>
        <v>-0.001611372884</v>
      </c>
    </row>
    <row r="247" ht="14.25" customHeight="1">
      <c r="A247" s="17">
        <v>1528.0</v>
      </c>
      <c r="B247" s="17">
        <v>148.0</v>
      </c>
      <c r="C247" s="17">
        <f t="shared" ref="C247:D247" si="246">LN(A247/A246)</f>
        <v>-0.01732287871</v>
      </c>
      <c r="D247" s="17">
        <f t="shared" si="246"/>
        <v>-0.01275609132</v>
      </c>
      <c r="E247" s="17">
        <f t="shared" si="2"/>
        <v>-0.01503948501</v>
      </c>
    </row>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7" width="7.63"/>
    <col customWidth="1" min="8" max="8" width="15.38"/>
    <col customWidth="1" min="9" max="9" width="11.38"/>
    <col customWidth="1" min="10" max="26" width="7.63"/>
  </cols>
  <sheetData>
    <row r="1" ht="14.25" customHeight="1">
      <c r="A1" s="14" t="s">
        <v>44</v>
      </c>
      <c r="B1" s="14" t="s">
        <v>49</v>
      </c>
      <c r="C1" s="17" t="s">
        <v>46</v>
      </c>
      <c r="D1" s="17" t="s">
        <v>50</v>
      </c>
      <c r="E1" s="17" t="s">
        <v>47</v>
      </c>
    </row>
    <row r="2" ht="14.25" customHeight="1">
      <c r="A2" s="17">
        <v>102.550003</v>
      </c>
      <c r="B2" s="17">
        <v>107.900002</v>
      </c>
      <c r="C2" s="17">
        <v>0.0</v>
      </c>
      <c r="D2" s="17">
        <v>0.0</v>
      </c>
      <c r="E2" s="17">
        <f t="shared" ref="E2:E247" si="2">(0.5*C2)+(D2*0.5)</f>
        <v>0</v>
      </c>
    </row>
    <row r="3" ht="14.25" customHeight="1">
      <c r="A3" s="17">
        <v>102.5</v>
      </c>
      <c r="B3" s="17">
        <v>105.25</v>
      </c>
      <c r="C3" s="17">
        <f t="shared" ref="C3:D3" si="1">LN(A3/A2)</f>
        <v>-0.0004877151939</v>
      </c>
      <c r="D3" s="17">
        <f t="shared" si="1"/>
        <v>-0.02486641824</v>
      </c>
      <c r="E3" s="17">
        <f t="shared" si="2"/>
        <v>-0.01267706672</v>
      </c>
    </row>
    <row r="4" ht="14.25" customHeight="1">
      <c r="A4" s="17">
        <v>103.599998</v>
      </c>
      <c r="B4" s="17">
        <v>107.300003</v>
      </c>
      <c r="C4" s="17">
        <f t="shared" ref="C4:D4" si="3">LN(A4/A3)</f>
        <v>0.01067451194</v>
      </c>
      <c r="D4" s="17">
        <f t="shared" si="3"/>
        <v>0.01929020503</v>
      </c>
      <c r="E4" s="17">
        <f t="shared" si="2"/>
        <v>0.01498235849</v>
      </c>
    </row>
    <row r="5" ht="14.25" customHeight="1">
      <c r="A5" s="17">
        <v>105.599998</v>
      </c>
      <c r="B5" s="17">
        <v>106.25</v>
      </c>
      <c r="C5" s="17">
        <f t="shared" ref="C5:D5" si="4">LN(A5/A4)</f>
        <v>0.01912104181</v>
      </c>
      <c r="D5" s="17">
        <f t="shared" si="4"/>
        <v>-0.009833869791</v>
      </c>
      <c r="E5" s="17">
        <f t="shared" si="2"/>
        <v>0.004643586011</v>
      </c>
    </row>
    <row r="6" ht="14.25" customHeight="1">
      <c r="A6" s="17">
        <v>102.300003</v>
      </c>
      <c r="B6" s="17">
        <v>105.0</v>
      </c>
      <c r="C6" s="17">
        <f t="shared" ref="C6:D6" si="5">LN(A6/A5)</f>
        <v>-0.03174865005</v>
      </c>
      <c r="D6" s="17">
        <f t="shared" si="5"/>
        <v>-0.01183445765</v>
      </c>
      <c r="E6" s="17">
        <f t="shared" si="2"/>
        <v>-0.02179155385</v>
      </c>
    </row>
    <row r="7" ht="14.25" customHeight="1">
      <c r="A7" s="17">
        <v>98.949997</v>
      </c>
      <c r="B7" s="17">
        <v>100.75</v>
      </c>
      <c r="C7" s="17">
        <f t="shared" ref="C7:D7" si="6">LN(A7/A6)</f>
        <v>-0.03329506055</v>
      </c>
      <c r="D7" s="17">
        <f t="shared" si="6"/>
        <v>-0.04131814933</v>
      </c>
      <c r="E7" s="17">
        <f t="shared" si="2"/>
        <v>-0.03730660494</v>
      </c>
      <c r="H7" s="40" t="s">
        <v>19</v>
      </c>
      <c r="I7" s="40">
        <f>AVERAGE(E2:E247)</f>
        <v>-0.0001121760046</v>
      </c>
    </row>
    <row r="8" ht="14.25" customHeight="1">
      <c r="A8" s="17">
        <v>92.300003</v>
      </c>
      <c r="B8" s="17">
        <v>90.199997</v>
      </c>
      <c r="C8" s="17">
        <f t="shared" ref="C8:D8" si="7">LN(A8/A7)</f>
        <v>-0.06957046772</v>
      </c>
      <c r="D8" s="17">
        <f t="shared" si="7"/>
        <v>-0.110612807</v>
      </c>
      <c r="E8" s="17">
        <f t="shared" si="2"/>
        <v>-0.09009163737</v>
      </c>
      <c r="H8" s="40" t="s">
        <v>32</v>
      </c>
      <c r="I8" s="40">
        <f>_xlfn.VAR.S(E2:E247)</f>
        <v>0.0003531917522</v>
      </c>
    </row>
    <row r="9" ht="14.25" customHeight="1">
      <c r="A9" s="17">
        <v>91.300003</v>
      </c>
      <c r="B9" s="17">
        <v>97.75</v>
      </c>
      <c r="C9" s="17">
        <f t="shared" ref="C9:D9" si="8">LN(A9/A8)</f>
        <v>-0.01089335355</v>
      </c>
      <c r="D9" s="17">
        <f t="shared" si="8"/>
        <v>0.08038380506</v>
      </c>
      <c r="E9" s="17">
        <f t="shared" si="2"/>
        <v>0.03474522575</v>
      </c>
      <c r="H9" s="40" t="s">
        <v>48</v>
      </c>
      <c r="I9" s="40">
        <f>CORREL(A2:A247, B2:B247)</f>
        <v>-0.3479782683</v>
      </c>
    </row>
    <row r="10" ht="14.25" customHeight="1">
      <c r="A10" s="17">
        <v>95.5</v>
      </c>
      <c r="B10" s="17">
        <v>99.449997</v>
      </c>
      <c r="C10" s="17">
        <f t="shared" ref="C10:D10" si="9">LN(A10/A9)</f>
        <v>0.04497542703</v>
      </c>
      <c r="D10" s="17">
        <f t="shared" si="9"/>
        <v>0.01724177627</v>
      </c>
      <c r="E10" s="17">
        <f t="shared" si="2"/>
        <v>0.03110860165</v>
      </c>
    </row>
    <row r="11" ht="14.25" customHeight="1">
      <c r="A11" s="17">
        <v>95.150002</v>
      </c>
      <c r="B11" s="17">
        <v>97.5</v>
      </c>
      <c r="C11" s="17">
        <f t="shared" ref="C11:D11" si="10">LN(A11/A10)</f>
        <v>-0.003671632725</v>
      </c>
      <c r="D11" s="17">
        <f t="shared" si="10"/>
        <v>-0.01980259713</v>
      </c>
      <c r="E11" s="17">
        <f t="shared" si="2"/>
        <v>-0.01173711493</v>
      </c>
    </row>
    <row r="12" ht="14.25" customHeight="1">
      <c r="A12" s="17">
        <v>94.650002</v>
      </c>
      <c r="B12" s="17">
        <v>97.400002</v>
      </c>
      <c r="C12" s="17">
        <f t="shared" ref="C12:D12" si="11">LN(A12/A11)</f>
        <v>-0.005268715976</v>
      </c>
      <c r="D12" s="17">
        <f t="shared" si="11"/>
        <v>-0.001026146821</v>
      </c>
      <c r="E12" s="17">
        <f t="shared" si="2"/>
        <v>-0.003147431399</v>
      </c>
    </row>
    <row r="13" ht="14.25" customHeight="1">
      <c r="A13" s="17">
        <v>94.5</v>
      </c>
      <c r="B13" s="17">
        <v>97.449997</v>
      </c>
      <c r="C13" s="17">
        <f t="shared" ref="C13:D13" si="12">LN(A13/A12)</f>
        <v>-0.001586064286</v>
      </c>
      <c r="D13" s="17">
        <f t="shared" si="12"/>
        <v>0.0005131639862</v>
      </c>
      <c r="E13" s="17">
        <f t="shared" si="2"/>
        <v>-0.00053645015</v>
      </c>
    </row>
    <row r="14" ht="14.25" customHeight="1">
      <c r="A14" s="17">
        <v>95.550003</v>
      </c>
      <c r="B14" s="17">
        <v>96.199997</v>
      </c>
      <c r="C14" s="17">
        <f t="shared" ref="C14:D14" si="13">LN(A14/A13)</f>
        <v>0.01104986758</v>
      </c>
      <c r="D14" s="17">
        <f t="shared" si="13"/>
        <v>-0.01291006868</v>
      </c>
      <c r="E14" s="17">
        <f t="shared" si="2"/>
        <v>-0.0009301005491</v>
      </c>
    </row>
    <row r="15" ht="14.25" customHeight="1">
      <c r="A15" s="17">
        <v>94.449997</v>
      </c>
      <c r="B15" s="17">
        <v>95.699997</v>
      </c>
      <c r="C15" s="17">
        <f t="shared" ref="C15:D15" si="14">LN(A15/A14)</f>
        <v>-0.0115791399</v>
      </c>
      <c r="D15" s="17">
        <f t="shared" si="14"/>
        <v>-0.005211059376</v>
      </c>
      <c r="E15" s="17">
        <f t="shared" si="2"/>
        <v>-0.008395099637</v>
      </c>
    </row>
    <row r="16" ht="14.25" customHeight="1">
      <c r="A16" s="17">
        <v>97.300003</v>
      </c>
      <c r="B16" s="17">
        <v>97.199997</v>
      </c>
      <c r="C16" s="17">
        <f t="shared" ref="C16:D16" si="15">LN(A16/A15)</f>
        <v>0.02972845784</v>
      </c>
      <c r="D16" s="17">
        <f t="shared" si="15"/>
        <v>0.01555241349</v>
      </c>
      <c r="E16" s="17">
        <f t="shared" si="2"/>
        <v>0.02264043567</v>
      </c>
    </row>
    <row r="17" ht="14.25" customHeight="1">
      <c r="A17" s="17">
        <v>96.5</v>
      </c>
      <c r="B17" s="17">
        <v>95.349998</v>
      </c>
      <c r="C17" s="17">
        <f t="shared" ref="C17:D17" si="16">LN(A17/A16)</f>
        <v>-0.008256011679</v>
      </c>
      <c r="D17" s="17">
        <f t="shared" si="16"/>
        <v>-0.01921636953</v>
      </c>
      <c r="E17" s="17">
        <f t="shared" si="2"/>
        <v>-0.01373619061</v>
      </c>
    </row>
    <row r="18" ht="14.25" customHeight="1">
      <c r="A18" s="17">
        <v>99.300003</v>
      </c>
      <c r="B18" s="17">
        <v>95.5</v>
      </c>
      <c r="C18" s="17">
        <f t="shared" ref="C18:D18" si="17">LN(A18/A17)</f>
        <v>0.02860259292</v>
      </c>
      <c r="D18" s="17">
        <f t="shared" si="17"/>
        <v>0.001571936416</v>
      </c>
      <c r="E18" s="17">
        <f t="shared" si="2"/>
        <v>0.01508726467</v>
      </c>
    </row>
    <row r="19" ht="14.25" customHeight="1">
      <c r="A19" s="17">
        <v>99.050003</v>
      </c>
      <c r="B19" s="17">
        <v>95.099998</v>
      </c>
      <c r="C19" s="17">
        <f t="shared" ref="C19:D19" si="18">LN(A19/A18)</f>
        <v>-0.00252079783</v>
      </c>
      <c r="D19" s="17">
        <f t="shared" si="18"/>
        <v>-0.004197298966</v>
      </c>
      <c r="E19" s="17">
        <f t="shared" si="2"/>
        <v>-0.003359048398</v>
      </c>
    </row>
    <row r="20" ht="14.25" customHeight="1">
      <c r="A20" s="17">
        <v>101.300003</v>
      </c>
      <c r="B20" s="17">
        <v>94.949997</v>
      </c>
      <c r="C20" s="17">
        <f t="shared" ref="C20:D20" si="19">LN(A20/A19)</f>
        <v>0.02246163744</v>
      </c>
      <c r="D20" s="17">
        <f t="shared" si="19"/>
        <v>-0.001578542858</v>
      </c>
      <c r="E20" s="17">
        <f t="shared" si="2"/>
        <v>0.01044154729</v>
      </c>
    </row>
    <row r="21" ht="14.25" customHeight="1">
      <c r="A21" s="17">
        <v>102.900002</v>
      </c>
      <c r="B21" s="17">
        <v>94.349998</v>
      </c>
      <c r="C21" s="17">
        <f t="shared" ref="C21:D21" si="20">LN(A21/A20)</f>
        <v>0.01567122141</v>
      </c>
      <c r="D21" s="17">
        <f t="shared" si="20"/>
        <v>-0.006339155046</v>
      </c>
      <c r="E21" s="17">
        <f t="shared" si="2"/>
        <v>0.00466603318</v>
      </c>
    </row>
    <row r="22" ht="14.25" customHeight="1">
      <c r="A22" s="17">
        <v>104.5</v>
      </c>
      <c r="B22" s="17">
        <v>95.650002</v>
      </c>
      <c r="C22" s="17">
        <f t="shared" ref="C22:D22" si="21">LN(A22/A21)</f>
        <v>0.01542940913</v>
      </c>
      <c r="D22" s="17">
        <f t="shared" si="21"/>
        <v>0.01368446618</v>
      </c>
      <c r="E22" s="17">
        <f t="shared" si="2"/>
        <v>0.01455693765</v>
      </c>
    </row>
    <row r="23" ht="14.25" customHeight="1">
      <c r="A23" s="17">
        <v>107.900002</v>
      </c>
      <c r="B23" s="17">
        <v>94.75</v>
      </c>
      <c r="C23" s="17">
        <f t="shared" ref="C23:D23" si="22">LN(A23/A22)</f>
        <v>0.03201781939</v>
      </c>
      <c r="D23" s="17">
        <f t="shared" si="22"/>
        <v>-0.009453872833</v>
      </c>
      <c r="E23" s="17">
        <f t="shared" si="2"/>
        <v>0.01128197328</v>
      </c>
    </row>
    <row r="24" ht="14.25" customHeight="1">
      <c r="A24" s="17">
        <v>107.449997</v>
      </c>
      <c r="B24" s="17">
        <v>92.949997</v>
      </c>
      <c r="C24" s="17">
        <f t="shared" ref="C24:D24" si="23">LN(A24/A23)</f>
        <v>-0.004179295631</v>
      </c>
      <c r="D24" s="17">
        <f t="shared" si="23"/>
        <v>-0.01918016207</v>
      </c>
      <c r="E24" s="17">
        <f t="shared" si="2"/>
        <v>-0.01167972885</v>
      </c>
    </row>
    <row r="25" ht="14.25" customHeight="1">
      <c r="A25" s="17">
        <v>106.099998</v>
      </c>
      <c r="B25" s="17">
        <v>91.900002</v>
      </c>
      <c r="C25" s="17">
        <f t="shared" ref="C25:D25" si="24">LN(A25/A24)</f>
        <v>-0.0126435684</v>
      </c>
      <c r="D25" s="17">
        <f t="shared" si="24"/>
        <v>-0.01136063077</v>
      </c>
      <c r="E25" s="17">
        <f t="shared" si="2"/>
        <v>-0.01200209958</v>
      </c>
    </row>
    <row r="26" ht="14.25" customHeight="1">
      <c r="A26" s="17">
        <v>101.849998</v>
      </c>
      <c r="B26" s="17">
        <v>90.5</v>
      </c>
      <c r="C26" s="17">
        <f t="shared" ref="C26:D26" si="25">LN(A26/A25)</f>
        <v>-0.04088090373</v>
      </c>
      <c r="D26" s="17">
        <f t="shared" si="25"/>
        <v>-0.01535120042</v>
      </c>
      <c r="E26" s="17">
        <f t="shared" si="2"/>
        <v>-0.02811605208</v>
      </c>
    </row>
    <row r="27" ht="14.25" customHeight="1">
      <c r="A27" s="17">
        <v>99.0</v>
      </c>
      <c r="B27" s="17">
        <v>91.199997</v>
      </c>
      <c r="C27" s="17">
        <f t="shared" ref="C27:D27" si="26">LN(A27/A26)</f>
        <v>-0.0283812729</v>
      </c>
      <c r="D27" s="17">
        <f t="shared" si="26"/>
        <v>0.00770501348</v>
      </c>
      <c r="E27" s="17">
        <f t="shared" si="2"/>
        <v>-0.01033812971</v>
      </c>
    </row>
    <row r="28" ht="14.25" customHeight="1">
      <c r="A28" s="17">
        <v>99.800003</v>
      </c>
      <c r="B28" s="17">
        <v>93.699997</v>
      </c>
      <c r="C28" s="17">
        <f t="shared" ref="C28:D28" si="27">LN(A28/A27)</f>
        <v>0.008048363243</v>
      </c>
      <c r="D28" s="17">
        <f t="shared" si="27"/>
        <v>0.02704329304</v>
      </c>
      <c r="E28" s="17">
        <f t="shared" si="2"/>
        <v>0.01754582814</v>
      </c>
    </row>
    <row r="29" ht="14.25" customHeight="1">
      <c r="A29" s="17">
        <v>100.199997</v>
      </c>
      <c r="B29" s="17">
        <v>93.5</v>
      </c>
      <c r="C29" s="17">
        <f t="shared" ref="C29:D29" si="28">LN(A29/A28)</f>
        <v>0.003999945333</v>
      </c>
      <c r="D29" s="17">
        <f t="shared" si="28"/>
        <v>-0.002136720933</v>
      </c>
      <c r="E29" s="17">
        <f t="shared" si="2"/>
        <v>0.0009316122002</v>
      </c>
    </row>
    <row r="30" ht="14.25" customHeight="1">
      <c r="A30" s="17">
        <v>95.449997</v>
      </c>
      <c r="B30" s="17">
        <v>90.150002</v>
      </c>
      <c r="C30" s="17">
        <f t="shared" ref="C30:D30" si="29">LN(A30/A29)</f>
        <v>-0.04856563997</v>
      </c>
      <c r="D30" s="17">
        <f t="shared" si="29"/>
        <v>-0.03648646446</v>
      </c>
      <c r="E30" s="17">
        <f t="shared" si="2"/>
        <v>-0.04252605221</v>
      </c>
    </row>
    <row r="31" ht="14.25" customHeight="1">
      <c r="A31" s="17">
        <v>93.75</v>
      </c>
      <c r="B31" s="17">
        <v>88.849998</v>
      </c>
      <c r="C31" s="17">
        <f t="shared" ref="C31:D31" si="30">LN(A31/A30)</f>
        <v>-0.01797085389</v>
      </c>
      <c r="D31" s="17">
        <f t="shared" si="30"/>
        <v>-0.01452543974</v>
      </c>
      <c r="E31" s="17">
        <f t="shared" si="2"/>
        <v>-0.01624814682</v>
      </c>
    </row>
    <row r="32" ht="14.25" customHeight="1">
      <c r="A32" s="17">
        <v>91.75</v>
      </c>
      <c r="B32" s="17">
        <v>85.699997</v>
      </c>
      <c r="C32" s="17">
        <f t="shared" ref="C32:D32" si="31">LN(A32/A31)</f>
        <v>-0.02156417792</v>
      </c>
      <c r="D32" s="17">
        <f t="shared" si="31"/>
        <v>-0.03609674149</v>
      </c>
      <c r="E32" s="17">
        <f t="shared" si="2"/>
        <v>-0.0288304597</v>
      </c>
    </row>
    <row r="33" ht="14.25" customHeight="1">
      <c r="A33" s="17">
        <v>91.400002</v>
      </c>
      <c r="B33" s="17">
        <v>83.800003</v>
      </c>
      <c r="C33" s="17">
        <f t="shared" ref="C33:D33" si="32">LN(A33/A32)</f>
        <v>-0.003821986593</v>
      </c>
      <c r="D33" s="17">
        <f t="shared" si="32"/>
        <v>-0.02241974731</v>
      </c>
      <c r="E33" s="17">
        <f t="shared" si="2"/>
        <v>-0.01312086695</v>
      </c>
    </row>
    <row r="34" ht="14.25" customHeight="1">
      <c r="A34" s="17">
        <v>92.949997</v>
      </c>
      <c r="B34" s="17">
        <v>84.5</v>
      </c>
      <c r="C34" s="17">
        <f t="shared" ref="C34:D34" si="33">LN(A34/A33)</f>
        <v>0.01681618155</v>
      </c>
      <c r="D34" s="17">
        <f t="shared" si="33"/>
        <v>0.008318491076</v>
      </c>
      <c r="E34" s="17">
        <f t="shared" si="2"/>
        <v>0.01256733631</v>
      </c>
    </row>
    <row r="35" ht="14.25" customHeight="1">
      <c r="A35" s="17">
        <v>91.199997</v>
      </c>
      <c r="B35" s="17">
        <v>85.699997</v>
      </c>
      <c r="C35" s="17">
        <f t="shared" ref="C35:D35" si="34">LN(A35/A34)</f>
        <v>-0.01900681771</v>
      </c>
      <c r="D35" s="17">
        <f t="shared" si="34"/>
        <v>0.01410125623</v>
      </c>
      <c r="E35" s="17">
        <f t="shared" si="2"/>
        <v>-0.002452780736</v>
      </c>
    </row>
    <row r="36" ht="14.25" customHeight="1">
      <c r="A36" s="17">
        <v>93.949997</v>
      </c>
      <c r="B36" s="17">
        <v>87.099998</v>
      </c>
      <c r="C36" s="17">
        <f t="shared" ref="C36:D36" si="35">LN(A36/A35)</f>
        <v>0.02970782974</v>
      </c>
      <c r="D36" s="17">
        <f t="shared" si="35"/>
        <v>0.0162040703</v>
      </c>
      <c r="E36" s="17">
        <f t="shared" si="2"/>
        <v>0.02295595002</v>
      </c>
    </row>
    <row r="37" ht="14.25" customHeight="1">
      <c r="A37" s="17">
        <v>95.300003</v>
      </c>
      <c r="B37" s="17">
        <v>86.699997</v>
      </c>
      <c r="C37" s="17">
        <f t="shared" ref="C37:D37" si="36">LN(A37/A36)</f>
        <v>0.01426714821</v>
      </c>
      <c r="D37" s="17">
        <f t="shared" si="36"/>
        <v>-0.004603011712</v>
      </c>
      <c r="E37" s="17">
        <f t="shared" si="2"/>
        <v>0.00483206825</v>
      </c>
    </row>
    <row r="38" ht="14.25" customHeight="1">
      <c r="A38" s="17">
        <v>98.599998</v>
      </c>
      <c r="B38" s="17">
        <v>88.199997</v>
      </c>
      <c r="C38" s="17">
        <f t="shared" ref="C38:D38" si="37">LN(A38/A37)</f>
        <v>0.03404139918</v>
      </c>
      <c r="D38" s="17">
        <f t="shared" si="37"/>
        <v>0.01715307981</v>
      </c>
      <c r="E38" s="17">
        <f t="shared" si="2"/>
        <v>0.0255972395</v>
      </c>
    </row>
    <row r="39" ht="14.25" customHeight="1">
      <c r="A39" s="17">
        <v>99.949997</v>
      </c>
      <c r="B39" s="17">
        <v>92.0</v>
      </c>
      <c r="C39" s="17">
        <f t="shared" ref="C39:D39" si="38">LN(A39/A38)</f>
        <v>0.01359878961</v>
      </c>
      <c r="D39" s="17">
        <f t="shared" si="38"/>
        <v>0.04218164805</v>
      </c>
      <c r="E39" s="17">
        <f t="shared" si="2"/>
        <v>0.02789021883</v>
      </c>
    </row>
    <row r="40" ht="14.25" customHeight="1">
      <c r="A40" s="17">
        <v>100.800003</v>
      </c>
      <c r="B40" s="17">
        <v>90.300003</v>
      </c>
      <c r="C40" s="17">
        <f t="shared" ref="C40:D40" si="39">LN(A40/A39)</f>
        <v>0.008468354468</v>
      </c>
      <c r="D40" s="17">
        <f t="shared" si="39"/>
        <v>-0.0186510834</v>
      </c>
      <c r="E40" s="17">
        <f t="shared" si="2"/>
        <v>-0.005091364468</v>
      </c>
    </row>
    <row r="41" ht="14.25" customHeight="1">
      <c r="A41" s="17">
        <v>103.349998</v>
      </c>
      <c r="B41" s="17">
        <v>88.800003</v>
      </c>
      <c r="C41" s="17">
        <f t="shared" ref="C41:D41" si="40">LN(A41/A40)</f>
        <v>0.02498288138</v>
      </c>
      <c r="D41" s="17">
        <f t="shared" si="40"/>
        <v>-0.01675080986</v>
      </c>
      <c r="E41" s="17">
        <f t="shared" si="2"/>
        <v>0.004116035757</v>
      </c>
    </row>
    <row r="42" ht="14.25" customHeight="1">
      <c r="A42" s="17">
        <v>102.5</v>
      </c>
      <c r="B42" s="17">
        <v>90.400002</v>
      </c>
      <c r="C42" s="17">
        <f t="shared" ref="C42:D42" si="41">LN(A42/A41)</f>
        <v>-0.008258468198</v>
      </c>
      <c r="D42" s="17">
        <f t="shared" si="41"/>
        <v>0.01785760574</v>
      </c>
      <c r="E42" s="17">
        <f t="shared" si="2"/>
        <v>0.004799568771</v>
      </c>
    </row>
    <row r="43" ht="14.25" customHeight="1">
      <c r="A43" s="17">
        <v>100.349998</v>
      </c>
      <c r="B43" s="17">
        <v>89.699997</v>
      </c>
      <c r="C43" s="17">
        <f t="shared" ref="C43:D43" si="42">LN(A43/A42)</f>
        <v>-0.02119874327</v>
      </c>
      <c r="D43" s="17">
        <f t="shared" si="42"/>
        <v>-0.007773553902</v>
      </c>
      <c r="E43" s="17">
        <f t="shared" si="2"/>
        <v>-0.01448614858</v>
      </c>
    </row>
    <row r="44" ht="14.25" customHeight="1">
      <c r="A44" s="17">
        <v>99.400002</v>
      </c>
      <c r="B44" s="17">
        <v>93.800003</v>
      </c>
      <c r="C44" s="17">
        <f t="shared" ref="C44:D44" si="43">LN(A44/A43)</f>
        <v>-0.009511921529</v>
      </c>
      <c r="D44" s="17">
        <f t="shared" si="43"/>
        <v>0.04469415238</v>
      </c>
      <c r="E44" s="17">
        <f t="shared" si="2"/>
        <v>0.01759111542</v>
      </c>
    </row>
    <row r="45" ht="14.25" customHeight="1">
      <c r="A45" s="17">
        <v>99.25</v>
      </c>
      <c r="B45" s="17">
        <v>91.550003</v>
      </c>
      <c r="C45" s="17">
        <f t="shared" ref="C45:D45" si="44">LN(A45/A44)</f>
        <v>-0.001510214216</v>
      </c>
      <c r="D45" s="17">
        <f t="shared" si="44"/>
        <v>-0.02427958411</v>
      </c>
      <c r="E45" s="17">
        <f t="shared" si="2"/>
        <v>-0.01289489916</v>
      </c>
    </row>
    <row r="46" ht="14.25" customHeight="1">
      <c r="A46" s="17">
        <v>104.849998</v>
      </c>
      <c r="B46" s="17">
        <v>89.050003</v>
      </c>
      <c r="C46" s="17">
        <f t="shared" ref="C46:D46" si="45">LN(A46/A45)</f>
        <v>0.05488881871</v>
      </c>
      <c r="D46" s="17">
        <f t="shared" si="45"/>
        <v>-0.02768726046</v>
      </c>
      <c r="E46" s="17">
        <f t="shared" si="2"/>
        <v>0.01360077912</v>
      </c>
    </row>
    <row r="47" ht="14.25" customHeight="1">
      <c r="A47" s="17">
        <v>103.5</v>
      </c>
      <c r="B47" s="17">
        <v>90.650002</v>
      </c>
      <c r="C47" s="17">
        <f t="shared" ref="C47:D47" si="46">LN(A47/A46)</f>
        <v>-0.01295912557</v>
      </c>
      <c r="D47" s="17">
        <f t="shared" si="46"/>
        <v>0.01780791584</v>
      </c>
      <c r="E47" s="17">
        <f t="shared" si="2"/>
        <v>0.002424395136</v>
      </c>
    </row>
    <row r="48" ht="14.25" customHeight="1">
      <c r="A48" s="17">
        <v>115.5</v>
      </c>
      <c r="B48" s="17">
        <v>89.300003</v>
      </c>
      <c r="C48" s="17">
        <f t="shared" ref="C48:D48" si="47">LN(A48/A47)</f>
        <v>0.1096989173</v>
      </c>
      <c r="D48" s="17">
        <f t="shared" si="47"/>
        <v>-0.01500443779</v>
      </c>
      <c r="E48" s="17">
        <f t="shared" si="2"/>
        <v>0.04734723973</v>
      </c>
    </row>
    <row r="49" ht="14.25" customHeight="1">
      <c r="A49" s="17">
        <v>112.199997</v>
      </c>
      <c r="B49" s="17">
        <v>88.5</v>
      </c>
      <c r="C49" s="17">
        <f t="shared" ref="C49:D49" si="48">LN(A49/A48)</f>
        <v>-0.02898756361</v>
      </c>
      <c r="D49" s="17">
        <f t="shared" si="48"/>
        <v>-0.008998969463</v>
      </c>
      <c r="E49" s="17">
        <f t="shared" si="2"/>
        <v>-0.01899326654</v>
      </c>
    </row>
    <row r="50" ht="14.25" customHeight="1">
      <c r="A50" s="17">
        <v>108.550003</v>
      </c>
      <c r="B50" s="17">
        <v>86.25</v>
      </c>
      <c r="C50" s="17">
        <f t="shared" ref="C50:D50" si="49">LN(A50/A49)</f>
        <v>-0.03307204239</v>
      </c>
      <c r="D50" s="17">
        <f t="shared" si="49"/>
        <v>-0.0257524961</v>
      </c>
      <c r="E50" s="17">
        <f t="shared" si="2"/>
        <v>-0.02941226925</v>
      </c>
    </row>
    <row r="51" ht="14.25" customHeight="1">
      <c r="A51" s="17">
        <v>114.400002</v>
      </c>
      <c r="B51" s="17">
        <v>84.75</v>
      </c>
      <c r="C51" s="17">
        <f t="shared" ref="C51:D51" si="50">LN(A51/A50)</f>
        <v>0.05249017247</v>
      </c>
      <c r="D51" s="17">
        <f t="shared" si="50"/>
        <v>-0.01754430965</v>
      </c>
      <c r="E51" s="17">
        <f t="shared" si="2"/>
        <v>0.01747293141</v>
      </c>
    </row>
    <row r="52" ht="14.25" customHeight="1">
      <c r="A52" s="17">
        <v>115.349998</v>
      </c>
      <c r="B52" s="17">
        <v>85.150002</v>
      </c>
      <c r="C52" s="17">
        <f t="shared" ref="C52:D52" si="51">LN(A52/A51)</f>
        <v>0.008269870853</v>
      </c>
      <c r="D52" s="17">
        <f t="shared" si="51"/>
        <v>0.004708684336</v>
      </c>
      <c r="E52" s="17">
        <f t="shared" si="2"/>
        <v>0.006489277595</v>
      </c>
    </row>
    <row r="53" ht="14.25" customHeight="1">
      <c r="A53" s="17">
        <v>120.5</v>
      </c>
      <c r="B53" s="17">
        <v>86.699997</v>
      </c>
      <c r="C53" s="17">
        <f t="shared" ref="C53:D53" si="52">LN(A53/A52)</f>
        <v>0.04367878565</v>
      </c>
      <c r="D53" s="17">
        <f t="shared" si="52"/>
        <v>0.01803941859</v>
      </c>
      <c r="E53" s="17">
        <f t="shared" si="2"/>
        <v>0.03085910212</v>
      </c>
    </row>
    <row r="54" ht="14.25" customHeight="1">
      <c r="A54" s="17">
        <v>118.400002</v>
      </c>
      <c r="B54" s="17">
        <v>84.75</v>
      </c>
      <c r="C54" s="17">
        <f t="shared" ref="C54:D54" si="53">LN(A54/A53)</f>
        <v>-0.01758101359</v>
      </c>
      <c r="D54" s="17">
        <f t="shared" si="53"/>
        <v>-0.02274810292</v>
      </c>
      <c r="E54" s="17">
        <f t="shared" si="2"/>
        <v>-0.02016455826</v>
      </c>
    </row>
    <row r="55" ht="14.25" customHeight="1">
      <c r="A55" s="17">
        <v>117.650002</v>
      </c>
      <c r="B55" s="17">
        <v>84.949997</v>
      </c>
      <c r="C55" s="17">
        <f t="shared" ref="C55:D55" si="54">LN(A55/A54)</f>
        <v>-0.006354607169</v>
      </c>
      <c r="D55" s="17">
        <f t="shared" si="54"/>
        <v>0.002357066542</v>
      </c>
      <c r="E55" s="17">
        <f t="shared" si="2"/>
        <v>-0.001998770313</v>
      </c>
    </row>
    <row r="56" ht="14.25" customHeight="1">
      <c r="A56" s="17">
        <v>116.650002</v>
      </c>
      <c r="B56" s="17">
        <v>84.900002</v>
      </c>
      <c r="C56" s="17">
        <f t="shared" ref="C56:D56" si="55">LN(A56/A55)</f>
        <v>-0.00853611656</v>
      </c>
      <c r="D56" s="17">
        <f t="shared" si="55"/>
        <v>-0.0005886959286</v>
      </c>
      <c r="E56" s="17">
        <f t="shared" si="2"/>
        <v>-0.004562406244</v>
      </c>
    </row>
    <row r="57" ht="14.25" customHeight="1">
      <c r="A57" s="17">
        <v>115.800003</v>
      </c>
      <c r="B57" s="17">
        <v>89.800003</v>
      </c>
      <c r="C57" s="17">
        <f t="shared" ref="C57:D57" si="56">LN(A57/A56)</f>
        <v>-0.007313424567</v>
      </c>
      <c r="D57" s="17">
        <f t="shared" si="56"/>
        <v>0.05611089184</v>
      </c>
      <c r="E57" s="17">
        <f t="shared" si="2"/>
        <v>0.02439873364</v>
      </c>
    </row>
    <row r="58" ht="14.25" customHeight="1">
      <c r="A58" s="17">
        <v>117.0</v>
      </c>
      <c r="B58" s="17">
        <v>90.599998</v>
      </c>
      <c r="C58" s="17">
        <f t="shared" ref="C58:D58" si="57">LN(A58/A57)</f>
        <v>0.01030934375</v>
      </c>
      <c r="D58" s="17">
        <f t="shared" si="57"/>
        <v>0.008869182258</v>
      </c>
      <c r="E58" s="17">
        <f t="shared" si="2"/>
        <v>0.009589263005</v>
      </c>
    </row>
    <row r="59" ht="14.25" customHeight="1">
      <c r="A59" s="17">
        <v>118.25</v>
      </c>
      <c r="B59" s="17">
        <v>87.949997</v>
      </c>
      <c r="C59" s="17">
        <f t="shared" ref="C59:D59" si="58">LN(A59/A58)</f>
        <v>0.01062709257</v>
      </c>
      <c r="D59" s="17">
        <f t="shared" si="58"/>
        <v>-0.0296857539</v>
      </c>
      <c r="E59" s="17">
        <f t="shared" si="2"/>
        <v>-0.009529330663</v>
      </c>
    </row>
    <row r="60" ht="14.25" customHeight="1">
      <c r="A60" s="17">
        <v>122.349998</v>
      </c>
      <c r="B60" s="17">
        <v>86.349998</v>
      </c>
      <c r="C60" s="17">
        <f t="shared" ref="C60:D60" si="59">LN(A60/A59)</f>
        <v>0.03408474617</v>
      </c>
      <c r="D60" s="17">
        <f t="shared" si="59"/>
        <v>-0.01835965564</v>
      </c>
      <c r="E60" s="17">
        <f t="shared" si="2"/>
        <v>0.007862545264</v>
      </c>
    </row>
    <row r="61" ht="14.25" customHeight="1">
      <c r="A61" s="17">
        <v>119.550003</v>
      </c>
      <c r="B61" s="17">
        <v>85.400002</v>
      </c>
      <c r="C61" s="17">
        <f t="shared" ref="C61:D61" si="60">LN(A61/A60)</f>
        <v>-0.02315105454</v>
      </c>
      <c r="D61" s="17">
        <f t="shared" si="60"/>
        <v>-0.01106265722</v>
      </c>
      <c r="E61" s="17">
        <f t="shared" si="2"/>
        <v>-0.01710685588</v>
      </c>
    </row>
    <row r="62" ht="14.25" customHeight="1">
      <c r="A62" s="17">
        <v>117.0</v>
      </c>
      <c r="B62" s="17">
        <v>85.900002</v>
      </c>
      <c r="C62" s="17">
        <f t="shared" ref="C62:D62" si="61">LN(A62/A61)</f>
        <v>-0.0215607842</v>
      </c>
      <c r="D62" s="17">
        <f t="shared" si="61"/>
        <v>0.005837728059</v>
      </c>
      <c r="E62" s="17">
        <f t="shared" si="2"/>
        <v>-0.007861528071</v>
      </c>
    </row>
    <row r="63" ht="14.25" customHeight="1">
      <c r="A63" s="17">
        <v>117.400002</v>
      </c>
      <c r="B63" s="17">
        <v>84.199997</v>
      </c>
      <c r="C63" s="17">
        <f t="shared" ref="C63:D63" si="62">LN(A63/A62)</f>
        <v>0.003412989632</v>
      </c>
      <c r="D63" s="17">
        <f t="shared" si="62"/>
        <v>-0.01998896665</v>
      </c>
      <c r="E63" s="17">
        <f t="shared" si="2"/>
        <v>-0.008287988511</v>
      </c>
    </row>
    <row r="64" ht="14.25" customHeight="1">
      <c r="A64" s="17">
        <v>116.849998</v>
      </c>
      <c r="B64" s="17">
        <v>83.25</v>
      </c>
      <c r="C64" s="17">
        <f t="shared" ref="C64:D64" si="63">LN(A64/A63)</f>
        <v>-0.004695880561</v>
      </c>
      <c r="D64" s="17">
        <f t="shared" si="63"/>
        <v>-0.01134675676</v>
      </c>
      <c r="E64" s="17">
        <f t="shared" si="2"/>
        <v>-0.00802131866</v>
      </c>
    </row>
    <row r="65" ht="14.25" customHeight="1">
      <c r="A65" s="17">
        <v>116.300003</v>
      </c>
      <c r="B65" s="17">
        <v>80.599998</v>
      </c>
      <c r="C65" s="17">
        <f t="shared" ref="C65:D65" si="64">LN(A65/A64)</f>
        <v>-0.004717958549</v>
      </c>
      <c r="D65" s="17">
        <f t="shared" si="64"/>
        <v>-0.03234950416</v>
      </c>
      <c r="E65" s="17">
        <f t="shared" si="2"/>
        <v>-0.01853373136</v>
      </c>
    </row>
    <row r="66" ht="14.25" customHeight="1">
      <c r="A66" s="17">
        <v>114.849998</v>
      </c>
      <c r="B66" s="17">
        <v>81.800003</v>
      </c>
      <c r="C66" s="17">
        <f t="shared" ref="C66:D66" si="65">LN(A66/A65)</f>
        <v>-0.0125461736</v>
      </c>
      <c r="D66" s="17">
        <f t="shared" si="65"/>
        <v>0.01477865558</v>
      </c>
      <c r="E66" s="17">
        <f t="shared" si="2"/>
        <v>0.001116240993</v>
      </c>
    </row>
    <row r="67" ht="14.25" customHeight="1">
      <c r="A67" s="17">
        <v>112.199997</v>
      </c>
      <c r="B67" s="17">
        <v>79.0</v>
      </c>
      <c r="C67" s="17">
        <f t="shared" ref="C67:D67" si="66">LN(A67/A66)</f>
        <v>-0.02334394537</v>
      </c>
      <c r="D67" s="17">
        <f t="shared" si="66"/>
        <v>-0.03482942782</v>
      </c>
      <c r="E67" s="17">
        <f t="shared" si="2"/>
        <v>-0.02908668659</v>
      </c>
    </row>
    <row r="68" ht="14.25" customHeight="1">
      <c r="A68" s="17">
        <v>113.25</v>
      </c>
      <c r="B68" s="17">
        <v>74.300003</v>
      </c>
      <c r="C68" s="17">
        <f t="shared" ref="C68:D68" si="67">LN(A68/A67)</f>
        <v>0.009314798013</v>
      </c>
      <c r="D68" s="17">
        <f t="shared" si="67"/>
        <v>-0.06133686037</v>
      </c>
      <c r="E68" s="17">
        <f t="shared" si="2"/>
        <v>-0.02601103118</v>
      </c>
    </row>
    <row r="69" ht="14.25" customHeight="1">
      <c r="A69" s="17">
        <v>111.25</v>
      </c>
      <c r="B69" s="17">
        <v>77.0</v>
      </c>
      <c r="C69" s="17">
        <f t="shared" ref="C69:D69" si="68">LN(A69/A68)</f>
        <v>-0.01781784332</v>
      </c>
      <c r="D69" s="17">
        <f t="shared" si="68"/>
        <v>0.03569442975</v>
      </c>
      <c r="E69" s="17">
        <f t="shared" si="2"/>
        <v>0.008938293218</v>
      </c>
    </row>
    <row r="70" ht="14.25" customHeight="1">
      <c r="A70" s="17">
        <v>110.300003</v>
      </c>
      <c r="B70" s="17">
        <v>77.900002</v>
      </c>
      <c r="C70" s="17">
        <f t="shared" ref="C70:D70" si="69">LN(A70/A69)</f>
        <v>-0.008575967588</v>
      </c>
      <c r="D70" s="17">
        <f t="shared" si="69"/>
        <v>0.0116205567</v>
      </c>
      <c r="E70" s="17">
        <f t="shared" si="2"/>
        <v>0.001522294554</v>
      </c>
    </row>
    <row r="71" ht="14.25" customHeight="1">
      <c r="A71" s="17">
        <v>106.0</v>
      </c>
      <c r="B71" s="17">
        <v>73.949997</v>
      </c>
      <c r="C71" s="17">
        <f t="shared" ref="C71:D71" si="70">LN(A71/A70)</f>
        <v>-0.03976485935</v>
      </c>
      <c r="D71" s="17">
        <f t="shared" si="70"/>
        <v>-0.05203682996</v>
      </c>
      <c r="E71" s="17">
        <f t="shared" si="2"/>
        <v>-0.04590084465</v>
      </c>
    </row>
    <row r="72" ht="14.25" customHeight="1">
      <c r="A72" s="17">
        <v>107.699997</v>
      </c>
      <c r="B72" s="17">
        <v>72.550003</v>
      </c>
      <c r="C72" s="17">
        <f t="shared" ref="C72:D72" si="71">LN(A72/A71)</f>
        <v>0.0159104622</v>
      </c>
      <c r="D72" s="17">
        <f t="shared" si="71"/>
        <v>-0.01911312791</v>
      </c>
      <c r="E72" s="17">
        <f t="shared" si="2"/>
        <v>-0.001601332856</v>
      </c>
    </row>
    <row r="73" ht="14.25" customHeight="1">
      <c r="A73" s="17">
        <v>104.0</v>
      </c>
      <c r="B73" s="17">
        <v>70.75</v>
      </c>
      <c r="C73" s="17">
        <f t="shared" ref="C73:D73" si="72">LN(A73/A72)</f>
        <v>-0.03495865717</v>
      </c>
      <c r="D73" s="17">
        <f t="shared" si="72"/>
        <v>-0.02512348416</v>
      </c>
      <c r="E73" s="17">
        <f t="shared" si="2"/>
        <v>-0.03004107066</v>
      </c>
    </row>
    <row r="74" ht="14.25" customHeight="1">
      <c r="A74" s="17">
        <v>106.300003</v>
      </c>
      <c r="B74" s="17">
        <v>70.099998</v>
      </c>
      <c r="C74" s="17">
        <f t="shared" ref="C74:D74" si="73">LN(A74/A73)</f>
        <v>0.02187441443</v>
      </c>
      <c r="D74" s="17">
        <f t="shared" si="73"/>
        <v>-0.009229771013</v>
      </c>
      <c r="E74" s="17">
        <f t="shared" si="2"/>
        <v>0.006322321708</v>
      </c>
    </row>
    <row r="75" ht="14.25" customHeight="1">
      <c r="A75" s="17">
        <v>104.199997</v>
      </c>
      <c r="B75" s="17">
        <v>71.199997</v>
      </c>
      <c r="C75" s="17">
        <f t="shared" ref="C75:D75" si="74">LN(A75/A74)</f>
        <v>-0.01995321304</v>
      </c>
      <c r="D75" s="17">
        <f t="shared" si="74"/>
        <v>0.01557001077</v>
      </c>
      <c r="E75" s="17">
        <f t="shared" si="2"/>
        <v>-0.002191601134</v>
      </c>
    </row>
    <row r="76" ht="14.25" customHeight="1">
      <c r="A76" s="17">
        <v>105.25</v>
      </c>
      <c r="B76" s="17">
        <v>72.599998</v>
      </c>
      <c r="C76" s="17">
        <f t="shared" ref="C76:D76" si="75">LN(A76/A75)</f>
        <v>0.01002637203</v>
      </c>
      <c r="D76" s="17">
        <f t="shared" si="75"/>
        <v>0.019472118</v>
      </c>
      <c r="E76" s="17">
        <f t="shared" si="2"/>
        <v>0.01474924502</v>
      </c>
    </row>
    <row r="77" ht="14.25" customHeight="1">
      <c r="A77" s="17">
        <v>104.5</v>
      </c>
      <c r="B77" s="17">
        <v>71.199997</v>
      </c>
      <c r="C77" s="17">
        <f t="shared" ref="C77:D77" si="76">LN(A77/A76)</f>
        <v>-0.007151401158</v>
      </c>
      <c r="D77" s="17">
        <f t="shared" si="76"/>
        <v>-0.019472118</v>
      </c>
      <c r="E77" s="17">
        <f t="shared" si="2"/>
        <v>-0.01331175958</v>
      </c>
    </row>
    <row r="78" ht="14.25" customHeight="1">
      <c r="A78" s="17">
        <v>104.400002</v>
      </c>
      <c r="B78" s="17">
        <v>69.800003</v>
      </c>
      <c r="C78" s="17">
        <f t="shared" ref="C78:D78" si="77">LN(A78/A77)</f>
        <v>-0.0009573767992</v>
      </c>
      <c r="D78" s="17">
        <f t="shared" si="77"/>
        <v>-0.01985872353</v>
      </c>
      <c r="E78" s="17">
        <f t="shared" si="2"/>
        <v>-0.01040805017</v>
      </c>
    </row>
    <row r="79" ht="14.25" customHeight="1">
      <c r="A79" s="17">
        <v>105.349998</v>
      </c>
      <c r="B79" s="17">
        <v>72.400002</v>
      </c>
      <c r="C79" s="17">
        <f t="shared" ref="C79:D79" si="78">LN(A79/A78)</f>
        <v>0.00905842666</v>
      </c>
      <c r="D79" s="17">
        <f t="shared" si="78"/>
        <v>0.03657227427</v>
      </c>
      <c r="E79" s="17">
        <f t="shared" si="2"/>
        <v>0.02281535046</v>
      </c>
    </row>
    <row r="80" ht="14.25" customHeight="1">
      <c r="A80" s="17">
        <v>105.699997</v>
      </c>
      <c r="B80" s="17">
        <v>72.199997</v>
      </c>
      <c r="C80" s="17">
        <f t="shared" ref="C80:D80" si="79">LN(A80/A79)</f>
        <v>0.003316743228</v>
      </c>
      <c r="D80" s="17">
        <f t="shared" si="79"/>
        <v>-0.002766322668</v>
      </c>
      <c r="E80" s="17">
        <f t="shared" si="2"/>
        <v>0.0002752102798</v>
      </c>
    </row>
    <row r="81" ht="14.25" customHeight="1">
      <c r="A81" s="17">
        <v>104.900002</v>
      </c>
      <c r="B81" s="17">
        <v>71.449997</v>
      </c>
      <c r="C81" s="17">
        <f t="shared" ref="C81:D81" si="80">LN(A81/A80)</f>
        <v>-0.007597330026</v>
      </c>
      <c r="D81" s="17">
        <f t="shared" si="80"/>
        <v>-0.01044214196</v>
      </c>
      <c r="E81" s="17">
        <f t="shared" si="2"/>
        <v>-0.009019735993</v>
      </c>
    </row>
    <row r="82" ht="14.25" customHeight="1">
      <c r="A82" s="17">
        <v>102.25</v>
      </c>
      <c r="B82" s="17">
        <v>69.0</v>
      </c>
      <c r="C82" s="17">
        <f t="shared" ref="C82:D82" si="81">LN(A82/A81)</f>
        <v>-0.02558673955</v>
      </c>
      <c r="D82" s="17">
        <f t="shared" si="81"/>
        <v>-0.03489135779</v>
      </c>
      <c r="E82" s="17">
        <f t="shared" si="2"/>
        <v>-0.03023904867</v>
      </c>
    </row>
    <row r="83" ht="14.25" customHeight="1">
      <c r="A83" s="17">
        <v>102.5</v>
      </c>
      <c r="B83" s="17">
        <v>70.449997</v>
      </c>
      <c r="C83" s="17">
        <f t="shared" ref="C83:D83" si="82">LN(A83/A82)</f>
        <v>0.002442003656</v>
      </c>
      <c r="D83" s="17">
        <f t="shared" si="82"/>
        <v>0.02079669116</v>
      </c>
      <c r="E83" s="17">
        <f t="shared" si="2"/>
        <v>0.01161934741</v>
      </c>
    </row>
    <row r="84" ht="14.25" customHeight="1">
      <c r="A84" s="17">
        <v>106.75</v>
      </c>
      <c r="B84" s="17">
        <v>68.25</v>
      </c>
      <c r="C84" s="17">
        <f t="shared" ref="C84:D84" si="83">LN(A84/A83)</f>
        <v>0.04062685353</v>
      </c>
      <c r="D84" s="17">
        <f t="shared" si="83"/>
        <v>-0.0317257617</v>
      </c>
      <c r="E84" s="17">
        <f t="shared" si="2"/>
        <v>0.004450545917</v>
      </c>
    </row>
    <row r="85" ht="14.25" customHeight="1">
      <c r="A85" s="17">
        <v>107.849998</v>
      </c>
      <c r="B85" s="17">
        <v>68.199997</v>
      </c>
      <c r="C85" s="17">
        <f t="shared" ref="C85:D85" si="84">LN(A85/A84)</f>
        <v>0.01025170218</v>
      </c>
      <c r="D85" s="17">
        <f t="shared" si="84"/>
        <v>-0.0007329132039</v>
      </c>
      <c r="E85" s="17">
        <f t="shared" si="2"/>
        <v>0.004759394489</v>
      </c>
    </row>
    <row r="86" ht="14.25" customHeight="1">
      <c r="A86" s="17">
        <v>105.949997</v>
      </c>
      <c r="B86" s="17">
        <v>63.0</v>
      </c>
      <c r="C86" s="17">
        <f t="shared" ref="C86:D86" si="85">LN(A86/A85)</f>
        <v>-0.01777409789</v>
      </c>
      <c r="D86" s="17">
        <f t="shared" si="85"/>
        <v>-0.07930979447</v>
      </c>
      <c r="E86" s="17">
        <f t="shared" si="2"/>
        <v>-0.04854194618</v>
      </c>
    </row>
    <row r="87" ht="14.25" customHeight="1">
      <c r="A87" s="17">
        <v>105.0</v>
      </c>
      <c r="B87" s="17">
        <v>63.400002</v>
      </c>
      <c r="C87" s="17">
        <f t="shared" ref="C87:D87" si="86">LN(A87/A86)</f>
        <v>-0.009006906242</v>
      </c>
      <c r="D87" s="17">
        <f t="shared" si="86"/>
        <v>0.006329166597</v>
      </c>
      <c r="E87" s="17">
        <f t="shared" si="2"/>
        <v>-0.001338869822</v>
      </c>
    </row>
    <row r="88" ht="14.25" customHeight="1">
      <c r="A88" s="17">
        <v>104.449997</v>
      </c>
      <c r="B88" s="17">
        <v>60.900002</v>
      </c>
      <c r="C88" s="17">
        <f t="shared" ref="C88:D88" si="87">LN(A88/A87)</f>
        <v>-0.005251890877</v>
      </c>
      <c r="D88" s="17">
        <f t="shared" si="87"/>
        <v>-0.04023068543</v>
      </c>
      <c r="E88" s="17">
        <f t="shared" si="2"/>
        <v>-0.02274128815</v>
      </c>
    </row>
    <row r="89" ht="14.25" customHeight="1">
      <c r="A89" s="17">
        <v>103.650002</v>
      </c>
      <c r="B89" s="17">
        <v>61.299999</v>
      </c>
      <c r="C89" s="17">
        <f t="shared" ref="C89:D89" si="88">LN(A89/A88)</f>
        <v>-0.007688601103</v>
      </c>
      <c r="D89" s="17">
        <f t="shared" si="88"/>
        <v>0.006546619072</v>
      </c>
      <c r="E89" s="17">
        <f t="shared" si="2"/>
        <v>-0.0005709910154</v>
      </c>
    </row>
    <row r="90" ht="14.25" customHeight="1">
      <c r="A90" s="17">
        <v>105.699997</v>
      </c>
      <c r="B90" s="17">
        <v>63.650002</v>
      </c>
      <c r="C90" s="17">
        <f t="shared" ref="C90:D90" si="89">LN(A90/A89)</f>
        <v>0.01958500632</v>
      </c>
      <c r="D90" s="17">
        <f t="shared" si="89"/>
        <v>0.0376195298</v>
      </c>
      <c r="E90" s="17">
        <f t="shared" si="2"/>
        <v>0.02860226806</v>
      </c>
    </row>
    <row r="91" ht="14.25" customHeight="1">
      <c r="A91" s="17">
        <v>104.0</v>
      </c>
      <c r="B91" s="17">
        <v>65.0</v>
      </c>
      <c r="C91" s="17">
        <f t="shared" ref="C91:D91" si="90">LN(A91/A90)</f>
        <v>-0.01621396535</v>
      </c>
      <c r="D91" s="17">
        <f t="shared" si="90"/>
        <v>0.02098791347</v>
      </c>
      <c r="E91" s="17">
        <f t="shared" si="2"/>
        <v>0.002386974059</v>
      </c>
    </row>
    <row r="92" ht="14.25" customHeight="1">
      <c r="A92" s="17">
        <v>104.400002</v>
      </c>
      <c r="B92" s="17">
        <v>65.949997</v>
      </c>
      <c r="C92" s="17">
        <f t="shared" ref="C92:D92" si="91">LN(A92/A91)</f>
        <v>0.003838795464</v>
      </c>
      <c r="D92" s="17">
        <f t="shared" si="91"/>
        <v>0.01450956378</v>
      </c>
      <c r="E92" s="17">
        <f t="shared" si="2"/>
        <v>0.009174179621</v>
      </c>
    </row>
    <row r="93" ht="14.25" customHeight="1">
      <c r="A93" s="17">
        <v>105.900002</v>
      </c>
      <c r="B93" s="17">
        <v>66.099998</v>
      </c>
      <c r="C93" s="17">
        <f t="shared" ref="C93:D93" si="92">LN(A93/A92)</f>
        <v>0.01426557689</v>
      </c>
      <c r="D93" s="17">
        <f t="shared" si="92"/>
        <v>0.002271882926</v>
      </c>
      <c r="E93" s="17">
        <f t="shared" si="2"/>
        <v>0.008268729907</v>
      </c>
    </row>
    <row r="94" ht="14.25" customHeight="1">
      <c r="A94" s="17">
        <v>112.699997</v>
      </c>
      <c r="B94" s="17">
        <v>64.0</v>
      </c>
      <c r="C94" s="17">
        <f t="shared" ref="C94:D94" si="93">LN(A94/A93)</f>
        <v>0.06223412293</v>
      </c>
      <c r="D94" s="17">
        <f t="shared" si="93"/>
        <v>-0.03228563324</v>
      </c>
      <c r="E94" s="17">
        <f t="shared" si="2"/>
        <v>0.01497424485</v>
      </c>
    </row>
    <row r="95" ht="14.25" customHeight="1">
      <c r="A95" s="17">
        <v>110.699997</v>
      </c>
      <c r="B95" s="17">
        <v>62.799999</v>
      </c>
      <c r="C95" s="17">
        <f t="shared" ref="C95:D95" si="94">LN(A95/A94)</f>
        <v>-0.01790558181</v>
      </c>
      <c r="D95" s="17">
        <f t="shared" si="94"/>
        <v>-0.01892802581</v>
      </c>
      <c r="E95" s="17">
        <f t="shared" si="2"/>
        <v>-0.01841680381</v>
      </c>
    </row>
    <row r="96" ht="14.25" customHeight="1">
      <c r="A96" s="17">
        <v>110.300003</v>
      </c>
      <c r="B96" s="17">
        <v>63.299999</v>
      </c>
      <c r="C96" s="17">
        <f t="shared" ref="C96:D96" si="95">LN(A96/A95)</f>
        <v>-0.003619859156</v>
      </c>
      <c r="D96" s="17">
        <f t="shared" si="95"/>
        <v>0.007930255802</v>
      </c>
      <c r="E96" s="17">
        <f t="shared" si="2"/>
        <v>0.002155198323</v>
      </c>
    </row>
    <row r="97" ht="14.25" customHeight="1">
      <c r="A97" s="17">
        <v>114.0</v>
      </c>
      <c r="B97" s="17">
        <v>63.599998</v>
      </c>
      <c r="C97" s="17">
        <f t="shared" ref="C97:D97" si="96">LN(A97/A96)</f>
        <v>0.03299449494</v>
      </c>
      <c r="D97" s="17">
        <f t="shared" si="96"/>
        <v>0.004728125547</v>
      </c>
      <c r="E97" s="17">
        <f t="shared" si="2"/>
        <v>0.01886131024</v>
      </c>
    </row>
    <row r="98" ht="14.25" customHeight="1">
      <c r="A98" s="17">
        <v>112.849998</v>
      </c>
      <c r="B98" s="17">
        <v>63.5</v>
      </c>
      <c r="C98" s="17">
        <f t="shared" ref="C98:D98" si="97">LN(A98/A97)</f>
        <v>-0.01013896285</v>
      </c>
      <c r="D98" s="17">
        <f t="shared" si="97"/>
        <v>-0.001573533001</v>
      </c>
      <c r="E98" s="17">
        <f t="shared" si="2"/>
        <v>-0.005856247927</v>
      </c>
    </row>
    <row r="99" ht="14.25" customHeight="1">
      <c r="A99" s="17">
        <v>112.349998</v>
      </c>
      <c r="B99" s="17">
        <v>63.400002</v>
      </c>
      <c r="C99" s="17">
        <f t="shared" ref="C99:D99" si="98">LN(A99/A98)</f>
        <v>-0.004440504711</v>
      </c>
      <c r="D99" s="17">
        <f t="shared" si="98"/>
        <v>-0.00157601291</v>
      </c>
      <c r="E99" s="17">
        <f t="shared" si="2"/>
        <v>-0.00300825881</v>
      </c>
    </row>
    <row r="100" ht="14.25" customHeight="1">
      <c r="A100" s="17">
        <v>114.949997</v>
      </c>
      <c r="B100" s="17">
        <v>63.849998</v>
      </c>
      <c r="C100" s="17">
        <f t="shared" ref="C100:D100" si="99">LN(A100/A99)</f>
        <v>0.02287824428</v>
      </c>
      <c r="D100" s="17">
        <f t="shared" si="99"/>
        <v>0.007072658166</v>
      </c>
      <c r="E100" s="17">
        <f t="shared" si="2"/>
        <v>0.01497545122</v>
      </c>
    </row>
    <row r="101" ht="14.25" customHeight="1">
      <c r="A101" s="17">
        <v>118.699997</v>
      </c>
      <c r="B101" s="17">
        <v>70.199997</v>
      </c>
      <c r="C101" s="17">
        <f t="shared" ref="C101:D101" si="100">LN(A101/A100)</f>
        <v>0.03210205123</v>
      </c>
      <c r="D101" s="17">
        <f t="shared" si="100"/>
        <v>0.09481171714</v>
      </c>
      <c r="E101" s="17">
        <f t="shared" si="2"/>
        <v>0.06345688419</v>
      </c>
    </row>
    <row r="102" ht="14.25" customHeight="1">
      <c r="A102" s="17">
        <v>121.150002</v>
      </c>
      <c r="B102" s="17">
        <v>73.400002</v>
      </c>
      <c r="C102" s="17">
        <f t="shared" ref="C102:D102" si="101">LN(A102/A101)</f>
        <v>0.02043018743</v>
      </c>
      <c r="D102" s="17">
        <f t="shared" si="101"/>
        <v>0.04457569457</v>
      </c>
      <c r="E102" s="17">
        <f t="shared" si="2"/>
        <v>0.032502941</v>
      </c>
    </row>
    <row r="103" ht="14.25" customHeight="1">
      <c r="A103" s="17">
        <v>116.0</v>
      </c>
      <c r="B103" s="17">
        <v>73.25</v>
      </c>
      <c r="C103" s="17">
        <f t="shared" ref="C103:D103" si="102">LN(A103/A102)</f>
        <v>-0.04343927266</v>
      </c>
      <c r="D103" s="17">
        <f t="shared" si="102"/>
        <v>-0.002045714971</v>
      </c>
      <c r="E103" s="17">
        <f t="shared" si="2"/>
        <v>-0.02274249382</v>
      </c>
    </row>
    <row r="104" ht="14.25" customHeight="1">
      <c r="A104" s="17">
        <v>115.400002</v>
      </c>
      <c r="B104" s="17">
        <v>71.400002</v>
      </c>
      <c r="C104" s="17">
        <f t="shared" ref="C104:D104" si="103">LN(A104/A103)</f>
        <v>-0.005185819701</v>
      </c>
      <c r="D104" s="17">
        <f t="shared" si="103"/>
        <v>-0.02558035054</v>
      </c>
      <c r="E104" s="17">
        <f t="shared" si="2"/>
        <v>-0.01538308512</v>
      </c>
    </row>
    <row r="105" ht="14.25" customHeight="1">
      <c r="A105" s="17">
        <v>117.5</v>
      </c>
      <c r="B105" s="17">
        <v>77.349998</v>
      </c>
      <c r="C105" s="17">
        <f t="shared" ref="C105:D105" si="104">LN(A105/A104)</f>
        <v>0.01803396218</v>
      </c>
      <c r="D105" s="17">
        <f t="shared" si="104"/>
        <v>0.08004265381</v>
      </c>
      <c r="E105" s="17">
        <f t="shared" si="2"/>
        <v>0.04903830799</v>
      </c>
    </row>
    <row r="106" ht="14.25" customHeight="1">
      <c r="A106" s="17">
        <v>115.800003</v>
      </c>
      <c r="B106" s="17">
        <v>78.449997</v>
      </c>
      <c r="C106" s="17">
        <f t="shared" ref="C106:D106" si="105">LN(A106/A105)</f>
        <v>-0.01457374254</v>
      </c>
      <c r="D106" s="17">
        <f t="shared" si="105"/>
        <v>0.01412088978</v>
      </c>
      <c r="E106" s="17">
        <f t="shared" si="2"/>
        <v>-0.0002264263815</v>
      </c>
    </row>
    <row r="107" ht="14.25" customHeight="1">
      <c r="A107" s="17">
        <v>114.699997</v>
      </c>
      <c r="B107" s="17">
        <v>76.550003</v>
      </c>
      <c r="C107" s="17">
        <f t="shared" ref="C107:D107" si="106">LN(A107/A106)</f>
        <v>-0.009544593065</v>
      </c>
      <c r="D107" s="17">
        <f t="shared" si="106"/>
        <v>-0.02451727964</v>
      </c>
      <c r="E107" s="17">
        <f t="shared" si="2"/>
        <v>-0.01703093635</v>
      </c>
    </row>
    <row r="108" ht="14.25" customHeight="1">
      <c r="A108" s="17">
        <v>114.050003</v>
      </c>
      <c r="B108" s="17">
        <v>77.199997</v>
      </c>
      <c r="C108" s="17">
        <f t="shared" ref="C108:D108" si="107">LN(A108/A107)</f>
        <v>-0.005683022945</v>
      </c>
      <c r="D108" s="17">
        <f t="shared" si="107"/>
        <v>0.008455256877</v>
      </c>
      <c r="E108" s="17">
        <f t="shared" si="2"/>
        <v>0.001386116966</v>
      </c>
    </row>
    <row r="109" ht="14.25" customHeight="1">
      <c r="A109" s="17">
        <v>113.949997</v>
      </c>
      <c r="B109" s="17">
        <v>82.150002</v>
      </c>
      <c r="C109" s="17">
        <f t="shared" ref="C109:D109" si="108">LN(A109/A108)</f>
        <v>-0.0008772456703</v>
      </c>
      <c r="D109" s="17">
        <f t="shared" si="108"/>
        <v>0.06214745066</v>
      </c>
      <c r="E109" s="17">
        <f t="shared" si="2"/>
        <v>0.03063510249</v>
      </c>
    </row>
    <row r="110" ht="14.25" customHeight="1">
      <c r="A110" s="17">
        <v>117.099998</v>
      </c>
      <c r="B110" s="17">
        <v>83.900002</v>
      </c>
      <c r="C110" s="17">
        <f t="shared" ref="C110:D110" si="109">LN(A110/A109)</f>
        <v>0.02726852416</v>
      </c>
      <c r="D110" s="17">
        <f t="shared" si="109"/>
        <v>0.02107876848</v>
      </c>
      <c r="E110" s="17">
        <f t="shared" si="2"/>
        <v>0.02417364632</v>
      </c>
    </row>
    <row r="111" ht="14.25" customHeight="1">
      <c r="A111" s="17">
        <v>115.400002</v>
      </c>
      <c r="B111" s="17">
        <v>83.300003</v>
      </c>
      <c r="C111" s="17">
        <f t="shared" ref="C111:D111" si="110">LN(A111/A110)</f>
        <v>-0.01462388212</v>
      </c>
      <c r="D111" s="17">
        <f t="shared" si="110"/>
        <v>-0.007177052124</v>
      </c>
      <c r="E111" s="17">
        <f t="shared" si="2"/>
        <v>-0.01090046712</v>
      </c>
    </row>
    <row r="112" ht="14.25" customHeight="1">
      <c r="A112" s="17">
        <v>113.650002</v>
      </c>
      <c r="B112" s="17">
        <v>81.900002</v>
      </c>
      <c r="C112" s="17">
        <f t="shared" ref="C112:D112" si="111">LN(A112/A111)</f>
        <v>-0.01528080351</v>
      </c>
      <c r="D112" s="17">
        <f t="shared" si="111"/>
        <v>-0.01694956991</v>
      </c>
      <c r="E112" s="17">
        <f t="shared" si="2"/>
        <v>-0.01611518671</v>
      </c>
    </row>
    <row r="113" ht="14.25" customHeight="1">
      <c r="A113" s="17">
        <v>115.550003</v>
      </c>
      <c r="B113" s="17">
        <v>80.75</v>
      </c>
      <c r="C113" s="17">
        <f t="shared" ref="C113:D113" si="112">LN(A113/A112)</f>
        <v>0.01657979479</v>
      </c>
      <c r="D113" s="17">
        <f t="shared" si="112"/>
        <v>-0.01414105318</v>
      </c>
      <c r="E113" s="17">
        <f t="shared" si="2"/>
        <v>0.001219370805</v>
      </c>
    </row>
    <row r="114" ht="14.25" customHeight="1">
      <c r="A114" s="17">
        <v>114.349998</v>
      </c>
      <c r="B114" s="17">
        <v>81.849998</v>
      </c>
      <c r="C114" s="17">
        <f t="shared" ref="C114:D114" si="113">LN(A114/A113)</f>
        <v>-0.0104394597</v>
      </c>
      <c r="D114" s="17">
        <f t="shared" si="113"/>
        <v>0.01353031728</v>
      </c>
      <c r="E114" s="17">
        <f t="shared" si="2"/>
        <v>0.001545428787</v>
      </c>
    </row>
    <row r="115" ht="14.25" customHeight="1">
      <c r="A115" s="17">
        <v>118.449997</v>
      </c>
      <c r="B115" s="17">
        <v>80.0</v>
      </c>
      <c r="C115" s="17">
        <f t="shared" ref="C115:D115" si="114">LN(A115/A114)</f>
        <v>0.0352270023</v>
      </c>
      <c r="D115" s="17">
        <f t="shared" si="114"/>
        <v>-0.02286164471</v>
      </c>
      <c r="E115" s="17">
        <f t="shared" si="2"/>
        <v>0.006182678795</v>
      </c>
    </row>
    <row r="116" ht="14.25" customHeight="1">
      <c r="A116" s="17">
        <v>119.400002</v>
      </c>
      <c r="B116" s="17">
        <v>77.400002</v>
      </c>
      <c r="C116" s="17">
        <f t="shared" ref="C116:D116" si="115">LN(A116/A115)</f>
        <v>0.007988312431</v>
      </c>
      <c r="D116" s="17">
        <f t="shared" si="115"/>
        <v>-0.03303982824</v>
      </c>
      <c r="E116" s="17">
        <f t="shared" si="2"/>
        <v>-0.0125257579</v>
      </c>
    </row>
    <row r="117" ht="14.25" customHeight="1">
      <c r="A117" s="17">
        <v>123.800003</v>
      </c>
      <c r="B117" s="17">
        <v>78.599998</v>
      </c>
      <c r="C117" s="17">
        <f t="shared" ref="C117:D117" si="116">LN(A117/A116)</f>
        <v>0.03618816677</v>
      </c>
      <c r="D117" s="17">
        <f t="shared" si="116"/>
        <v>0.01538486755</v>
      </c>
      <c r="E117" s="17">
        <f t="shared" si="2"/>
        <v>0.02578651716</v>
      </c>
    </row>
    <row r="118" ht="14.25" customHeight="1">
      <c r="A118" s="17">
        <v>126.699997</v>
      </c>
      <c r="B118" s="17">
        <v>81.0</v>
      </c>
      <c r="C118" s="17">
        <f t="shared" ref="C118:D118" si="117">LN(A118/A117)</f>
        <v>0.02315467917</v>
      </c>
      <c r="D118" s="17">
        <f t="shared" si="117"/>
        <v>0.03007748068</v>
      </c>
      <c r="E118" s="17">
        <f t="shared" si="2"/>
        <v>0.02661607992</v>
      </c>
    </row>
    <row r="119" ht="14.25" customHeight="1">
      <c r="A119" s="17">
        <v>127.5</v>
      </c>
      <c r="B119" s="17">
        <v>81.699997</v>
      </c>
      <c r="C119" s="17">
        <f t="shared" ref="C119:D119" si="118">LN(A119/A118)</f>
        <v>0.006294300949</v>
      </c>
      <c r="D119" s="17">
        <f t="shared" si="118"/>
        <v>0.008604810474</v>
      </c>
      <c r="E119" s="17">
        <f t="shared" si="2"/>
        <v>0.007449555712</v>
      </c>
    </row>
    <row r="120" ht="14.25" customHeight="1">
      <c r="A120" s="17">
        <v>125.900002</v>
      </c>
      <c r="B120" s="17">
        <v>81.449997</v>
      </c>
      <c r="C120" s="17">
        <f t="shared" ref="C120:D120" si="119">LN(A120/A119)</f>
        <v>-0.01262840766</v>
      </c>
      <c r="D120" s="17">
        <f t="shared" si="119"/>
        <v>-0.003064666931</v>
      </c>
      <c r="E120" s="17">
        <f t="shared" si="2"/>
        <v>-0.007846537297</v>
      </c>
    </row>
    <row r="121" ht="14.25" customHeight="1">
      <c r="A121" s="17">
        <v>128.0</v>
      </c>
      <c r="B121" s="17">
        <v>83.0</v>
      </c>
      <c r="C121" s="17">
        <f t="shared" ref="C121:D121" si="120">LN(A121/A120)</f>
        <v>0.01654230698</v>
      </c>
      <c r="D121" s="17">
        <f t="shared" si="120"/>
        <v>0.01885130958</v>
      </c>
      <c r="E121" s="17">
        <f t="shared" si="2"/>
        <v>0.01769680828</v>
      </c>
    </row>
    <row r="122" ht="14.25" customHeight="1">
      <c r="A122" s="17">
        <v>124.800003</v>
      </c>
      <c r="B122" s="17">
        <v>80.650002</v>
      </c>
      <c r="C122" s="17">
        <f t="shared" ref="C122:D122" si="121">LN(A122/A121)</f>
        <v>-0.02531778395</v>
      </c>
      <c r="D122" s="17">
        <f t="shared" si="121"/>
        <v>-0.02872177843</v>
      </c>
      <c r="E122" s="17">
        <f t="shared" si="2"/>
        <v>-0.02701978119</v>
      </c>
    </row>
    <row r="123" ht="14.25" customHeight="1">
      <c r="A123" s="17">
        <v>126.599998</v>
      </c>
      <c r="B123" s="17">
        <v>81.199997</v>
      </c>
      <c r="C123" s="17">
        <f t="shared" ref="C123:D123" si="122">LN(A123/A122)</f>
        <v>0.01432001394</v>
      </c>
      <c r="D123" s="17">
        <f t="shared" si="122"/>
        <v>0.006796380852</v>
      </c>
      <c r="E123" s="17">
        <f t="shared" si="2"/>
        <v>0.0105581974</v>
      </c>
    </row>
    <row r="124" ht="14.25" customHeight="1">
      <c r="A124" s="17">
        <v>125.800003</v>
      </c>
      <c r="B124" s="17">
        <v>80.400002</v>
      </c>
      <c r="C124" s="17">
        <f t="shared" ref="C124:D124" si="123">LN(A124/A123)</f>
        <v>-0.006339125799</v>
      </c>
      <c r="D124" s="17">
        <f t="shared" si="123"/>
        <v>-0.009901009161</v>
      </c>
      <c r="E124" s="17">
        <f t="shared" si="2"/>
        <v>-0.00812006748</v>
      </c>
    </row>
    <row r="125" ht="14.25" customHeight="1">
      <c r="A125" s="17">
        <v>128.5</v>
      </c>
      <c r="B125" s="17">
        <v>79.75</v>
      </c>
      <c r="C125" s="17">
        <f t="shared" ref="C125:D125" si="124">LN(A125/A124)</f>
        <v>0.02123553622</v>
      </c>
      <c r="D125" s="17">
        <f t="shared" si="124"/>
        <v>-0.008117459396</v>
      </c>
      <c r="E125" s="17">
        <f t="shared" si="2"/>
        <v>0.006559038413</v>
      </c>
    </row>
    <row r="126" ht="14.25" customHeight="1">
      <c r="A126" s="17">
        <v>128.25</v>
      </c>
      <c r="B126" s="17">
        <v>79.150002</v>
      </c>
      <c r="C126" s="17">
        <f t="shared" ref="C126:D126" si="125">LN(A126/A125)</f>
        <v>-0.001947420284</v>
      </c>
      <c r="D126" s="17">
        <f t="shared" si="125"/>
        <v>-0.007551930069</v>
      </c>
      <c r="E126" s="17">
        <f t="shared" si="2"/>
        <v>-0.004749675177</v>
      </c>
    </row>
    <row r="127" ht="14.25" customHeight="1">
      <c r="A127" s="17">
        <v>127.0</v>
      </c>
      <c r="B127" s="17">
        <v>78.300003</v>
      </c>
      <c r="C127" s="17">
        <f t="shared" ref="C127:D127" si="126">LN(A127/A126)</f>
        <v>-0.009794397592</v>
      </c>
      <c r="D127" s="17">
        <f t="shared" si="126"/>
        <v>-0.01079717028</v>
      </c>
      <c r="E127" s="17">
        <f t="shared" si="2"/>
        <v>-0.01029578394</v>
      </c>
    </row>
    <row r="128" ht="14.25" customHeight="1">
      <c r="A128" s="17">
        <v>124.550003</v>
      </c>
      <c r="B128" s="17">
        <v>77.900002</v>
      </c>
      <c r="C128" s="17">
        <f t="shared" ref="C128:D128" si="127">LN(A128/A127)</f>
        <v>-0.01947982066</v>
      </c>
      <c r="D128" s="17">
        <f t="shared" si="127"/>
        <v>-0.00512166276</v>
      </c>
      <c r="E128" s="17">
        <f t="shared" si="2"/>
        <v>-0.01230074171</v>
      </c>
    </row>
    <row r="129" ht="14.25" customHeight="1">
      <c r="A129" s="17">
        <v>122.0</v>
      </c>
      <c r="B129" s="17">
        <v>77.550003</v>
      </c>
      <c r="C129" s="17">
        <f t="shared" ref="C129:D129" si="128">LN(A129/A128)</f>
        <v>-0.02068622106</v>
      </c>
      <c r="D129" s="17">
        <f t="shared" si="128"/>
        <v>-0.004503050243</v>
      </c>
      <c r="E129" s="17">
        <f t="shared" si="2"/>
        <v>-0.01259463565</v>
      </c>
    </row>
    <row r="130" ht="14.25" customHeight="1">
      <c r="A130" s="17">
        <v>124.199997</v>
      </c>
      <c r="B130" s="17">
        <v>81.900002</v>
      </c>
      <c r="C130" s="17">
        <f t="shared" ref="C130:D130" si="129">LN(A130/A129)</f>
        <v>0.01787210061</v>
      </c>
      <c r="D130" s="17">
        <f t="shared" si="129"/>
        <v>0.05457608697</v>
      </c>
      <c r="E130" s="17">
        <f t="shared" si="2"/>
        <v>0.03622409379</v>
      </c>
    </row>
    <row r="131" ht="14.25" customHeight="1">
      <c r="A131" s="17">
        <v>124.400002</v>
      </c>
      <c r="B131" s="17">
        <v>81.25</v>
      </c>
      <c r="C131" s="17">
        <f t="shared" ref="C131:D131" si="130">LN(A131/A130)</f>
        <v>0.001609051037</v>
      </c>
      <c r="D131" s="17">
        <f t="shared" si="130"/>
        <v>-0.007968194069</v>
      </c>
      <c r="E131" s="17">
        <f t="shared" si="2"/>
        <v>-0.003179571516</v>
      </c>
    </row>
    <row r="132" ht="14.25" customHeight="1">
      <c r="A132" s="17">
        <v>124.449997</v>
      </c>
      <c r="B132" s="17">
        <v>79.150002</v>
      </c>
      <c r="C132" s="17">
        <f t="shared" ref="C132:D132" si="131">LN(A132/A131)</f>
        <v>0.0004018083253</v>
      </c>
      <c r="D132" s="17">
        <f t="shared" si="131"/>
        <v>-0.02618600961</v>
      </c>
      <c r="E132" s="17">
        <f t="shared" si="2"/>
        <v>-0.01289210064</v>
      </c>
    </row>
    <row r="133" ht="14.25" customHeight="1">
      <c r="A133" s="17">
        <v>124.949997</v>
      </c>
      <c r="B133" s="17">
        <v>79.199997</v>
      </c>
      <c r="C133" s="17">
        <f t="shared" ref="C133:D133" si="132">LN(A133/A132)</f>
        <v>0.004009628564</v>
      </c>
      <c r="D133" s="17">
        <f t="shared" si="132"/>
        <v>0.0006314493461</v>
      </c>
      <c r="E133" s="17">
        <f t="shared" si="2"/>
        <v>0.002320538955</v>
      </c>
    </row>
    <row r="134" ht="14.25" customHeight="1">
      <c r="A134" s="17">
        <v>124.5</v>
      </c>
      <c r="B134" s="17">
        <v>80.400002</v>
      </c>
      <c r="C134" s="17">
        <f t="shared" ref="C134:D134" si="133">LN(A134/A133)</f>
        <v>-0.003607917367</v>
      </c>
      <c r="D134" s="17">
        <f t="shared" si="133"/>
        <v>0.01503794012</v>
      </c>
      <c r="E134" s="17">
        <f t="shared" si="2"/>
        <v>0.005715011376</v>
      </c>
    </row>
    <row r="135" ht="14.25" customHeight="1">
      <c r="A135" s="17">
        <v>122.449997</v>
      </c>
      <c r="B135" s="17">
        <v>82.699997</v>
      </c>
      <c r="C135" s="17">
        <f t="shared" ref="C135:D135" si="134">LN(A135/A134)</f>
        <v>-0.01660295701</v>
      </c>
      <c r="D135" s="17">
        <f t="shared" si="134"/>
        <v>0.02820536469</v>
      </c>
      <c r="E135" s="17">
        <f t="shared" si="2"/>
        <v>0.005801203844</v>
      </c>
    </row>
    <row r="136" ht="14.25" customHeight="1">
      <c r="A136" s="17">
        <v>120.949997</v>
      </c>
      <c r="B136" s="17">
        <v>83.699997</v>
      </c>
      <c r="C136" s="17">
        <f t="shared" ref="C136:D136" si="135">LN(A136/A135)</f>
        <v>-0.01232554665</v>
      </c>
      <c r="D136" s="17">
        <f t="shared" si="135"/>
        <v>0.0120193759</v>
      </c>
      <c r="E136" s="17">
        <f t="shared" si="2"/>
        <v>-0.0001530853734</v>
      </c>
    </row>
    <row r="137" ht="14.25" customHeight="1">
      <c r="A137" s="17">
        <v>119.75</v>
      </c>
      <c r="B137" s="17">
        <v>81.800003</v>
      </c>
      <c r="C137" s="17">
        <f t="shared" ref="C137:D137" si="136">LN(A137/A136)</f>
        <v>-0.009970975961</v>
      </c>
      <c r="D137" s="17">
        <f t="shared" si="136"/>
        <v>-0.02296166137</v>
      </c>
      <c r="E137" s="17">
        <f t="shared" si="2"/>
        <v>-0.01646631867</v>
      </c>
    </row>
    <row r="138" ht="14.25" customHeight="1">
      <c r="A138" s="17">
        <v>120.849998</v>
      </c>
      <c r="B138" s="17">
        <v>80.300003</v>
      </c>
      <c r="C138" s="17">
        <f t="shared" ref="C138:D138" si="137">LN(A138/A137)</f>
        <v>0.009143854309</v>
      </c>
      <c r="D138" s="17">
        <f t="shared" si="137"/>
        <v>-0.01850762197</v>
      </c>
      <c r="E138" s="17">
        <f t="shared" si="2"/>
        <v>-0.004681883831</v>
      </c>
    </row>
    <row r="139" ht="14.25" customHeight="1">
      <c r="A139" s="17">
        <v>121.449997</v>
      </c>
      <c r="B139" s="17">
        <v>80.199997</v>
      </c>
      <c r="C139" s="17">
        <f t="shared" ref="C139:D139" si="138">LN(A139/A138)</f>
        <v>0.004952540147</v>
      </c>
      <c r="D139" s="17">
        <f t="shared" si="138"/>
        <v>-0.001246180847</v>
      </c>
      <c r="E139" s="17">
        <f t="shared" si="2"/>
        <v>0.00185317965</v>
      </c>
    </row>
    <row r="140" ht="14.25" customHeight="1">
      <c r="A140" s="17">
        <v>125.0</v>
      </c>
      <c r="B140" s="17">
        <v>81.949997</v>
      </c>
      <c r="C140" s="17">
        <f t="shared" ref="C140:D140" si="139">LN(A140/A139)</f>
        <v>0.02881110656</v>
      </c>
      <c r="D140" s="17">
        <f t="shared" si="139"/>
        <v>0.02158579112</v>
      </c>
      <c r="E140" s="17">
        <f t="shared" si="2"/>
        <v>0.02519844884</v>
      </c>
    </row>
    <row r="141" ht="14.25" customHeight="1">
      <c r="A141" s="17">
        <v>120.400002</v>
      </c>
      <c r="B141" s="17">
        <v>79.599998</v>
      </c>
      <c r="C141" s="17">
        <f t="shared" ref="C141:D141" si="140">LN(A141/A140)</f>
        <v>-0.03749418782</v>
      </c>
      <c r="D141" s="17">
        <f t="shared" si="140"/>
        <v>-0.02909520086</v>
      </c>
      <c r="E141" s="17">
        <f t="shared" si="2"/>
        <v>-0.03329469434</v>
      </c>
    </row>
    <row r="142" ht="14.25" customHeight="1">
      <c r="A142" s="17">
        <v>119.400002</v>
      </c>
      <c r="B142" s="17">
        <v>82.5</v>
      </c>
      <c r="C142" s="17">
        <f t="shared" ref="C142:D142" si="141">LN(A142/A141)</f>
        <v>-0.008340331777</v>
      </c>
      <c r="D142" s="17">
        <f t="shared" si="141"/>
        <v>0.03578422562</v>
      </c>
      <c r="E142" s="17">
        <f t="shared" si="2"/>
        <v>0.01372194692</v>
      </c>
    </row>
    <row r="143" ht="14.25" customHeight="1">
      <c r="A143" s="17">
        <v>118.650002</v>
      </c>
      <c r="B143" s="17">
        <v>82.599998</v>
      </c>
      <c r="C143" s="17">
        <f t="shared" ref="C143:D143" si="142">LN(A143/A142)</f>
        <v>-0.006301217971</v>
      </c>
      <c r="D143" s="17">
        <f t="shared" si="142"/>
        <v>0.001211362973</v>
      </c>
      <c r="E143" s="17">
        <f t="shared" si="2"/>
        <v>-0.002544927499</v>
      </c>
    </row>
    <row r="144" ht="14.25" customHeight="1">
      <c r="A144" s="17">
        <v>119.349998</v>
      </c>
      <c r="B144" s="17">
        <v>81.800003</v>
      </c>
      <c r="C144" s="17">
        <f t="shared" ref="C144:D144" si="143">LN(A144/A143)</f>
        <v>0.005882336289</v>
      </c>
      <c r="D144" s="17">
        <f t="shared" si="143"/>
        <v>-0.00973237603</v>
      </c>
      <c r="E144" s="17">
        <f t="shared" si="2"/>
        <v>-0.001925019871</v>
      </c>
    </row>
    <row r="145" ht="14.25" customHeight="1">
      <c r="A145" s="17">
        <v>120.800003</v>
      </c>
      <c r="B145" s="17">
        <v>80.199997</v>
      </c>
      <c r="C145" s="17">
        <f t="shared" ref="C145:D145" si="144">LN(A145/A144)</f>
        <v>0.01207597431</v>
      </c>
      <c r="D145" s="17">
        <f t="shared" si="144"/>
        <v>-0.01975380282</v>
      </c>
      <c r="E145" s="17">
        <f t="shared" si="2"/>
        <v>-0.003838914255</v>
      </c>
    </row>
    <row r="146" ht="14.25" customHeight="1">
      <c r="A146" s="17">
        <v>121.75</v>
      </c>
      <c r="B146" s="17">
        <v>79.400002</v>
      </c>
      <c r="C146" s="17">
        <f t="shared" ref="C146:D146" si="145">LN(A146/A145)</f>
        <v>0.007833451628</v>
      </c>
      <c r="D146" s="17">
        <f t="shared" si="145"/>
        <v>-0.01002508402</v>
      </c>
      <c r="E146" s="17">
        <f t="shared" si="2"/>
        <v>-0.001095816198</v>
      </c>
    </row>
    <row r="147" ht="14.25" customHeight="1">
      <c r="A147" s="17">
        <v>119.400002</v>
      </c>
      <c r="B147" s="17">
        <v>80.699997</v>
      </c>
      <c r="C147" s="17">
        <f t="shared" ref="C147:D147" si="146">LN(A147/A146)</f>
        <v>-0.01949054425</v>
      </c>
      <c r="D147" s="17">
        <f t="shared" si="146"/>
        <v>0.01624014466</v>
      </c>
      <c r="E147" s="17">
        <f t="shared" si="2"/>
        <v>-0.001625199797</v>
      </c>
    </row>
    <row r="148" ht="14.25" customHeight="1">
      <c r="A148" s="17">
        <v>117.400002</v>
      </c>
      <c r="B148" s="17">
        <v>79.5</v>
      </c>
      <c r="C148" s="17">
        <f t="shared" ref="C148:D148" si="147">LN(A148/A147)</f>
        <v>-0.01689229328</v>
      </c>
      <c r="D148" s="17">
        <f t="shared" si="147"/>
        <v>-0.01498151644</v>
      </c>
      <c r="E148" s="17">
        <f t="shared" si="2"/>
        <v>-0.01593690486</v>
      </c>
    </row>
    <row r="149" ht="14.25" customHeight="1">
      <c r="A149" s="17">
        <v>116.550003</v>
      </c>
      <c r="B149" s="17">
        <v>78.699997</v>
      </c>
      <c r="C149" s="17">
        <f t="shared" ref="C149:D149" si="148">LN(A149/A148)</f>
        <v>-0.007266533208</v>
      </c>
      <c r="D149" s="17">
        <f t="shared" si="148"/>
        <v>-0.01011390436</v>
      </c>
      <c r="E149" s="17">
        <f t="shared" si="2"/>
        <v>-0.008690218782</v>
      </c>
    </row>
    <row r="150" ht="14.25" customHeight="1">
      <c r="A150" s="17">
        <v>113.25</v>
      </c>
      <c r="B150" s="17">
        <v>78.449997</v>
      </c>
      <c r="C150" s="17">
        <f t="shared" ref="C150:D150" si="149">LN(A150/A149)</f>
        <v>-0.02872262686</v>
      </c>
      <c r="D150" s="17">
        <f t="shared" si="149"/>
        <v>-0.003181676366</v>
      </c>
      <c r="E150" s="17">
        <f t="shared" si="2"/>
        <v>-0.01595215161</v>
      </c>
    </row>
    <row r="151" ht="14.25" customHeight="1">
      <c r="A151" s="17">
        <v>115.800003</v>
      </c>
      <c r="B151" s="17">
        <v>80.099998</v>
      </c>
      <c r="C151" s="17">
        <f t="shared" ref="C151:D151" si="150">LN(A151/A150)</f>
        <v>0.02226682668</v>
      </c>
      <c r="D151" s="17">
        <f t="shared" si="150"/>
        <v>0.02081438817</v>
      </c>
      <c r="E151" s="17">
        <f t="shared" si="2"/>
        <v>0.02154060742</v>
      </c>
    </row>
    <row r="152" ht="14.25" customHeight="1">
      <c r="A152" s="17">
        <v>116.75</v>
      </c>
      <c r="B152" s="17">
        <v>78.800003</v>
      </c>
      <c r="C152" s="17">
        <f t="shared" ref="C152:D152" si="151">LN(A152/A151)</f>
        <v>0.008170305503</v>
      </c>
      <c r="D152" s="17">
        <f t="shared" si="151"/>
        <v>-0.01636279417</v>
      </c>
      <c r="E152" s="17">
        <f t="shared" si="2"/>
        <v>-0.004096244334</v>
      </c>
    </row>
    <row r="153" ht="14.25" customHeight="1">
      <c r="A153" s="17">
        <v>115.599998</v>
      </c>
      <c r="B153" s="17">
        <v>78.199997</v>
      </c>
      <c r="C153" s="17">
        <f t="shared" ref="C153:D153" si="152">LN(A153/A152)</f>
        <v>-0.009898957612</v>
      </c>
      <c r="D153" s="17">
        <f t="shared" si="152"/>
        <v>-0.007643425747</v>
      </c>
      <c r="E153" s="17">
        <f t="shared" si="2"/>
        <v>-0.008771191679</v>
      </c>
    </row>
    <row r="154" ht="14.25" customHeight="1">
      <c r="A154" s="17">
        <v>115.900002</v>
      </c>
      <c r="B154" s="17">
        <v>77.449997</v>
      </c>
      <c r="C154" s="17">
        <f t="shared" ref="C154:D154" si="153">LN(A154/A153)</f>
        <v>0.002591828665</v>
      </c>
      <c r="D154" s="17">
        <f t="shared" si="153"/>
        <v>-0.00963708106</v>
      </c>
      <c r="E154" s="17">
        <f t="shared" si="2"/>
        <v>-0.003522626198</v>
      </c>
    </row>
    <row r="155" ht="14.25" customHeight="1">
      <c r="A155" s="17">
        <v>115.199997</v>
      </c>
      <c r="B155" s="17">
        <v>76.300003</v>
      </c>
      <c r="C155" s="17">
        <f t="shared" ref="C155:D155" si="154">LN(A155/A154)</f>
        <v>-0.006058045382</v>
      </c>
      <c r="D155" s="17">
        <f t="shared" si="154"/>
        <v>-0.01495955052</v>
      </c>
      <c r="E155" s="17">
        <f t="shared" si="2"/>
        <v>-0.01050879795</v>
      </c>
    </row>
    <row r="156" ht="14.25" customHeight="1">
      <c r="A156" s="17">
        <v>115.800003</v>
      </c>
      <c r="B156" s="17">
        <v>75.949997</v>
      </c>
      <c r="C156" s="17">
        <f t="shared" ref="C156:D156" si="155">LN(A156/A155)</f>
        <v>0.005194868826</v>
      </c>
      <c r="D156" s="17">
        <f t="shared" si="155"/>
        <v>-0.004597788067</v>
      </c>
      <c r="E156" s="17">
        <f t="shared" si="2"/>
        <v>0.0002985403794</v>
      </c>
    </row>
    <row r="157" ht="14.25" customHeight="1">
      <c r="A157" s="17">
        <v>116.75</v>
      </c>
      <c r="B157" s="17">
        <v>76.199997</v>
      </c>
      <c r="C157" s="17">
        <f t="shared" ref="C157:D157" si="156">LN(A157/A156)</f>
        <v>0.008170305503</v>
      </c>
      <c r="D157" s="17">
        <f t="shared" si="156"/>
        <v>0.00328623378</v>
      </c>
      <c r="E157" s="17">
        <f t="shared" si="2"/>
        <v>0.005728269642</v>
      </c>
    </row>
    <row r="158" ht="14.25" customHeight="1">
      <c r="A158" s="17">
        <v>117.5</v>
      </c>
      <c r="B158" s="17">
        <v>75.75</v>
      </c>
      <c r="C158" s="17">
        <f t="shared" ref="C158:D158" si="157">LN(A158/A157)</f>
        <v>0.006403437035</v>
      </c>
      <c r="D158" s="17">
        <f t="shared" si="157"/>
        <v>-0.005922978933</v>
      </c>
      <c r="E158" s="17">
        <f t="shared" si="2"/>
        <v>0.0002402290511</v>
      </c>
    </row>
    <row r="159" ht="14.25" customHeight="1">
      <c r="A159" s="17">
        <v>118.199997</v>
      </c>
      <c r="B159" s="17">
        <v>76.449997</v>
      </c>
      <c r="C159" s="17">
        <f t="shared" ref="C159:D159" si="158">LN(A159/A158)</f>
        <v>0.005939746007</v>
      </c>
      <c r="D159" s="17">
        <f t="shared" si="158"/>
        <v>0.009198448744</v>
      </c>
      <c r="E159" s="17">
        <f t="shared" si="2"/>
        <v>0.007569097376</v>
      </c>
    </row>
    <row r="160" ht="14.25" customHeight="1">
      <c r="A160" s="17">
        <v>118.5</v>
      </c>
      <c r="B160" s="17">
        <v>75.050003</v>
      </c>
      <c r="C160" s="17">
        <f t="shared" ref="C160:D160" si="159">LN(A160/A159)</f>
        <v>0.002534880984</v>
      </c>
      <c r="D160" s="17">
        <f t="shared" si="159"/>
        <v>-0.01848229508</v>
      </c>
      <c r="E160" s="17">
        <f t="shared" si="2"/>
        <v>-0.007973707049</v>
      </c>
    </row>
    <row r="161" ht="14.25" customHeight="1">
      <c r="A161" s="17">
        <v>117.25</v>
      </c>
      <c r="B161" s="17">
        <v>73.599998</v>
      </c>
      <c r="C161" s="17">
        <f t="shared" ref="C161:D161" si="160">LN(A161/A160)</f>
        <v>-0.01060455325</v>
      </c>
      <c r="D161" s="17">
        <f t="shared" si="160"/>
        <v>-0.01950959949</v>
      </c>
      <c r="E161" s="17">
        <f t="shared" si="2"/>
        <v>-0.01505707637</v>
      </c>
    </row>
    <row r="162" ht="14.25" customHeight="1">
      <c r="A162" s="17">
        <v>118.199997</v>
      </c>
      <c r="B162" s="17">
        <v>71.099998</v>
      </c>
      <c r="C162" s="17">
        <f t="shared" ref="C162:D162" si="161">LN(A162/A161)</f>
        <v>0.008069672265</v>
      </c>
      <c r="D162" s="17">
        <f t="shared" si="161"/>
        <v>-0.03455768988</v>
      </c>
      <c r="E162" s="17">
        <f t="shared" si="2"/>
        <v>-0.01324400881</v>
      </c>
    </row>
    <row r="163" ht="14.25" customHeight="1">
      <c r="A163" s="17">
        <v>117.0</v>
      </c>
      <c r="B163" s="17">
        <v>70.900002</v>
      </c>
      <c r="C163" s="17">
        <f t="shared" ref="C163:D163" si="162">LN(A163/A162)</f>
        <v>-0.01020414479</v>
      </c>
      <c r="D163" s="17">
        <f t="shared" si="162"/>
        <v>-0.002816846933</v>
      </c>
      <c r="E163" s="17">
        <f t="shared" si="2"/>
        <v>-0.006510495863</v>
      </c>
    </row>
    <row r="164" ht="14.25" customHeight="1">
      <c r="A164" s="17">
        <v>115.699997</v>
      </c>
      <c r="B164" s="17">
        <v>70.400002</v>
      </c>
      <c r="C164" s="17">
        <f t="shared" ref="C164:D164" si="163">LN(A164/A163)</f>
        <v>-0.01117332653</v>
      </c>
      <c r="D164" s="17">
        <f t="shared" si="163"/>
        <v>-0.007077170174</v>
      </c>
      <c r="E164" s="17">
        <f t="shared" si="2"/>
        <v>-0.00912524835</v>
      </c>
    </row>
    <row r="165" ht="14.25" customHeight="1">
      <c r="A165" s="17">
        <v>117.300003</v>
      </c>
      <c r="B165" s="17">
        <v>69.0</v>
      </c>
      <c r="C165" s="17">
        <f t="shared" ref="C165:D165" si="164">LN(A165/A164)</f>
        <v>0.01373417296</v>
      </c>
      <c r="D165" s="17">
        <f t="shared" si="164"/>
        <v>-0.02008678698</v>
      </c>
      <c r="E165" s="17">
        <f t="shared" si="2"/>
        <v>-0.003176307006</v>
      </c>
    </row>
    <row r="166" ht="14.25" customHeight="1">
      <c r="A166" s="17">
        <v>117.900002</v>
      </c>
      <c r="B166" s="17">
        <v>72.5</v>
      </c>
      <c r="C166" s="17">
        <f t="shared" ref="C166:D166" si="165">LN(A166/A165)</f>
        <v>0.005102043272</v>
      </c>
      <c r="D166" s="17">
        <f t="shared" si="165"/>
        <v>0.04948005726</v>
      </c>
      <c r="E166" s="17">
        <f t="shared" si="2"/>
        <v>0.02729105027</v>
      </c>
    </row>
    <row r="167" ht="14.25" customHeight="1">
      <c r="A167" s="17">
        <v>116.949997</v>
      </c>
      <c r="B167" s="17">
        <v>73.25</v>
      </c>
      <c r="C167" s="17">
        <f t="shared" ref="C167:D167" si="166">LN(A167/A166)</f>
        <v>-0.008090357129</v>
      </c>
      <c r="D167" s="17">
        <f t="shared" si="166"/>
        <v>0.01029168604</v>
      </c>
      <c r="E167" s="17">
        <f t="shared" si="2"/>
        <v>0.001100664454</v>
      </c>
    </row>
    <row r="168" ht="14.25" customHeight="1">
      <c r="A168" s="17">
        <v>118.349998</v>
      </c>
      <c r="B168" s="17">
        <v>71.0</v>
      </c>
      <c r="C168" s="17">
        <f t="shared" ref="C168:D168" si="167">LN(A168/A167)</f>
        <v>0.01189985168</v>
      </c>
      <c r="D168" s="17">
        <f t="shared" si="167"/>
        <v>-0.03119837086</v>
      </c>
      <c r="E168" s="17">
        <f t="shared" si="2"/>
        <v>-0.009649259587</v>
      </c>
    </row>
    <row r="169" ht="14.25" customHeight="1">
      <c r="A169" s="17">
        <v>116.0</v>
      </c>
      <c r="B169" s="17">
        <v>72.25</v>
      </c>
      <c r="C169" s="17">
        <f t="shared" ref="C169:D169" si="168">LN(A169/A168)</f>
        <v>-0.02005612795</v>
      </c>
      <c r="D169" s="17">
        <f t="shared" si="168"/>
        <v>0.01745244995</v>
      </c>
      <c r="E169" s="17">
        <f t="shared" si="2"/>
        <v>-0.001301839002</v>
      </c>
    </row>
    <row r="170" ht="14.25" customHeight="1">
      <c r="A170" s="17">
        <v>115.25</v>
      </c>
      <c r="B170" s="17">
        <v>72.650002</v>
      </c>
      <c r="C170" s="17">
        <f t="shared" ref="C170:D170" si="169">LN(A170/A169)</f>
        <v>-0.00648650923</v>
      </c>
      <c r="D170" s="17">
        <f t="shared" si="169"/>
        <v>0.005521090553</v>
      </c>
      <c r="E170" s="17">
        <f t="shared" si="2"/>
        <v>-0.0004827093383</v>
      </c>
    </row>
    <row r="171" ht="14.25" customHeight="1">
      <c r="A171" s="17">
        <v>111.75</v>
      </c>
      <c r="B171" s="17">
        <v>69.0</v>
      </c>
      <c r="C171" s="17">
        <f t="shared" ref="C171:D171" si="170">LN(A171/A170)</f>
        <v>-0.03083944838</v>
      </c>
      <c r="D171" s="17">
        <f t="shared" si="170"/>
        <v>-0.05154691295</v>
      </c>
      <c r="E171" s="17">
        <f t="shared" si="2"/>
        <v>-0.04119318067</v>
      </c>
    </row>
    <row r="172" ht="14.25" customHeight="1">
      <c r="A172" s="17">
        <v>112.0</v>
      </c>
      <c r="B172" s="17">
        <v>69.25</v>
      </c>
      <c r="C172" s="17">
        <f t="shared" ref="C172:D172" si="171">LN(A172/A171)</f>
        <v>0.002234637801</v>
      </c>
      <c r="D172" s="17">
        <f t="shared" si="171"/>
        <v>0.00361664047</v>
      </c>
      <c r="E172" s="17">
        <f t="shared" si="2"/>
        <v>0.002925639136</v>
      </c>
    </row>
    <row r="173" ht="14.25" customHeight="1">
      <c r="A173" s="17">
        <v>115.199997</v>
      </c>
      <c r="B173" s="17">
        <v>69.599998</v>
      </c>
      <c r="C173" s="17">
        <f t="shared" ref="C173:D173" si="172">LN(A173/A172)</f>
        <v>0.02817085093</v>
      </c>
      <c r="D173" s="17">
        <f t="shared" si="172"/>
        <v>0.005041393537</v>
      </c>
      <c r="E173" s="17">
        <f t="shared" si="2"/>
        <v>0.01660612223</v>
      </c>
    </row>
    <row r="174" ht="14.25" customHeight="1">
      <c r="A174" s="17">
        <v>117.199997</v>
      </c>
      <c r="B174" s="17">
        <v>72.300003</v>
      </c>
      <c r="C174" s="17">
        <f t="shared" ref="C174:D174" si="173">LN(A174/A173)</f>
        <v>0.01721212933</v>
      </c>
      <c r="D174" s="17">
        <f t="shared" si="173"/>
        <v>0.03805963205</v>
      </c>
      <c r="E174" s="17">
        <f t="shared" si="2"/>
        <v>0.02763588069</v>
      </c>
    </row>
    <row r="175" ht="14.25" customHeight="1">
      <c r="A175" s="17">
        <v>116.25</v>
      </c>
      <c r="B175" s="17">
        <v>74.150002</v>
      </c>
      <c r="C175" s="17">
        <f t="shared" ref="C175:D175" si="174">LN(A175/A174)</f>
        <v>-0.008138807078</v>
      </c>
      <c r="D175" s="17">
        <f t="shared" si="174"/>
        <v>0.0252659249</v>
      </c>
      <c r="E175" s="17">
        <f t="shared" si="2"/>
        <v>0.00856355891</v>
      </c>
    </row>
    <row r="176" ht="14.25" customHeight="1">
      <c r="A176" s="17">
        <v>117.0</v>
      </c>
      <c r="B176" s="17">
        <v>73.900002</v>
      </c>
      <c r="C176" s="17">
        <f t="shared" ref="C176:D176" si="175">LN(A176/A175)</f>
        <v>0.00643089033</v>
      </c>
      <c r="D176" s="17">
        <f t="shared" si="175"/>
        <v>-0.003377240539</v>
      </c>
      <c r="E176" s="17">
        <f t="shared" si="2"/>
        <v>0.001526824896</v>
      </c>
    </row>
    <row r="177" ht="14.25" customHeight="1">
      <c r="A177" s="17">
        <v>120.400002</v>
      </c>
      <c r="B177" s="17">
        <v>72.900002</v>
      </c>
      <c r="C177" s="17">
        <f t="shared" ref="C177:D177" si="176">LN(A177/A176)</f>
        <v>0.02864561469</v>
      </c>
      <c r="D177" s="17">
        <f t="shared" si="176"/>
        <v>-0.01362418857</v>
      </c>
      <c r="E177" s="17">
        <f t="shared" si="2"/>
        <v>0.00751071306</v>
      </c>
    </row>
    <row r="178" ht="14.25" customHeight="1">
      <c r="A178" s="17">
        <v>121.0</v>
      </c>
      <c r="B178" s="17">
        <v>72.5</v>
      </c>
      <c r="C178" s="17">
        <f t="shared" ref="C178:D178" si="177">LN(A178/A177)</f>
        <v>0.004970996111</v>
      </c>
      <c r="D178" s="17">
        <f t="shared" si="177"/>
        <v>-0.005502104589</v>
      </c>
      <c r="E178" s="17">
        <f t="shared" si="2"/>
        <v>-0.0002655542391</v>
      </c>
    </row>
    <row r="179" ht="14.25" customHeight="1">
      <c r="A179" s="17">
        <v>122.25</v>
      </c>
      <c r="B179" s="17">
        <v>73.550003</v>
      </c>
      <c r="C179" s="17">
        <f t="shared" ref="C179:D179" si="178">LN(A179/A178)</f>
        <v>0.01027758276</v>
      </c>
      <c r="D179" s="17">
        <f t="shared" si="178"/>
        <v>0.01437892598</v>
      </c>
      <c r="E179" s="17">
        <f t="shared" si="2"/>
        <v>0.01232825437</v>
      </c>
    </row>
    <row r="180" ht="14.25" customHeight="1">
      <c r="A180" s="17">
        <v>120.150002</v>
      </c>
      <c r="B180" s="17">
        <v>73.0</v>
      </c>
      <c r="C180" s="17">
        <f t="shared" ref="C180:D180" si="179">LN(A180/A179)</f>
        <v>-0.01732714953</v>
      </c>
      <c r="D180" s="17">
        <f t="shared" si="179"/>
        <v>-0.007506046688</v>
      </c>
      <c r="E180" s="17">
        <f t="shared" si="2"/>
        <v>-0.01241659811</v>
      </c>
    </row>
    <row r="181" ht="14.25" customHeight="1">
      <c r="A181" s="17">
        <v>123.5</v>
      </c>
      <c r="B181" s="17">
        <v>73.0</v>
      </c>
      <c r="C181" s="17">
        <f t="shared" ref="C181:D181" si="180">LN(A181/A180)</f>
        <v>0.02750017724</v>
      </c>
      <c r="D181" s="17">
        <f t="shared" si="180"/>
        <v>0</v>
      </c>
      <c r="E181" s="17">
        <f t="shared" si="2"/>
        <v>0.01375008862</v>
      </c>
    </row>
    <row r="182" ht="14.25" customHeight="1">
      <c r="A182" s="17">
        <v>124.349998</v>
      </c>
      <c r="B182" s="17">
        <v>71.650002</v>
      </c>
      <c r="C182" s="17">
        <f t="shared" ref="C182:D182" si="181">LN(A182/A181)</f>
        <v>0.006858998098</v>
      </c>
      <c r="D182" s="17">
        <f t="shared" si="181"/>
        <v>-0.01866625896</v>
      </c>
      <c r="E182" s="17">
        <f t="shared" si="2"/>
        <v>-0.005903630431</v>
      </c>
    </row>
    <row r="183" ht="14.25" customHeight="1">
      <c r="A183" s="17">
        <v>122.75</v>
      </c>
      <c r="B183" s="17">
        <v>71.900002</v>
      </c>
      <c r="C183" s="17">
        <f t="shared" ref="C183:D183" si="182">LN(A183/A182)</f>
        <v>-0.01295038749</v>
      </c>
      <c r="D183" s="17">
        <f t="shared" si="182"/>
        <v>0.003483110356</v>
      </c>
      <c r="E183" s="17">
        <f t="shared" si="2"/>
        <v>-0.004733638568</v>
      </c>
    </row>
    <row r="184" ht="14.25" customHeight="1">
      <c r="A184" s="17">
        <v>119.5</v>
      </c>
      <c r="B184" s="17">
        <v>71.0</v>
      </c>
      <c r="C184" s="17">
        <f t="shared" ref="C184:D184" si="183">LN(A184/A183)</f>
        <v>-0.0268333953</v>
      </c>
      <c r="D184" s="17">
        <f t="shared" si="183"/>
        <v>-0.0125964155</v>
      </c>
      <c r="E184" s="17">
        <f t="shared" si="2"/>
        <v>-0.0197149054</v>
      </c>
    </row>
    <row r="185" ht="14.25" customHeight="1">
      <c r="A185" s="17">
        <v>123.800003</v>
      </c>
      <c r="B185" s="17">
        <v>70.349998</v>
      </c>
      <c r="C185" s="17">
        <f t="shared" ref="C185:D185" si="184">LN(A185/A184)</f>
        <v>0.03535101311</v>
      </c>
      <c r="D185" s="17">
        <f t="shared" si="184"/>
        <v>-0.00919712191</v>
      </c>
      <c r="E185" s="17">
        <f t="shared" si="2"/>
        <v>0.0130769456</v>
      </c>
    </row>
    <row r="186" ht="14.25" customHeight="1">
      <c r="A186" s="17">
        <v>123.400002</v>
      </c>
      <c r="B186" s="17">
        <v>71.199997</v>
      </c>
      <c r="C186" s="17">
        <f t="shared" ref="C186:D186" si="185">LN(A186/A185)</f>
        <v>-0.003236256804</v>
      </c>
      <c r="D186" s="17">
        <f t="shared" si="185"/>
        <v>0.01201002115</v>
      </c>
      <c r="E186" s="17">
        <f t="shared" si="2"/>
        <v>0.004386882174</v>
      </c>
    </row>
    <row r="187" ht="14.25" customHeight="1">
      <c r="A187" s="17">
        <v>125.400002</v>
      </c>
      <c r="B187" s="17">
        <v>72.599998</v>
      </c>
      <c r="C187" s="17">
        <f t="shared" ref="C187:D187" si="186">LN(A187/A186)</f>
        <v>0.01607751647</v>
      </c>
      <c r="D187" s="17">
        <f t="shared" si="186"/>
        <v>0.019472118</v>
      </c>
      <c r="E187" s="17">
        <f t="shared" si="2"/>
        <v>0.01777481723</v>
      </c>
    </row>
    <row r="188" ht="14.25" customHeight="1">
      <c r="A188" s="17">
        <v>130.699997</v>
      </c>
      <c r="B188" s="17">
        <v>77.400002</v>
      </c>
      <c r="C188" s="17">
        <f t="shared" ref="C188:D188" si="187">LN(A188/A187)</f>
        <v>0.04139595353</v>
      </c>
      <c r="D188" s="17">
        <f t="shared" si="187"/>
        <v>0.06402191215</v>
      </c>
      <c r="E188" s="17">
        <f t="shared" si="2"/>
        <v>0.05270893284</v>
      </c>
    </row>
    <row r="189" ht="14.25" customHeight="1">
      <c r="A189" s="17">
        <v>131.25</v>
      </c>
      <c r="B189" s="17">
        <v>77.349998</v>
      </c>
      <c r="C189" s="17">
        <f t="shared" ref="C189:D189" si="188">LN(A189/A188)</f>
        <v>0.004199303795</v>
      </c>
      <c r="D189" s="17">
        <f t="shared" si="188"/>
        <v>-0.0006462552729</v>
      </c>
      <c r="E189" s="17">
        <f t="shared" si="2"/>
        <v>0.001776524261</v>
      </c>
    </row>
    <row r="190" ht="14.25" customHeight="1">
      <c r="A190" s="17">
        <v>129.699997</v>
      </c>
      <c r="B190" s="17">
        <v>81.949997</v>
      </c>
      <c r="C190" s="17">
        <f t="shared" ref="C190:D190" si="189">LN(A190/A189)</f>
        <v>-0.01187983328</v>
      </c>
      <c r="D190" s="17">
        <f t="shared" si="189"/>
        <v>0.05776871742</v>
      </c>
      <c r="E190" s="17">
        <f t="shared" si="2"/>
        <v>0.02294444207</v>
      </c>
    </row>
    <row r="191" ht="14.25" customHeight="1">
      <c r="A191" s="17">
        <v>129.399994</v>
      </c>
      <c r="B191" s="17">
        <v>82.650002</v>
      </c>
      <c r="C191" s="17">
        <f t="shared" ref="C191:D191" si="190">LN(A191/A190)</f>
        <v>-0.002315732493</v>
      </c>
      <c r="D191" s="17">
        <f t="shared" si="190"/>
        <v>0.008505579883</v>
      </c>
      <c r="E191" s="17">
        <f t="shared" si="2"/>
        <v>0.003094923695</v>
      </c>
    </row>
    <row r="192" ht="14.25" customHeight="1">
      <c r="A192" s="17">
        <v>136.0</v>
      </c>
      <c r="B192" s="17">
        <v>81.0</v>
      </c>
      <c r="C192" s="17">
        <f t="shared" ref="C192:D192" si="191">LN(A192/A191)</f>
        <v>0.04974655004</v>
      </c>
      <c r="D192" s="17">
        <f t="shared" si="191"/>
        <v>-0.02016569379</v>
      </c>
      <c r="E192" s="17">
        <f t="shared" si="2"/>
        <v>0.01479042812</v>
      </c>
    </row>
    <row r="193" ht="14.25" customHeight="1">
      <c r="A193" s="17">
        <v>135.25</v>
      </c>
      <c r="B193" s="17">
        <v>80.449997</v>
      </c>
      <c r="C193" s="17">
        <f t="shared" ref="C193:D193" si="192">LN(A193/A192)</f>
        <v>-0.005529968009</v>
      </c>
      <c r="D193" s="17">
        <f t="shared" si="192"/>
        <v>-0.006813318524</v>
      </c>
      <c r="E193" s="17">
        <f t="shared" si="2"/>
        <v>-0.006171643267</v>
      </c>
    </row>
    <row r="194" ht="14.25" customHeight="1">
      <c r="A194" s="17">
        <v>138.350006</v>
      </c>
      <c r="B194" s="17">
        <v>79.150002</v>
      </c>
      <c r="C194" s="17">
        <f t="shared" ref="C194:D194" si="193">LN(A194/A193)</f>
        <v>0.02266183187</v>
      </c>
      <c r="D194" s="17">
        <f t="shared" si="193"/>
        <v>-0.01629102455</v>
      </c>
      <c r="E194" s="17">
        <f t="shared" si="2"/>
        <v>0.003185403661</v>
      </c>
    </row>
    <row r="195" ht="14.25" customHeight="1">
      <c r="A195" s="17">
        <v>139.899994</v>
      </c>
      <c r="B195" s="17">
        <v>78.25</v>
      </c>
      <c r="C195" s="17">
        <f t="shared" ref="C195:D195" si="194">LN(A195/A194)</f>
        <v>0.01114108918</v>
      </c>
      <c r="D195" s="17">
        <f t="shared" si="194"/>
        <v>-0.01143598218</v>
      </c>
      <c r="E195" s="17">
        <f t="shared" si="2"/>
        <v>-0.0001474464964</v>
      </c>
    </row>
    <row r="196" ht="14.25" customHeight="1">
      <c r="A196" s="17">
        <v>140.75</v>
      </c>
      <c r="B196" s="17">
        <v>78.75</v>
      </c>
      <c r="C196" s="17">
        <f t="shared" ref="C196:D196" si="195">LN(A196/A195)</f>
        <v>0.006057428236</v>
      </c>
      <c r="D196" s="17">
        <f t="shared" si="195"/>
        <v>0.006369448285</v>
      </c>
      <c r="E196" s="17">
        <f t="shared" si="2"/>
        <v>0.006213438261</v>
      </c>
    </row>
    <row r="197" ht="14.25" customHeight="1">
      <c r="A197" s="17">
        <v>143.600006</v>
      </c>
      <c r="B197" s="17">
        <v>77.699997</v>
      </c>
      <c r="C197" s="17">
        <f t="shared" ref="C197:D197" si="196">LN(A197/A196)</f>
        <v>0.02004643138</v>
      </c>
      <c r="D197" s="17">
        <f t="shared" si="196"/>
        <v>-0.01342305894</v>
      </c>
      <c r="E197" s="17">
        <f t="shared" si="2"/>
        <v>0.003311686217</v>
      </c>
    </row>
    <row r="198" ht="14.25" customHeight="1">
      <c r="A198" s="17">
        <v>148.800003</v>
      </c>
      <c r="B198" s="17">
        <v>76.75</v>
      </c>
      <c r="C198" s="17">
        <f t="shared" ref="C198:D198" si="197">LN(A198/A197)</f>
        <v>0.03557144416</v>
      </c>
      <c r="D198" s="17">
        <f t="shared" si="197"/>
        <v>-0.0123018323</v>
      </c>
      <c r="E198" s="17">
        <f t="shared" si="2"/>
        <v>0.01163480593</v>
      </c>
    </row>
    <row r="199" ht="14.25" customHeight="1">
      <c r="A199" s="17">
        <v>146.050003</v>
      </c>
      <c r="B199" s="17">
        <v>76.699997</v>
      </c>
      <c r="C199" s="17">
        <f t="shared" ref="C199:D199" si="198">LN(A199/A198)</f>
        <v>-0.01865409319</v>
      </c>
      <c r="D199" s="17">
        <f t="shared" si="198"/>
        <v>-0.0006517172075</v>
      </c>
      <c r="E199" s="17">
        <f t="shared" si="2"/>
        <v>-0.009652905197</v>
      </c>
    </row>
    <row r="200" ht="14.25" customHeight="1">
      <c r="A200" s="17">
        <v>149.649994</v>
      </c>
      <c r="B200" s="17">
        <v>76.400002</v>
      </c>
      <c r="C200" s="17">
        <f t="shared" ref="C200:D200" si="199">LN(A200/A199)</f>
        <v>0.02435014483</v>
      </c>
      <c r="D200" s="17">
        <f t="shared" si="199"/>
        <v>-0.003918946909</v>
      </c>
      <c r="E200" s="17">
        <f t="shared" si="2"/>
        <v>0.01021559896</v>
      </c>
    </row>
    <row r="201" ht="14.25" customHeight="1">
      <c r="A201" s="17">
        <v>148.5</v>
      </c>
      <c r="B201" s="17">
        <v>76.099998</v>
      </c>
      <c r="C201" s="17">
        <f t="shared" ref="C201:D201" si="200">LN(A201/A200)</f>
        <v>-0.007714235962</v>
      </c>
      <c r="D201" s="17">
        <f t="shared" si="200"/>
        <v>-0.003934483764</v>
      </c>
      <c r="E201" s="17">
        <f t="shared" si="2"/>
        <v>-0.005824359863</v>
      </c>
    </row>
    <row r="202" ht="14.25" customHeight="1">
      <c r="A202" s="17">
        <v>164.600006</v>
      </c>
      <c r="B202" s="17">
        <v>76.0</v>
      </c>
      <c r="C202" s="17">
        <f t="shared" ref="C202:D202" si="201">LN(A202/A201)</f>
        <v>0.1029333665</v>
      </c>
      <c r="D202" s="17">
        <f t="shared" si="201"/>
        <v>-0.0013148983</v>
      </c>
      <c r="E202" s="17">
        <f t="shared" si="2"/>
        <v>0.05080923408</v>
      </c>
    </row>
    <row r="203" ht="14.25" customHeight="1">
      <c r="A203" s="17">
        <v>172.75</v>
      </c>
      <c r="B203" s="17">
        <v>76.0</v>
      </c>
      <c r="C203" s="17">
        <f t="shared" ref="C203:D203" si="202">LN(A203/A202)</f>
        <v>0.04832713795</v>
      </c>
      <c r="D203" s="17">
        <f t="shared" si="202"/>
        <v>0</v>
      </c>
      <c r="E203" s="17">
        <f t="shared" si="2"/>
        <v>0.02416356898</v>
      </c>
    </row>
    <row r="204" ht="14.25" customHeight="1">
      <c r="A204" s="17">
        <v>170.149994</v>
      </c>
      <c r="B204" s="17">
        <v>75.599998</v>
      </c>
      <c r="C204" s="17">
        <f t="shared" ref="C204:D204" si="203">LN(A204/A203)</f>
        <v>-0.01516509696</v>
      </c>
      <c r="D204" s="17">
        <f t="shared" si="203"/>
        <v>-0.005277083556</v>
      </c>
      <c r="E204" s="17">
        <f t="shared" si="2"/>
        <v>-0.01022109026</v>
      </c>
    </row>
    <row r="205" ht="14.25" customHeight="1">
      <c r="A205" s="17">
        <v>166.600006</v>
      </c>
      <c r="B205" s="17">
        <v>75.449997</v>
      </c>
      <c r="C205" s="17">
        <f t="shared" ref="C205:D205" si="204">LN(A205/A204)</f>
        <v>-0.02108459994</v>
      </c>
      <c r="D205" s="17">
        <f t="shared" si="204"/>
        <v>-0.001986111278</v>
      </c>
      <c r="E205" s="17">
        <f t="shared" si="2"/>
        <v>-0.01153535561</v>
      </c>
    </row>
    <row r="206" ht="14.25" customHeight="1">
      <c r="A206" s="17">
        <v>166.199997</v>
      </c>
      <c r="B206" s="17">
        <v>77.650002</v>
      </c>
      <c r="C206" s="17">
        <f t="shared" ref="C206:D206" si="205">LN(A206/A205)</f>
        <v>-0.002403901376</v>
      </c>
      <c r="D206" s="17">
        <f t="shared" si="205"/>
        <v>0.0287414299</v>
      </c>
      <c r="E206" s="17">
        <f t="shared" si="2"/>
        <v>0.01316876426</v>
      </c>
    </row>
    <row r="207" ht="14.25" customHeight="1">
      <c r="A207" s="17">
        <v>165.850006</v>
      </c>
      <c r="B207" s="17">
        <v>75.800003</v>
      </c>
      <c r="C207" s="17">
        <f t="shared" ref="C207:D207" si="206">LN(A207/A206)</f>
        <v>-0.0021080628</v>
      </c>
      <c r="D207" s="17">
        <f t="shared" si="206"/>
        <v>-0.02411324313</v>
      </c>
      <c r="E207" s="17">
        <f t="shared" si="2"/>
        <v>-0.01311065296</v>
      </c>
    </row>
    <row r="208" ht="14.25" customHeight="1">
      <c r="A208" s="17">
        <v>163.800003</v>
      </c>
      <c r="B208" s="17">
        <v>79.449997</v>
      </c>
      <c r="C208" s="17">
        <f t="shared" ref="C208:D208" si="207">LN(A208/A207)</f>
        <v>-0.01243761184</v>
      </c>
      <c r="D208" s="17">
        <f t="shared" si="207"/>
        <v>0.047029523</v>
      </c>
      <c r="E208" s="17">
        <f t="shared" si="2"/>
        <v>0.01729595558</v>
      </c>
    </row>
    <row r="209" ht="14.25" customHeight="1">
      <c r="A209" s="17">
        <v>161.75</v>
      </c>
      <c r="B209" s="17">
        <v>78.199997</v>
      </c>
      <c r="C209" s="17">
        <f t="shared" ref="C209:D209" si="208">LN(A209/A208)</f>
        <v>-0.01259425635</v>
      </c>
      <c r="D209" s="17">
        <f t="shared" si="208"/>
        <v>-0.01585824604</v>
      </c>
      <c r="E209" s="17">
        <f t="shared" si="2"/>
        <v>-0.01422625119</v>
      </c>
    </row>
    <row r="210" ht="14.25" customHeight="1">
      <c r="A210" s="17">
        <v>165.5</v>
      </c>
      <c r="B210" s="17">
        <v>77.25</v>
      </c>
      <c r="C210" s="17">
        <f t="shared" ref="C210:D210" si="209">LN(A210/A209)</f>
        <v>0.02291926144</v>
      </c>
      <c r="D210" s="17">
        <f t="shared" si="209"/>
        <v>-0.01222269341</v>
      </c>
      <c r="E210" s="17">
        <f t="shared" si="2"/>
        <v>0.005348284013</v>
      </c>
    </row>
    <row r="211" ht="14.25" customHeight="1">
      <c r="A211" s="17">
        <v>163.5</v>
      </c>
      <c r="B211" s="17">
        <v>77.0</v>
      </c>
      <c r="C211" s="17">
        <f t="shared" ref="C211:D211" si="210">LN(A211/A210)</f>
        <v>-0.01215820448</v>
      </c>
      <c r="D211" s="17">
        <f t="shared" si="210"/>
        <v>-0.003241493924</v>
      </c>
      <c r="E211" s="17">
        <f t="shared" si="2"/>
        <v>-0.007699849202</v>
      </c>
    </row>
    <row r="212" ht="14.25" customHeight="1">
      <c r="A212" s="17">
        <v>159.350006</v>
      </c>
      <c r="B212" s="17">
        <v>75.099998</v>
      </c>
      <c r="C212" s="17">
        <f t="shared" ref="C212:D212" si="211">LN(A212/A211)</f>
        <v>-0.02570991182</v>
      </c>
      <c r="D212" s="17">
        <f t="shared" si="211"/>
        <v>-0.02498488971</v>
      </c>
      <c r="E212" s="17">
        <f t="shared" si="2"/>
        <v>-0.02534740077</v>
      </c>
    </row>
    <row r="213" ht="14.25" customHeight="1">
      <c r="A213" s="17">
        <v>160.300003</v>
      </c>
      <c r="B213" s="17">
        <v>74.650002</v>
      </c>
      <c r="C213" s="17">
        <f t="shared" ref="C213:D213" si="212">LN(A213/A212)</f>
        <v>0.005943999814</v>
      </c>
      <c r="D213" s="17">
        <f t="shared" si="212"/>
        <v>-0.006009981362</v>
      </c>
      <c r="E213" s="17">
        <f t="shared" si="2"/>
        <v>-0.00003299077396</v>
      </c>
    </row>
    <row r="214" ht="14.25" customHeight="1">
      <c r="A214" s="17">
        <v>158.350006</v>
      </c>
      <c r="B214" s="17">
        <v>76.0</v>
      </c>
      <c r="C214" s="17">
        <f t="shared" ref="C214:D214" si="213">LN(A214/A213)</f>
        <v>-0.01223926746</v>
      </c>
      <c r="D214" s="17">
        <f t="shared" si="213"/>
        <v>0.01792278951</v>
      </c>
      <c r="E214" s="17">
        <f t="shared" si="2"/>
        <v>0.002841761027</v>
      </c>
    </row>
    <row r="215" ht="14.25" customHeight="1">
      <c r="A215" s="17">
        <v>162.949997</v>
      </c>
      <c r="B215" s="17">
        <v>74.0</v>
      </c>
      <c r="C215" s="17">
        <f t="shared" ref="C215:D215" si="214">LN(A215/A214)</f>
        <v>0.028635576</v>
      </c>
      <c r="D215" s="17">
        <f t="shared" si="214"/>
        <v>-0.02666824708</v>
      </c>
      <c r="E215" s="17">
        <f t="shared" si="2"/>
        <v>0.0009836644577</v>
      </c>
    </row>
    <row r="216" ht="14.25" customHeight="1">
      <c r="A216" s="17">
        <v>163.949997</v>
      </c>
      <c r="B216" s="17">
        <v>73.349998</v>
      </c>
      <c r="C216" s="17">
        <f t="shared" ref="C216:D216" si="215">LN(A216/A215)</f>
        <v>0.006118098119</v>
      </c>
      <c r="D216" s="17">
        <f t="shared" si="215"/>
        <v>-0.008822615882</v>
      </c>
      <c r="E216" s="17">
        <f t="shared" si="2"/>
        <v>-0.001352258881</v>
      </c>
    </row>
    <row r="217" ht="14.25" customHeight="1">
      <c r="A217" s="17">
        <v>163.600006</v>
      </c>
      <c r="B217" s="17">
        <v>73.449997</v>
      </c>
      <c r="C217" s="17">
        <f t="shared" ref="C217:D217" si="216">LN(A217/A216)</f>
        <v>-0.002137024149</v>
      </c>
      <c r="D217" s="17">
        <f t="shared" si="216"/>
        <v>0.001362384453</v>
      </c>
      <c r="E217" s="17">
        <f t="shared" si="2"/>
        <v>-0.0003873198478</v>
      </c>
    </row>
    <row r="218" ht="14.25" customHeight="1">
      <c r="A218" s="17">
        <v>156.850006</v>
      </c>
      <c r="B218" s="17">
        <v>73.300003</v>
      </c>
      <c r="C218" s="17">
        <f t="shared" ref="C218:D218" si="217">LN(A218/A217)</f>
        <v>-0.04213448795</v>
      </c>
      <c r="D218" s="17">
        <f t="shared" si="217"/>
        <v>-0.002044211955</v>
      </c>
      <c r="E218" s="17">
        <f t="shared" si="2"/>
        <v>-0.02208934995</v>
      </c>
    </row>
    <row r="219" ht="14.25" customHeight="1">
      <c r="A219" s="17">
        <v>151.850006</v>
      </c>
      <c r="B219" s="17">
        <v>71.949997</v>
      </c>
      <c r="C219" s="17">
        <f t="shared" ref="C219:D219" si="218">LN(A219/A218)</f>
        <v>-0.03239674189</v>
      </c>
      <c r="D219" s="17">
        <f t="shared" si="218"/>
        <v>-0.01858925818</v>
      </c>
      <c r="E219" s="17">
        <f t="shared" si="2"/>
        <v>-0.02549300003</v>
      </c>
    </row>
    <row r="220" ht="14.25" customHeight="1">
      <c r="A220" s="17">
        <v>153.600006</v>
      </c>
      <c r="B220" s="17">
        <v>71.599998</v>
      </c>
      <c r="C220" s="17">
        <f t="shared" ref="C220:D220" si="219">LN(A220/A219)</f>
        <v>0.01145862877</v>
      </c>
      <c r="D220" s="17">
        <f t="shared" si="219"/>
        <v>-0.004876345604</v>
      </c>
      <c r="E220" s="17">
        <f t="shared" si="2"/>
        <v>0.003291141584</v>
      </c>
    </row>
    <row r="221" ht="14.25" customHeight="1">
      <c r="A221" s="17">
        <v>154.800003</v>
      </c>
      <c r="B221" s="17">
        <v>71.550003</v>
      </c>
      <c r="C221" s="17">
        <f t="shared" ref="C221:D221" si="220">LN(A221/A220)</f>
        <v>0.007782120759</v>
      </c>
      <c r="D221" s="17">
        <f t="shared" si="220"/>
        <v>-0.0006984981025</v>
      </c>
      <c r="E221" s="17">
        <f t="shared" si="2"/>
        <v>0.003541811328</v>
      </c>
    </row>
    <row r="222" ht="14.25" customHeight="1">
      <c r="A222" s="17">
        <v>154.199997</v>
      </c>
      <c r="B222" s="17">
        <v>71.25</v>
      </c>
      <c r="C222" s="17">
        <f t="shared" ref="C222:D222" si="221">LN(A222/A221)</f>
        <v>-0.003883538861</v>
      </c>
      <c r="D222" s="17">
        <f t="shared" si="221"/>
        <v>-0.004201728782</v>
      </c>
      <c r="E222" s="17">
        <f t="shared" si="2"/>
        <v>-0.004042633822</v>
      </c>
    </row>
    <row r="223" ht="14.25" customHeight="1">
      <c r="A223" s="17">
        <v>152.850006</v>
      </c>
      <c r="B223" s="17">
        <v>70.900002</v>
      </c>
      <c r="C223" s="17">
        <f t="shared" ref="C223:D223" si="222">LN(A223/A222)</f>
        <v>-0.008793354083</v>
      </c>
      <c r="D223" s="17">
        <f t="shared" si="222"/>
        <v>-0.004924357402</v>
      </c>
      <c r="E223" s="17">
        <f t="shared" si="2"/>
        <v>-0.006858855742</v>
      </c>
    </row>
    <row r="224" ht="14.25" customHeight="1">
      <c r="A224" s="17">
        <v>155.550003</v>
      </c>
      <c r="B224" s="17">
        <v>73.199997</v>
      </c>
      <c r="C224" s="17">
        <f t="shared" ref="C224:D224" si="223">LN(A224/A223)</f>
        <v>0.01751015504</v>
      </c>
      <c r="D224" s="17">
        <f t="shared" si="223"/>
        <v>0.03192491824</v>
      </c>
      <c r="E224" s="17">
        <f t="shared" si="2"/>
        <v>0.02471753664</v>
      </c>
    </row>
    <row r="225" ht="14.25" customHeight="1">
      <c r="A225" s="17">
        <v>158.149994</v>
      </c>
      <c r="B225" s="17">
        <v>75.5</v>
      </c>
      <c r="C225" s="17">
        <f t="shared" ref="C225:D225" si="224">LN(A225/A224)</f>
        <v>0.01657666918</v>
      </c>
      <c r="D225" s="17">
        <f t="shared" si="224"/>
        <v>0.03093727627</v>
      </c>
      <c r="E225" s="17">
        <f t="shared" si="2"/>
        <v>0.02375697273</v>
      </c>
    </row>
    <row r="226" ht="14.25" customHeight="1">
      <c r="A226" s="17">
        <v>158.699997</v>
      </c>
      <c r="B226" s="17">
        <v>75.699997</v>
      </c>
      <c r="C226" s="17">
        <f t="shared" ref="C226:D226" si="225">LN(A226/A225)</f>
        <v>0.003471696816</v>
      </c>
      <c r="D226" s="17">
        <f t="shared" si="225"/>
        <v>0.002645464558</v>
      </c>
      <c r="E226" s="17">
        <f t="shared" si="2"/>
        <v>0.003058580687</v>
      </c>
    </row>
    <row r="227" ht="14.25" customHeight="1">
      <c r="A227" s="17">
        <v>156.850006</v>
      </c>
      <c r="B227" s="17">
        <v>74.300003</v>
      </c>
      <c r="C227" s="17">
        <f t="shared" ref="C227:D227" si="226">LN(A227/A226)</f>
        <v>-0.01172563574</v>
      </c>
      <c r="D227" s="17">
        <f t="shared" si="226"/>
        <v>-0.01866712871</v>
      </c>
      <c r="E227" s="17">
        <f t="shared" si="2"/>
        <v>-0.01519638223</v>
      </c>
    </row>
    <row r="228" ht="14.25" customHeight="1">
      <c r="A228" s="17">
        <v>155.600006</v>
      </c>
      <c r="B228" s="17">
        <v>76.0</v>
      </c>
      <c r="C228" s="17">
        <f t="shared" ref="C228:D228" si="227">LN(A228/A227)</f>
        <v>-0.008001322585</v>
      </c>
      <c r="D228" s="17">
        <f t="shared" si="227"/>
        <v>0.02262234819</v>
      </c>
      <c r="E228" s="17">
        <f t="shared" si="2"/>
        <v>0.0073105128</v>
      </c>
    </row>
    <row r="229" ht="14.25" customHeight="1">
      <c r="A229" s="17">
        <v>162.25</v>
      </c>
      <c r="B229" s="17">
        <v>74.349998</v>
      </c>
      <c r="C229" s="17">
        <f t="shared" ref="C229:D229" si="228">LN(A229/A228)</f>
        <v>0.04184970528</v>
      </c>
      <c r="D229" s="17">
        <f t="shared" si="228"/>
        <v>-0.02194969428</v>
      </c>
      <c r="E229" s="17">
        <f t="shared" si="2"/>
        <v>0.0099500055</v>
      </c>
    </row>
    <row r="230" ht="14.25" customHeight="1">
      <c r="A230" s="17">
        <v>159.699997</v>
      </c>
      <c r="B230" s="17">
        <v>79.400002</v>
      </c>
      <c r="C230" s="17">
        <f t="shared" ref="C230:D230" si="229">LN(A230/A229)</f>
        <v>-0.01584131915</v>
      </c>
      <c r="D230" s="17">
        <f t="shared" si="229"/>
        <v>0.06571474744</v>
      </c>
      <c r="E230" s="17">
        <f t="shared" si="2"/>
        <v>0.02493671414</v>
      </c>
    </row>
    <row r="231" ht="14.25" customHeight="1">
      <c r="A231" s="17">
        <v>159.25</v>
      </c>
      <c r="B231" s="17">
        <v>79.349998</v>
      </c>
      <c r="C231" s="17">
        <f t="shared" ref="C231:D231" si="230">LN(A231/A230)</f>
        <v>-0.002821741983</v>
      </c>
      <c r="D231" s="17">
        <f t="shared" si="230"/>
        <v>-0.0006299716744</v>
      </c>
      <c r="E231" s="17">
        <f t="shared" si="2"/>
        <v>-0.001725856829</v>
      </c>
    </row>
    <row r="232" ht="14.25" customHeight="1">
      <c r="A232" s="17">
        <v>157.0</v>
      </c>
      <c r="B232" s="17">
        <v>78.599998</v>
      </c>
      <c r="C232" s="17">
        <f t="shared" ref="C232:D232" si="231">LN(A232/A231)</f>
        <v>-0.0142294891</v>
      </c>
      <c r="D232" s="17">
        <f t="shared" si="231"/>
        <v>-0.009496747778</v>
      </c>
      <c r="E232" s="17">
        <f t="shared" si="2"/>
        <v>-0.01186311844</v>
      </c>
    </row>
    <row r="233" ht="14.25" customHeight="1">
      <c r="A233" s="17">
        <v>153.699997</v>
      </c>
      <c r="B233" s="17">
        <v>80.099998</v>
      </c>
      <c r="C233" s="17">
        <f t="shared" ref="C233:D233" si="232">LN(A233/A232)</f>
        <v>-0.02124317432</v>
      </c>
      <c r="D233" s="17">
        <f t="shared" si="232"/>
        <v>0.01890415512</v>
      </c>
      <c r="E233" s="17">
        <f t="shared" si="2"/>
        <v>-0.001169509603</v>
      </c>
    </row>
    <row r="234" ht="14.25" customHeight="1">
      <c r="A234" s="17">
        <v>147.699997</v>
      </c>
      <c r="B234" s="17">
        <v>85.150002</v>
      </c>
      <c r="C234" s="17">
        <f t="shared" ref="C234:D234" si="233">LN(A234/A233)</f>
        <v>-0.0398194618</v>
      </c>
      <c r="D234" s="17">
        <f t="shared" si="233"/>
        <v>0.06113860149</v>
      </c>
      <c r="E234" s="17">
        <f t="shared" si="2"/>
        <v>0.01065956985</v>
      </c>
    </row>
    <row r="235" ht="14.25" customHeight="1">
      <c r="A235" s="17">
        <v>155.850006</v>
      </c>
      <c r="B235" s="17">
        <v>87.300003</v>
      </c>
      <c r="C235" s="17">
        <f t="shared" ref="C235:D235" si="234">LN(A235/A234)</f>
        <v>0.05371087549</v>
      </c>
      <c r="D235" s="17">
        <f t="shared" si="234"/>
        <v>0.02493606661</v>
      </c>
      <c r="E235" s="17">
        <f t="shared" si="2"/>
        <v>0.03932347105</v>
      </c>
    </row>
    <row r="236" ht="14.25" customHeight="1">
      <c r="A236" s="17">
        <v>156.0</v>
      </c>
      <c r="B236" s="17">
        <v>83.400002</v>
      </c>
      <c r="C236" s="17">
        <f t="shared" ref="C236:D236" si="235">LN(A236/A235)</f>
        <v>0.0009619625376</v>
      </c>
      <c r="D236" s="17">
        <f t="shared" si="235"/>
        <v>-0.04570216386</v>
      </c>
      <c r="E236" s="17">
        <f t="shared" si="2"/>
        <v>-0.02237010066</v>
      </c>
    </row>
    <row r="237" ht="14.25" customHeight="1">
      <c r="A237" s="17">
        <v>152.25</v>
      </c>
      <c r="B237" s="17">
        <v>79.400002</v>
      </c>
      <c r="C237" s="17">
        <f t="shared" ref="C237:D237" si="236">LN(A237/A236)</f>
        <v>-0.02433210066</v>
      </c>
      <c r="D237" s="17">
        <f t="shared" si="236"/>
        <v>-0.0491499399</v>
      </c>
      <c r="E237" s="17">
        <f t="shared" si="2"/>
        <v>-0.03674102028</v>
      </c>
    </row>
    <row r="238" ht="14.25" customHeight="1">
      <c r="A238" s="17">
        <v>146.050003</v>
      </c>
      <c r="B238" s="17">
        <v>73.0</v>
      </c>
      <c r="C238" s="17">
        <f t="shared" ref="C238:D238" si="237">LN(A238/A237)</f>
        <v>-0.04157485722</v>
      </c>
      <c r="D238" s="17">
        <f t="shared" si="237"/>
        <v>-0.08403895229</v>
      </c>
      <c r="E238" s="17">
        <f t="shared" si="2"/>
        <v>-0.06280690475</v>
      </c>
    </row>
    <row r="239" ht="14.25" customHeight="1">
      <c r="A239" s="17">
        <v>147.75</v>
      </c>
      <c r="B239" s="17">
        <v>73.25</v>
      </c>
      <c r="C239" s="17">
        <f t="shared" ref="C239:D239" si="238">LN(A239/A238)</f>
        <v>0.01157260691</v>
      </c>
      <c r="D239" s="17">
        <f t="shared" si="238"/>
        <v>0.003418806749</v>
      </c>
      <c r="E239" s="17">
        <f t="shared" si="2"/>
        <v>0.00749570683</v>
      </c>
    </row>
    <row r="240" ht="14.25" customHeight="1">
      <c r="A240" s="17">
        <v>143.649994</v>
      </c>
      <c r="B240" s="17">
        <v>72.150002</v>
      </c>
      <c r="C240" s="17">
        <f t="shared" ref="C240:D240" si="239">LN(A240/A239)</f>
        <v>-0.02814191263</v>
      </c>
      <c r="D240" s="17">
        <f t="shared" si="239"/>
        <v>-0.01513093496</v>
      </c>
      <c r="E240" s="17">
        <f t="shared" si="2"/>
        <v>-0.02163642379</v>
      </c>
    </row>
    <row r="241" ht="14.25" customHeight="1">
      <c r="A241" s="17">
        <v>144.649994</v>
      </c>
      <c r="B241" s="17">
        <v>72.400002</v>
      </c>
      <c r="C241" s="17">
        <f t="shared" ref="C241:D241" si="240">LN(A241/A240)</f>
        <v>0.006937246286</v>
      </c>
      <c r="D241" s="17">
        <f t="shared" si="240"/>
        <v>0.003459014076</v>
      </c>
      <c r="E241" s="17">
        <f t="shared" si="2"/>
        <v>0.005198130181</v>
      </c>
    </row>
    <row r="242" ht="14.25" customHeight="1">
      <c r="A242" s="17">
        <v>146.850006</v>
      </c>
      <c r="B242" s="17">
        <v>72.25</v>
      </c>
      <c r="C242" s="17">
        <f t="shared" ref="C242:D242" si="241">LN(A242/A241)</f>
        <v>0.01509470856</v>
      </c>
      <c r="D242" s="17">
        <f t="shared" si="241"/>
        <v>-0.002074000023</v>
      </c>
      <c r="E242" s="17">
        <f t="shared" si="2"/>
        <v>0.006510354268</v>
      </c>
    </row>
    <row r="243" ht="14.25" customHeight="1">
      <c r="A243" s="17">
        <v>145.850006</v>
      </c>
      <c r="B243" s="17">
        <v>71.699997</v>
      </c>
      <c r="C243" s="17">
        <f t="shared" ref="C243:D243" si="242">LN(A243/A242)</f>
        <v>-0.006832961051</v>
      </c>
      <c r="D243" s="17">
        <f t="shared" si="242"/>
        <v>-0.007641621228</v>
      </c>
      <c r="E243" s="17">
        <f t="shared" si="2"/>
        <v>-0.007237291139</v>
      </c>
    </row>
    <row r="244" ht="14.25" customHeight="1">
      <c r="A244" s="17">
        <v>146.25</v>
      </c>
      <c r="B244" s="17">
        <v>70.349998</v>
      </c>
      <c r="C244" s="17">
        <f t="shared" ref="C244:D244" si="243">LN(A244/A243)</f>
        <v>0.00273874866</v>
      </c>
      <c r="D244" s="17">
        <f t="shared" si="243"/>
        <v>-0.01900795063</v>
      </c>
      <c r="E244" s="17">
        <f t="shared" si="2"/>
        <v>-0.008134600987</v>
      </c>
    </row>
    <row r="245" ht="14.25" customHeight="1">
      <c r="A245" s="17">
        <v>150.350006</v>
      </c>
      <c r="B245" s="17">
        <v>69.300003</v>
      </c>
      <c r="C245" s="17">
        <f t="shared" ref="C245:D245" si="244">LN(A245/A244)</f>
        <v>0.02764846323</v>
      </c>
      <c r="D245" s="17">
        <f t="shared" si="244"/>
        <v>-0.01503780565</v>
      </c>
      <c r="E245" s="17">
        <f t="shared" si="2"/>
        <v>0.006305328792</v>
      </c>
    </row>
    <row r="246" ht="14.25" customHeight="1">
      <c r="A246" s="17">
        <v>149.899994</v>
      </c>
      <c r="B246" s="17">
        <v>71.650002</v>
      </c>
      <c r="C246" s="17">
        <f t="shared" ref="C246:D246" si="245">LN(A246/A245)</f>
        <v>-0.00299758426</v>
      </c>
      <c r="D246" s="17">
        <f t="shared" si="245"/>
        <v>0.0333482327</v>
      </c>
      <c r="E246" s="17">
        <f t="shared" si="2"/>
        <v>0.01517532422</v>
      </c>
    </row>
    <row r="247" ht="14.25" customHeight="1">
      <c r="A247" s="17">
        <v>148.0</v>
      </c>
      <c r="B247" s="17">
        <v>70.75</v>
      </c>
      <c r="C247" s="17">
        <f t="shared" ref="C247:D247" si="246">LN(A247/A246)</f>
        <v>-0.01275609132</v>
      </c>
      <c r="D247" s="17">
        <f t="shared" si="246"/>
        <v>-0.01264064566</v>
      </c>
      <c r="E247" s="17">
        <f t="shared" si="2"/>
        <v>-0.01269836849</v>
      </c>
    </row>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7" width="7.63"/>
    <col customWidth="1" min="8" max="8" width="14.63"/>
    <col customWidth="1" min="9" max="9" width="12.13"/>
    <col customWidth="1" min="10" max="26" width="7.63"/>
  </cols>
  <sheetData>
    <row r="1" ht="14.25" customHeight="1">
      <c r="A1" s="14" t="s">
        <v>43</v>
      </c>
      <c r="B1" s="14" t="s">
        <v>49</v>
      </c>
      <c r="C1" s="17" t="s">
        <v>45</v>
      </c>
      <c r="D1" s="17" t="s">
        <v>50</v>
      </c>
      <c r="E1" s="17" t="s">
        <v>47</v>
      </c>
    </row>
    <row r="2" ht="14.25" customHeight="1">
      <c r="A2" s="17">
        <v>1388.0</v>
      </c>
      <c r="B2" s="17">
        <v>107.900002</v>
      </c>
      <c r="C2" s="17">
        <v>0.0</v>
      </c>
      <c r="D2" s="17">
        <v>0.0</v>
      </c>
      <c r="E2" s="17">
        <f t="shared" ref="E2:E247" si="2">(0.5*C2)+(0.5*D2)</f>
        <v>0</v>
      </c>
    </row>
    <row r="3" ht="14.25" customHeight="1">
      <c r="A3" s="17">
        <v>1394.949951</v>
      </c>
      <c r="B3" s="17">
        <v>105.25</v>
      </c>
      <c r="C3" s="17">
        <f t="shared" ref="C3:D3" si="1">LN(A3/A2)</f>
        <v>0.004994675126</v>
      </c>
      <c r="D3" s="17">
        <f t="shared" si="1"/>
        <v>-0.02486641824</v>
      </c>
      <c r="E3" s="17">
        <f t="shared" si="2"/>
        <v>-0.009935871556</v>
      </c>
    </row>
    <row r="4" ht="14.25" customHeight="1">
      <c r="A4" s="17">
        <v>1416.800049</v>
      </c>
      <c r="B4" s="17">
        <v>107.300003</v>
      </c>
      <c r="C4" s="17">
        <f t="shared" ref="C4:D4" si="3">LN(A4/A3)</f>
        <v>0.01554230486</v>
      </c>
      <c r="D4" s="17">
        <f t="shared" si="3"/>
        <v>0.01929020503</v>
      </c>
      <c r="E4" s="17">
        <f t="shared" si="2"/>
        <v>0.01741625495</v>
      </c>
    </row>
    <row r="5" ht="14.25" customHeight="1">
      <c r="A5" s="17">
        <v>1445.0</v>
      </c>
      <c r="B5" s="17">
        <v>106.25</v>
      </c>
      <c r="C5" s="17">
        <f t="shared" ref="C5:D5" si="4">LN(A5/A4)</f>
        <v>0.01970847949</v>
      </c>
      <c r="D5" s="17">
        <f t="shared" si="4"/>
        <v>-0.009833869791</v>
      </c>
      <c r="E5" s="17">
        <f t="shared" si="2"/>
        <v>0.004937304851</v>
      </c>
    </row>
    <row r="6" ht="14.25" customHeight="1">
      <c r="A6" s="17">
        <v>1439.699951</v>
      </c>
      <c r="B6" s="17">
        <v>105.0</v>
      </c>
      <c r="C6" s="17">
        <f t="shared" ref="C6:D6" si="5">LN(A6/A5)</f>
        <v>-0.003674597049</v>
      </c>
      <c r="D6" s="17">
        <f t="shared" si="5"/>
        <v>-0.01183445765</v>
      </c>
      <c r="E6" s="17">
        <f t="shared" si="2"/>
        <v>-0.007754527348</v>
      </c>
    </row>
    <row r="7" ht="14.25" customHeight="1">
      <c r="A7" s="17">
        <v>1423.849976</v>
      </c>
      <c r="B7" s="17">
        <v>100.75</v>
      </c>
      <c r="C7" s="17">
        <f t="shared" ref="C7:D7" si="6">LN(A7/A6)</f>
        <v>-0.01107027101</v>
      </c>
      <c r="D7" s="17">
        <f t="shared" si="6"/>
        <v>-0.04131814933</v>
      </c>
      <c r="E7" s="17">
        <f t="shared" si="2"/>
        <v>-0.02619421017</v>
      </c>
      <c r="H7" s="41" t="s">
        <v>19</v>
      </c>
      <c r="I7" s="41">
        <f>AVERAGE(E2:E247)</f>
        <v>-0.0006625132634</v>
      </c>
    </row>
    <row r="8" ht="14.25" customHeight="1">
      <c r="A8" s="17">
        <v>1384.800049</v>
      </c>
      <c r="B8" s="17">
        <v>90.199997</v>
      </c>
      <c r="C8" s="17">
        <f t="shared" ref="C8:D8" si="7">LN(A8/A7)</f>
        <v>-0.02780869324</v>
      </c>
      <c r="D8" s="17">
        <f t="shared" si="7"/>
        <v>-0.110612807</v>
      </c>
      <c r="E8" s="17">
        <f t="shared" si="2"/>
        <v>-0.06921075013</v>
      </c>
      <c r="H8" s="41" t="s">
        <v>32</v>
      </c>
      <c r="I8" s="41">
        <f>_xlfn.VAR.S(E2:E247)</f>
        <v>0.0002541613261</v>
      </c>
    </row>
    <row r="9" ht="14.25" customHeight="1">
      <c r="A9" s="17">
        <v>1380.949951</v>
      </c>
      <c r="B9" s="17">
        <v>97.75</v>
      </c>
      <c r="C9" s="17">
        <f t="shared" ref="C9:D9" si="8">LN(A9/A8)</f>
        <v>-0.002784127623</v>
      </c>
      <c r="D9" s="17">
        <f t="shared" si="8"/>
        <v>0.08038380506</v>
      </c>
      <c r="E9" s="17">
        <f t="shared" si="2"/>
        <v>0.03879983872</v>
      </c>
      <c r="H9" s="41" t="s">
        <v>48</v>
      </c>
      <c r="I9" s="41">
        <f>CORREL(A2:A247,B2:B247)</f>
        <v>-0.08839975281</v>
      </c>
    </row>
    <row r="10" ht="14.25" customHeight="1">
      <c r="A10" s="17">
        <v>1404.0</v>
      </c>
      <c r="B10" s="17">
        <v>99.449997</v>
      </c>
      <c r="C10" s="17">
        <f t="shared" ref="C10:D10" si="9">LN(A10/A9)</f>
        <v>0.01655367296</v>
      </c>
      <c r="D10" s="17">
        <f t="shared" si="9"/>
        <v>0.01724177627</v>
      </c>
      <c r="E10" s="17">
        <f t="shared" si="2"/>
        <v>0.01689772462</v>
      </c>
    </row>
    <row r="11" ht="14.25" customHeight="1">
      <c r="A11" s="17">
        <v>1421.0</v>
      </c>
      <c r="B11" s="17">
        <v>97.5</v>
      </c>
      <c r="C11" s="17">
        <f t="shared" ref="C11:D11" si="10">LN(A11/A10)</f>
        <v>0.01203554351</v>
      </c>
      <c r="D11" s="17">
        <f t="shared" si="10"/>
        <v>-0.01980259713</v>
      </c>
      <c r="E11" s="17">
        <f t="shared" si="2"/>
        <v>-0.003883526809</v>
      </c>
    </row>
    <row r="12" ht="14.25" customHeight="1">
      <c r="A12" s="17">
        <v>1434.75</v>
      </c>
      <c r="B12" s="17">
        <v>97.400002</v>
      </c>
      <c r="C12" s="17">
        <f t="shared" ref="C12:D12" si="11">LN(A12/A11)</f>
        <v>0.009629768891</v>
      </c>
      <c r="D12" s="17">
        <f t="shared" si="11"/>
        <v>-0.001026146821</v>
      </c>
      <c r="E12" s="17">
        <f t="shared" si="2"/>
        <v>0.004301811035</v>
      </c>
    </row>
    <row r="13" ht="14.25" customHeight="1">
      <c r="A13" s="17">
        <v>1439.900024</v>
      </c>
      <c r="B13" s="17">
        <v>97.449997</v>
      </c>
      <c r="C13" s="17">
        <f t="shared" ref="C13:D13" si="12">LN(A13/A12)</f>
        <v>0.003583065394</v>
      </c>
      <c r="D13" s="17">
        <f t="shared" si="12"/>
        <v>0.0005131639862</v>
      </c>
      <c r="E13" s="17">
        <f t="shared" si="2"/>
        <v>0.00204811469</v>
      </c>
    </row>
    <row r="14" ht="14.25" customHeight="1">
      <c r="A14" s="17">
        <v>1444.0</v>
      </c>
      <c r="B14" s="17">
        <v>96.199997</v>
      </c>
      <c r="C14" s="17">
        <f t="shared" ref="C14:D14" si="13">LN(A14/A13)</f>
        <v>0.002843357071</v>
      </c>
      <c r="D14" s="17">
        <f t="shared" si="13"/>
        <v>-0.01291006868</v>
      </c>
      <c r="E14" s="17">
        <f t="shared" si="2"/>
        <v>-0.005033355806</v>
      </c>
    </row>
    <row r="15" ht="14.25" customHeight="1">
      <c r="A15" s="17">
        <v>1443.0</v>
      </c>
      <c r="B15" s="17">
        <v>95.699997</v>
      </c>
      <c r="C15" s="17">
        <f t="shared" ref="C15:D15" si="14">LN(A15/A14)</f>
        <v>-0.0006927606789</v>
      </c>
      <c r="D15" s="17">
        <f t="shared" si="14"/>
        <v>-0.005211059376</v>
      </c>
      <c r="E15" s="17">
        <f t="shared" si="2"/>
        <v>-0.002951910027</v>
      </c>
    </row>
    <row r="16" ht="14.25" customHeight="1">
      <c r="A16" s="17">
        <v>1438.0</v>
      </c>
      <c r="B16" s="17">
        <v>97.199997</v>
      </c>
      <c r="C16" s="17">
        <f t="shared" ref="C16:D16" si="15">LN(A16/A15)</f>
        <v>-0.003471020493</v>
      </c>
      <c r="D16" s="17">
        <f t="shared" si="15"/>
        <v>0.01555241349</v>
      </c>
      <c r="E16" s="17">
        <f t="shared" si="2"/>
        <v>0.006040696499</v>
      </c>
    </row>
    <row r="17" ht="14.25" customHeight="1">
      <c r="A17" s="17">
        <v>1430.75</v>
      </c>
      <c r="B17" s="17">
        <v>95.349998</v>
      </c>
      <c r="C17" s="17">
        <f t="shared" ref="C17:D17" si="16">LN(A17/A16)</f>
        <v>-0.005054476992</v>
      </c>
      <c r="D17" s="17">
        <f t="shared" si="16"/>
        <v>-0.01921636953</v>
      </c>
      <c r="E17" s="17">
        <f t="shared" si="2"/>
        <v>-0.01213542326</v>
      </c>
    </row>
    <row r="18" ht="14.25" customHeight="1">
      <c r="A18" s="17">
        <v>1440.0</v>
      </c>
      <c r="B18" s="17">
        <v>95.5</v>
      </c>
      <c r="C18" s="17">
        <f t="shared" ref="C18:D18" si="17">LN(A18/A17)</f>
        <v>0.006444331281</v>
      </c>
      <c r="D18" s="17">
        <f t="shared" si="17"/>
        <v>0.001571936416</v>
      </c>
      <c r="E18" s="17">
        <f t="shared" si="2"/>
        <v>0.004008133848</v>
      </c>
    </row>
    <row r="19" ht="14.25" customHeight="1">
      <c r="A19" s="17">
        <v>1432.599976</v>
      </c>
      <c r="B19" s="17">
        <v>95.099998</v>
      </c>
      <c r="C19" s="17">
        <f t="shared" ref="C19:D19" si="18">LN(A19/A18)</f>
        <v>-0.005152155142</v>
      </c>
      <c r="D19" s="17">
        <f t="shared" si="18"/>
        <v>-0.004197298966</v>
      </c>
      <c r="E19" s="17">
        <f t="shared" si="2"/>
        <v>-0.004674727054</v>
      </c>
    </row>
    <row r="20" ht="14.25" customHeight="1">
      <c r="A20" s="17">
        <v>1442.0</v>
      </c>
      <c r="B20" s="17">
        <v>94.949997</v>
      </c>
      <c r="C20" s="17">
        <f t="shared" ref="C20:D20" si="19">LN(A20/A19)</f>
        <v>0.006540080417</v>
      </c>
      <c r="D20" s="17">
        <f t="shared" si="19"/>
        <v>-0.001578542858</v>
      </c>
      <c r="E20" s="17">
        <f t="shared" si="2"/>
        <v>0.00248076878</v>
      </c>
    </row>
    <row r="21" ht="14.25" customHeight="1">
      <c r="A21" s="17">
        <v>1464.900024</v>
      </c>
      <c r="B21" s="17">
        <v>94.349998</v>
      </c>
      <c r="C21" s="17">
        <f t="shared" ref="C21:D21" si="20">LN(A21/A20)</f>
        <v>0.01575595827</v>
      </c>
      <c r="D21" s="17">
        <f t="shared" si="20"/>
        <v>-0.006339155046</v>
      </c>
      <c r="E21" s="17">
        <f t="shared" si="2"/>
        <v>0.004708401614</v>
      </c>
    </row>
    <row r="22" ht="14.25" customHeight="1">
      <c r="A22" s="17">
        <v>1487.699951</v>
      </c>
      <c r="B22" s="17">
        <v>95.650002</v>
      </c>
      <c r="C22" s="17">
        <f t="shared" ref="C22:D22" si="21">LN(A22/A21)</f>
        <v>0.01544427311</v>
      </c>
      <c r="D22" s="17">
        <f t="shared" si="21"/>
        <v>0.01368446618</v>
      </c>
      <c r="E22" s="17">
        <f t="shared" si="2"/>
        <v>0.01456436964</v>
      </c>
    </row>
    <row r="23" ht="14.25" customHeight="1">
      <c r="A23" s="17">
        <v>1496.900024</v>
      </c>
      <c r="B23" s="17">
        <v>94.75</v>
      </c>
      <c r="C23" s="17">
        <f t="shared" ref="C23:D23" si="22">LN(A23/A22)</f>
        <v>0.006165048728</v>
      </c>
      <c r="D23" s="17">
        <f t="shared" si="22"/>
        <v>-0.009453872833</v>
      </c>
      <c r="E23" s="17">
        <f t="shared" si="2"/>
        <v>-0.001644412053</v>
      </c>
    </row>
    <row r="24" ht="14.25" customHeight="1">
      <c r="A24" s="17">
        <v>1488.0</v>
      </c>
      <c r="B24" s="17">
        <v>92.949997</v>
      </c>
      <c r="C24" s="17">
        <f t="shared" ref="C24:D24" si="23">LN(A24/A23)</f>
        <v>-0.005963382561</v>
      </c>
      <c r="D24" s="17">
        <f t="shared" si="23"/>
        <v>-0.01918016207</v>
      </c>
      <c r="E24" s="17">
        <f t="shared" si="2"/>
        <v>-0.01257177232</v>
      </c>
    </row>
    <row r="25" ht="14.25" customHeight="1">
      <c r="A25" s="17">
        <v>1471.650024</v>
      </c>
      <c r="B25" s="17">
        <v>91.900002</v>
      </c>
      <c r="C25" s="17">
        <f t="shared" ref="C25:D25" si="24">LN(A25/A24)</f>
        <v>-0.01104869981</v>
      </c>
      <c r="D25" s="17">
        <f t="shared" si="24"/>
        <v>-0.01136063077</v>
      </c>
      <c r="E25" s="17">
        <f t="shared" si="2"/>
        <v>-0.01120466529</v>
      </c>
    </row>
    <row r="26" ht="14.25" customHeight="1">
      <c r="A26" s="17">
        <v>1502.849976</v>
      </c>
      <c r="B26" s="17">
        <v>90.5</v>
      </c>
      <c r="C26" s="17">
        <f t="shared" ref="C26:D26" si="25">LN(A26/A25)</f>
        <v>0.02097905282</v>
      </c>
      <c r="D26" s="17">
        <f t="shared" si="25"/>
        <v>-0.01535120042</v>
      </c>
      <c r="E26" s="17">
        <f t="shared" si="2"/>
        <v>0.0028139262</v>
      </c>
    </row>
    <row r="27" ht="14.25" customHeight="1">
      <c r="A27" s="17">
        <v>1511.650024</v>
      </c>
      <c r="B27" s="17">
        <v>91.199997</v>
      </c>
      <c r="C27" s="17">
        <f t="shared" ref="C27:D27" si="26">LN(A27/A26)</f>
        <v>0.005838495935</v>
      </c>
      <c r="D27" s="17">
        <f t="shared" si="26"/>
        <v>0.00770501348</v>
      </c>
      <c r="E27" s="17">
        <f t="shared" si="2"/>
        <v>0.006771754707</v>
      </c>
    </row>
    <row r="28" ht="14.25" customHeight="1">
      <c r="A28" s="17">
        <v>1501.0</v>
      </c>
      <c r="B28" s="17">
        <v>93.699997</v>
      </c>
      <c r="C28" s="17">
        <f t="shared" ref="C28:D28" si="27">LN(A28/A27)</f>
        <v>-0.007070232705</v>
      </c>
      <c r="D28" s="17">
        <f t="shared" si="27"/>
        <v>0.02704329304</v>
      </c>
      <c r="E28" s="17">
        <f t="shared" si="2"/>
        <v>0.009986530168</v>
      </c>
    </row>
    <row r="29" ht="14.25" customHeight="1">
      <c r="A29" s="17">
        <v>1494.349976</v>
      </c>
      <c r="B29" s="17">
        <v>93.5</v>
      </c>
      <c r="C29" s="17">
        <f t="shared" ref="C29:D29" si="28">LN(A29/A28)</f>
        <v>-0.004440239023</v>
      </c>
      <c r="D29" s="17">
        <f t="shared" si="28"/>
        <v>-0.002136720933</v>
      </c>
      <c r="E29" s="17">
        <f t="shared" si="2"/>
        <v>-0.003288479978</v>
      </c>
    </row>
    <row r="30" ht="14.25" customHeight="1">
      <c r="A30" s="17">
        <v>1467.900024</v>
      </c>
      <c r="B30" s="17">
        <v>90.150002</v>
      </c>
      <c r="C30" s="17">
        <f t="shared" ref="C30:D30" si="29">LN(A30/A29)</f>
        <v>-0.0178584893</v>
      </c>
      <c r="D30" s="17">
        <f t="shared" si="29"/>
        <v>-0.03648646446</v>
      </c>
      <c r="E30" s="17">
        <f t="shared" si="2"/>
        <v>-0.02717247688</v>
      </c>
    </row>
    <row r="31" ht="14.25" customHeight="1">
      <c r="A31" s="17">
        <v>1481.0</v>
      </c>
      <c r="B31" s="17">
        <v>88.849998</v>
      </c>
      <c r="C31" s="17">
        <f t="shared" ref="C31:D31" si="30">LN(A31/A30)</f>
        <v>0.008884710955</v>
      </c>
      <c r="D31" s="17">
        <f t="shared" si="30"/>
        <v>-0.01452543974</v>
      </c>
      <c r="E31" s="17">
        <f t="shared" si="2"/>
        <v>-0.002820364395</v>
      </c>
    </row>
    <row r="32" ht="14.25" customHeight="1">
      <c r="A32" s="17">
        <v>1471.900024</v>
      </c>
      <c r="B32" s="17">
        <v>85.699997</v>
      </c>
      <c r="C32" s="17">
        <f t="shared" ref="C32:D32" si="31">LN(A32/A31)</f>
        <v>-0.006163435764</v>
      </c>
      <c r="D32" s="17">
        <f t="shared" si="31"/>
        <v>-0.03609674149</v>
      </c>
      <c r="E32" s="17">
        <f t="shared" si="2"/>
        <v>-0.02113008863</v>
      </c>
    </row>
    <row r="33" ht="14.25" customHeight="1">
      <c r="A33" s="17">
        <v>1401.300049</v>
      </c>
      <c r="B33" s="17">
        <v>83.800003</v>
      </c>
      <c r="C33" s="17">
        <f t="shared" ref="C33:D33" si="32">LN(A33/A32)</f>
        <v>-0.04915368736</v>
      </c>
      <c r="D33" s="17">
        <f t="shared" si="32"/>
        <v>-0.02241974731</v>
      </c>
      <c r="E33" s="17">
        <f t="shared" si="2"/>
        <v>-0.03578671734</v>
      </c>
    </row>
    <row r="34" ht="14.25" customHeight="1">
      <c r="A34" s="17">
        <v>1408.75</v>
      </c>
      <c r="B34" s="17">
        <v>84.5</v>
      </c>
      <c r="C34" s="17">
        <f t="shared" ref="C34:D34" si="33">LN(A34/A33)</f>
        <v>0.00530237421</v>
      </c>
      <c r="D34" s="17">
        <f t="shared" si="33"/>
        <v>0.008318491076</v>
      </c>
      <c r="E34" s="17">
        <f t="shared" si="2"/>
        <v>0.006810432643</v>
      </c>
    </row>
    <row r="35" ht="14.25" customHeight="1">
      <c r="A35" s="17">
        <v>1482.5</v>
      </c>
      <c r="B35" s="17">
        <v>85.699997</v>
      </c>
      <c r="C35" s="17">
        <f t="shared" ref="C35:D35" si="34">LN(A35/A34)</f>
        <v>0.05102706552</v>
      </c>
      <c r="D35" s="17">
        <f t="shared" si="34"/>
        <v>0.01410125623</v>
      </c>
      <c r="E35" s="17">
        <f t="shared" si="2"/>
        <v>0.03256416088</v>
      </c>
    </row>
    <row r="36" ht="14.25" customHeight="1">
      <c r="A36" s="17">
        <v>1578.5</v>
      </c>
      <c r="B36" s="17">
        <v>87.099998</v>
      </c>
      <c r="C36" s="17">
        <f t="shared" ref="C36:D36" si="35">LN(A36/A35)</f>
        <v>0.06274517713</v>
      </c>
      <c r="D36" s="17">
        <f t="shared" si="35"/>
        <v>0.0162040703</v>
      </c>
      <c r="E36" s="17">
        <f t="shared" si="2"/>
        <v>0.03947462371</v>
      </c>
    </row>
    <row r="37" ht="14.25" customHeight="1">
      <c r="A37" s="17">
        <v>1581.699951</v>
      </c>
      <c r="B37" s="17">
        <v>86.699997</v>
      </c>
      <c r="C37" s="17">
        <f t="shared" ref="C37:D37" si="36">LN(A37/A36)</f>
        <v>0.002025157992</v>
      </c>
      <c r="D37" s="17">
        <f t="shared" si="36"/>
        <v>-0.004603011712</v>
      </c>
      <c r="E37" s="17">
        <f t="shared" si="2"/>
        <v>-0.00128892686</v>
      </c>
    </row>
    <row r="38" ht="14.25" customHeight="1">
      <c r="A38" s="17">
        <v>1588.0</v>
      </c>
      <c r="B38" s="17">
        <v>88.199997</v>
      </c>
      <c r="C38" s="17">
        <f t="shared" ref="C38:D38" si="37">LN(A38/A37)</f>
        <v>0.003975175817</v>
      </c>
      <c r="D38" s="17">
        <f t="shared" si="37"/>
        <v>0.01715307981</v>
      </c>
      <c r="E38" s="17">
        <f t="shared" si="2"/>
        <v>0.01056412782</v>
      </c>
    </row>
    <row r="39" ht="14.25" customHeight="1">
      <c r="A39" s="17">
        <v>1618.25</v>
      </c>
      <c r="B39" s="17">
        <v>92.0</v>
      </c>
      <c r="C39" s="17">
        <f t="shared" ref="C39:D39" si="38">LN(A39/A38)</f>
        <v>0.01886995562</v>
      </c>
      <c r="D39" s="17">
        <f t="shared" si="38"/>
        <v>0.04218164805</v>
      </c>
      <c r="E39" s="17">
        <f t="shared" si="2"/>
        <v>0.03052580183</v>
      </c>
    </row>
    <row r="40" ht="14.25" customHeight="1">
      <c r="A40" s="17">
        <v>1631.650024</v>
      </c>
      <c r="B40" s="17">
        <v>90.300003</v>
      </c>
      <c r="C40" s="17">
        <f t="shared" ref="C40:D40" si="39">LN(A40/A39)</f>
        <v>0.008246469023</v>
      </c>
      <c r="D40" s="17">
        <f t="shared" si="39"/>
        <v>-0.0186510834</v>
      </c>
      <c r="E40" s="17">
        <f t="shared" si="2"/>
        <v>-0.00520230719</v>
      </c>
    </row>
    <row r="41" ht="14.25" customHeight="1">
      <c r="A41" s="17">
        <v>1628.0</v>
      </c>
      <c r="B41" s="17">
        <v>88.800003</v>
      </c>
      <c r="C41" s="17">
        <f t="shared" ref="C41:D41" si="40">LN(A41/A40)</f>
        <v>-0.002239519886</v>
      </c>
      <c r="D41" s="17">
        <f t="shared" si="40"/>
        <v>-0.01675080986</v>
      </c>
      <c r="E41" s="17">
        <f t="shared" si="2"/>
        <v>-0.009495164875</v>
      </c>
    </row>
    <row r="42" ht="14.25" customHeight="1">
      <c r="A42" s="17">
        <v>1614.849976</v>
      </c>
      <c r="B42" s="17">
        <v>90.400002</v>
      </c>
      <c r="C42" s="17">
        <f t="shared" ref="C42:D42" si="41">LN(A42/A41)</f>
        <v>-0.008110209338</v>
      </c>
      <c r="D42" s="17">
        <f t="shared" si="41"/>
        <v>0.01785760574</v>
      </c>
      <c r="E42" s="17">
        <f t="shared" si="2"/>
        <v>0.004873698201</v>
      </c>
    </row>
    <row r="43" ht="14.25" customHeight="1">
      <c r="A43" s="17">
        <v>1597.800049</v>
      </c>
      <c r="B43" s="17">
        <v>89.699997</v>
      </c>
      <c r="C43" s="17">
        <f t="shared" ref="C43:D43" si="42">LN(A43/A42)</f>
        <v>-0.01061434451</v>
      </c>
      <c r="D43" s="17">
        <f t="shared" si="42"/>
        <v>-0.007773553902</v>
      </c>
      <c r="E43" s="17">
        <f t="shared" si="2"/>
        <v>-0.009193949206</v>
      </c>
    </row>
    <row r="44" ht="14.25" customHeight="1">
      <c r="A44" s="17">
        <v>1592.5</v>
      </c>
      <c r="B44" s="17">
        <v>93.800003</v>
      </c>
      <c r="C44" s="17">
        <f t="shared" ref="C44:D44" si="43">LN(A44/A43)</f>
        <v>-0.003322605269</v>
      </c>
      <c r="D44" s="17">
        <f t="shared" si="43"/>
        <v>0.04469415238</v>
      </c>
      <c r="E44" s="17">
        <f t="shared" si="2"/>
        <v>0.02068577355</v>
      </c>
    </row>
    <row r="45" ht="14.25" customHeight="1">
      <c r="A45" s="17">
        <v>1625.0</v>
      </c>
      <c r="B45" s="17">
        <v>91.550003</v>
      </c>
      <c r="C45" s="17">
        <f t="shared" ref="C45:D45" si="44">LN(A45/A44)</f>
        <v>0.02020270732</v>
      </c>
      <c r="D45" s="17">
        <f t="shared" si="44"/>
        <v>-0.02427958411</v>
      </c>
      <c r="E45" s="17">
        <f t="shared" si="2"/>
        <v>-0.002038438394</v>
      </c>
    </row>
    <row r="46" ht="14.25" customHeight="1">
      <c r="A46" s="17">
        <v>1641.0</v>
      </c>
      <c r="B46" s="17">
        <v>89.050003</v>
      </c>
      <c r="C46" s="17">
        <f t="shared" ref="C46:D46" si="45">LN(A46/A45)</f>
        <v>0.009797996326</v>
      </c>
      <c r="D46" s="17">
        <f t="shared" si="45"/>
        <v>-0.02768726046</v>
      </c>
      <c r="E46" s="17">
        <f t="shared" si="2"/>
        <v>-0.008944632069</v>
      </c>
    </row>
    <row r="47" ht="14.25" customHeight="1">
      <c r="A47" s="17">
        <v>1621.800049</v>
      </c>
      <c r="B47" s="17">
        <v>90.650002</v>
      </c>
      <c r="C47" s="17">
        <f t="shared" ref="C47:D47" si="46">LN(A47/A46)</f>
        <v>-0.01176913837</v>
      </c>
      <c r="D47" s="17">
        <f t="shared" si="46"/>
        <v>0.01780791584</v>
      </c>
      <c r="E47" s="17">
        <f t="shared" si="2"/>
        <v>0.003019388736</v>
      </c>
    </row>
    <row r="48" ht="14.25" customHeight="1">
      <c r="A48" s="17">
        <v>1605.949951</v>
      </c>
      <c r="B48" s="17">
        <v>89.300003</v>
      </c>
      <c r="C48" s="17">
        <f t="shared" ref="C48:D48" si="47">LN(A48/A47)</f>
        <v>-0.009821222464</v>
      </c>
      <c r="D48" s="17">
        <f t="shared" si="47"/>
        <v>-0.01500443779</v>
      </c>
      <c r="E48" s="17">
        <f t="shared" si="2"/>
        <v>-0.01241283013</v>
      </c>
    </row>
    <row r="49" ht="14.25" customHeight="1">
      <c r="A49" s="17">
        <v>1564.199951</v>
      </c>
      <c r="B49" s="17">
        <v>88.5</v>
      </c>
      <c r="C49" s="17">
        <f t="shared" ref="C49:D49" si="48">LN(A49/A48)</f>
        <v>-0.02634097142</v>
      </c>
      <c r="D49" s="17">
        <f t="shared" si="48"/>
        <v>-0.008998969463</v>
      </c>
      <c r="E49" s="17">
        <f t="shared" si="2"/>
        <v>-0.01766997044</v>
      </c>
    </row>
    <row r="50" ht="14.25" customHeight="1">
      <c r="A50" s="17">
        <v>1573.900024</v>
      </c>
      <c r="B50" s="17">
        <v>86.25</v>
      </c>
      <c r="C50" s="17">
        <f t="shared" ref="C50:D50" si="49">LN(A50/A49)</f>
        <v>0.006182150965</v>
      </c>
      <c r="D50" s="17">
        <f t="shared" si="49"/>
        <v>-0.0257524961</v>
      </c>
      <c r="E50" s="17">
        <f t="shared" si="2"/>
        <v>-0.009785172569</v>
      </c>
    </row>
    <row r="51" ht="14.25" customHeight="1">
      <c r="A51" s="17">
        <v>1557.699951</v>
      </c>
      <c r="B51" s="17">
        <v>84.75</v>
      </c>
      <c r="C51" s="17">
        <f t="shared" ref="C51:D51" si="50">LN(A51/A50)</f>
        <v>-0.01034628793</v>
      </c>
      <c r="D51" s="17">
        <f t="shared" si="50"/>
        <v>-0.01754430965</v>
      </c>
      <c r="E51" s="17">
        <f t="shared" si="2"/>
        <v>-0.01394529879</v>
      </c>
    </row>
    <row r="52" ht="14.25" customHeight="1">
      <c r="A52" s="17">
        <v>1613.949951</v>
      </c>
      <c r="B52" s="17">
        <v>85.150002</v>
      </c>
      <c r="C52" s="17">
        <f t="shared" ref="C52:D52" si="51">LN(A52/A51)</f>
        <v>0.03547421718</v>
      </c>
      <c r="D52" s="17">
        <f t="shared" si="51"/>
        <v>0.004708684336</v>
      </c>
      <c r="E52" s="17">
        <f t="shared" si="2"/>
        <v>0.02009145076</v>
      </c>
    </row>
    <row r="53" ht="14.25" customHeight="1">
      <c r="A53" s="17">
        <v>1636.25</v>
      </c>
      <c r="B53" s="17">
        <v>86.699997</v>
      </c>
      <c r="C53" s="17">
        <f t="shared" ref="C53:D53" si="52">LN(A53/A52)</f>
        <v>0.01372247817</v>
      </c>
      <c r="D53" s="17">
        <f t="shared" si="52"/>
        <v>0.01803941859</v>
      </c>
      <c r="E53" s="17">
        <f t="shared" si="2"/>
        <v>0.01588094838</v>
      </c>
    </row>
    <row r="54" ht="14.25" customHeight="1">
      <c r="A54" s="17">
        <v>1588.900024</v>
      </c>
      <c r="B54" s="17">
        <v>84.75</v>
      </c>
      <c r="C54" s="17">
        <f t="shared" ref="C54:D54" si="53">LN(A54/A53)</f>
        <v>-0.02936507022</v>
      </c>
      <c r="D54" s="17">
        <f t="shared" si="53"/>
        <v>-0.02274810292</v>
      </c>
      <c r="E54" s="17">
        <f t="shared" si="2"/>
        <v>-0.02605658657</v>
      </c>
    </row>
    <row r="55" ht="14.25" customHeight="1">
      <c r="A55" s="17">
        <v>1572.550049</v>
      </c>
      <c r="B55" s="17">
        <v>84.949997</v>
      </c>
      <c r="C55" s="17">
        <f t="shared" ref="C55:D55" si="54">LN(A55/A54)</f>
        <v>-0.01034343127</v>
      </c>
      <c r="D55" s="17">
        <f t="shared" si="54"/>
        <v>0.002357066542</v>
      </c>
      <c r="E55" s="17">
        <f t="shared" si="2"/>
        <v>-0.003993182363</v>
      </c>
    </row>
    <row r="56" ht="14.25" customHeight="1">
      <c r="A56" s="17">
        <v>1587.5</v>
      </c>
      <c r="B56" s="17">
        <v>84.900002</v>
      </c>
      <c r="C56" s="17">
        <f t="shared" ref="C56:D56" si="55">LN(A56/A55)</f>
        <v>0.009461915036</v>
      </c>
      <c r="D56" s="17">
        <f t="shared" si="55"/>
        <v>-0.0005886959286</v>
      </c>
      <c r="E56" s="17">
        <f t="shared" si="2"/>
        <v>0.004436609554</v>
      </c>
    </row>
    <row r="57" ht="14.25" customHeight="1">
      <c r="A57" s="17">
        <v>1596.0</v>
      </c>
      <c r="B57" s="17">
        <v>89.800003</v>
      </c>
      <c r="C57" s="17">
        <f t="shared" ref="C57:D57" si="56">LN(A57/A56)</f>
        <v>0.005340047243</v>
      </c>
      <c r="D57" s="17">
        <f t="shared" si="56"/>
        <v>0.05611089184</v>
      </c>
      <c r="E57" s="17">
        <f t="shared" si="2"/>
        <v>0.03072546954</v>
      </c>
    </row>
    <row r="58" ht="14.25" customHeight="1">
      <c r="A58" s="17">
        <v>1571.0</v>
      </c>
      <c r="B58" s="17">
        <v>90.599998</v>
      </c>
      <c r="C58" s="17">
        <f t="shared" ref="C58:D58" si="57">LN(A58/A57)</f>
        <v>-0.01578813975</v>
      </c>
      <c r="D58" s="17">
        <f t="shared" si="57"/>
        <v>0.008869182258</v>
      </c>
      <c r="E58" s="17">
        <f t="shared" si="2"/>
        <v>-0.003459478748</v>
      </c>
    </row>
    <row r="59" ht="14.25" customHeight="1">
      <c r="A59" s="17">
        <v>1545.599976</v>
      </c>
      <c r="B59" s="17">
        <v>87.949997</v>
      </c>
      <c r="C59" s="17">
        <f t="shared" ref="C59:D59" si="58">LN(A59/A58)</f>
        <v>-0.01630019033</v>
      </c>
      <c r="D59" s="17">
        <f t="shared" si="58"/>
        <v>-0.0296857539</v>
      </c>
      <c r="E59" s="17">
        <f t="shared" si="2"/>
        <v>-0.02299297211</v>
      </c>
    </row>
    <row r="60" ht="14.25" customHeight="1">
      <c r="A60" s="17">
        <v>1555.0</v>
      </c>
      <c r="B60" s="17">
        <v>86.349998</v>
      </c>
      <c r="C60" s="17">
        <f t="shared" ref="C60:D60" si="59">LN(A60/A59)</f>
        <v>0.006063376683</v>
      </c>
      <c r="D60" s="17">
        <f t="shared" si="59"/>
        <v>-0.01835965564</v>
      </c>
      <c r="E60" s="17">
        <f t="shared" si="2"/>
        <v>-0.00614813948</v>
      </c>
    </row>
    <row r="61" ht="14.25" customHeight="1">
      <c r="A61" s="17">
        <v>1565.699951</v>
      </c>
      <c r="B61" s="17">
        <v>85.400002</v>
      </c>
      <c r="C61" s="17">
        <f t="shared" ref="C61:D61" si="60">LN(A61/A60)</f>
        <v>0.006857431408</v>
      </c>
      <c r="D61" s="17">
        <f t="shared" si="60"/>
        <v>-0.01106265722</v>
      </c>
      <c r="E61" s="17">
        <f t="shared" si="2"/>
        <v>-0.002102612905</v>
      </c>
    </row>
    <row r="62" ht="14.25" customHeight="1">
      <c r="A62" s="17">
        <v>1575.0</v>
      </c>
      <c r="B62" s="17">
        <v>85.900002</v>
      </c>
      <c r="C62" s="17">
        <f t="shared" ref="C62:D62" si="61">LN(A62/A61)</f>
        <v>0.005922295238</v>
      </c>
      <c r="D62" s="17">
        <f t="shared" si="61"/>
        <v>0.005837728059</v>
      </c>
      <c r="E62" s="17">
        <f t="shared" si="2"/>
        <v>0.005880011649</v>
      </c>
    </row>
    <row r="63" ht="14.25" customHeight="1">
      <c r="A63" s="17">
        <v>1600.0</v>
      </c>
      <c r="B63" s="17">
        <v>84.199997</v>
      </c>
      <c r="C63" s="17">
        <f t="shared" ref="C63:D63" si="62">LN(A63/A62)</f>
        <v>0.01574835697</v>
      </c>
      <c r="D63" s="17">
        <f t="shared" si="62"/>
        <v>-0.01998896665</v>
      </c>
      <c r="E63" s="17">
        <f t="shared" si="2"/>
        <v>-0.002120304843</v>
      </c>
    </row>
    <row r="64" ht="14.25" customHeight="1">
      <c r="A64" s="17">
        <v>1548.400024</v>
      </c>
      <c r="B64" s="17">
        <v>83.25</v>
      </c>
      <c r="C64" s="17">
        <f t="shared" ref="C64:D64" si="63">LN(A64/A63)</f>
        <v>-0.03278147402</v>
      </c>
      <c r="D64" s="17">
        <f t="shared" si="63"/>
        <v>-0.01134675676</v>
      </c>
      <c r="E64" s="17">
        <f t="shared" si="2"/>
        <v>-0.02206411539</v>
      </c>
    </row>
    <row r="65" ht="14.25" customHeight="1">
      <c r="A65" s="17">
        <v>1540.400024</v>
      </c>
      <c r="B65" s="17">
        <v>80.599998</v>
      </c>
      <c r="C65" s="17">
        <f t="shared" ref="C65:D65" si="64">LN(A65/A64)</f>
        <v>-0.005180016682</v>
      </c>
      <c r="D65" s="17">
        <f t="shared" si="64"/>
        <v>-0.03234950416</v>
      </c>
      <c r="E65" s="17">
        <f t="shared" si="2"/>
        <v>-0.01876476042</v>
      </c>
    </row>
    <row r="66" ht="14.25" customHeight="1">
      <c r="A66" s="17">
        <v>1539.0</v>
      </c>
      <c r="B66" s="17">
        <v>81.800003</v>
      </c>
      <c r="C66" s="17">
        <f t="shared" ref="C66:D66" si="65">LN(A66/A65)</f>
        <v>-0.0009092836822</v>
      </c>
      <c r="D66" s="17">
        <f t="shared" si="65"/>
        <v>0.01477865558</v>
      </c>
      <c r="E66" s="17">
        <f t="shared" si="2"/>
        <v>0.006934685951</v>
      </c>
    </row>
    <row r="67" ht="14.25" customHeight="1">
      <c r="A67" s="17">
        <v>1522.050049</v>
      </c>
      <c r="B67" s="17">
        <v>79.0</v>
      </c>
      <c r="C67" s="17">
        <f t="shared" ref="C67:D67" si="66">LN(A67/A66)</f>
        <v>-0.01107471225</v>
      </c>
      <c r="D67" s="17">
        <f t="shared" si="66"/>
        <v>-0.03482942782</v>
      </c>
      <c r="E67" s="17">
        <f t="shared" si="2"/>
        <v>-0.02295207003</v>
      </c>
    </row>
    <row r="68" ht="14.25" customHeight="1">
      <c r="A68" s="17">
        <v>1511.199951</v>
      </c>
      <c r="B68" s="17">
        <v>74.300003</v>
      </c>
      <c r="C68" s="17">
        <f t="shared" ref="C68:D68" si="67">LN(A68/A67)</f>
        <v>-0.007154137824</v>
      </c>
      <c r="D68" s="17">
        <f t="shared" si="67"/>
        <v>-0.06133686037</v>
      </c>
      <c r="E68" s="17">
        <f t="shared" si="2"/>
        <v>-0.0342454991</v>
      </c>
    </row>
    <row r="69" ht="14.25" customHeight="1">
      <c r="A69" s="17">
        <v>1494.900024</v>
      </c>
      <c r="B69" s="17">
        <v>77.0</v>
      </c>
      <c r="C69" s="17">
        <f t="shared" ref="C69:D69" si="68">LN(A69/A68)</f>
        <v>-0.01084467375</v>
      </c>
      <c r="D69" s="17">
        <f t="shared" si="68"/>
        <v>0.03569442975</v>
      </c>
      <c r="E69" s="17">
        <f t="shared" si="2"/>
        <v>0.012424878</v>
      </c>
    </row>
    <row r="70" ht="14.25" customHeight="1">
      <c r="A70" s="17">
        <v>1507.449951</v>
      </c>
      <c r="B70" s="17">
        <v>77.900002</v>
      </c>
      <c r="C70" s="17">
        <f t="shared" ref="C70:D70" si="69">LN(A70/A69)</f>
        <v>0.00836011804</v>
      </c>
      <c r="D70" s="17">
        <f t="shared" si="69"/>
        <v>0.0116205567</v>
      </c>
      <c r="E70" s="17">
        <f t="shared" si="2"/>
        <v>0.009990337369</v>
      </c>
    </row>
    <row r="71" ht="14.25" customHeight="1">
      <c r="A71" s="17">
        <v>1506.449951</v>
      </c>
      <c r="B71" s="17">
        <v>73.949997</v>
      </c>
      <c r="C71" s="17">
        <f t="shared" ref="C71:D71" si="70">LN(A71/A70)</f>
        <v>-0.0006635920696</v>
      </c>
      <c r="D71" s="17">
        <f t="shared" si="70"/>
        <v>-0.05203682996</v>
      </c>
      <c r="E71" s="17">
        <f t="shared" si="2"/>
        <v>-0.02635021102</v>
      </c>
    </row>
    <row r="72" ht="14.25" customHeight="1">
      <c r="A72" s="17">
        <v>1495.550049</v>
      </c>
      <c r="B72" s="17">
        <v>72.550003</v>
      </c>
      <c r="C72" s="17">
        <f t="shared" ref="C72:D72" si="71">LN(A72/A71)</f>
        <v>-0.007261792071</v>
      </c>
      <c r="D72" s="17">
        <f t="shared" si="71"/>
        <v>-0.01911312791</v>
      </c>
      <c r="E72" s="17">
        <f t="shared" si="2"/>
        <v>-0.01318745999</v>
      </c>
    </row>
    <row r="73" ht="14.25" customHeight="1">
      <c r="A73" s="17">
        <v>1499.0</v>
      </c>
      <c r="B73" s="17">
        <v>70.75</v>
      </c>
      <c r="C73" s="17">
        <f t="shared" ref="C73:D73" si="72">LN(A73/A72)</f>
        <v>0.002304154193</v>
      </c>
      <c r="D73" s="17">
        <f t="shared" si="72"/>
        <v>-0.02512348416</v>
      </c>
      <c r="E73" s="17">
        <f t="shared" si="2"/>
        <v>-0.01140966498</v>
      </c>
    </row>
    <row r="74" ht="14.25" customHeight="1">
      <c r="A74" s="17">
        <v>1562.550049</v>
      </c>
      <c r="B74" s="17">
        <v>70.099998</v>
      </c>
      <c r="C74" s="17">
        <f t="shared" ref="C74:D74" si="73">LN(A74/A73)</f>
        <v>0.04152091435</v>
      </c>
      <c r="D74" s="17">
        <f t="shared" si="73"/>
        <v>-0.009229771013</v>
      </c>
      <c r="E74" s="17">
        <f t="shared" si="2"/>
        <v>0.01614557167</v>
      </c>
    </row>
    <row r="75" ht="14.25" customHeight="1">
      <c r="A75" s="17">
        <v>1548.0</v>
      </c>
      <c r="B75" s="17">
        <v>71.199997</v>
      </c>
      <c r="C75" s="17">
        <f t="shared" ref="C75:D75" si="74">LN(A75/A74)</f>
        <v>-0.009355358308</v>
      </c>
      <c r="D75" s="17">
        <f t="shared" si="74"/>
        <v>0.01557001077</v>
      </c>
      <c r="E75" s="17">
        <f t="shared" si="2"/>
        <v>0.003107326233</v>
      </c>
    </row>
    <row r="76" ht="14.25" customHeight="1">
      <c r="A76" s="17">
        <v>1499.400024</v>
      </c>
      <c r="B76" s="17">
        <v>72.599998</v>
      </c>
      <c r="C76" s="17">
        <f t="shared" ref="C76:D76" si="75">LN(A76/A75)</f>
        <v>-0.03189873107</v>
      </c>
      <c r="D76" s="17">
        <f t="shared" si="75"/>
        <v>0.019472118</v>
      </c>
      <c r="E76" s="17">
        <f t="shared" si="2"/>
        <v>-0.006213306537</v>
      </c>
    </row>
    <row r="77" ht="14.25" customHeight="1">
      <c r="A77" s="17">
        <v>1485.0</v>
      </c>
      <c r="B77" s="17">
        <v>71.199997</v>
      </c>
      <c r="C77" s="17">
        <f t="shared" ref="C77:D77" si="76">LN(A77/A76)</f>
        <v>-0.009650271839</v>
      </c>
      <c r="D77" s="17">
        <f t="shared" si="76"/>
        <v>-0.019472118</v>
      </c>
      <c r="E77" s="17">
        <f t="shared" si="2"/>
        <v>-0.01456119492</v>
      </c>
    </row>
    <row r="78" ht="14.25" customHeight="1">
      <c r="A78" s="17">
        <v>1462.650024</v>
      </c>
      <c r="B78" s="17">
        <v>69.800003</v>
      </c>
      <c r="C78" s="17">
        <f t="shared" ref="C78:D78" si="77">LN(A78/A77)</f>
        <v>-0.01516489688</v>
      </c>
      <c r="D78" s="17">
        <f t="shared" si="77"/>
        <v>-0.01985872353</v>
      </c>
      <c r="E78" s="17">
        <f t="shared" si="2"/>
        <v>-0.01751181021</v>
      </c>
    </row>
    <row r="79" ht="14.25" customHeight="1">
      <c r="A79" s="17">
        <v>1456.699951</v>
      </c>
      <c r="B79" s="17">
        <v>72.400002</v>
      </c>
      <c r="C79" s="17">
        <f t="shared" ref="C79:D79" si="78">LN(A79/A78)</f>
        <v>-0.004076305541</v>
      </c>
      <c r="D79" s="17">
        <f t="shared" si="78"/>
        <v>0.03657227427</v>
      </c>
      <c r="E79" s="17">
        <f t="shared" si="2"/>
        <v>0.01624798436</v>
      </c>
    </row>
    <row r="80" ht="14.25" customHeight="1">
      <c r="A80" s="17">
        <v>1460.900024</v>
      </c>
      <c r="B80" s="17">
        <v>72.199997</v>
      </c>
      <c r="C80" s="17">
        <f t="shared" ref="C80:D80" si="79">LN(A80/A79)</f>
        <v>0.002879130749</v>
      </c>
      <c r="D80" s="17">
        <f t="shared" si="79"/>
        <v>-0.002766322668</v>
      </c>
      <c r="E80" s="17">
        <f t="shared" si="2"/>
        <v>0.00005640404051</v>
      </c>
    </row>
    <row r="81" ht="14.25" customHeight="1">
      <c r="A81" s="17">
        <v>1432.800049</v>
      </c>
      <c r="B81" s="17">
        <v>71.449997</v>
      </c>
      <c r="C81" s="17">
        <f t="shared" ref="C81:D81" si="80">LN(A81/A80)</f>
        <v>-0.01942209462</v>
      </c>
      <c r="D81" s="17">
        <f t="shared" si="80"/>
        <v>-0.01044214196</v>
      </c>
      <c r="E81" s="17">
        <f t="shared" si="2"/>
        <v>-0.01493211829</v>
      </c>
    </row>
    <row r="82" ht="14.25" customHeight="1">
      <c r="A82" s="17">
        <v>1399.0</v>
      </c>
      <c r="B82" s="17">
        <v>69.0</v>
      </c>
      <c r="C82" s="17">
        <f t="shared" ref="C82:D82" si="81">LN(A82/A81)</f>
        <v>-0.02387291028</v>
      </c>
      <c r="D82" s="17">
        <f t="shared" si="81"/>
        <v>-0.03489135779</v>
      </c>
      <c r="E82" s="17">
        <f t="shared" si="2"/>
        <v>-0.02938213404</v>
      </c>
    </row>
    <row r="83" ht="14.25" customHeight="1">
      <c r="A83" s="17">
        <v>1406.449951</v>
      </c>
      <c r="B83" s="17">
        <v>70.449997</v>
      </c>
      <c r="C83" s="17">
        <f t="shared" ref="C83:D83" si="82">LN(A83/A82)</f>
        <v>0.005311068557</v>
      </c>
      <c r="D83" s="17">
        <f t="shared" si="82"/>
        <v>0.02079669116</v>
      </c>
      <c r="E83" s="17">
        <f t="shared" si="2"/>
        <v>0.01305387986</v>
      </c>
    </row>
    <row r="84" ht="14.25" customHeight="1">
      <c r="A84" s="17">
        <v>1436.699951</v>
      </c>
      <c r="B84" s="17">
        <v>68.25</v>
      </c>
      <c r="C84" s="17">
        <f t="shared" ref="C84:D84" si="83">LN(A84/A83)</f>
        <v>0.02128001869</v>
      </c>
      <c r="D84" s="17">
        <f t="shared" si="83"/>
        <v>-0.0317257617</v>
      </c>
      <c r="E84" s="17">
        <f t="shared" si="2"/>
        <v>-0.005222871504</v>
      </c>
    </row>
    <row r="85" ht="14.25" customHeight="1">
      <c r="A85" s="17">
        <v>1445.0</v>
      </c>
      <c r="B85" s="17">
        <v>68.199997</v>
      </c>
      <c r="C85" s="17">
        <f t="shared" ref="C85:D85" si="84">LN(A85/A84)</f>
        <v>0.005760538636</v>
      </c>
      <c r="D85" s="17">
        <f t="shared" si="84"/>
        <v>-0.0007329132039</v>
      </c>
      <c r="E85" s="17">
        <f t="shared" si="2"/>
        <v>0.002513812716</v>
      </c>
    </row>
    <row r="86" ht="14.25" customHeight="1">
      <c r="A86" s="17">
        <v>1417.699951</v>
      </c>
      <c r="B86" s="17">
        <v>63.0</v>
      </c>
      <c r="C86" s="17">
        <f t="shared" ref="C86:D86" si="85">LN(A86/A85)</f>
        <v>-0.01907351599</v>
      </c>
      <c r="D86" s="17">
        <f t="shared" si="85"/>
        <v>-0.07930979447</v>
      </c>
      <c r="E86" s="17">
        <f t="shared" si="2"/>
        <v>-0.04919165523</v>
      </c>
    </row>
    <row r="87" ht="14.25" customHeight="1">
      <c r="A87" s="17">
        <v>1426.400024</v>
      </c>
      <c r="B87" s="17">
        <v>63.400002</v>
      </c>
      <c r="C87" s="17">
        <f t="shared" ref="C87:D87" si="86">LN(A87/A86)</f>
        <v>0.006117998814</v>
      </c>
      <c r="D87" s="17">
        <f t="shared" si="86"/>
        <v>0.006329166597</v>
      </c>
      <c r="E87" s="17">
        <f t="shared" si="2"/>
        <v>0.006223582706</v>
      </c>
    </row>
    <row r="88" ht="14.25" customHeight="1">
      <c r="A88" s="17">
        <v>1426.800049</v>
      </c>
      <c r="B88" s="17">
        <v>60.900002</v>
      </c>
      <c r="C88" s="17">
        <f t="shared" ref="C88:D88" si="87">LN(A88/A87)</f>
        <v>0.0002804044528</v>
      </c>
      <c r="D88" s="17">
        <f t="shared" si="87"/>
        <v>-0.04023068543</v>
      </c>
      <c r="E88" s="17">
        <f t="shared" si="2"/>
        <v>-0.01997514049</v>
      </c>
    </row>
    <row r="89" ht="14.25" customHeight="1">
      <c r="A89" s="17">
        <v>1434.599976</v>
      </c>
      <c r="B89" s="17">
        <v>61.299999</v>
      </c>
      <c r="C89" s="17">
        <f t="shared" ref="C89:D89" si="88">LN(A89/A88)</f>
        <v>0.005451839136</v>
      </c>
      <c r="D89" s="17">
        <f t="shared" si="88"/>
        <v>0.006546619072</v>
      </c>
      <c r="E89" s="17">
        <f t="shared" si="2"/>
        <v>0.005999229104</v>
      </c>
    </row>
    <row r="90" ht="14.25" customHeight="1">
      <c r="A90" s="17">
        <v>1429.0</v>
      </c>
      <c r="B90" s="17">
        <v>63.650002</v>
      </c>
      <c r="C90" s="17">
        <f t="shared" ref="C90:D90" si="89">LN(A90/A89)</f>
        <v>-0.003911149033</v>
      </c>
      <c r="D90" s="17">
        <f t="shared" si="89"/>
        <v>0.0376195298</v>
      </c>
      <c r="E90" s="17">
        <f t="shared" si="2"/>
        <v>0.01685419038</v>
      </c>
    </row>
    <row r="91" ht="14.25" customHeight="1">
      <c r="A91" s="17">
        <v>1442.0</v>
      </c>
      <c r="B91" s="17">
        <v>65.0</v>
      </c>
      <c r="C91" s="17">
        <f t="shared" ref="C91:D91" si="90">LN(A91/A90)</f>
        <v>0.009056139915</v>
      </c>
      <c r="D91" s="17">
        <f t="shared" si="90"/>
        <v>0.02098791347</v>
      </c>
      <c r="E91" s="17">
        <f t="shared" si="2"/>
        <v>0.01502202669</v>
      </c>
    </row>
    <row r="92" ht="14.25" customHeight="1">
      <c r="A92" s="17">
        <v>1479.0</v>
      </c>
      <c r="B92" s="17">
        <v>65.949997</v>
      </c>
      <c r="C92" s="17">
        <f t="shared" ref="C92:D92" si="91">LN(A92/A91)</f>
        <v>0.02533514487</v>
      </c>
      <c r="D92" s="17">
        <f t="shared" si="91"/>
        <v>0.01450956378</v>
      </c>
      <c r="E92" s="17">
        <f t="shared" si="2"/>
        <v>0.01992235432</v>
      </c>
    </row>
    <row r="93" ht="14.25" customHeight="1">
      <c r="A93" s="17">
        <v>1503.650024</v>
      </c>
      <c r="B93" s="17">
        <v>66.099998</v>
      </c>
      <c r="C93" s="17">
        <f t="shared" ref="C93:D93" si="92">LN(A93/A92)</f>
        <v>0.01652931791</v>
      </c>
      <c r="D93" s="17">
        <f t="shared" si="92"/>
        <v>0.002271882926</v>
      </c>
      <c r="E93" s="17">
        <f t="shared" si="2"/>
        <v>0.009400600419</v>
      </c>
    </row>
    <row r="94" ht="14.25" customHeight="1">
      <c r="A94" s="17">
        <v>1453.800049</v>
      </c>
      <c r="B94" s="17">
        <v>64.0</v>
      </c>
      <c r="C94" s="17">
        <f t="shared" ref="C94:D94" si="93">LN(A94/A93)</f>
        <v>-0.03371464987</v>
      </c>
      <c r="D94" s="17">
        <f t="shared" si="93"/>
        <v>-0.03228563324</v>
      </c>
      <c r="E94" s="17">
        <f t="shared" si="2"/>
        <v>-0.03300014155</v>
      </c>
    </row>
    <row r="95" ht="14.25" customHeight="1">
      <c r="A95" s="17">
        <v>1421.900024</v>
      </c>
      <c r="B95" s="17">
        <v>62.799999</v>
      </c>
      <c r="C95" s="17">
        <f t="shared" ref="C95:D95" si="94">LN(A95/A94)</f>
        <v>-0.02218682947</v>
      </c>
      <c r="D95" s="17">
        <f t="shared" si="94"/>
        <v>-0.01892802581</v>
      </c>
      <c r="E95" s="17">
        <f t="shared" si="2"/>
        <v>-0.02055742764</v>
      </c>
    </row>
    <row r="96" ht="14.25" customHeight="1">
      <c r="A96" s="17">
        <v>1423.0</v>
      </c>
      <c r="B96" s="17">
        <v>63.299999</v>
      </c>
      <c r="C96" s="17">
        <f t="shared" ref="C96:D96" si="95">LN(A96/A95)</f>
        <v>0.0007732968087</v>
      </c>
      <c r="D96" s="17">
        <f t="shared" si="95"/>
        <v>0.007930255802</v>
      </c>
      <c r="E96" s="17">
        <f t="shared" si="2"/>
        <v>0.004351776305</v>
      </c>
    </row>
    <row r="97" ht="14.25" customHeight="1">
      <c r="A97" s="17">
        <v>1409.599976</v>
      </c>
      <c r="B97" s="17">
        <v>63.599998</v>
      </c>
      <c r="C97" s="17">
        <f t="shared" ref="C97:D97" si="96">LN(A97/A96)</f>
        <v>-0.009461359934</v>
      </c>
      <c r="D97" s="17">
        <f t="shared" si="96"/>
        <v>0.004728125547</v>
      </c>
      <c r="E97" s="17">
        <f t="shared" si="2"/>
        <v>-0.002366617193</v>
      </c>
    </row>
    <row r="98" ht="14.25" customHeight="1">
      <c r="A98" s="17">
        <v>1410.800049</v>
      </c>
      <c r="B98" s="17">
        <v>63.5</v>
      </c>
      <c r="C98" s="17">
        <f t="shared" ref="C98:D98" si="97">LN(A98/A97)</f>
        <v>0.0008509949382</v>
      </c>
      <c r="D98" s="17">
        <f t="shared" si="97"/>
        <v>-0.001573533001</v>
      </c>
      <c r="E98" s="17">
        <f t="shared" si="2"/>
        <v>-0.0003612690314</v>
      </c>
    </row>
    <row r="99" ht="14.25" customHeight="1">
      <c r="A99" s="17">
        <v>1424.949951</v>
      </c>
      <c r="B99" s="17">
        <v>63.400002</v>
      </c>
      <c r="C99" s="17">
        <f t="shared" ref="C99:D99" si="98">LN(A99/A98)</f>
        <v>0.009979736887</v>
      </c>
      <c r="D99" s="17">
        <f t="shared" si="98"/>
        <v>-0.00157601291</v>
      </c>
      <c r="E99" s="17">
        <f t="shared" si="2"/>
        <v>0.004201861989</v>
      </c>
    </row>
    <row r="100" ht="14.25" customHeight="1">
      <c r="A100" s="17">
        <v>1430.0</v>
      </c>
      <c r="B100" s="17">
        <v>63.849998</v>
      </c>
      <c r="C100" s="17">
        <f t="shared" ref="C100:D100" si="99">LN(A100/A99)</f>
        <v>0.003537753273</v>
      </c>
      <c r="D100" s="17">
        <f t="shared" si="99"/>
        <v>0.007072658166</v>
      </c>
      <c r="E100" s="17">
        <f t="shared" si="2"/>
        <v>0.00530520572</v>
      </c>
    </row>
    <row r="101" ht="14.25" customHeight="1">
      <c r="A101" s="17">
        <v>1424.199951</v>
      </c>
      <c r="B101" s="17">
        <v>70.199997</v>
      </c>
      <c r="C101" s="17">
        <f t="shared" ref="C101:D101" si="100">LN(A101/A100)</f>
        <v>-0.004064226111</v>
      </c>
      <c r="D101" s="17">
        <f t="shared" si="100"/>
        <v>0.09481171714</v>
      </c>
      <c r="E101" s="17">
        <f t="shared" si="2"/>
        <v>0.04537374552</v>
      </c>
    </row>
    <row r="102" ht="14.25" customHeight="1">
      <c r="A102" s="17">
        <v>1408.599976</v>
      </c>
      <c r="B102" s="17">
        <v>73.400002</v>
      </c>
      <c r="C102" s="17">
        <f t="shared" ref="C102:D102" si="101">LN(A102/A101)</f>
        <v>-0.01101393187</v>
      </c>
      <c r="D102" s="17">
        <f t="shared" si="101"/>
        <v>0.04457569457</v>
      </c>
      <c r="E102" s="17">
        <f t="shared" si="2"/>
        <v>0.01678088135</v>
      </c>
    </row>
    <row r="103" ht="14.25" customHeight="1">
      <c r="A103" s="17">
        <v>1398.900024</v>
      </c>
      <c r="B103" s="17">
        <v>73.25</v>
      </c>
      <c r="C103" s="17">
        <f t="shared" ref="C103:D103" si="102">LN(A103/A102)</f>
        <v>-0.006910055634</v>
      </c>
      <c r="D103" s="17">
        <f t="shared" si="102"/>
        <v>-0.002045714971</v>
      </c>
      <c r="E103" s="17">
        <f t="shared" si="2"/>
        <v>-0.004477885303</v>
      </c>
    </row>
    <row r="104" ht="14.25" customHeight="1">
      <c r="A104" s="17">
        <v>1442.599976</v>
      </c>
      <c r="B104" s="17">
        <v>71.400002</v>
      </c>
      <c r="C104" s="17">
        <f t="shared" ref="C104:D104" si="103">LN(A104/A103)</f>
        <v>0.03076079379</v>
      </c>
      <c r="D104" s="17">
        <f t="shared" si="103"/>
        <v>-0.02558035054</v>
      </c>
      <c r="E104" s="17">
        <f t="shared" si="2"/>
        <v>0.002590221627</v>
      </c>
    </row>
    <row r="105" ht="14.25" customHeight="1">
      <c r="A105" s="17">
        <v>1482.75</v>
      </c>
      <c r="B105" s="17">
        <v>77.349998</v>
      </c>
      <c r="C105" s="17">
        <f t="shared" ref="C105:D105" si="104">LN(A105/A104)</f>
        <v>0.02745144729</v>
      </c>
      <c r="D105" s="17">
        <f t="shared" si="104"/>
        <v>0.08004265381</v>
      </c>
      <c r="E105" s="17">
        <f t="shared" si="2"/>
        <v>0.05374705055</v>
      </c>
    </row>
    <row r="106" ht="14.25" customHeight="1">
      <c r="A106" s="17">
        <v>1478.849976</v>
      </c>
      <c r="B106" s="17">
        <v>78.449997</v>
      </c>
      <c r="C106" s="17">
        <f t="shared" ref="C106:D106" si="105">LN(A106/A105)</f>
        <v>-0.002633729259</v>
      </c>
      <c r="D106" s="17">
        <f t="shared" si="105"/>
        <v>0.01412088978</v>
      </c>
      <c r="E106" s="17">
        <f t="shared" si="2"/>
        <v>0.005743580259</v>
      </c>
    </row>
    <row r="107" ht="14.25" customHeight="1">
      <c r="A107" s="17">
        <v>1465.900024</v>
      </c>
      <c r="B107" s="17">
        <v>76.550003</v>
      </c>
      <c r="C107" s="17">
        <f t="shared" ref="C107:D107" si="106">LN(A107/A106)</f>
        <v>-0.008795337792</v>
      </c>
      <c r="D107" s="17">
        <f t="shared" si="106"/>
        <v>-0.02451727964</v>
      </c>
      <c r="E107" s="17">
        <f t="shared" si="2"/>
        <v>-0.01665630872</v>
      </c>
    </row>
    <row r="108" ht="14.25" customHeight="1">
      <c r="A108" s="17">
        <v>1501.900024</v>
      </c>
      <c r="B108" s="17">
        <v>77.199997</v>
      </c>
      <c r="C108" s="17">
        <f t="shared" ref="C108:D108" si="107">LN(A108/A107)</f>
        <v>0.02426158452</v>
      </c>
      <c r="D108" s="17">
        <f t="shared" si="107"/>
        <v>0.008455256877</v>
      </c>
      <c r="E108" s="17">
        <f t="shared" si="2"/>
        <v>0.0163584207</v>
      </c>
    </row>
    <row r="109" ht="14.25" customHeight="1">
      <c r="A109" s="17">
        <v>1520.449951</v>
      </c>
      <c r="B109" s="17">
        <v>82.150002</v>
      </c>
      <c r="C109" s="17">
        <f t="shared" ref="C109:D109" si="108">LN(A109/A108)</f>
        <v>0.01227532224</v>
      </c>
      <c r="D109" s="17">
        <f t="shared" si="108"/>
        <v>0.06214745066</v>
      </c>
      <c r="E109" s="17">
        <f t="shared" si="2"/>
        <v>0.03721138645</v>
      </c>
    </row>
    <row r="110" ht="14.25" customHeight="1">
      <c r="A110" s="17">
        <v>1513.75</v>
      </c>
      <c r="B110" s="17">
        <v>83.900002</v>
      </c>
      <c r="C110" s="17">
        <f t="shared" ref="C110:D110" si="109">LN(A110/A109)</f>
        <v>-0.004416295562</v>
      </c>
      <c r="D110" s="17">
        <f t="shared" si="109"/>
        <v>0.02107876848</v>
      </c>
      <c r="E110" s="17">
        <f t="shared" si="2"/>
        <v>0.00833123646</v>
      </c>
    </row>
    <row r="111" ht="14.25" customHeight="1">
      <c r="A111" s="17">
        <v>1487.0</v>
      </c>
      <c r="B111" s="17">
        <v>83.300003</v>
      </c>
      <c r="C111" s="17">
        <f t="shared" ref="C111:D111" si="110">LN(A111/A110)</f>
        <v>-0.01782934841</v>
      </c>
      <c r="D111" s="17">
        <f t="shared" si="110"/>
        <v>-0.007177052124</v>
      </c>
      <c r="E111" s="17">
        <f t="shared" si="2"/>
        <v>-0.01250320027</v>
      </c>
    </row>
    <row r="112" ht="14.25" customHeight="1">
      <c r="A112" s="17">
        <v>1489.0</v>
      </c>
      <c r="B112" s="17">
        <v>81.900002</v>
      </c>
      <c r="C112" s="17">
        <f t="shared" ref="C112:D112" si="111">LN(A112/A111)</f>
        <v>0.001344086224</v>
      </c>
      <c r="D112" s="17">
        <f t="shared" si="111"/>
        <v>-0.01694956991</v>
      </c>
      <c r="E112" s="17">
        <f t="shared" si="2"/>
        <v>-0.007802741842</v>
      </c>
    </row>
    <row r="113" ht="14.25" customHeight="1">
      <c r="A113" s="17">
        <v>1513.0</v>
      </c>
      <c r="B113" s="17">
        <v>80.75</v>
      </c>
      <c r="C113" s="17">
        <f t="shared" ref="C113:D113" si="112">LN(A113/A112)</f>
        <v>0.0159896811</v>
      </c>
      <c r="D113" s="17">
        <f t="shared" si="112"/>
        <v>-0.01414105318</v>
      </c>
      <c r="E113" s="17">
        <f t="shared" si="2"/>
        <v>0.000924313964</v>
      </c>
    </row>
    <row r="114" ht="14.25" customHeight="1">
      <c r="A114" s="17">
        <v>1519.5</v>
      </c>
      <c r="B114" s="17">
        <v>81.849998</v>
      </c>
      <c r="C114" s="17">
        <f t="shared" ref="C114:D114" si="113">LN(A114/A113)</f>
        <v>0.004286898568</v>
      </c>
      <c r="D114" s="17">
        <f t="shared" si="113"/>
        <v>0.01353031728</v>
      </c>
      <c r="E114" s="17">
        <f t="shared" si="2"/>
        <v>0.008908607924</v>
      </c>
    </row>
    <row r="115" ht="14.25" customHeight="1">
      <c r="A115" s="17">
        <v>1527.0</v>
      </c>
      <c r="B115" s="17">
        <v>80.0</v>
      </c>
      <c r="C115" s="17">
        <f t="shared" ref="C115:D115" si="114">LN(A115/A114)</f>
        <v>0.004923692862</v>
      </c>
      <c r="D115" s="17">
        <f t="shared" si="114"/>
        <v>-0.02286164471</v>
      </c>
      <c r="E115" s="17">
        <f t="shared" si="2"/>
        <v>-0.008968975923</v>
      </c>
    </row>
    <row r="116" ht="14.25" customHeight="1">
      <c r="A116" s="17">
        <v>1510.199951</v>
      </c>
      <c r="B116" s="17">
        <v>77.400002</v>
      </c>
      <c r="C116" s="17">
        <f t="shared" ref="C116:D116" si="115">LN(A116/A115)</f>
        <v>-0.0110629663</v>
      </c>
      <c r="D116" s="17">
        <f t="shared" si="115"/>
        <v>-0.03303982824</v>
      </c>
      <c r="E116" s="17">
        <f t="shared" si="2"/>
        <v>-0.02205139727</v>
      </c>
    </row>
    <row r="117" ht="14.25" customHeight="1">
      <c r="A117" s="17">
        <v>1524.949951</v>
      </c>
      <c r="B117" s="17">
        <v>78.599998</v>
      </c>
      <c r="C117" s="17">
        <f t="shared" ref="C117:D117" si="116">LN(A117/A116)</f>
        <v>0.009719530563</v>
      </c>
      <c r="D117" s="17">
        <f t="shared" si="116"/>
        <v>0.01538486755</v>
      </c>
      <c r="E117" s="17">
        <f t="shared" si="2"/>
        <v>0.01255219906</v>
      </c>
    </row>
    <row r="118" ht="14.25" customHeight="1">
      <c r="A118" s="17">
        <v>1520.650024</v>
      </c>
      <c r="B118" s="17">
        <v>81.0</v>
      </c>
      <c r="C118" s="17">
        <f t="shared" ref="C118:D118" si="117">LN(A118/A117)</f>
        <v>-0.002823699693</v>
      </c>
      <c r="D118" s="17">
        <f t="shared" si="117"/>
        <v>0.03007748068</v>
      </c>
      <c r="E118" s="17">
        <f t="shared" si="2"/>
        <v>0.01362689049</v>
      </c>
    </row>
    <row r="119" ht="14.25" customHeight="1">
      <c r="A119" s="17">
        <v>1514.0</v>
      </c>
      <c r="B119" s="17">
        <v>81.699997</v>
      </c>
      <c r="C119" s="17">
        <f t="shared" ref="C119:D119" si="118">LN(A119/A118)</f>
        <v>-0.004382735796</v>
      </c>
      <c r="D119" s="17">
        <f t="shared" si="118"/>
        <v>0.008604810474</v>
      </c>
      <c r="E119" s="17">
        <f t="shared" si="2"/>
        <v>0.002111037339</v>
      </c>
    </row>
    <row r="120" ht="14.25" customHeight="1">
      <c r="A120" s="17">
        <v>1501.300049</v>
      </c>
      <c r="B120" s="17">
        <v>81.449997</v>
      </c>
      <c r="C120" s="17">
        <f t="shared" ref="C120:D120" si="119">LN(A120/A119)</f>
        <v>-0.008423722941</v>
      </c>
      <c r="D120" s="17">
        <f t="shared" si="119"/>
        <v>-0.003064666931</v>
      </c>
      <c r="E120" s="17">
        <f t="shared" si="2"/>
        <v>-0.005744194936</v>
      </c>
    </row>
    <row r="121" ht="14.25" customHeight="1">
      <c r="A121" s="17">
        <v>1502.0</v>
      </c>
      <c r="B121" s="17">
        <v>83.0</v>
      </c>
      <c r="C121" s="17">
        <f t="shared" ref="C121:D121" si="120">LN(A121/A120)</f>
        <v>0.0004661212674</v>
      </c>
      <c r="D121" s="17">
        <f t="shared" si="120"/>
        <v>0.01885130958</v>
      </c>
      <c r="E121" s="17">
        <f t="shared" si="2"/>
        <v>0.009658715424</v>
      </c>
    </row>
    <row r="122" ht="14.25" customHeight="1">
      <c r="A122" s="17">
        <v>1489.0</v>
      </c>
      <c r="B122" s="17">
        <v>80.650002</v>
      </c>
      <c r="C122" s="17">
        <f t="shared" ref="C122:D122" si="121">LN(A122/A121)</f>
        <v>-0.00869279964</v>
      </c>
      <c r="D122" s="17">
        <f t="shared" si="121"/>
        <v>-0.02872177843</v>
      </c>
      <c r="E122" s="17">
        <f t="shared" si="2"/>
        <v>-0.01870728903</v>
      </c>
    </row>
    <row r="123" ht="14.25" customHeight="1">
      <c r="A123" s="17">
        <v>1496.550049</v>
      </c>
      <c r="B123" s="17">
        <v>81.199997</v>
      </c>
      <c r="C123" s="17">
        <f t="shared" ref="C123:D123" si="122">LN(A123/A122)</f>
        <v>0.005057738086</v>
      </c>
      <c r="D123" s="17">
        <f t="shared" si="122"/>
        <v>0.006796380852</v>
      </c>
      <c r="E123" s="17">
        <f t="shared" si="2"/>
        <v>0.005927059469</v>
      </c>
    </row>
    <row r="124" ht="14.25" customHeight="1">
      <c r="A124" s="17">
        <v>1486.0</v>
      </c>
      <c r="B124" s="17">
        <v>80.400002</v>
      </c>
      <c r="C124" s="17">
        <f t="shared" ref="C124:D124" si="123">LN(A124/A123)</f>
        <v>-0.007074545492</v>
      </c>
      <c r="D124" s="17">
        <f t="shared" si="123"/>
        <v>-0.009901009161</v>
      </c>
      <c r="E124" s="17">
        <f t="shared" si="2"/>
        <v>-0.008487777327</v>
      </c>
    </row>
    <row r="125" ht="14.25" customHeight="1">
      <c r="A125" s="17">
        <v>1496.0</v>
      </c>
      <c r="B125" s="17">
        <v>79.75</v>
      </c>
      <c r="C125" s="17">
        <f t="shared" ref="C125:D125" si="124">LN(A125/A124)</f>
        <v>0.006706933257</v>
      </c>
      <c r="D125" s="17">
        <f t="shared" si="124"/>
        <v>-0.008117459396</v>
      </c>
      <c r="E125" s="17">
        <f t="shared" si="2"/>
        <v>-0.0007052630694</v>
      </c>
    </row>
    <row r="126" ht="14.25" customHeight="1">
      <c r="A126" s="17">
        <v>1494.0</v>
      </c>
      <c r="B126" s="17">
        <v>79.150002</v>
      </c>
      <c r="C126" s="17">
        <f t="shared" ref="C126:D126" si="125">LN(A126/A125)</f>
        <v>-0.001337792842</v>
      </c>
      <c r="D126" s="17">
        <f t="shared" si="125"/>
        <v>-0.007551930069</v>
      </c>
      <c r="E126" s="17">
        <f t="shared" si="2"/>
        <v>-0.004444861456</v>
      </c>
    </row>
    <row r="127" ht="14.25" customHeight="1">
      <c r="A127" s="17">
        <v>1478.75</v>
      </c>
      <c r="B127" s="17">
        <v>78.300003</v>
      </c>
      <c r="C127" s="17">
        <f t="shared" ref="C127:D127" si="126">LN(A127/A126)</f>
        <v>-0.0102599504</v>
      </c>
      <c r="D127" s="17">
        <f t="shared" si="126"/>
        <v>-0.01079717028</v>
      </c>
      <c r="E127" s="17">
        <f t="shared" si="2"/>
        <v>-0.01052856034</v>
      </c>
    </row>
    <row r="128" ht="14.25" customHeight="1">
      <c r="A128" s="17">
        <v>1490.0</v>
      </c>
      <c r="B128" s="17">
        <v>77.900002</v>
      </c>
      <c r="C128" s="17">
        <f t="shared" ref="C128:D128" si="127">LN(A128/A127)</f>
        <v>0.007578983647</v>
      </c>
      <c r="D128" s="17">
        <f t="shared" si="127"/>
        <v>-0.00512166276</v>
      </c>
      <c r="E128" s="17">
        <f t="shared" si="2"/>
        <v>0.001228660443</v>
      </c>
    </row>
    <row r="129" ht="14.25" customHeight="1">
      <c r="A129" s="17">
        <v>1491.800049</v>
      </c>
      <c r="B129" s="17">
        <v>77.550003</v>
      </c>
      <c r="C129" s="17">
        <f t="shared" ref="C129:D129" si="128">LN(A129/A128)</f>
        <v>0.001207357428</v>
      </c>
      <c r="D129" s="17">
        <f t="shared" si="128"/>
        <v>-0.004503050243</v>
      </c>
      <c r="E129" s="17">
        <f t="shared" si="2"/>
        <v>-0.001647846408</v>
      </c>
    </row>
    <row r="130" ht="14.25" customHeight="1">
      <c r="A130" s="17">
        <v>1508.0</v>
      </c>
      <c r="B130" s="17">
        <v>81.900002</v>
      </c>
      <c r="C130" s="17">
        <f t="shared" ref="C130:D130" si="129">LN(A130/A129)</f>
        <v>0.0108007922</v>
      </c>
      <c r="D130" s="17">
        <f t="shared" si="129"/>
        <v>0.05457608697</v>
      </c>
      <c r="E130" s="17">
        <f t="shared" si="2"/>
        <v>0.03268843959</v>
      </c>
    </row>
    <row r="131" ht="14.25" customHeight="1">
      <c r="A131" s="17">
        <v>1497.800049</v>
      </c>
      <c r="B131" s="17">
        <v>81.25</v>
      </c>
      <c r="C131" s="17">
        <f t="shared" ref="C131:D131" si="130">LN(A131/A130)</f>
        <v>-0.006786872038</v>
      </c>
      <c r="D131" s="17">
        <f t="shared" si="130"/>
        <v>-0.007968194069</v>
      </c>
      <c r="E131" s="17">
        <f t="shared" si="2"/>
        <v>-0.007377533054</v>
      </c>
    </row>
    <row r="132" ht="14.25" customHeight="1">
      <c r="A132" s="17">
        <v>1513.449951</v>
      </c>
      <c r="B132" s="17">
        <v>79.150002</v>
      </c>
      <c r="C132" s="17">
        <f t="shared" ref="C132:D132" si="131">LN(A132/A131)</f>
        <v>0.010394383</v>
      </c>
      <c r="D132" s="17">
        <f t="shared" si="131"/>
        <v>-0.02618600961</v>
      </c>
      <c r="E132" s="17">
        <f t="shared" si="2"/>
        <v>-0.007895813307</v>
      </c>
    </row>
    <row r="133" ht="14.25" customHeight="1">
      <c r="A133" s="17">
        <v>1522.0</v>
      </c>
      <c r="B133" s="17">
        <v>79.199997</v>
      </c>
      <c r="C133" s="17">
        <f t="shared" ref="C133:D133" si="132">LN(A133/A132)</f>
        <v>0.005633478891</v>
      </c>
      <c r="D133" s="17">
        <f t="shared" si="132"/>
        <v>0.0006314493461</v>
      </c>
      <c r="E133" s="17">
        <f t="shared" si="2"/>
        <v>0.003132464119</v>
      </c>
    </row>
    <row r="134" ht="14.25" customHeight="1">
      <c r="A134" s="17">
        <v>1523.0</v>
      </c>
      <c r="B134" s="17">
        <v>80.400002</v>
      </c>
      <c r="C134" s="17">
        <f t="shared" ref="C134:D134" si="133">LN(A134/A133)</f>
        <v>0.0006568144735</v>
      </c>
      <c r="D134" s="17">
        <f t="shared" si="133"/>
        <v>0.01503794012</v>
      </c>
      <c r="E134" s="17">
        <f t="shared" si="2"/>
        <v>0.007847377296</v>
      </c>
    </row>
    <row r="135" ht="14.25" customHeight="1">
      <c r="A135" s="17">
        <v>1508.199951</v>
      </c>
      <c r="B135" s="17">
        <v>82.699997</v>
      </c>
      <c r="C135" s="17">
        <f t="shared" ref="C135:D135" si="134">LN(A135/A134)</f>
        <v>-0.009765219616</v>
      </c>
      <c r="D135" s="17">
        <f t="shared" si="134"/>
        <v>0.02820536469</v>
      </c>
      <c r="E135" s="17">
        <f t="shared" si="2"/>
        <v>0.009220072539</v>
      </c>
    </row>
    <row r="136" ht="14.25" customHeight="1">
      <c r="A136" s="17">
        <v>1509.0</v>
      </c>
      <c r="B136" s="17">
        <v>83.699997</v>
      </c>
      <c r="C136" s="17">
        <f t="shared" ref="C136:D136" si="135">LN(A136/A135)</f>
        <v>0.0005303254884</v>
      </c>
      <c r="D136" s="17">
        <f t="shared" si="135"/>
        <v>0.0120193759</v>
      </c>
      <c r="E136" s="17">
        <f t="shared" si="2"/>
        <v>0.006274850694</v>
      </c>
    </row>
    <row r="137" ht="14.25" customHeight="1">
      <c r="A137" s="17">
        <v>1502.0</v>
      </c>
      <c r="B137" s="17">
        <v>81.800003</v>
      </c>
      <c r="C137" s="17">
        <f t="shared" ref="C137:D137" si="136">LN(A137/A136)</f>
        <v>-0.004649626444</v>
      </c>
      <c r="D137" s="17">
        <f t="shared" si="136"/>
        <v>-0.02296166137</v>
      </c>
      <c r="E137" s="17">
        <f t="shared" si="2"/>
        <v>-0.01380564391</v>
      </c>
    </row>
    <row r="138" ht="14.25" customHeight="1">
      <c r="A138" s="17">
        <v>1489.25</v>
      </c>
      <c r="B138" s="17">
        <v>80.300003</v>
      </c>
      <c r="C138" s="17">
        <f t="shared" ref="C138:D138" si="137">LN(A138/A137)</f>
        <v>-0.008524915815</v>
      </c>
      <c r="D138" s="17">
        <f t="shared" si="137"/>
        <v>-0.01850762197</v>
      </c>
      <c r="E138" s="17">
        <f t="shared" si="2"/>
        <v>-0.01351626889</v>
      </c>
    </row>
    <row r="139" ht="14.25" customHeight="1">
      <c r="A139" s="17">
        <v>1504.5</v>
      </c>
      <c r="B139" s="17">
        <v>80.199997</v>
      </c>
      <c r="C139" s="17">
        <f t="shared" ref="C139:D139" si="138">LN(A139/A138)</f>
        <v>0.01018797956</v>
      </c>
      <c r="D139" s="17">
        <f t="shared" si="138"/>
        <v>-0.001246180847</v>
      </c>
      <c r="E139" s="17">
        <f t="shared" si="2"/>
        <v>0.004470899357</v>
      </c>
    </row>
    <row r="140" ht="14.25" customHeight="1">
      <c r="A140" s="17">
        <v>1540.0</v>
      </c>
      <c r="B140" s="17">
        <v>81.949997</v>
      </c>
      <c r="C140" s="17">
        <f t="shared" ref="C140:D140" si="139">LN(A140/A139)</f>
        <v>0.02332179934</v>
      </c>
      <c r="D140" s="17">
        <f t="shared" si="139"/>
        <v>0.02158579112</v>
      </c>
      <c r="E140" s="17">
        <f t="shared" si="2"/>
        <v>0.02245379523</v>
      </c>
    </row>
    <row r="141" ht="14.25" customHeight="1">
      <c r="A141" s="17">
        <v>1545.349976</v>
      </c>
      <c r="B141" s="17">
        <v>79.599998</v>
      </c>
      <c r="C141" s="17">
        <f t="shared" ref="C141:D141" si="140">LN(A141/A140)</f>
        <v>0.003467989955</v>
      </c>
      <c r="D141" s="17">
        <f t="shared" si="140"/>
        <v>-0.02909520086</v>
      </c>
      <c r="E141" s="17">
        <f t="shared" si="2"/>
        <v>-0.01281360545</v>
      </c>
    </row>
    <row r="142" ht="14.25" customHeight="1">
      <c r="A142" s="17">
        <v>1537.699951</v>
      </c>
      <c r="B142" s="17">
        <v>82.5</v>
      </c>
      <c r="C142" s="17">
        <f t="shared" ref="C142:D142" si="141">LN(A142/A141)</f>
        <v>-0.004962644707</v>
      </c>
      <c r="D142" s="17">
        <f t="shared" si="141"/>
        <v>0.03578422562</v>
      </c>
      <c r="E142" s="17">
        <f t="shared" si="2"/>
        <v>0.01541079045</v>
      </c>
    </row>
    <row r="143" ht="14.25" customHeight="1">
      <c r="A143" s="17">
        <v>1516.0</v>
      </c>
      <c r="B143" s="17">
        <v>82.599998</v>
      </c>
      <c r="C143" s="17">
        <f t="shared" ref="C143:D143" si="142">LN(A143/A142)</f>
        <v>-0.01421247445</v>
      </c>
      <c r="D143" s="17">
        <f t="shared" si="142"/>
        <v>0.001211362973</v>
      </c>
      <c r="E143" s="17">
        <f t="shared" si="2"/>
        <v>-0.00650055574</v>
      </c>
    </row>
    <row r="144" ht="14.25" customHeight="1">
      <c r="A144" s="17">
        <v>1502.0</v>
      </c>
      <c r="B144" s="17">
        <v>81.800003</v>
      </c>
      <c r="C144" s="17">
        <f t="shared" ref="C144:D144" si="143">LN(A144/A143)</f>
        <v>-0.009277733878</v>
      </c>
      <c r="D144" s="17">
        <f t="shared" si="143"/>
        <v>-0.00973237603</v>
      </c>
      <c r="E144" s="17">
        <f t="shared" si="2"/>
        <v>-0.009505054954</v>
      </c>
    </row>
    <row r="145" ht="14.25" customHeight="1">
      <c r="A145" s="17">
        <v>1506.099976</v>
      </c>
      <c r="B145" s="17">
        <v>80.199997</v>
      </c>
      <c r="C145" s="17">
        <f t="shared" ref="C145:D145" si="144">LN(A145/A144)</f>
        <v>0.002725958959</v>
      </c>
      <c r="D145" s="17">
        <f t="shared" si="144"/>
        <v>-0.01975380282</v>
      </c>
      <c r="E145" s="17">
        <f t="shared" si="2"/>
        <v>-0.00851392193</v>
      </c>
    </row>
    <row r="146" ht="14.25" customHeight="1">
      <c r="A146" s="17">
        <v>1507.349976</v>
      </c>
      <c r="B146" s="17">
        <v>79.400002</v>
      </c>
      <c r="C146" s="17">
        <f t="shared" ref="C146:D146" si="145">LN(A146/A145)</f>
        <v>0.0008296139585</v>
      </c>
      <c r="D146" s="17">
        <f t="shared" si="145"/>
        <v>-0.01002508402</v>
      </c>
      <c r="E146" s="17">
        <f t="shared" si="2"/>
        <v>-0.004597735033</v>
      </c>
    </row>
    <row r="147" ht="14.25" customHeight="1">
      <c r="A147" s="17">
        <v>1526.75</v>
      </c>
      <c r="B147" s="17">
        <v>80.699997</v>
      </c>
      <c r="C147" s="17">
        <f t="shared" ref="C147:D147" si="146">LN(A147/A146)</f>
        <v>0.01278816686</v>
      </c>
      <c r="D147" s="17">
        <f t="shared" si="146"/>
        <v>0.01624014466</v>
      </c>
      <c r="E147" s="17">
        <f t="shared" si="2"/>
        <v>0.01451415576</v>
      </c>
    </row>
    <row r="148" ht="14.25" customHeight="1">
      <c r="A148" s="17">
        <v>1529.949951</v>
      </c>
      <c r="B148" s="17">
        <v>79.5</v>
      </c>
      <c r="C148" s="17">
        <f t="shared" ref="C148:D148" si="147">LN(A148/A147)</f>
        <v>0.002093729983</v>
      </c>
      <c r="D148" s="17">
        <f t="shared" si="147"/>
        <v>-0.01498151644</v>
      </c>
      <c r="E148" s="17">
        <f t="shared" si="2"/>
        <v>-0.006443893229</v>
      </c>
    </row>
    <row r="149" ht="14.25" customHeight="1">
      <c r="A149" s="17">
        <v>1488.849976</v>
      </c>
      <c r="B149" s="17">
        <v>78.699997</v>
      </c>
      <c r="C149" s="17">
        <f t="shared" ref="C149:D149" si="148">LN(A149/A148)</f>
        <v>-0.02723102935</v>
      </c>
      <c r="D149" s="17">
        <f t="shared" si="148"/>
        <v>-0.01011390436</v>
      </c>
      <c r="E149" s="17">
        <f t="shared" si="2"/>
        <v>-0.01867246685</v>
      </c>
    </row>
    <row r="150" ht="14.25" customHeight="1">
      <c r="A150" s="17">
        <v>1454.0</v>
      </c>
      <c r="B150" s="17">
        <v>78.449997</v>
      </c>
      <c r="C150" s="17">
        <f t="shared" ref="C150:D150" si="149">LN(A150/A149)</f>
        <v>-0.02368561465</v>
      </c>
      <c r="D150" s="17">
        <f t="shared" si="149"/>
        <v>-0.003181676366</v>
      </c>
      <c r="E150" s="17">
        <f t="shared" si="2"/>
        <v>-0.01343364551</v>
      </c>
    </row>
    <row r="151" ht="14.25" customHeight="1">
      <c r="A151" s="17">
        <v>1468.5</v>
      </c>
      <c r="B151" s="17">
        <v>80.099998</v>
      </c>
      <c r="C151" s="17">
        <f t="shared" ref="C151:D151" si="150">LN(A151/A150)</f>
        <v>0.009923092545</v>
      </c>
      <c r="D151" s="17">
        <f t="shared" si="150"/>
        <v>0.02081438817</v>
      </c>
      <c r="E151" s="17">
        <f t="shared" si="2"/>
        <v>0.01536874036</v>
      </c>
    </row>
    <row r="152" ht="14.25" customHeight="1">
      <c r="A152" s="17">
        <v>1457.449951</v>
      </c>
      <c r="B152" s="17">
        <v>78.800003</v>
      </c>
      <c r="C152" s="17">
        <f t="shared" ref="C152:D152" si="151">LN(A152/A151)</f>
        <v>-0.00755317194</v>
      </c>
      <c r="D152" s="17">
        <f t="shared" si="151"/>
        <v>-0.01636279417</v>
      </c>
      <c r="E152" s="17">
        <f t="shared" si="2"/>
        <v>-0.01195798306</v>
      </c>
    </row>
    <row r="153" ht="14.25" customHeight="1">
      <c r="A153" s="17">
        <v>1444.0</v>
      </c>
      <c r="B153" s="17">
        <v>78.199997</v>
      </c>
      <c r="C153" s="17">
        <f t="shared" ref="C153:D153" si="152">LN(A153/A152)</f>
        <v>-0.009271259246</v>
      </c>
      <c r="D153" s="17">
        <f t="shared" si="152"/>
        <v>-0.007643425747</v>
      </c>
      <c r="E153" s="17">
        <f t="shared" si="2"/>
        <v>-0.008457342496</v>
      </c>
    </row>
    <row r="154" ht="14.25" customHeight="1">
      <c r="A154" s="17">
        <v>1449.900024</v>
      </c>
      <c r="B154" s="17">
        <v>77.449997</v>
      </c>
      <c r="C154" s="17">
        <f t="shared" ref="C154:D154" si="153">LN(A154/A153)</f>
        <v>0.004077564619</v>
      </c>
      <c r="D154" s="17">
        <f t="shared" si="153"/>
        <v>-0.00963708106</v>
      </c>
      <c r="E154" s="17">
        <f t="shared" si="2"/>
        <v>-0.00277975822</v>
      </c>
    </row>
    <row r="155" ht="14.25" customHeight="1">
      <c r="A155" s="17">
        <v>1438.699951</v>
      </c>
      <c r="B155" s="17">
        <v>76.300003</v>
      </c>
      <c r="C155" s="17">
        <f t="shared" ref="C155:D155" si="154">LN(A155/A154)</f>
        <v>-0.007754711088</v>
      </c>
      <c r="D155" s="17">
        <f t="shared" si="154"/>
        <v>-0.01495955052</v>
      </c>
      <c r="E155" s="17">
        <f t="shared" si="2"/>
        <v>-0.0113571308</v>
      </c>
    </row>
    <row r="156" ht="14.25" customHeight="1">
      <c r="A156" s="17">
        <v>1429.949951</v>
      </c>
      <c r="B156" s="17">
        <v>75.949997</v>
      </c>
      <c r="C156" s="17">
        <f t="shared" ref="C156:D156" si="155">LN(A156/A155)</f>
        <v>-0.006100449644</v>
      </c>
      <c r="D156" s="17">
        <f t="shared" si="155"/>
        <v>-0.004597788067</v>
      </c>
      <c r="E156" s="17">
        <f t="shared" si="2"/>
        <v>-0.005349118855</v>
      </c>
    </row>
    <row r="157" ht="14.25" customHeight="1">
      <c r="A157" s="17">
        <v>1431.75</v>
      </c>
      <c r="B157" s="17">
        <v>76.199997</v>
      </c>
      <c r="C157" s="17">
        <f t="shared" ref="C157:D157" si="156">LN(A157/A156)</f>
        <v>0.001258027933</v>
      </c>
      <c r="D157" s="17">
        <f t="shared" si="156"/>
        <v>0.00328623378</v>
      </c>
      <c r="E157" s="17">
        <f t="shared" si="2"/>
        <v>0.002272130857</v>
      </c>
    </row>
    <row r="158" ht="14.25" customHeight="1">
      <c r="A158" s="17">
        <v>1435.0</v>
      </c>
      <c r="B158" s="17">
        <v>75.75</v>
      </c>
      <c r="C158" s="17">
        <f t="shared" ref="C158:D158" si="157">LN(A158/A157)</f>
        <v>0.00226737692</v>
      </c>
      <c r="D158" s="17">
        <f t="shared" si="157"/>
        <v>-0.005922978933</v>
      </c>
      <c r="E158" s="17">
        <f t="shared" si="2"/>
        <v>-0.001827801007</v>
      </c>
    </row>
    <row r="159" ht="14.25" customHeight="1">
      <c r="A159" s="17">
        <v>1439.900024</v>
      </c>
      <c r="B159" s="17">
        <v>76.449997</v>
      </c>
      <c r="C159" s="17">
        <f t="shared" ref="C159:D159" si="158">LN(A159/A158)</f>
        <v>0.003408834188</v>
      </c>
      <c r="D159" s="17">
        <f t="shared" si="158"/>
        <v>0.009198448744</v>
      </c>
      <c r="E159" s="17">
        <f t="shared" si="2"/>
        <v>0.006303641466</v>
      </c>
    </row>
    <row r="160" ht="14.25" customHeight="1">
      <c r="A160" s="17">
        <v>1474.5</v>
      </c>
      <c r="B160" s="17">
        <v>75.050003</v>
      </c>
      <c r="C160" s="17">
        <f t="shared" ref="C160:D160" si="159">LN(A160/A159)</f>
        <v>0.02374526587</v>
      </c>
      <c r="D160" s="17">
        <f t="shared" si="159"/>
        <v>-0.01848229508</v>
      </c>
      <c r="E160" s="17">
        <f t="shared" si="2"/>
        <v>0.002631485396</v>
      </c>
    </row>
    <row r="161" ht="14.25" customHeight="1">
      <c r="A161" s="17">
        <v>1507.050049</v>
      </c>
      <c r="B161" s="17">
        <v>73.599998</v>
      </c>
      <c r="C161" s="17">
        <f t="shared" ref="C161:D161" si="160">LN(A161/A160)</f>
        <v>0.02183518083</v>
      </c>
      <c r="D161" s="17">
        <f t="shared" si="160"/>
        <v>-0.01950959949</v>
      </c>
      <c r="E161" s="17">
        <f t="shared" si="2"/>
        <v>0.001162790672</v>
      </c>
    </row>
    <row r="162" ht="14.25" customHeight="1">
      <c r="A162" s="17">
        <v>1500.0</v>
      </c>
      <c r="B162" s="17">
        <v>71.099998</v>
      </c>
      <c r="C162" s="17">
        <f t="shared" ref="C162:D162" si="161">LN(A162/A161)</f>
        <v>-0.004689022</v>
      </c>
      <c r="D162" s="17">
        <f t="shared" si="161"/>
        <v>-0.03455768988</v>
      </c>
      <c r="E162" s="17">
        <f t="shared" si="2"/>
        <v>-0.01962335594</v>
      </c>
    </row>
    <row r="163" ht="14.25" customHeight="1">
      <c r="A163" s="17">
        <v>1507.349976</v>
      </c>
      <c r="B163" s="17">
        <v>70.900002</v>
      </c>
      <c r="C163" s="17">
        <f t="shared" ref="C163:D163" si="162">LN(A163/A162)</f>
        <v>0.004888018151</v>
      </c>
      <c r="D163" s="17">
        <f t="shared" si="162"/>
        <v>-0.002816846933</v>
      </c>
      <c r="E163" s="17">
        <f t="shared" si="2"/>
        <v>0.001035585609</v>
      </c>
    </row>
    <row r="164" ht="14.25" customHeight="1">
      <c r="A164" s="17">
        <v>1519.75</v>
      </c>
      <c r="B164" s="17">
        <v>70.400002</v>
      </c>
      <c r="C164" s="17">
        <f t="shared" ref="C164:D164" si="163">LN(A164/A163)</f>
        <v>0.008192721388</v>
      </c>
      <c r="D164" s="17">
        <f t="shared" si="163"/>
        <v>-0.007077170174</v>
      </c>
      <c r="E164" s="17">
        <f t="shared" si="2"/>
        <v>0.000557775607</v>
      </c>
    </row>
    <row r="165" ht="14.25" customHeight="1">
      <c r="A165" s="17">
        <v>1518.849976</v>
      </c>
      <c r="B165" s="17">
        <v>69.0</v>
      </c>
      <c r="C165" s="17">
        <f t="shared" ref="C165:D165" si="164">LN(A165/A164)</f>
        <v>-0.0005923938876</v>
      </c>
      <c r="D165" s="17">
        <f t="shared" si="164"/>
        <v>-0.02008678698</v>
      </c>
      <c r="E165" s="17">
        <f t="shared" si="2"/>
        <v>-0.01033959043</v>
      </c>
    </row>
    <row r="166" ht="14.25" customHeight="1">
      <c r="A166" s="17">
        <v>1507.599976</v>
      </c>
      <c r="B166" s="17">
        <v>72.5</v>
      </c>
      <c r="C166" s="17">
        <f t="shared" ref="C166:D166" si="165">LN(A166/A165)</f>
        <v>-0.007434487268</v>
      </c>
      <c r="D166" s="17">
        <f t="shared" si="165"/>
        <v>0.04948005726</v>
      </c>
      <c r="E166" s="17">
        <f t="shared" si="2"/>
        <v>0.021022785</v>
      </c>
    </row>
    <row r="167" ht="14.25" customHeight="1">
      <c r="A167" s="17">
        <v>1531.0</v>
      </c>
      <c r="B167" s="17">
        <v>73.25</v>
      </c>
      <c r="C167" s="17">
        <f t="shared" ref="C167:D167" si="166">LN(A167/A166)</f>
        <v>0.01540215018</v>
      </c>
      <c r="D167" s="17">
        <f t="shared" si="166"/>
        <v>0.01029168604</v>
      </c>
      <c r="E167" s="17">
        <f t="shared" si="2"/>
        <v>0.01284691811</v>
      </c>
    </row>
    <row r="168" ht="14.25" customHeight="1">
      <c r="A168" s="17">
        <v>1535.0</v>
      </c>
      <c r="B168" s="17">
        <v>71.0</v>
      </c>
      <c r="C168" s="17">
        <f t="shared" ref="C168:D168" si="167">LN(A168/A167)</f>
        <v>0.002609264364</v>
      </c>
      <c r="D168" s="17">
        <f t="shared" si="167"/>
        <v>-0.03119837086</v>
      </c>
      <c r="E168" s="17">
        <f t="shared" si="2"/>
        <v>-0.01429455325</v>
      </c>
    </row>
    <row r="169" ht="14.25" customHeight="1">
      <c r="A169" s="17">
        <v>1524.0</v>
      </c>
      <c r="B169" s="17">
        <v>72.25</v>
      </c>
      <c r="C169" s="17">
        <f t="shared" ref="C169:D169" si="168">LN(A169/A168)</f>
        <v>-0.007191923775</v>
      </c>
      <c r="D169" s="17">
        <f t="shared" si="168"/>
        <v>0.01745244995</v>
      </c>
      <c r="E169" s="17">
        <f t="shared" si="2"/>
        <v>0.005130263088</v>
      </c>
    </row>
    <row r="170" ht="14.25" customHeight="1">
      <c r="A170" s="17">
        <v>1565.349976</v>
      </c>
      <c r="B170" s="17">
        <v>72.650002</v>
      </c>
      <c r="C170" s="17">
        <f t="shared" ref="C170:D170" si="169">LN(A170/A169)</f>
        <v>0.02677096856</v>
      </c>
      <c r="D170" s="17">
        <f t="shared" si="169"/>
        <v>0.005521090553</v>
      </c>
      <c r="E170" s="17">
        <f t="shared" si="2"/>
        <v>0.01614602956</v>
      </c>
    </row>
    <row r="171" ht="14.25" customHeight="1">
      <c r="A171" s="17">
        <v>1519.800049</v>
      </c>
      <c r="B171" s="17">
        <v>69.0</v>
      </c>
      <c r="C171" s="17">
        <f t="shared" ref="C171:D171" si="170">LN(A171/A170)</f>
        <v>-0.02953064633</v>
      </c>
      <c r="D171" s="17">
        <f t="shared" si="170"/>
        <v>-0.05154691295</v>
      </c>
      <c r="E171" s="17">
        <f t="shared" si="2"/>
        <v>-0.04053877964</v>
      </c>
    </row>
    <row r="172" ht="14.25" customHeight="1">
      <c r="A172" s="17">
        <v>1533.150024</v>
      </c>
      <c r="B172" s="17">
        <v>69.25</v>
      </c>
      <c r="C172" s="17">
        <f t="shared" ref="C172:D172" si="171">LN(A172/A171)</f>
        <v>0.00874567862</v>
      </c>
      <c r="D172" s="17">
        <f t="shared" si="171"/>
        <v>0.00361664047</v>
      </c>
      <c r="E172" s="17">
        <f t="shared" si="2"/>
        <v>0.006181159545</v>
      </c>
    </row>
    <row r="173" ht="14.25" customHeight="1">
      <c r="A173" s="17">
        <v>1564.5</v>
      </c>
      <c r="B173" s="17">
        <v>69.599998</v>
      </c>
      <c r="C173" s="17">
        <f t="shared" ref="C173:D173" si="172">LN(A173/A172)</f>
        <v>0.02024182601</v>
      </c>
      <c r="D173" s="17">
        <f t="shared" si="172"/>
        <v>0.005041393537</v>
      </c>
      <c r="E173" s="17">
        <f t="shared" si="2"/>
        <v>0.01264160977</v>
      </c>
    </row>
    <row r="174" ht="14.25" customHeight="1">
      <c r="A174" s="17">
        <v>1564.800049</v>
      </c>
      <c r="B174" s="17">
        <v>72.300003</v>
      </c>
      <c r="C174" s="17">
        <f t="shared" ref="C174:D174" si="173">LN(A174/A173)</f>
        <v>0.0001917674855</v>
      </c>
      <c r="D174" s="17">
        <f t="shared" si="173"/>
        <v>0.03805963205</v>
      </c>
      <c r="E174" s="17">
        <f t="shared" si="2"/>
        <v>0.01912569977</v>
      </c>
    </row>
    <row r="175" ht="14.25" customHeight="1">
      <c r="A175" s="17">
        <v>1571.0</v>
      </c>
      <c r="B175" s="17">
        <v>74.150002</v>
      </c>
      <c r="C175" s="17">
        <f t="shared" ref="C175:D175" si="174">LN(A175/A174)</f>
        <v>0.003954307661</v>
      </c>
      <c r="D175" s="17">
        <f t="shared" si="174"/>
        <v>0.0252659249</v>
      </c>
      <c r="E175" s="17">
        <f t="shared" si="2"/>
        <v>0.01461011628</v>
      </c>
    </row>
    <row r="176" ht="14.25" customHeight="1">
      <c r="A176" s="17">
        <v>1558.650024</v>
      </c>
      <c r="B176" s="17">
        <v>73.900002</v>
      </c>
      <c r="C176" s="17">
        <f t="shared" ref="C176:D176" si="175">LN(A176/A175)</f>
        <v>-0.007892281891</v>
      </c>
      <c r="D176" s="17">
        <f t="shared" si="175"/>
        <v>-0.003377240539</v>
      </c>
      <c r="E176" s="17">
        <f t="shared" si="2"/>
        <v>-0.005634761215</v>
      </c>
    </row>
    <row r="177" ht="14.25" customHeight="1">
      <c r="A177" s="17">
        <v>1570.0</v>
      </c>
      <c r="B177" s="17">
        <v>72.900002</v>
      </c>
      <c r="C177" s="17">
        <f t="shared" ref="C177:D177" si="176">LN(A177/A176)</f>
        <v>0.007255541978</v>
      </c>
      <c r="D177" s="17">
        <f t="shared" si="176"/>
        <v>-0.01362418857</v>
      </c>
      <c r="E177" s="17">
        <f t="shared" si="2"/>
        <v>-0.003184323295</v>
      </c>
    </row>
    <row r="178" ht="14.25" customHeight="1">
      <c r="A178" s="17">
        <v>1583.349976</v>
      </c>
      <c r="B178" s="17">
        <v>72.5</v>
      </c>
      <c r="C178" s="17">
        <f t="shared" ref="C178:D178" si="177">LN(A178/A177)</f>
        <v>0.008467221121</v>
      </c>
      <c r="D178" s="17">
        <f t="shared" si="177"/>
        <v>-0.005502104589</v>
      </c>
      <c r="E178" s="17">
        <f t="shared" si="2"/>
        <v>0.001482558266</v>
      </c>
    </row>
    <row r="179" ht="14.25" customHeight="1">
      <c r="A179" s="17">
        <v>1598.0</v>
      </c>
      <c r="B179" s="17">
        <v>73.550003</v>
      </c>
      <c r="C179" s="17">
        <f t="shared" ref="C179:D179" si="178">LN(A179/A178)</f>
        <v>0.009210006863</v>
      </c>
      <c r="D179" s="17">
        <f t="shared" si="178"/>
        <v>0.01437892598</v>
      </c>
      <c r="E179" s="17">
        <f t="shared" si="2"/>
        <v>0.01179446642</v>
      </c>
    </row>
    <row r="180" ht="14.25" customHeight="1">
      <c r="A180" s="17">
        <v>1592.0</v>
      </c>
      <c r="B180" s="17">
        <v>73.0</v>
      </c>
      <c r="C180" s="17">
        <f t="shared" ref="C180:D180" si="179">LN(A180/A179)</f>
        <v>-0.003761759922</v>
      </c>
      <c r="D180" s="17">
        <f t="shared" si="179"/>
        <v>-0.007506046688</v>
      </c>
      <c r="E180" s="17">
        <f t="shared" si="2"/>
        <v>-0.005633903305</v>
      </c>
    </row>
    <row r="181" ht="14.25" customHeight="1">
      <c r="A181" s="17">
        <v>1598.0</v>
      </c>
      <c r="B181" s="17">
        <v>73.0</v>
      </c>
      <c r="C181" s="17">
        <f t="shared" ref="C181:D181" si="180">LN(A181/A180)</f>
        <v>0.003761759922</v>
      </c>
      <c r="D181" s="17">
        <f t="shared" si="180"/>
        <v>0</v>
      </c>
      <c r="E181" s="17">
        <f t="shared" si="2"/>
        <v>0.001880879961</v>
      </c>
    </row>
    <row r="182" ht="14.25" customHeight="1">
      <c r="A182" s="17">
        <v>1580.949951</v>
      </c>
      <c r="B182" s="17">
        <v>71.650002</v>
      </c>
      <c r="C182" s="17">
        <f t="shared" ref="C182:D182" si="181">LN(A182/A181)</f>
        <v>-0.01072694616</v>
      </c>
      <c r="D182" s="17">
        <f t="shared" si="181"/>
        <v>-0.01866625896</v>
      </c>
      <c r="E182" s="17">
        <f t="shared" si="2"/>
        <v>-0.01469660256</v>
      </c>
    </row>
    <row r="183" ht="14.25" customHeight="1">
      <c r="A183" s="17">
        <v>1582.0</v>
      </c>
      <c r="B183" s="17">
        <v>71.900002</v>
      </c>
      <c r="C183" s="17">
        <f t="shared" ref="C183:D183" si="182">LN(A183/A182)</f>
        <v>0.0006639681657</v>
      </c>
      <c r="D183" s="17">
        <f t="shared" si="182"/>
        <v>0.003483110356</v>
      </c>
      <c r="E183" s="17">
        <f t="shared" si="2"/>
        <v>0.002073539261</v>
      </c>
    </row>
    <row r="184" ht="14.25" customHeight="1">
      <c r="A184" s="17">
        <v>1580.5</v>
      </c>
      <c r="B184" s="17">
        <v>71.0</v>
      </c>
      <c r="C184" s="17">
        <f t="shared" ref="C184:D184" si="183">LN(A184/A183)</f>
        <v>-0.0009486166719</v>
      </c>
      <c r="D184" s="17">
        <f t="shared" si="183"/>
        <v>-0.0125964155</v>
      </c>
      <c r="E184" s="17">
        <f t="shared" si="2"/>
        <v>-0.006772516087</v>
      </c>
    </row>
    <row r="185" ht="14.25" customHeight="1">
      <c r="A185" s="17">
        <v>1579.449951</v>
      </c>
      <c r="B185" s="17">
        <v>70.349998</v>
      </c>
      <c r="C185" s="17">
        <f t="shared" ref="C185:D185" si="184">LN(A185/A184)</f>
        <v>-0.0006645985253</v>
      </c>
      <c r="D185" s="17">
        <f t="shared" si="184"/>
        <v>-0.00919712191</v>
      </c>
      <c r="E185" s="17">
        <f t="shared" si="2"/>
        <v>-0.004930860218</v>
      </c>
    </row>
    <row r="186" ht="14.25" customHeight="1">
      <c r="A186" s="17">
        <v>1584.0</v>
      </c>
      <c r="B186" s="17">
        <v>71.199997</v>
      </c>
      <c r="C186" s="17">
        <f t="shared" ref="C186:D186" si="185">LN(A186/A185)</f>
        <v>0.002876639244</v>
      </c>
      <c r="D186" s="17">
        <f t="shared" si="185"/>
        <v>0.01201002115</v>
      </c>
      <c r="E186" s="17">
        <f t="shared" si="2"/>
        <v>0.007443330198</v>
      </c>
    </row>
    <row r="187" ht="14.25" customHeight="1">
      <c r="A187" s="17">
        <v>1564.5</v>
      </c>
      <c r="B187" s="17">
        <v>72.599998</v>
      </c>
      <c r="C187" s="17">
        <f t="shared" ref="C187:D187" si="186">LN(A187/A186)</f>
        <v>-0.01238700927</v>
      </c>
      <c r="D187" s="17">
        <f t="shared" si="186"/>
        <v>0.019472118</v>
      </c>
      <c r="E187" s="17">
        <f t="shared" si="2"/>
        <v>0.003542554367</v>
      </c>
    </row>
    <row r="188" ht="14.25" customHeight="1">
      <c r="A188" s="17">
        <v>1554.800049</v>
      </c>
      <c r="B188" s="17">
        <v>77.400002</v>
      </c>
      <c r="C188" s="17">
        <f t="shared" ref="C188:D188" si="187">LN(A188/A187)</f>
        <v>-0.006219332616</v>
      </c>
      <c r="D188" s="17">
        <f t="shared" si="187"/>
        <v>0.06402191215</v>
      </c>
      <c r="E188" s="17">
        <f t="shared" si="2"/>
        <v>0.02890128977</v>
      </c>
    </row>
    <row r="189" ht="14.25" customHeight="1">
      <c r="A189" s="17">
        <v>1564.300049</v>
      </c>
      <c r="B189" s="17">
        <v>77.349998</v>
      </c>
      <c r="C189" s="17">
        <f t="shared" ref="C189:D189" si="188">LN(A189/A188)</f>
        <v>0.006091519398</v>
      </c>
      <c r="D189" s="17">
        <f t="shared" si="188"/>
        <v>-0.0006462552729</v>
      </c>
      <c r="E189" s="17">
        <f t="shared" si="2"/>
        <v>0.002722632063</v>
      </c>
    </row>
    <row r="190" ht="14.25" customHeight="1">
      <c r="A190" s="17">
        <v>1589.0</v>
      </c>
      <c r="B190" s="17">
        <v>81.949997</v>
      </c>
      <c r="C190" s="17">
        <f t="shared" ref="C190:D190" si="189">LN(A190/A189)</f>
        <v>0.01566641665</v>
      </c>
      <c r="D190" s="17">
        <f t="shared" si="189"/>
        <v>0.05776871742</v>
      </c>
      <c r="E190" s="17">
        <f t="shared" si="2"/>
        <v>0.03671756703</v>
      </c>
    </row>
    <row r="191" ht="14.25" customHeight="1">
      <c r="A191" s="17">
        <v>1581.699951</v>
      </c>
      <c r="B191" s="17">
        <v>82.650002</v>
      </c>
      <c r="C191" s="17">
        <f t="shared" ref="C191:D191" si="190">LN(A191/A190)</f>
        <v>-0.004604700547</v>
      </c>
      <c r="D191" s="17">
        <f t="shared" si="190"/>
        <v>0.008505579883</v>
      </c>
      <c r="E191" s="17">
        <f t="shared" si="2"/>
        <v>0.001950439668</v>
      </c>
    </row>
    <row r="192" ht="14.25" customHeight="1">
      <c r="A192" s="17">
        <v>1568.650024</v>
      </c>
      <c r="B192" s="17">
        <v>81.0</v>
      </c>
      <c r="C192" s="17">
        <f t="shared" ref="C192:D192" si="191">LN(A192/A191)</f>
        <v>-0.008284794862</v>
      </c>
      <c r="D192" s="17">
        <f t="shared" si="191"/>
        <v>-0.02016569379</v>
      </c>
      <c r="E192" s="17">
        <f t="shared" si="2"/>
        <v>-0.01422524433</v>
      </c>
    </row>
    <row r="193" ht="14.25" customHeight="1">
      <c r="A193" s="17">
        <v>1550.150024</v>
      </c>
      <c r="B193" s="17">
        <v>80.449997</v>
      </c>
      <c r="C193" s="17">
        <f t="shared" ref="C193:D193" si="192">LN(A193/A192)</f>
        <v>-0.01186367622</v>
      </c>
      <c r="D193" s="17">
        <f t="shared" si="192"/>
        <v>-0.006813318524</v>
      </c>
      <c r="E193" s="17">
        <f t="shared" si="2"/>
        <v>-0.009338497373</v>
      </c>
    </row>
    <row r="194" ht="14.25" customHeight="1">
      <c r="A194" s="17">
        <v>1572.0</v>
      </c>
      <c r="B194" s="17">
        <v>79.150002</v>
      </c>
      <c r="C194" s="17">
        <f t="shared" ref="C194:D194" si="193">LN(A194/A193)</f>
        <v>0.01399697808</v>
      </c>
      <c r="D194" s="17">
        <f t="shared" si="193"/>
        <v>-0.01629102455</v>
      </c>
      <c r="E194" s="17">
        <f t="shared" si="2"/>
        <v>-0.001147023235</v>
      </c>
    </row>
    <row r="195" ht="14.25" customHeight="1">
      <c r="A195" s="17">
        <v>1607.949951</v>
      </c>
      <c r="B195" s="17">
        <v>78.25</v>
      </c>
      <c r="C195" s="17">
        <f t="shared" ref="C195:D195" si="194">LN(A195/A194)</f>
        <v>0.02261135127</v>
      </c>
      <c r="D195" s="17">
        <f t="shared" si="194"/>
        <v>-0.01143598218</v>
      </c>
      <c r="E195" s="17">
        <f t="shared" si="2"/>
        <v>0.005587684545</v>
      </c>
    </row>
    <row r="196" ht="14.25" customHeight="1">
      <c r="A196" s="17">
        <v>1635.5</v>
      </c>
      <c r="B196" s="17">
        <v>78.75</v>
      </c>
      <c r="C196" s="17">
        <f t="shared" ref="C196:D196" si="195">LN(A196/A195)</f>
        <v>0.01698852272</v>
      </c>
      <c r="D196" s="17">
        <f t="shared" si="195"/>
        <v>0.006369448285</v>
      </c>
      <c r="E196" s="17">
        <f t="shared" si="2"/>
        <v>0.0116789855</v>
      </c>
    </row>
    <row r="197" ht="14.25" customHeight="1">
      <c r="A197" s="17">
        <v>1632.0</v>
      </c>
      <c r="B197" s="17">
        <v>77.699997</v>
      </c>
      <c r="C197" s="17">
        <f t="shared" ref="C197:D197" si="196">LN(A197/A196)</f>
        <v>-0.002142311454</v>
      </c>
      <c r="D197" s="17">
        <f t="shared" si="196"/>
        <v>-0.01342305894</v>
      </c>
      <c r="E197" s="17">
        <f t="shared" si="2"/>
        <v>-0.007782685198</v>
      </c>
    </row>
    <row r="198" ht="14.25" customHeight="1">
      <c r="A198" s="17">
        <v>1606.599976</v>
      </c>
      <c r="B198" s="17">
        <v>76.75</v>
      </c>
      <c r="C198" s="17">
        <f t="shared" ref="C198:D198" si="197">LN(A198/A197)</f>
        <v>-0.01568612672</v>
      </c>
      <c r="D198" s="17">
        <f t="shared" si="197"/>
        <v>-0.0123018323</v>
      </c>
      <c r="E198" s="17">
        <f t="shared" si="2"/>
        <v>-0.01399397951</v>
      </c>
    </row>
    <row r="199" ht="14.25" customHeight="1">
      <c r="A199" s="17">
        <v>1606.349976</v>
      </c>
      <c r="B199" s="17">
        <v>76.699997</v>
      </c>
      <c r="C199" s="17">
        <f t="shared" ref="C199:D199" si="198">LN(A199/A198)</f>
        <v>-0.000155620227</v>
      </c>
      <c r="D199" s="17">
        <f t="shared" si="198"/>
        <v>-0.0006517172075</v>
      </c>
      <c r="E199" s="17">
        <f t="shared" si="2"/>
        <v>-0.0004036687173</v>
      </c>
    </row>
    <row r="200" ht="14.25" customHeight="1">
      <c r="A200" s="17">
        <v>1589.0</v>
      </c>
      <c r="B200" s="17">
        <v>76.400002</v>
      </c>
      <c r="C200" s="17">
        <f t="shared" ref="C200:D200" si="199">LN(A200/A199)</f>
        <v>-0.01085962204</v>
      </c>
      <c r="D200" s="17">
        <f t="shared" si="199"/>
        <v>-0.003918946909</v>
      </c>
      <c r="E200" s="17">
        <f t="shared" si="2"/>
        <v>-0.007389284473</v>
      </c>
    </row>
    <row r="201" ht="14.25" customHeight="1">
      <c r="A201" s="17">
        <v>1601.349976</v>
      </c>
      <c r="B201" s="17">
        <v>76.099998</v>
      </c>
      <c r="C201" s="17">
        <f t="shared" ref="C201:D201" si="200">LN(A201/A200)</f>
        <v>0.007742120947</v>
      </c>
      <c r="D201" s="17">
        <f t="shared" si="200"/>
        <v>-0.003934483764</v>
      </c>
      <c r="E201" s="17">
        <f t="shared" si="2"/>
        <v>0.001903818591</v>
      </c>
    </row>
    <row r="202" ht="14.25" customHeight="1">
      <c r="A202" s="17">
        <v>1597.5</v>
      </c>
      <c r="B202" s="17">
        <v>76.0</v>
      </c>
      <c r="C202" s="17">
        <f t="shared" ref="C202:D202" si="201">LN(A202/A201)</f>
        <v>-0.002407101232</v>
      </c>
      <c r="D202" s="17">
        <f t="shared" si="201"/>
        <v>-0.0013148983</v>
      </c>
      <c r="E202" s="17">
        <f t="shared" si="2"/>
        <v>-0.001860999766</v>
      </c>
    </row>
    <row r="203" ht="14.25" customHeight="1">
      <c r="A203" s="17">
        <v>1626.849976</v>
      </c>
      <c r="B203" s="17">
        <v>76.0</v>
      </c>
      <c r="C203" s="17">
        <f t="shared" ref="C203:D203" si="202">LN(A203/A202)</f>
        <v>0.01820570774</v>
      </c>
      <c r="D203" s="17">
        <f t="shared" si="202"/>
        <v>0</v>
      </c>
      <c r="E203" s="17">
        <f t="shared" si="2"/>
        <v>0.009102853871</v>
      </c>
    </row>
    <row r="204" ht="14.25" customHeight="1">
      <c r="A204" s="17">
        <v>1627.699951</v>
      </c>
      <c r="B204" s="17">
        <v>75.599998</v>
      </c>
      <c r="C204" s="17">
        <f t="shared" ref="C204:D204" si="203">LN(A204/A203)</f>
        <v>0.0005223302997</v>
      </c>
      <c r="D204" s="17">
        <f t="shared" si="203"/>
        <v>-0.005277083556</v>
      </c>
      <c r="E204" s="17">
        <f t="shared" si="2"/>
        <v>-0.002377376628</v>
      </c>
    </row>
    <row r="205" ht="14.25" customHeight="1">
      <c r="A205" s="17">
        <v>1622.0</v>
      </c>
      <c r="B205" s="17">
        <v>75.449997</v>
      </c>
      <c r="C205" s="17">
        <f t="shared" ref="C205:D205" si="204">LN(A205/A204)</f>
        <v>-0.003507989618</v>
      </c>
      <c r="D205" s="17">
        <f t="shared" si="204"/>
        <v>-0.001986111278</v>
      </c>
      <c r="E205" s="17">
        <f t="shared" si="2"/>
        <v>-0.002747050448</v>
      </c>
    </row>
    <row r="206" ht="14.25" customHeight="1">
      <c r="A206" s="17">
        <v>1645.0</v>
      </c>
      <c r="B206" s="17">
        <v>77.650002</v>
      </c>
      <c r="C206" s="17">
        <f t="shared" ref="C206:D206" si="205">LN(A206/A205)</f>
        <v>0.01408042852</v>
      </c>
      <c r="D206" s="17">
        <f t="shared" si="205"/>
        <v>0.0287414299</v>
      </c>
      <c r="E206" s="17">
        <f t="shared" si="2"/>
        <v>0.02141092921</v>
      </c>
    </row>
    <row r="207" ht="14.25" customHeight="1">
      <c r="A207" s="17">
        <v>1641.550049</v>
      </c>
      <c r="B207" s="17">
        <v>75.800003</v>
      </c>
      <c r="C207" s="17">
        <f t="shared" ref="C207:D207" si="206">LN(A207/A206)</f>
        <v>-0.002099436927</v>
      </c>
      <c r="D207" s="17">
        <f t="shared" si="206"/>
        <v>-0.02411324313</v>
      </c>
      <c r="E207" s="17">
        <f t="shared" si="2"/>
        <v>-0.01310634003</v>
      </c>
    </row>
    <row r="208" ht="14.25" customHeight="1">
      <c r="A208" s="17">
        <v>1648.0</v>
      </c>
      <c r="B208" s="17">
        <v>79.449997</v>
      </c>
      <c r="C208" s="17">
        <f t="shared" ref="C208:D208" si="207">LN(A208/A207)</f>
        <v>0.003921484197</v>
      </c>
      <c r="D208" s="17">
        <f t="shared" si="207"/>
        <v>0.047029523</v>
      </c>
      <c r="E208" s="17">
        <f t="shared" si="2"/>
        <v>0.0254755036</v>
      </c>
    </row>
    <row r="209" ht="14.25" customHeight="1">
      <c r="A209" s="17">
        <v>1690.0</v>
      </c>
      <c r="B209" s="17">
        <v>78.199997</v>
      </c>
      <c r="C209" s="17">
        <f t="shared" ref="C209:D209" si="208">LN(A209/A208)</f>
        <v>0.02516609745</v>
      </c>
      <c r="D209" s="17">
        <f t="shared" si="208"/>
        <v>-0.01585824604</v>
      </c>
      <c r="E209" s="17">
        <f t="shared" si="2"/>
        <v>0.004653925706</v>
      </c>
    </row>
    <row r="210" ht="14.25" customHeight="1">
      <c r="A210" s="17">
        <v>1725.0</v>
      </c>
      <c r="B210" s="17">
        <v>77.25</v>
      </c>
      <c r="C210" s="17">
        <f t="shared" ref="C210:D210" si="209">LN(A210/A209)</f>
        <v>0.02049852155</v>
      </c>
      <c r="D210" s="17">
        <f t="shared" si="209"/>
        <v>-0.01222269341</v>
      </c>
      <c r="E210" s="17">
        <f t="shared" si="2"/>
        <v>0.004137914069</v>
      </c>
    </row>
    <row r="211" ht="14.25" customHeight="1">
      <c r="A211" s="17">
        <v>1692.449951</v>
      </c>
      <c r="B211" s="17">
        <v>77.0</v>
      </c>
      <c r="C211" s="17">
        <f t="shared" ref="C211:D211" si="210">LN(A211/A210)</f>
        <v>-0.01904989617</v>
      </c>
      <c r="D211" s="17">
        <f t="shared" si="210"/>
        <v>-0.003241493924</v>
      </c>
      <c r="E211" s="17">
        <f t="shared" si="2"/>
        <v>-0.01114569504</v>
      </c>
    </row>
    <row r="212" ht="14.25" customHeight="1">
      <c r="A212" s="17">
        <v>1698.75</v>
      </c>
      <c r="B212" s="17">
        <v>75.099998</v>
      </c>
      <c r="C212" s="17">
        <f t="shared" ref="C212:D212" si="211">LN(A212/A211)</f>
        <v>0.003715532165</v>
      </c>
      <c r="D212" s="17">
        <f t="shared" si="211"/>
        <v>-0.02498488971</v>
      </c>
      <c r="E212" s="17">
        <f t="shared" si="2"/>
        <v>-0.01063467877</v>
      </c>
    </row>
    <row r="213" ht="14.25" customHeight="1">
      <c r="A213" s="17">
        <v>1681.949951</v>
      </c>
      <c r="B213" s="17">
        <v>74.650002</v>
      </c>
      <c r="C213" s="17">
        <f t="shared" ref="C213:D213" si="212">LN(A213/A212)</f>
        <v>-0.009938881023</v>
      </c>
      <c r="D213" s="17">
        <f t="shared" si="212"/>
        <v>-0.006009981362</v>
      </c>
      <c r="E213" s="17">
        <f t="shared" si="2"/>
        <v>-0.007974431193</v>
      </c>
    </row>
    <row r="214" ht="14.25" customHeight="1">
      <c r="A214" s="17">
        <v>1708.0</v>
      </c>
      <c r="B214" s="17">
        <v>76.0</v>
      </c>
      <c r="C214" s="17">
        <f t="shared" ref="C214:D214" si="213">LN(A214/A213)</f>
        <v>0.01536928991</v>
      </c>
      <c r="D214" s="17">
        <f t="shared" si="213"/>
        <v>0.01792278951</v>
      </c>
      <c r="E214" s="17">
        <f t="shared" si="2"/>
        <v>0.01664603971</v>
      </c>
    </row>
    <row r="215" ht="14.25" customHeight="1">
      <c r="A215" s="17">
        <v>1690.0</v>
      </c>
      <c r="B215" s="17">
        <v>74.0</v>
      </c>
      <c r="C215" s="17">
        <f t="shared" ref="C215:D215" si="214">LN(A215/A214)</f>
        <v>-0.01059456643</v>
      </c>
      <c r="D215" s="17">
        <f t="shared" si="214"/>
        <v>-0.02666824708</v>
      </c>
      <c r="E215" s="17">
        <f t="shared" si="2"/>
        <v>-0.01863140676</v>
      </c>
    </row>
    <row r="216" ht="14.25" customHeight="1">
      <c r="A216" s="17">
        <v>1673.849976</v>
      </c>
      <c r="B216" s="17">
        <v>73.349998</v>
      </c>
      <c r="C216" s="17">
        <f t="shared" ref="C216:D216" si="215">LN(A216/A215)</f>
        <v>-0.009602180956</v>
      </c>
      <c r="D216" s="17">
        <f t="shared" si="215"/>
        <v>-0.008822615882</v>
      </c>
      <c r="E216" s="17">
        <f t="shared" si="2"/>
        <v>-0.009212398419</v>
      </c>
    </row>
    <row r="217" ht="14.25" customHeight="1">
      <c r="A217" s="17">
        <v>1665.050049</v>
      </c>
      <c r="B217" s="17">
        <v>73.449997</v>
      </c>
      <c r="C217" s="17">
        <f t="shared" ref="C217:D217" si="216">LN(A217/A216)</f>
        <v>-0.005271165539</v>
      </c>
      <c r="D217" s="17">
        <f t="shared" si="216"/>
        <v>0.001362384453</v>
      </c>
      <c r="E217" s="17">
        <f t="shared" si="2"/>
        <v>-0.001954390543</v>
      </c>
    </row>
    <row r="218" ht="14.25" customHeight="1">
      <c r="A218" s="17">
        <v>1650.0</v>
      </c>
      <c r="B218" s="17">
        <v>73.300003</v>
      </c>
      <c r="C218" s="17">
        <f t="shared" ref="C218:D218" si="217">LN(A218/A217)</f>
        <v>-0.009079894528</v>
      </c>
      <c r="D218" s="17">
        <f t="shared" si="217"/>
        <v>-0.002044211955</v>
      </c>
      <c r="E218" s="17">
        <f t="shared" si="2"/>
        <v>-0.005562053242</v>
      </c>
    </row>
    <row r="219" ht="14.25" customHeight="1">
      <c r="A219" s="17">
        <v>1602.0</v>
      </c>
      <c r="B219" s="17">
        <v>71.949997</v>
      </c>
      <c r="C219" s="17">
        <f t="shared" ref="C219:D219" si="218">LN(A219/A218)</f>
        <v>-0.02952243927</v>
      </c>
      <c r="D219" s="17">
        <f t="shared" si="218"/>
        <v>-0.01858925818</v>
      </c>
      <c r="E219" s="17">
        <f t="shared" si="2"/>
        <v>-0.02405584872</v>
      </c>
    </row>
    <row r="220" ht="14.25" customHeight="1">
      <c r="A220" s="17">
        <v>1611.0</v>
      </c>
      <c r="B220" s="17">
        <v>71.599998</v>
      </c>
      <c r="C220" s="17">
        <f t="shared" ref="C220:D220" si="219">LN(A220/A219)</f>
        <v>0.005602255549</v>
      </c>
      <c r="D220" s="17">
        <f t="shared" si="219"/>
        <v>-0.004876345604</v>
      </c>
      <c r="E220" s="17">
        <f t="shared" si="2"/>
        <v>0.0003629549723</v>
      </c>
    </row>
    <row r="221" ht="14.25" customHeight="1">
      <c r="A221" s="17">
        <v>1622.0</v>
      </c>
      <c r="B221" s="17">
        <v>71.550003</v>
      </c>
      <c r="C221" s="17">
        <f t="shared" ref="C221:D221" si="220">LN(A221/A220)</f>
        <v>0.006804851498</v>
      </c>
      <c r="D221" s="17">
        <f t="shared" si="220"/>
        <v>-0.0006984981025</v>
      </c>
      <c r="E221" s="17">
        <f t="shared" si="2"/>
        <v>0.003053176698</v>
      </c>
    </row>
    <row r="222" ht="14.25" customHeight="1">
      <c r="A222" s="17">
        <v>1609.900024</v>
      </c>
      <c r="B222" s="17">
        <v>71.25</v>
      </c>
      <c r="C222" s="17">
        <f t="shared" ref="C222:D222" si="221">LN(A222/A221)</f>
        <v>-0.007487875519</v>
      </c>
      <c r="D222" s="17">
        <f t="shared" si="221"/>
        <v>-0.004201728782</v>
      </c>
      <c r="E222" s="17">
        <f t="shared" si="2"/>
        <v>-0.005844802151</v>
      </c>
    </row>
    <row r="223" ht="14.25" customHeight="1">
      <c r="A223" s="17">
        <v>1597.849976</v>
      </c>
      <c r="B223" s="17">
        <v>70.900002</v>
      </c>
      <c r="C223" s="17">
        <f t="shared" ref="C223:D223" si="222">LN(A223/A222)</f>
        <v>-0.00751311959</v>
      </c>
      <c r="D223" s="17">
        <f t="shared" si="222"/>
        <v>-0.004924357402</v>
      </c>
      <c r="E223" s="17">
        <f t="shared" si="2"/>
        <v>-0.006218738496</v>
      </c>
    </row>
    <row r="224" ht="14.25" customHeight="1">
      <c r="A224" s="17">
        <v>1604.699951</v>
      </c>
      <c r="B224" s="17">
        <v>73.199997</v>
      </c>
      <c r="C224" s="17">
        <f t="shared" ref="C224:D224" si="223">LN(A224/A223)</f>
        <v>0.004277832104</v>
      </c>
      <c r="D224" s="17">
        <f t="shared" si="223"/>
        <v>0.03192491824</v>
      </c>
      <c r="E224" s="17">
        <f t="shared" si="2"/>
        <v>0.01810137517</v>
      </c>
    </row>
    <row r="225" ht="14.25" customHeight="1">
      <c r="A225" s="17">
        <v>1594.599976</v>
      </c>
      <c r="B225" s="17">
        <v>75.5</v>
      </c>
      <c r="C225" s="17">
        <f t="shared" ref="C225:D225" si="224">LN(A225/A224)</f>
        <v>-0.006313886652</v>
      </c>
      <c r="D225" s="17">
        <f t="shared" si="224"/>
        <v>0.03093727627</v>
      </c>
      <c r="E225" s="17">
        <f t="shared" si="2"/>
        <v>0.01231169481</v>
      </c>
    </row>
    <row r="226" ht="14.25" customHeight="1">
      <c r="A226" s="17">
        <v>1569.0</v>
      </c>
      <c r="B226" s="17">
        <v>75.699997</v>
      </c>
      <c r="C226" s="17">
        <f t="shared" ref="C226:D226" si="225">LN(A226/A225)</f>
        <v>-0.01618443228</v>
      </c>
      <c r="D226" s="17">
        <f t="shared" si="225"/>
        <v>0.002645464558</v>
      </c>
      <c r="E226" s="17">
        <f t="shared" si="2"/>
        <v>-0.006769483863</v>
      </c>
    </row>
    <row r="227" ht="14.25" customHeight="1">
      <c r="A227" s="17">
        <v>1554.900024</v>
      </c>
      <c r="B227" s="17">
        <v>74.300003</v>
      </c>
      <c r="C227" s="17">
        <f t="shared" ref="C227:D227" si="226">LN(A227/A226)</f>
        <v>-0.009027223434</v>
      </c>
      <c r="D227" s="17">
        <f t="shared" si="226"/>
        <v>-0.01866712871</v>
      </c>
      <c r="E227" s="17">
        <f t="shared" si="2"/>
        <v>-0.01384717607</v>
      </c>
    </row>
    <row r="228" ht="14.25" customHeight="1">
      <c r="A228" s="17">
        <v>1559.050049</v>
      </c>
      <c r="B228" s="17">
        <v>76.0</v>
      </c>
      <c r="C228" s="17">
        <f t="shared" ref="C228:D228" si="227">LN(A228/A227)</f>
        <v>0.002665442515</v>
      </c>
      <c r="D228" s="17">
        <f t="shared" si="227"/>
        <v>0.02262234819</v>
      </c>
      <c r="E228" s="17">
        <f t="shared" si="2"/>
        <v>0.01264389535</v>
      </c>
    </row>
    <row r="229" ht="14.25" customHeight="1">
      <c r="A229" s="17">
        <v>1571.849976</v>
      </c>
      <c r="B229" s="17">
        <v>74.349998</v>
      </c>
      <c r="C229" s="17">
        <f t="shared" ref="C229:D229" si="228">LN(A229/A228)</f>
        <v>0.008176561507</v>
      </c>
      <c r="D229" s="17">
        <f t="shared" si="228"/>
        <v>-0.02194969428</v>
      </c>
      <c r="E229" s="17">
        <f t="shared" si="2"/>
        <v>-0.006886566387</v>
      </c>
    </row>
    <row r="230" ht="14.25" customHeight="1">
      <c r="A230" s="17">
        <v>1557.199951</v>
      </c>
      <c r="B230" s="17">
        <v>79.400002</v>
      </c>
      <c r="C230" s="17">
        <f t="shared" ref="C230:D230" si="229">LN(A230/A229)</f>
        <v>-0.009363949051</v>
      </c>
      <c r="D230" s="17">
        <f t="shared" si="229"/>
        <v>0.06571474744</v>
      </c>
      <c r="E230" s="17">
        <f t="shared" si="2"/>
        <v>0.02817539919</v>
      </c>
    </row>
    <row r="231" ht="14.25" customHeight="1">
      <c r="A231" s="17">
        <v>1544.0</v>
      </c>
      <c r="B231" s="17">
        <v>79.349998</v>
      </c>
      <c r="C231" s="17">
        <f t="shared" ref="C231:D231" si="230">LN(A231/A230)</f>
        <v>-0.008512853685</v>
      </c>
      <c r="D231" s="17">
        <f t="shared" si="230"/>
        <v>-0.0006299716744</v>
      </c>
      <c r="E231" s="17">
        <f t="shared" si="2"/>
        <v>-0.00457141268</v>
      </c>
    </row>
    <row r="232" ht="14.25" customHeight="1">
      <c r="A232" s="17">
        <v>1543.5</v>
      </c>
      <c r="B232" s="17">
        <v>78.599998</v>
      </c>
      <c r="C232" s="17">
        <f t="shared" ref="C232:D232" si="231">LN(A232/A231)</f>
        <v>-0.0003238866425</v>
      </c>
      <c r="D232" s="17">
        <f t="shared" si="231"/>
        <v>-0.009496747778</v>
      </c>
      <c r="E232" s="17">
        <f t="shared" si="2"/>
        <v>-0.00491031721</v>
      </c>
    </row>
    <row r="233" ht="14.25" customHeight="1">
      <c r="A233" s="17">
        <v>1552.699951</v>
      </c>
      <c r="B233" s="17">
        <v>80.099998</v>
      </c>
      <c r="C233" s="17">
        <f t="shared" ref="C233:D233" si="232">LN(A233/A232)</f>
        <v>0.005942754487</v>
      </c>
      <c r="D233" s="17">
        <f t="shared" si="232"/>
        <v>0.01890415512</v>
      </c>
      <c r="E233" s="17">
        <f t="shared" si="2"/>
        <v>0.0124234548</v>
      </c>
    </row>
    <row r="234" ht="14.25" customHeight="1">
      <c r="A234" s="17">
        <v>1527.800049</v>
      </c>
      <c r="B234" s="17">
        <v>85.150002</v>
      </c>
      <c r="C234" s="17">
        <f t="shared" ref="C234:D234" si="233">LN(A234/A233)</f>
        <v>-0.01616649525</v>
      </c>
      <c r="D234" s="17">
        <f t="shared" si="233"/>
        <v>0.06113860149</v>
      </c>
      <c r="E234" s="17">
        <f t="shared" si="2"/>
        <v>0.02248605312</v>
      </c>
    </row>
    <row r="235" ht="14.25" customHeight="1">
      <c r="A235" s="17">
        <v>1536.349976</v>
      </c>
      <c r="B235" s="17">
        <v>87.300003</v>
      </c>
      <c r="C235" s="17">
        <f t="shared" ref="C235:D235" si="234">LN(A235/A234)</f>
        <v>0.005580633533</v>
      </c>
      <c r="D235" s="17">
        <f t="shared" si="234"/>
        <v>0.02493606661</v>
      </c>
      <c r="E235" s="17">
        <f t="shared" si="2"/>
        <v>0.01525835007</v>
      </c>
    </row>
    <row r="236" ht="14.25" customHeight="1">
      <c r="A236" s="17">
        <v>1533.300049</v>
      </c>
      <c r="B236" s="17">
        <v>83.400002</v>
      </c>
      <c r="C236" s="17">
        <f t="shared" ref="C236:D236" si="235">LN(A236/A235)</f>
        <v>-0.001987150313</v>
      </c>
      <c r="D236" s="17">
        <f t="shared" si="235"/>
        <v>-0.04570216386</v>
      </c>
      <c r="E236" s="17">
        <f t="shared" si="2"/>
        <v>-0.02384465709</v>
      </c>
    </row>
    <row r="237" ht="14.25" customHeight="1">
      <c r="A237" s="17">
        <v>1506.699951</v>
      </c>
      <c r="B237" s="17">
        <v>79.400002</v>
      </c>
      <c r="C237" s="17">
        <f t="shared" ref="C237:D237" si="236">LN(A237/A236)</f>
        <v>-0.01750051111</v>
      </c>
      <c r="D237" s="17">
        <f t="shared" si="236"/>
        <v>-0.0491499399</v>
      </c>
      <c r="E237" s="17">
        <f t="shared" si="2"/>
        <v>-0.03332522551</v>
      </c>
    </row>
    <row r="238" ht="14.25" customHeight="1">
      <c r="A238" s="17">
        <v>1507.650024</v>
      </c>
      <c r="B238" s="17">
        <v>73.0</v>
      </c>
      <c r="C238" s="17">
        <f t="shared" ref="C238:D238" si="237">LN(A238/A237)</f>
        <v>0.0006303667718</v>
      </c>
      <c r="D238" s="17">
        <f t="shared" si="237"/>
        <v>-0.08403895229</v>
      </c>
      <c r="E238" s="17">
        <f t="shared" si="2"/>
        <v>-0.04170429276</v>
      </c>
    </row>
    <row r="239" ht="14.25" customHeight="1">
      <c r="A239" s="17">
        <v>1529.0</v>
      </c>
      <c r="B239" s="17">
        <v>73.25</v>
      </c>
      <c r="C239" s="17">
        <f t="shared" ref="C239:D239" si="238">LN(A239/A238)</f>
        <v>0.01406176387</v>
      </c>
      <c r="D239" s="17">
        <f t="shared" si="238"/>
        <v>0.003418806749</v>
      </c>
      <c r="E239" s="17">
        <f t="shared" si="2"/>
        <v>0.00874028531</v>
      </c>
    </row>
    <row r="240" ht="14.25" customHeight="1">
      <c r="A240" s="17">
        <v>1507.050049</v>
      </c>
      <c r="B240" s="17">
        <v>72.150002</v>
      </c>
      <c r="C240" s="17">
        <f t="shared" ref="C240:D240" si="239">LN(A240/A239)</f>
        <v>-0.01445979684</v>
      </c>
      <c r="D240" s="17">
        <f t="shared" si="239"/>
        <v>-0.01513093496</v>
      </c>
      <c r="E240" s="17">
        <f t="shared" si="2"/>
        <v>-0.0147953659</v>
      </c>
    </row>
    <row r="241" ht="14.25" customHeight="1">
      <c r="A241" s="17">
        <v>1528.800049</v>
      </c>
      <c r="B241" s="17">
        <v>72.400002</v>
      </c>
      <c r="C241" s="17">
        <f t="shared" ref="C241:D241" si="240">LN(A241/A240)</f>
        <v>0.01432901589</v>
      </c>
      <c r="D241" s="17">
        <f t="shared" si="240"/>
        <v>0.003459014076</v>
      </c>
      <c r="E241" s="17">
        <f t="shared" si="2"/>
        <v>0.008894014982</v>
      </c>
    </row>
    <row r="242" ht="14.25" customHeight="1">
      <c r="A242" s="17">
        <v>1535.949951</v>
      </c>
      <c r="B242" s="17">
        <v>72.25</v>
      </c>
      <c r="C242" s="17">
        <f t="shared" ref="C242:D242" si="241">LN(A242/A241)</f>
        <v>0.004665904215</v>
      </c>
      <c r="D242" s="17">
        <f t="shared" si="241"/>
        <v>-0.002074000023</v>
      </c>
      <c r="E242" s="17">
        <f t="shared" si="2"/>
        <v>0.001295952096</v>
      </c>
    </row>
    <row r="243" ht="14.25" customHeight="1">
      <c r="A243" s="17">
        <v>1518.800049</v>
      </c>
      <c r="B243" s="17">
        <v>71.699997</v>
      </c>
      <c r="C243" s="17">
        <f t="shared" ref="C243:D243" si="242">LN(A243/A242)</f>
        <v>-0.01122846857</v>
      </c>
      <c r="D243" s="17">
        <f t="shared" si="242"/>
        <v>-0.007641621228</v>
      </c>
      <c r="E243" s="17">
        <f t="shared" si="2"/>
        <v>-0.0094350449</v>
      </c>
    </row>
    <row r="244" ht="14.25" customHeight="1">
      <c r="A244" s="17">
        <v>1532.0</v>
      </c>
      <c r="B244" s="17">
        <v>70.349998</v>
      </c>
      <c r="C244" s="17">
        <f t="shared" ref="C244:D244" si="243">LN(A244/A243)</f>
        <v>0.008653489681</v>
      </c>
      <c r="D244" s="17">
        <f t="shared" si="243"/>
        <v>-0.01900795063</v>
      </c>
      <c r="E244" s="17">
        <f t="shared" si="2"/>
        <v>-0.005177230476</v>
      </c>
    </row>
    <row r="245" ht="14.25" customHeight="1">
      <c r="A245" s="17">
        <v>1555.050049</v>
      </c>
      <c r="B245" s="17">
        <v>69.300003</v>
      </c>
      <c r="C245" s="17">
        <f t="shared" ref="C245:D245" si="244">LN(A245/A244)</f>
        <v>0.01493365965</v>
      </c>
      <c r="D245" s="17">
        <f t="shared" si="244"/>
        <v>-0.01503780565</v>
      </c>
      <c r="E245" s="17">
        <f t="shared" si="2"/>
        <v>-0.00005207299914</v>
      </c>
    </row>
    <row r="246" ht="14.25" customHeight="1">
      <c r="A246" s="17">
        <v>1554.699951</v>
      </c>
      <c r="B246" s="17">
        <v>71.650002</v>
      </c>
      <c r="C246" s="17">
        <f t="shared" ref="C246:D246" si="245">LN(A246/A245)</f>
        <v>-0.0002251615091</v>
      </c>
      <c r="D246" s="17">
        <f t="shared" si="245"/>
        <v>0.0333482327</v>
      </c>
      <c r="E246" s="17">
        <f t="shared" si="2"/>
        <v>0.0165615356</v>
      </c>
    </row>
    <row r="247" ht="14.25" customHeight="1">
      <c r="A247" s="17">
        <v>1528.0</v>
      </c>
      <c r="B247" s="17">
        <v>70.75</v>
      </c>
      <c r="C247" s="17">
        <f t="shared" ref="C247:D247" si="246">LN(A247/A246)</f>
        <v>-0.01732287871</v>
      </c>
      <c r="D247" s="17">
        <f t="shared" si="246"/>
        <v>-0.01264064566</v>
      </c>
      <c r="E247" s="17">
        <f t="shared" si="2"/>
        <v>-0.01498176219</v>
      </c>
    </row>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42" t="s">
        <v>51</v>
      </c>
    </row>
    <row r="23">
      <c r="L23" s="43"/>
    </row>
  </sheetData>
  <hyperlinks>
    <hyperlink r:id="rId1" ref="A1"/>
  </hyperlinks>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2021-12-12T15:38:31Z</dcterms:created>
  <dc:creator>ASUS</dc:creator>
</cp:coreProperties>
</file>