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RM PROJECT" sheetId="1" r:id="rId4"/>
    <sheet state="visible" name="IPL Matches 2008-2021" sheetId="2" r:id="rId5"/>
    <sheet state="visible" name="Kolkata Knight Riders" sheetId="3" r:id="rId6"/>
    <sheet state="visible" name="Kings XI Punjab" sheetId="4" r:id="rId7"/>
    <sheet state="visible" name="Mumbai Indians" sheetId="5" r:id="rId8"/>
    <sheet state="visible" name="Chennai Super Kings" sheetId="6" r:id="rId9"/>
    <sheet state="visible" name="Rajasthan Royals" sheetId="7" r:id="rId10"/>
    <sheet state="visible" name="Sun Risers Heydrabad" sheetId="8" r:id="rId11"/>
    <sheet state="visible" name="Royal Challengers Bangalore" sheetId="9" r:id="rId12"/>
    <sheet state="visible" name="Delhi Capitals" sheetId="10" r:id="rId13"/>
  </sheets>
  <definedNames>
    <definedName hidden="1" localSheetId="1" name="_xlnm._FilterDatabase">'IPL Matches 2008-2021'!$A$1:$D$762</definedName>
  </definedNames>
  <calcPr/>
</workbook>
</file>

<file path=xl/sharedStrings.xml><?xml version="1.0" encoding="utf-8"?>
<sst xmlns="http://schemas.openxmlformats.org/spreadsheetml/2006/main" count="2582" uniqueCount="174">
  <si>
    <t>DONE BY:</t>
  </si>
  <si>
    <t>ROLL NO.</t>
  </si>
  <si>
    <t>TRIKSHIT</t>
  </si>
  <si>
    <t>TUSHAR</t>
  </si>
  <si>
    <t>ARYAN</t>
  </si>
  <si>
    <t>ABHINAV</t>
  </si>
  <si>
    <t>date</t>
  </si>
  <si>
    <t>team1</t>
  </si>
  <si>
    <t>team2</t>
  </si>
  <si>
    <t>winner</t>
  </si>
  <si>
    <t>Royal Challengers Bangalore</t>
  </si>
  <si>
    <t>Kolkata Knight Riders</t>
  </si>
  <si>
    <t>Kings XI Punjab</t>
  </si>
  <si>
    <t>Chennai Super Kings</t>
  </si>
  <si>
    <t>Delhi Capitals</t>
  </si>
  <si>
    <t>Rajasthan Royals</t>
  </si>
  <si>
    <t>Mumbai Indians</t>
  </si>
  <si>
    <t>Sunrisers Hyderabad</t>
  </si>
  <si>
    <t>NA</t>
  </si>
  <si>
    <t>Royal Challengers Banglore </t>
  </si>
  <si>
    <t>Opposition</t>
  </si>
  <si>
    <t>Last won by</t>
  </si>
  <si>
    <t>KKR 2 Wins</t>
  </si>
  <si>
    <t>KKR 2 Losses</t>
  </si>
  <si>
    <t>KKR 1 Win 1 loss</t>
  </si>
  <si>
    <t>0</t>
  </si>
  <si>
    <t>kings XI Punjab</t>
  </si>
  <si>
    <t>MARKOV PROPERTY</t>
  </si>
  <si>
    <t>KKR  vs  RCB</t>
  </si>
  <si>
    <t>KKRRKRRRKKRKKKRRKRKKKKKRRRRKK
KKR,KRR,KRR,KKR,KRK,KKK,KKR,KRR,KRK,KKK,KKK,KKK,KKR,KRR</t>
  </si>
  <si>
    <t>KKR  vs  SRH</t>
  </si>
  <si>
    <t>KKSSKKKKKKSKKSKKKSKSKSKSKSKKKK
KKS,KSS,KKK,KKK,KKK,KKK,KKS,KSK,KKS,KSK,KKK,KKS,KSK,KSK,KSK,KSK,KSK,KKK</t>
  </si>
  <si>
    <t>KKR vs DC</t>
  </si>
  <si>
    <t>KDDDKKDKKKDDKKKKDKKKDDDKDDKK
KDD,KKD,KDK,KKK,KKD,KDK,KKK,KKD,KDD,KDD</t>
  </si>
  <si>
    <t>KKR vs RR</t>
  </si>
  <si>
    <t>RRRKRKKKRRRKRRRKKKRRKKRK
KRK,KKK,KKR,KRR,KRR,KKK,KKR,KRR,KKR</t>
  </si>
  <si>
    <t>KKR vs CSK</t>
  </si>
  <si>
    <t>CCKCCCKCCKCCCKCCCKCCKCCCC
CCK,CKC,CCC,CCK,CKC,CCC,CCK,CKC,CCC,CCK,CKC,CCK,CKC,CCC</t>
  </si>
  <si>
    <t>KKR vs MI</t>
  </si>
  <si>
    <t>MMMMMKMMMKMMKKKMMMMMMMMKMMMMK
KMM,KMM,KKK,KKM,KMM,KMM</t>
  </si>
  <si>
    <t>KKR vs KIXP</t>
  </si>
  <si>
    <t>PKKPKPKPKPKPKKKKKKKKPPKKKPKKP
PKK,PKP,PKP,PKP,PKK,PPK,PKK,PKK</t>
  </si>
  <si>
    <t>KXIP 2 Wins</t>
  </si>
  <si>
    <t>KXIP 2 Losses</t>
  </si>
  <si>
    <t>KXIP 1 Win 1 loss</t>
  </si>
  <si>
    <t>KXIP  vs  RCB</t>
  </si>
  <si>
    <t>PPPRRRRPRPPPPPRPRRPPRRRRPPPR
RRR,RRR,RRP,RPR,RPP,RPR,RRP,RPP,RRR,RRR,RRP,RPP</t>
  </si>
  <si>
    <t>KXIP  vs  SRH</t>
  </si>
  <si>
    <t>PPPPSSPSPPSSPPSSSSSSPSPSPSSP
PPP,PPP,PPS,PSS,PSP,PPS,PSS,PPS,PSS,PSP,PSP,PSS</t>
  </si>
  <si>
    <t>KXIP vs DC</t>
  </si>
  <si>
    <t>PPDPDPDPDDPPPPDDDPDPPPPDDPDD
DPD,DPD,DPD,DDP,DPP,DDD,DDP,DPD,DPP,DDP,DPD</t>
  </si>
  <si>
    <t>KXIP vs RR</t>
  </si>
  <si>
    <t>RPPRRRPRRRRPPRPPRPPRRPR
RPP,RRR,RRP,RPR,RRR,RRR,RRP,RPP,RPP,RPP,RRP</t>
  </si>
  <si>
    <t>KXIP vs CSK</t>
  </si>
  <si>
    <t>CCCCCPCPPPCCPPPCCPCCPCCCP
PCP,PPP,PPC,PCC,PPP,PPC,PCC,PCC,PCC</t>
  </si>
  <si>
    <t>KXIP vs MI</t>
  </si>
  <si>
    <t>PPPMMPMPPMMPMMPMMPMPMMPMMPPM
MMP,MPM,MPP,MMP,MPM,MMP,MPM,MMP,MPM,MPM,MMP,MPM,MPP</t>
  </si>
  <si>
    <t>KXIP vs KKR</t>
  </si>
  <si>
    <t>MI 2 Wins</t>
  </si>
  <si>
    <t>MI 2 Losses</t>
  </si>
  <si>
    <t>MI 1 Win 1 loss</t>
  </si>
  <si>
    <t>MI vs RCB</t>
  </si>
  <si>
    <t>RMRMRMMMRRMRMRMMRMMMMMRMMMRRR</t>
  </si>
  <si>
    <t>RMR,RMR,RMM,RRM,RMR,RMR,RMM,RMM,RMM</t>
  </si>
  <si>
    <t>MI vs SRH</t>
  </si>
  <si>
    <t>SMSSMMMSMMSMSMMMSSMSSSMMSMMM</t>
  </si>
  <si>
    <t>MSS,MMM,MMS,MSM,MMS,MSM,MSM,MMM,MMS,MSS,MSS,MMS,MSM</t>
  </si>
  <si>
    <t>MI vs DC</t>
  </si>
  <si>
    <t>MDDDMMMMDDMDDMDMDMMMDDDMMMMMDD</t>
  </si>
  <si>
    <t>DDD,DDM,DMM,DDM,DMD,DDM,DDM,DMD,DMD,DDD,DDM,DMM</t>
  </si>
  <si>
    <t>MI vs RR</t>
  </si>
  <si>
    <t>MRRMMRRMMRMMMMRMRRRRMRMM</t>
  </si>
  <si>
    <t>MRR,MMR,MRR,MMR,MRM,MMM,MMM,MMR,MRM,MRR,MRM</t>
  </si>
  <si>
    <t>MI vs CSK</t>
  </si>
  <si>
    <t>CMMCMCCMMMCMMCMCCCCMMMCMMMMMCMMC</t>
  </si>
  <si>
    <t>CMM,CMC,CCM,CMM,CMM,CMC,CCC,CCC,CCM,CMM,CMM,CMM</t>
  </si>
  <si>
    <t>MI vs KKR</t>
  </si>
  <si>
    <t>MMMMMKMMMKMMKKKMMMMMMMMKMMMMK</t>
  </si>
  <si>
    <t>KMM,KMM,KKK,KKM,KMM,KMM</t>
  </si>
  <si>
    <t>MI vs KXIP</t>
  </si>
  <si>
    <t>KKKMMKMKKMMKMMKMMKMKMMKMMKKM</t>
  </si>
  <si>
    <t>MMK,MKM,MKK,MMK,MKM,MMK,MKM,MKM,MKM,MMK,MMK,MKK,MMK,MKM</t>
  </si>
  <si>
    <t>CSK 2 Wins</t>
  </si>
  <si>
    <t>CSK 2 Losses</t>
  </si>
  <si>
    <t>CSK 1 Win 1 loss</t>
  </si>
  <si>
    <t>CSK vs RCB</t>
  </si>
  <si>
    <t>CRCRRRCCRCCCCRRCCCCCCCRRCCC</t>
  </si>
  <si>
    <t>CRC,CRR,CCR,CRC,CCC,CCC,CCR,CCC,CCR,CRR,CRR,CCC,CCC,CCC,CCC</t>
  </si>
  <si>
    <t>CSK vs SRH</t>
  </si>
  <si>
    <t>SCSCSSCCCCCCCSCSCCCCSCSCCC</t>
  </si>
  <si>
    <t>CSC,CSS,CCC,CCC,CCC,CCC,CCC,CCS,CSC,CCC,CCC,CCS,CSC,CSC</t>
  </si>
  <si>
    <t>CSK vs DC</t>
  </si>
  <si>
    <t>DCDCCDCDCCCCCCCDCDCCCDDDDC</t>
  </si>
  <si>
    <t>CDC,CCD,CDC,CDC,CCC,CCC,CCC,CCC,CCC,CCD,CDC,CDC,CCC,CCD,CDD</t>
  </si>
  <si>
    <t>CSK vs RR</t>
  </si>
  <si>
    <t>RRRCCRCCCCCCRCCRCCRCCRRCR</t>
  </si>
  <si>
    <t>RRR,RRC,RCC,RCC,RCC,RCC,RCC,RRC</t>
  </si>
  <si>
    <t>CSK vs MI</t>
  </si>
  <si>
    <t>CSK vs KKR</t>
  </si>
  <si>
    <t>CCKCCCKKCKCCCKKCCKCCKCCCC</t>
  </si>
  <si>
    <t>CCK,CKC,CCC,CCK,CKK,CKC,CCC,CCK,CKK,CCK,CKC,CCK,CKC,CCC</t>
  </si>
  <si>
    <t>CSK vs KXIP</t>
  </si>
  <si>
    <t>CCCCCKCKKKCCKKKCCKCCKCCCK</t>
  </si>
  <si>
    <t>KCK,KKK,KKC,KCC,KKK,KKC,KCC,KCC,KCC</t>
  </si>
  <si>
    <t>Match Won by</t>
  </si>
  <si>
    <t>RR 2 wins</t>
  </si>
  <si>
    <t>RR 2 loses</t>
  </si>
  <si>
    <t>RR 1W 1L</t>
  </si>
  <si>
    <t xml:space="preserve"> Chennai Super Kings</t>
  </si>
  <si>
    <t xml:space="preserve"> Kolkata Knight riders</t>
  </si>
  <si>
    <t>Sunrisers Hyderabad (early – Deccan Chargers Hyderabad)</t>
  </si>
  <si>
    <t>Sunrisers Heydrabad</t>
  </si>
  <si>
    <t>Punjab Super Kings (early - Kings XI Punjab)</t>
  </si>
  <si>
    <t>Royal Challengers Banglore</t>
  </si>
  <si>
    <t>Delhi Capitals (early – Delhi Daredevils)</t>
  </si>
  <si>
    <t>RR vs MI</t>
  </si>
  <si>
    <t>RR VS CSK</t>
  </si>
  <si>
    <t>RR VS KKR</t>
  </si>
  <si>
    <t>RRRKRKKKRRRKRRRKKKRRKKRK</t>
  </si>
  <si>
    <t>RR VS SRH</t>
  </si>
  <si>
    <t>RRRSRRRRSRSRRSRSSSSRRSRS</t>
  </si>
  <si>
    <t>RR VS KXIP</t>
  </si>
  <si>
    <t>RPPRRRPRRRRPPRPPRPPRRPR</t>
  </si>
  <si>
    <t>RR VS RCB</t>
  </si>
  <si>
    <t>R2R2R1R2R1R1R1R2R1R1R2R2R2R1R1R2R2R2R2R1R1R1R1</t>
  </si>
  <si>
    <t>RR VS DC</t>
  </si>
  <si>
    <t>DRRRDDDRDDRRRRRRRDDDDDRD</t>
  </si>
  <si>
    <t>SRH 2 wins</t>
  </si>
  <si>
    <t>SRH 2 loses</t>
  </si>
  <si>
    <t>SRH 1W 1L</t>
  </si>
  <si>
    <t>SRH vs MI</t>
  </si>
  <si>
    <t>SRH VS CSK</t>
  </si>
  <si>
    <t xml:space="preserve">SCSCSSCCCCCCCSCSCCCCSCSCCC			</t>
  </si>
  <si>
    <t>SRH VS KKR</t>
  </si>
  <si>
    <t>KKSSKKKKKKSKKSKKKSKSKSKSKSKKKK</t>
  </si>
  <si>
    <t xml:space="preserve">SRH VS RR </t>
  </si>
  <si>
    <t>SRH VS KXIP</t>
  </si>
  <si>
    <t>PPPPSSPSPPSSPPSSSSSSPSPSPSSP</t>
  </si>
  <si>
    <t>SRH VS RCB</t>
  </si>
  <si>
    <t>RRSRSSSRSRSSRRSSRRSSSSRSRSRSRS</t>
  </si>
  <si>
    <t>SRH VS DC</t>
  </si>
  <si>
    <t xml:space="preserve">DDDDSSSSDDDSSSSDSDDSDSSSDDSSDDD
</t>
  </si>
  <si>
    <t>RCB 2 Wins</t>
  </si>
  <si>
    <t>RCB 2 Losses</t>
  </si>
  <si>
    <t>RCB 1 Win 1 Loss</t>
  </si>
  <si>
    <t>RCB VS KKR</t>
  </si>
  <si>
    <t>RCB VS SRH</t>
  </si>
  <si>
    <t>RRSRSSSRSRSSRRSSRRSSSSRSRSRSRS
SRS,SSS,SSR,SRS,SRS,SSR,SRR,SSR,SRR,SSS,SSS,SSR,SRS,SRS</t>
  </si>
  <si>
    <t>RCB VS DC</t>
  </si>
  <si>
    <t>DDDRDDRRRRRRRRDRRRRRDDDDRR
RDD,RRR,RRR,RRR,RRR,RRR,RRR,RRD,RDR,RRR,RRR,RRR,RRD,RDD</t>
  </si>
  <si>
    <t>RCB VS RR</t>
  </si>
  <si>
    <t>R2R2R1R2R1R1R1R2R1R1R2R2R2R1R1R2R2R2R2R1R1R1R1
R1R2R1,R1R1R1,R1R1R2,R1R2R1,R1R1R2,R1R2R2,R1R1R2,R1R2R2,R1R1R1</t>
  </si>
  <si>
    <t>RCB VS CSK</t>
  </si>
  <si>
    <t>CRCRRRCCRCCCCRRCCCCCCCRRCCC
CRC,CRR,CCR,CRC,CCC,CCC,CCR,CRR,CRR,CCC,CCC,CCC,CCC,CCC,CCR,CRR</t>
  </si>
  <si>
    <t>RCB VS KXIP</t>
  </si>
  <si>
    <t>RCB VS MI</t>
  </si>
  <si>
    <t>RMRMRMMMRRMRMRMMRMMMMMRMMMRRR
RMR,RMR,RMM,RRM,RMR,RMR,RMM,RMM,RMM</t>
  </si>
  <si>
    <t>Last Won by</t>
  </si>
  <si>
    <t>DC 2 Wins</t>
  </si>
  <si>
    <t>DC 2 Losses</t>
  </si>
  <si>
    <t>DC 1 Win 1 Loss</t>
  </si>
  <si>
    <t>DC VS KKR</t>
  </si>
  <si>
    <t>KDDDKKDKKKDDKKKKDKKKDDDKDDKK
KDD,KKD,KDK,KKK,KKD,KDD,KKK,KKK,KKD,KDK,KKK,KKD,KDD</t>
  </si>
  <si>
    <t>DC VS SRH</t>
  </si>
  <si>
    <t>DDDDSSSSDDDSSSSDSDDSDSSSDDSSDDD
DDD,DDD,DDS,DSS,DDD,DDS,DSS,DSD,DDS,DSD,DSS,DDS,DSS</t>
  </si>
  <si>
    <t>DC VS RCB</t>
  </si>
  <si>
    <t>DC VS RR</t>
  </si>
  <si>
    <t>DRRRDDDRDDRRRRRRRDDDDDRD
DRR,DDD,DDR,DRD,DDR,DRR,DDD,DDD,DDD,DDR</t>
  </si>
  <si>
    <t>DC VS CSK</t>
  </si>
  <si>
    <t>DCDCCDCDCCCCCCCDCDCCCDDDDC
CDC,CCD,CDC,CDC,CCC,CCC,CCC,CCC,CCC,CCD,CDC,CDC,CDC,CCC,CCD,CDD</t>
  </si>
  <si>
    <t>DC VS KXIP</t>
  </si>
  <si>
    <t>PPDPDPDPDDPPPPDDDPDPPPPDDPDD
DPD,DPD,DPD,DDP,DPP,DDD,DDP,DPD,DDP,DPD</t>
  </si>
  <si>
    <t>DC VS MI</t>
  </si>
  <si>
    <t>MDDDMMMMDDMDDMDMDMMMDDDMMMMMDD
DDD,DDM,DMM,DDM,DMD,DDM,DMD,DMD,DMM,DDD,DDM,DMM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</si>
</sst>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#,##0.000"/>
  </numFmts>
  <fonts count="11">
    <font>
      <sz val="12.0"/>
      <color theme="1"/>
      <name val="Calibri"/>
      <scheme val="minor"/>
    </font>
    <font>
      <b/>
      <i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  <font>
      <sz val="12.0"/>
      <color rgb="FF000000"/>
      <name val="Calibri"/>
    </font>
    <font>
      <sz val="11.0"/>
      <color theme="1"/>
      <name val="Calibri"/>
      <scheme val="minor"/>
    </font>
    <font>
      <sz val="11.0"/>
      <color rgb="FF000000"/>
      <name val="Inconsolata"/>
    </font>
    <font>
      <sz val="11.0"/>
      <color rgb="FF00000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2" numFmtId="0" xfId="0" applyBorder="1" applyFill="1" applyFont="1"/>
    <xf borderId="1" fillId="0" fontId="3" numFmtId="14" xfId="0" applyBorder="1" applyFont="1" applyNumberFormat="1"/>
    <xf borderId="1" fillId="0" fontId="2" numFmtId="0" xfId="0" applyBorder="1" applyFont="1"/>
    <xf borderId="1" fillId="0" fontId="4" numFmtId="14" xfId="0" applyBorder="1" applyFont="1" applyNumberFormat="1"/>
    <xf borderId="1" fillId="0" fontId="4" numFmtId="0" xfId="0" applyBorder="1" applyFont="1"/>
    <xf borderId="2" fillId="2" fontId="4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2" fillId="0" fontId="4" numFmtId="0" xfId="0" applyAlignment="1" applyBorder="1" applyFont="1">
      <alignment horizontal="center" vertical="bottom"/>
    </xf>
    <xf borderId="2" fillId="0" fontId="4" numFmtId="164" xfId="0" applyAlignment="1" applyBorder="1" applyFont="1" applyNumberFormat="1">
      <alignment horizontal="center" vertical="bottom"/>
    </xf>
    <xf borderId="2" fillId="0" fontId="3" numFmtId="164" xfId="0" applyAlignment="1" applyBorder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3" fillId="2" fontId="3" numFmtId="0" xfId="0" applyAlignment="1" applyBorder="1" applyFont="1">
      <alignment horizontal="center" readingOrder="0" vertical="bottom"/>
    </xf>
    <xf borderId="4" fillId="0" fontId="5" numFmtId="0" xfId="0" applyBorder="1" applyFont="1"/>
    <xf borderId="5" fillId="0" fontId="5" numFmtId="0" xfId="0" applyBorder="1" applyFont="1"/>
    <xf borderId="3" fillId="0" fontId="4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0" fillId="2" fontId="4" numFmtId="0" xfId="0" applyAlignment="1" applyFont="1">
      <alignment horizontal="center" vertical="bottom"/>
    </xf>
    <xf borderId="2" fillId="2" fontId="4" numFmtId="0" xfId="0" applyAlignment="1" applyBorder="1" applyFont="1">
      <alignment horizontal="center" readingOrder="0" vertical="bottom"/>
    </xf>
    <xf borderId="2" fillId="0" fontId="4" numFmtId="164" xfId="0" applyAlignment="1" applyBorder="1" applyFont="1" applyNumberFormat="1">
      <alignment horizontal="center" readingOrder="0" vertical="bottom"/>
    </xf>
    <xf borderId="2" fillId="0" fontId="4" numFmtId="0" xfId="0" applyAlignment="1" applyBorder="1" applyFont="1">
      <alignment horizontal="center" readingOrder="0" vertical="bottom"/>
    </xf>
    <xf borderId="2" fillId="0" fontId="2" numFmtId="164" xfId="0" applyAlignment="1" applyBorder="1" applyFont="1" applyNumberFormat="1">
      <alignment horizontal="center"/>
    </xf>
    <xf borderId="2" fillId="0" fontId="2" numFmtId="164" xfId="0" applyAlignment="1" applyBorder="1" applyFont="1" applyNumberFormat="1">
      <alignment horizontal="center" readingOrder="0"/>
    </xf>
    <xf borderId="3" fillId="2" fontId="2" numFmtId="0" xfId="0" applyAlignment="1" applyBorder="1" applyFont="1">
      <alignment horizontal="center" readingOrder="0"/>
    </xf>
    <xf borderId="4" fillId="0" fontId="5" numFmtId="0" xfId="0" applyBorder="1" applyFont="1"/>
    <xf borderId="5" fillId="0" fontId="5" numFmtId="0" xfId="0" applyBorder="1" applyFont="1"/>
    <xf borderId="2" fillId="0" fontId="4" numFmtId="0" xfId="0" applyAlignment="1" applyBorder="1" applyFont="1">
      <alignment horizontal="center" readingOrder="0" vertical="bottom"/>
    </xf>
    <xf borderId="3" fillId="0" fontId="4" numFmtId="0" xfId="0" applyAlignment="1" applyBorder="1" applyFont="1">
      <alignment horizontal="center" readingOrder="0" vertical="bottom"/>
    </xf>
    <xf borderId="2" fillId="0" fontId="2" numFmtId="0" xfId="0" applyAlignment="1" applyBorder="1" applyFont="1">
      <alignment horizontal="center" readingOrder="0"/>
    </xf>
    <xf borderId="2" fillId="2" fontId="6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2" fillId="0" fontId="6" numFmtId="164" xfId="0" applyAlignment="1" applyBorder="1" applyFont="1" applyNumberFormat="1">
      <alignment horizontal="center" readingOrder="0" shrinkToFit="0" wrapText="0"/>
    </xf>
    <xf borderId="2" fillId="0" fontId="6" numFmtId="0" xfId="0" applyAlignment="1" applyBorder="1" applyFont="1">
      <alignment horizontal="center" readingOrder="0" shrinkToFit="0" vertical="bottom" wrapText="0"/>
    </xf>
    <xf borderId="3" fillId="2" fontId="6" numFmtId="0" xfId="0" applyAlignment="1" applyBorder="1" applyFont="1">
      <alignment horizontal="center" readingOrder="0" shrinkToFit="0" vertical="bottom" wrapText="0"/>
    </xf>
    <xf borderId="3" fillId="0" fontId="6" numFmtId="0" xfId="0" applyAlignment="1" applyBorder="1" applyFont="1">
      <alignment horizontal="center"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Font="1"/>
    <xf borderId="2" fillId="0" fontId="6" numFmtId="164" xfId="0" applyAlignment="1" applyBorder="1" applyFont="1" applyNumberFormat="1">
      <alignment horizontal="center" readingOrder="0" shrinkToFit="0" vertical="bottom" wrapText="0"/>
    </xf>
    <xf borderId="3" fillId="0" fontId="6" numFmtId="0" xfId="0" applyAlignment="1" applyBorder="1" applyFont="1">
      <alignment horizontal="center" readingOrder="0" shrinkToFit="0" vertical="bottom" wrapText="0"/>
    </xf>
    <xf borderId="2" fillId="3" fontId="8" numFmtId="0" xfId="0" applyAlignment="1" applyBorder="1" applyFill="1" applyFont="1">
      <alignment horizontal="center" vertical="bottom"/>
    </xf>
    <xf borderId="2" fillId="3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2" fillId="0" fontId="8" numFmtId="0" xfId="0" applyAlignment="1" applyBorder="1" applyFont="1">
      <alignment horizontal="center" vertical="bottom"/>
    </xf>
    <xf borderId="2" fillId="0" fontId="8" numFmtId="0" xfId="0" applyAlignment="1" applyBorder="1" applyFont="1">
      <alignment horizontal="center" readingOrder="0"/>
    </xf>
    <xf borderId="2" fillId="0" fontId="8" numFmtId="165" xfId="0" applyAlignment="1" applyBorder="1" applyFont="1" applyNumberFormat="1">
      <alignment horizontal="center" readingOrder="0"/>
    </xf>
    <xf borderId="2" fillId="0" fontId="8" numFmtId="164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readingOrder="0" shrinkToFit="0" vertical="bottom" wrapText="0"/>
    </xf>
    <xf borderId="2" fillId="0" fontId="6" numFmtId="164" xfId="0" applyAlignment="1" applyBorder="1" applyFont="1" applyNumberFormat="1">
      <alignment horizontal="center" readingOrder="0" shrinkToFit="0" vertical="bottom" wrapText="0"/>
    </xf>
    <xf borderId="2" fillId="0" fontId="4" numFmtId="0" xfId="0" applyAlignment="1" applyBorder="1" applyFont="1">
      <alignment horizontal="center" vertical="bottom"/>
    </xf>
    <xf borderId="2" fillId="0" fontId="4" numFmtId="164" xfId="0" applyAlignment="1" applyBorder="1" applyFont="1" applyNumberFormat="1">
      <alignment horizontal="center" vertical="bottom"/>
    </xf>
    <xf borderId="2" fillId="0" fontId="8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 readingOrder="0" vertical="bottom"/>
    </xf>
    <xf borderId="3" fillId="3" fontId="8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readingOrder="0" shrinkToFit="0" vertical="bottom" wrapText="0"/>
    </xf>
    <xf borderId="0" fillId="4" fontId="9" numFmtId="0" xfId="0" applyAlignment="1" applyFill="1" applyFont="1">
      <alignment horizontal="center"/>
    </xf>
    <xf borderId="3" fillId="0" fontId="8" numFmtId="0" xfId="0" applyAlignment="1" applyBorder="1" applyFont="1">
      <alignment horizontal="center" readingOrder="0"/>
    </xf>
    <xf borderId="0" fillId="0" fontId="4" numFmtId="14" xfId="0" applyAlignment="1" applyFont="1" applyNumberFormat="1">
      <alignment horizontal="center"/>
    </xf>
    <xf borderId="0" fillId="0" fontId="4" numFmtId="14" xfId="0" applyFont="1" applyNumberFormat="1"/>
    <xf borderId="0" fillId="4" fontId="9" numFmtId="0" xfId="0" applyFont="1"/>
    <xf borderId="0" fillId="0" fontId="3" numFmtId="14" xfId="0" applyFont="1" applyNumberFormat="1"/>
    <xf borderId="0" fillId="0" fontId="4" numFmtId="0" xfId="0" applyFont="1"/>
    <xf borderId="2" fillId="3" fontId="8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 shrinkToFit="0" vertical="bottom" wrapText="0"/>
    </xf>
    <xf borderId="2" fillId="0" fontId="10" numFmtId="164" xfId="0" applyAlignment="1" applyBorder="1" applyFont="1" applyNumberFormat="1">
      <alignment horizontal="center" readingOrder="0" shrinkToFit="0" wrapText="0"/>
    </xf>
    <xf borderId="2" fillId="0" fontId="10" numFmtId="164" xfId="0" applyAlignment="1" applyBorder="1" applyFont="1" applyNumberFormat="1">
      <alignment horizontal="center" readingOrder="0" shrinkToFit="0" vertical="bottom" wrapText="0"/>
    </xf>
    <xf borderId="2" fillId="0" fontId="8" numFmtId="164" xfId="0" applyAlignment="1" applyBorder="1" applyFont="1" applyNumberFormat="1">
      <alignment horizontal="center" vertical="bottom"/>
    </xf>
    <xf borderId="2" fillId="0" fontId="8" numFmtId="0" xfId="0" applyAlignment="1" applyBorder="1" applyFont="1">
      <alignment horizontal="center" readingOrder="0" vertical="bottom"/>
    </xf>
    <xf borderId="2" fillId="0" fontId="8" numFmtId="164" xfId="0" applyAlignment="1" applyBorder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3" fontId="4" numFmtId="0" xfId="0" applyAlignment="1" applyFont="1">
      <alignment horizontal="center" readingOrder="0" vertical="bottom"/>
    </xf>
    <xf borderId="6" fillId="0" fontId="8" numFmtId="0" xfId="0" applyAlignment="1" applyBorder="1" applyFont="1">
      <alignment horizontal="center" readingOrder="0"/>
    </xf>
    <xf borderId="6" fillId="0" fontId="5" numFmtId="0" xfId="0" applyBorder="1" applyFont="1"/>
    <xf borderId="7" fillId="0" fontId="5" numFmtId="0" xfId="0" applyBorder="1" applyFont="1"/>
    <xf borderId="0" fillId="0" fontId="2" numFmtId="0" xfId="0" applyAlignment="1" applyFont="1">
      <alignment horizontal="center" readingOrder="0"/>
    </xf>
    <xf borderId="8" fillId="0" fontId="5" numFmtId="0" xfId="0" applyBorder="1" applyFont="1"/>
    <xf borderId="2" fillId="0" fontId="3" numFmtId="164" xfId="0" applyAlignment="1" applyBorder="1" applyFont="1" applyNumberFormat="1">
      <alignment horizontal="center" readingOrder="0" vertical="bottom"/>
    </xf>
    <xf borderId="3" fillId="3" fontId="4" numFmtId="0" xfId="0" applyAlignment="1" applyBorder="1" applyFont="1">
      <alignment horizontal="center" readingOrder="0" vertical="bottom"/>
    </xf>
    <xf borderId="9" fillId="0" fontId="4" numFmtId="0" xfId="0" applyAlignment="1" applyBorder="1" applyFont="1">
      <alignment horizontal="center" readingOrder="0" vertical="bottom"/>
    </xf>
    <xf borderId="10" fillId="0" fontId="4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readingOrder="0"/>
    </xf>
    <xf borderId="7" fillId="0" fontId="2" numFmtId="0" xfId="0" applyAlignment="1" applyBorder="1" applyFont="1">
      <alignment horizontal="center" readingOrder="0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1" t="s">
        <v>0</v>
      </c>
      <c r="B1" s="1" t="s">
        <v>1</v>
      </c>
    </row>
    <row r="2">
      <c r="A2" s="2" t="s">
        <v>2</v>
      </c>
      <c r="B2" s="2">
        <v>401.0</v>
      </c>
    </row>
    <row r="3">
      <c r="A3" s="2" t="s">
        <v>3</v>
      </c>
      <c r="B3" s="2">
        <v>407.0</v>
      </c>
    </row>
    <row r="4">
      <c r="A4" s="2" t="s">
        <v>4</v>
      </c>
      <c r="B4" s="2">
        <v>410.0</v>
      </c>
    </row>
    <row r="5">
      <c r="A5" s="2" t="s">
        <v>5</v>
      </c>
      <c r="B5" s="2">
        <v>424.0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5.33"/>
    <col customWidth="1" min="2" max="2" width="19.44"/>
    <col customWidth="1" min="3" max="3" width="14.78"/>
    <col customWidth="1" min="4" max="4" width="26.11"/>
    <col customWidth="1" min="5" max="5" width="15.56"/>
    <col customWidth="1" min="7" max="7" width="5.11"/>
    <col customWidth="1" min="8" max="8" width="45.33"/>
  </cols>
  <sheetData>
    <row r="1">
      <c r="A1" s="8" t="s">
        <v>20</v>
      </c>
      <c r="B1" s="20" t="s">
        <v>157</v>
      </c>
      <c r="C1" s="20" t="s">
        <v>158</v>
      </c>
      <c r="D1" s="20" t="s">
        <v>159</v>
      </c>
      <c r="E1" s="20" t="s">
        <v>160</v>
      </c>
    </row>
    <row r="2">
      <c r="A2" s="22" t="s">
        <v>11</v>
      </c>
      <c r="B2" s="22" t="s">
        <v>11</v>
      </c>
      <c r="C2" s="21">
        <f t="shared" ref="C2:C3" si="1"> 3/13</f>
        <v>0.2307692308</v>
      </c>
      <c r="D2" s="21">
        <f t="shared" ref="D2:D3" si="2">4/13</f>
        <v>0.3076923077</v>
      </c>
      <c r="E2" s="21">
        <f t="shared" ref="E2:E3" si="3">6/13</f>
        <v>0.4615384615</v>
      </c>
    </row>
    <row r="3">
      <c r="A3" s="10" t="s">
        <v>17</v>
      </c>
      <c r="B3" s="22" t="s">
        <v>14</v>
      </c>
      <c r="C3" s="21">
        <f t="shared" si="1"/>
        <v>0.2307692308</v>
      </c>
      <c r="D3" s="21">
        <f t="shared" si="2"/>
        <v>0.3076923077</v>
      </c>
      <c r="E3" s="79">
        <f t="shared" si="3"/>
        <v>0.4615384615</v>
      </c>
    </row>
    <row r="4">
      <c r="A4" s="22" t="s">
        <v>113</v>
      </c>
      <c r="B4" s="22" t="s">
        <v>113</v>
      </c>
      <c r="C4" s="21">
        <f>2/14</f>
        <v>0.1428571429</v>
      </c>
      <c r="D4" s="21">
        <f>9/14</f>
        <v>0.6428571429</v>
      </c>
      <c r="E4" s="79">
        <f>3/14</f>
        <v>0.2142857143</v>
      </c>
    </row>
    <row r="5">
      <c r="A5" s="10" t="s">
        <v>15</v>
      </c>
      <c r="B5" s="22" t="s">
        <v>14</v>
      </c>
      <c r="C5" s="21">
        <f>4/10</f>
        <v>0.4</v>
      </c>
      <c r="D5" s="21">
        <f>2/10</f>
        <v>0.2</v>
      </c>
      <c r="E5" s="79">
        <f>4/10</f>
        <v>0.4</v>
      </c>
    </row>
    <row r="6">
      <c r="A6" s="10" t="s">
        <v>13</v>
      </c>
      <c r="B6" s="22" t="s">
        <v>13</v>
      </c>
      <c r="C6" s="21">
        <f>1/15</f>
        <v>0.06666666667</v>
      </c>
      <c r="D6" s="21">
        <f>6/15</f>
        <v>0.4</v>
      </c>
      <c r="E6" s="79">
        <f>8/15</f>
        <v>0.5333333333</v>
      </c>
    </row>
    <row r="7">
      <c r="A7" s="22" t="s">
        <v>12</v>
      </c>
      <c r="B7" s="22" t="s">
        <v>14</v>
      </c>
      <c r="C7" s="21">
        <f t="shared" ref="C7:D7" si="4">1/10</f>
        <v>0.1</v>
      </c>
      <c r="D7" s="21">
        <f t="shared" si="4"/>
        <v>0.1</v>
      </c>
      <c r="E7" s="79">
        <f>8/10</f>
        <v>0.8</v>
      </c>
    </row>
    <row r="8">
      <c r="A8" s="22" t="s">
        <v>16</v>
      </c>
      <c r="B8" s="22" t="s">
        <v>14</v>
      </c>
      <c r="C8" s="21">
        <f>2/12</f>
        <v>0.1666666667</v>
      </c>
      <c r="D8" s="21">
        <f>3/12</f>
        <v>0.25</v>
      </c>
      <c r="E8" s="21">
        <f>7/12</f>
        <v>0.5833333333</v>
      </c>
    </row>
    <row r="9">
      <c r="A9" s="13"/>
      <c r="B9" s="13"/>
      <c r="C9" s="13"/>
      <c r="D9" s="13"/>
      <c r="E9" s="13"/>
    </row>
    <row r="10">
      <c r="A10" s="13"/>
      <c r="B10" s="13"/>
      <c r="C10" s="13"/>
      <c r="D10" s="13"/>
      <c r="E10" s="13"/>
    </row>
    <row r="11">
      <c r="A11" s="80" t="s">
        <v>27</v>
      </c>
      <c r="B11" s="26"/>
      <c r="C11" s="26"/>
      <c r="D11" s="27"/>
      <c r="E11" s="13"/>
    </row>
    <row r="12">
      <c r="A12" s="81" t="s">
        <v>161</v>
      </c>
      <c r="B12" s="82" t="s">
        <v>162</v>
      </c>
      <c r="C12" s="75"/>
      <c r="D12" s="76"/>
      <c r="E12" s="13"/>
    </row>
    <row r="13">
      <c r="A13" s="22" t="s">
        <v>163</v>
      </c>
      <c r="B13" s="74" t="s">
        <v>164</v>
      </c>
      <c r="C13" s="75"/>
      <c r="D13" s="76"/>
      <c r="E13" s="13"/>
      <c r="H13" s="77"/>
      <c r="I13" s="77"/>
      <c r="J13" s="83"/>
    </row>
    <row r="14" ht="30.75" customHeight="1">
      <c r="A14" s="22" t="s">
        <v>165</v>
      </c>
      <c r="B14" s="74" t="s">
        <v>149</v>
      </c>
      <c r="C14" s="75"/>
      <c r="D14" s="76"/>
      <c r="E14" s="13"/>
      <c r="H14" s="77"/>
      <c r="I14" s="77"/>
      <c r="J14" s="84"/>
    </row>
    <row r="15">
      <c r="A15" s="22" t="s">
        <v>166</v>
      </c>
      <c r="B15" s="74" t="s">
        <v>167</v>
      </c>
      <c r="C15" s="75"/>
      <c r="D15" s="76"/>
      <c r="E15" s="13"/>
    </row>
    <row r="16">
      <c r="A16" s="22" t="s">
        <v>168</v>
      </c>
      <c r="B16" s="74" t="s">
        <v>169</v>
      </c>
      <c r="C16" s="75"/>
      <c r="D16" s="76"/>
      <c r="E16" s="13"/>
    </row>
    <row r="17">
      <c r="A17" s="22" t="s">
        <v>170</v>
      </c>
      <c r="B17" s="74" t="s">
        <v>171</v>
      </c>
      <c r="C17" s="75"/>
      <c r="D17" s="76"/>
      <c r="E17" s="13"/>
    </row>
    <row r="18">
      <c r="A18" s="22" t="s">
        <v>172</v>
      </c>
      <c r="B18" s="74" t="s">
        <v>173</v>
      </c>
      <c r="C18" s="75"/>
      <c r="D18" s="76"/>
      <c r="E18" s="13"/>
    </row>
    <row r="19">
      <c r="A19" s="85"/>
      <c r="B19" s="85"/>
      <c r="C19" s="85"/>
      <c r="D19" s="85"/>
      <c r="E19" s="9"/>
    </row>
    <row r="20">
      <c r="A20" s="39"/>
      <c r="B20" s="39"/>
      <c r="C20" s="39"/>
      <c r="D20" s="39"/>
    </row>
  </sheetData>
  <mergeCells count="8">
    <mergeCell ref="B12:D12"/>
    <mergeCell ref="B13:D13"/>
    <mergeCell ref="B14:D14"/>
    <mergeCell ref="B15:D15"/>
    <mergeCell ref="B16:D16"/>
    <mergeCell ref="B17:D17"/>
    <mergeCell ref="B18:D18"/>
    <mergeCell ref="A11:D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7.0"/>
    <col customWidth="1" min="3" max="3" width="26.78"/>
    <col customWidth="1" min="4" max="4" width="27.0"/>
    <col customWidth="1" min="5" max="5" width="10.56"/>
    <col customWidth="1" min="6" max="6" width="32.67"/>
    <col customWidth="1" min="7" max="7" width="30.89"/>
    <col customWidth="1" min="8" max="26" width="10.56"/>
  </cols>
  <sheetData>
    <row r="1" ht="15.75" customHeight="1">
      <c r="A1" s="3" t="s">
        <v>6</v>
      </c>
      <c r="B1" s="3" t="s">
        <v>7</v>
      </c>
      <c r="C1" s="3" t="s">
        <v>8</v>
      </c>
      <c r="D1" s="3" t="s">
        <v>9</v>
      </c>
    </row>
    <row r="2" ht="15.75" customHeight="1">
      <c r="A2" s="4">
        <v>39556.0</v>
      </c>
      <c r="B2" s="5" t="s">
        <v>10</v>
      </c>
      <c r="C2" s="5" t="s">
        <v>11</v>
      </c>
      <c r="D2" s="5" t="s">
        <v>11</v>
      </c>
    </row>
    <row r="3" ht="15.75" customHeight="1">
      <c r="A3" s="4">
        <v>39557.0</v>
      </c>
      <c r="B3" s="5" t="s">
        <v>12</v>
      </c>
      <c r="C3" s="5" t="s">
        <v>13</v>
      </c>
      <c r="D3" s="5" t="s">
        <v>13</v>
      </c>
    </row>
    <row r="4" ht="15.75" customHeight="1">
      <c r="A4" s="4">
        <v>39557.0</v>
      </c>
      <c r="B4" s="5" t="s">
        <v>14</v>
      </c>
      <c r="C4" s="5" t="s">
        <v>15</v>
      </c>
      <c r="D4" s="5" t="s">
        <v>14</v>
      </c>
    </row>
    <row r="5" ht="15.75" customHeight="1">
      <c r="A5" s="4">
        <v>39558.0</v>
      </c>
      <c r="B5" s="5" t="s">
        <v>16</v>
      </c>
      <c r="C5" s="5" t="s">
        <v>10</v>
      </c>
      <c r="D5" s="5" t="s">
        <v>10</v>
      </c>
    </row>
    <row r="6" ht="15.75" customHeight="1">
      <c r="A6" s="4">
        <v>39558.0</v>
      </c>
      <c r="B6" s="5" t="s">
        <v>11</v>
      </c>
      <c r="C6" s="5" t="s">
        <v>17</v>
      </c>
      <c r="D6" s="5" t="s">
        <v>11</v>
      </c>
    </row>
    <row r="7" ht="15.75" customHeight="1">
      <c r="A7" s="4">
        <v>39559.0</v>
      </c>
      <c r="B7" s="5" t="s">
        <v>15</v>
      </c>
      <c r="C7" s="5" t="s">
        <v>12</v>
      </c>
      <c r="D7" s="5" t="s">
        <v>15</v>
      </c>
    </row>
    <row r="8" ht="15.75" customHeight="1">
      <c r="A8" s="4">
        <v>39560.0</v>
      </c>
      <c r="B8" s="5" t="s">
        <v>17</v>
      </c>
      <c r="C8" s="5" t="s">
        <v>14</v>
      </c>
      <c r="D8" s="5" t="s">
        <v>14</v>
      </c>
    </row>
    <row r="9" ht="15.75" customHeight="1">
      <c r="A9" s="4">
        <v>39561.0</v>
      </c>
      <c r="B9" s="5" t="s">
        <v>13</v>
      </c>
      <c r="C9" s="5" t="s">
        <v>16</v>
      </c>
      <c r="D9" s="5" t="s">
        <v>13</v>
      </c>
    </row>
    <row r="10" ht="15.75" customHeight="1">
      <c r="A10" s="4">
        <v>39562.0</v>
      </c>
      <c r="B10" s="5" t="s">
        <v>17</v>
      </c>
      <c r="C10" s="5" t="s">
        <v>15</v>
      </c>
      <c r="D10" s="5" t="s">
        <v>15</v>
      </c>
    </row>
    <row r="11" ht="15.75" customHeight="1">
      <c r="A11" s="4">
        <v>39563.0</v>
      </c>
      <c r="B11" s="5" t="s">
        <v>12</v>
      </c>
      <c r="C11" s="5" t="s">
        <v>16</v>
      </c>
      <c r="D11" s="5" t="s">
        <v>12</v>
      </c>
    </row>
    <row r="12" ht="15.75" customHeight="1">
      <c r="A12" s="4">
        <v>39564.0</v>
      </c>
      <c r="B12" s="5" t="s">
        <v>10</v>
      </c>
      <c r="C12" s="5" t="s">
        <v>15</v>
      </c>
      <c r="D12" s="5" t="s">
        <v>15</v>
      </c>
    </row>
    <row r="13" ht="15.75" customHeight="1">
      <c r="A13" s="4">
        <v>39564.0</v>
      </c>
      <c r="B13" s="5" t="s">
        <v>13</v>
      </c>
      <c r="C13" s="5" t="s">
        <v>11</v>
      </c>
      <c r="D13" s="5" t="s">
        <v>13</v>
      </c>
    </row>
    <row r="14" ht="15.75" customHeight="1">
      <c r="A14" s="4">
        <v>39565.0</v>
      </c>
      <c r="B14" s="5" t="s">
        <v>16</v>
      </c>
      <c r="C14" s="5" t="s">
        <v>17</v>
      </c>
      <c r="D14" s="5" t="s">
        <v>17</v>
      </c>
    </row>
    <row r="15" ht="15.75" customHeight="1">
      <c r="A15" s="4">
        <v>39565.0</v>
      </c>
      <c r="B15" s="5" t="s">
        <v>12</v>
      </c>
      <c r="C15" s="5" t="s">
        <v>14</v>
      </c>
      <c r="D15" s="5" t="s">
        <v>12</v>
      </c>
    </row>
    <row r="16" ht="15.75" customHeight="1">
      <c r="A16" s="4">
        <v>39566.0</v>
      </c>
      <c r="B16" s="5" t="s">
        <v>10</v>
      </c>
      <c r="C16" s="5" t="s">
        <v>13</v>
      </c>
      <c r="D16" s="5" t="s">
        <v>13</v>
      </c>
    </row>
    <row r="17" ht="15.75" customHeight="1">
      <c r="A17" s="4">
        <v>39567.0</v>
      </c>
      <c r="B17" s="5" t="s">
        <v>11</v>
      </c>
      <c r="C17" s="5" t="s">
        <v>16</v>
      </c>
      <c r="D17" s="5" t="s">
        <v>16</v>
      </c>
    </row>
    <row r="18" ht="15.75" customHeight="1">
      <c r="A18" s="4">
        <v>39568.0</v>
      </c>
      <c r="B18" s="5" t="s">
        <v>14</v>
      </c>
      <c r="C18" s="5" t="s">
        <v>10</v>
      </c>
      <c r="D18" s="5" t="s">
        <v>14</v>
      </c>
    </row>
    <row r="19" ht="15.75" customHeight="1">
      <c r="A19" s="4">
        <v>39569.0</v>
      </c>
      <c r="B19" s="5" t="s">
        <v>17</v>
      </c>
      <c r="C19" s="5" t="s">
        <v>12</v>
      </c>
      <c r="D19" s="5" t="s">
        <v>12</v>
      </c>
    </row>
    <row r="20" ht="15.75" customHeight="1">
      <c r="A20" s="4">
        <v>39569.0</v>
      </c>
      <c r="B20" s="5" t="s">
        <v>15</v>
      </c>
      <c r="C20" s="5" t="s">
        <v>11</v>
      </c>
      <c r="D20" s="5" t="s">
        <v>15</v>
      </c>
    </row>
    <row r="21" ht="15.75" customHeight="1">
      <c r="A21" s="4">
        <v>39570.0</v>
      </c>
      <c r="B21" s="5" t="s">
        <v>13</v>
      </c>
      <c r="C21" s="5" t="s">
        <v>14</v>
      </c>
      <c r="D21" s="5" t="s">
        <v>14</v>
      </c>
    </row>
    <row r="22" ht="15.75" customHeight="1">
      <c r="A22" s="4">
        <v>39593.0</v>
      </c>
      <c r="B22" s="5" t="s">
        <v>17</v>
      </c>
      <c r="C22" s="5" t="s">
        <v>10</v>
      </c>
      <c r="D22" s="5" t="s">
        <v>10</v>
      </c>
    </row>
    <row r="23" ht="15.75" customHeight="1">
      <c r="A23" s="4">
        <v>39571.0</v>
      </c>
      <c r="B23" s="5" t="s">
        <v>12</v>
      </c>
      <c r="C23" s="5" t="s">
        <v>11</v>
      </c>
      <c r="D23" s="5" t="s">
        <v>12</v>
      </c>
    </row>
    <row r="24" ht="15.75" customHeight="1">
      <c r="A24" s="4">
        <v>39572.0</v>
      </c>
      <c r="B24" s="5" t="s">
        <v>16</v>
      </c>
      <c r="C24" s="5" t="s">
        <v>14</v>
      </c>
      <c r="D24" s="5" t="s">
        <v>16</v>
      </c>
    </row>
    <row r="25" ht="15.75" customHeight="1">
      <c r="A25" s="4">
        <v>39572.0</v>
      </c>
      <c r="B25" s="5" t="s">
        <v>15</v>
      </c>
      <c r="C25" s="5" t="s">
        <v>13</v>
      </c>
      <c r="D25" s="5" t="s">
        <v>15</v>
      </c>
    </row>
    <row r="26" ht="15.75" customHeight="1">
      <c r="A26" s="4">
        <v>39573.0</v>
      </c>
      <c r="B26" s="5" t="s">
        <v>10</v>
      </c>
      <c r="C26" s="5" t="s">
        <v>12</v>
      </c>
      <c r="D26" s="5" t="s">
        <v>12</v>
      </c>
    </row>
    <row r="27" ht="15.75" customHeight="1">
      <c r="A27" s="4">
        <v>39574.0</v>
      </c>
      <c r="B27" s="5" t="s">
        <v>13</v>
      </c>
      <c r="C27" s="5" t="s">
        <v>17</v>
      </c>
      <c r="D27" s="5" t="s">
        <v>17</v>
      </c>
    </row>
    <row r="28" ht="15.75" customHeight="1">
      <c r="A28" s="4">
        <v>39575.0</v>
      </c>
      <c r="B28" s="5" t="s">
        <v>16</v>
      </c>
      <c r="C28" s="5" t="s">
        <v>15</v>
      </c>
      <c r="D28" s="5" t="s">
        <v>16</v>
      </c>
    </row>
    <row r="29" ht="15.75" customHeight="1">
      <c r="A29" s="4">
        <v>39576.0</v>
      </c>
      <c r="B29" s="5" t="s">
        <v>14</v>
      </c>
      <c r="C29" s="5" t="s">
        <v>13</v>
      </c>
      <c r="D29" s="5" t="s">
        <v>13</v>
      </c>
    </row>
    <row r="30" ht="15.75" customHeight="1">
      <c r="A30" s="4">
        <v>39576.0</v>
      </c>
      <c r="B30" s="5" t="s">
        <v>11</v>
      </c>
      <c r="C30" s="5" t="s">
        <v>10</v>
      </c>
      <c r="D30" s="5" t="s">
        <v>11</v>
      </c>
    </row>
    <row r="31" ht="15.75" customHeight="1">
      <c r="A31" s="4">
        <v>39577.0</v>
      </c>
      <c r="B31" s="5" t="s">
        <v>15</v>
      </c>
      <c r="C31" s="5" t="s">
        <v>17</v>
      </c>
      <c r="D31" s="5" t="s">
        <v>15</v>
      </c>
    </row>
    <row r="32" ht="15.75" customHeight="1">
      <c r="A32" s="4">
        <v>39596.0</v>
      </c>
      <c r="B32" s="5" t="s">
        <v>10</v>
      </c>
      <c r="C32" s="5" t="s">
        <v>16</v>
      </c>
      <c r="D32" s="5" t="s">
        <v>16</v>
      </c>
    </row>
    <row r="33" ht="15.75" customHeight="1">
      <c r="A33" s="4">
        <v>39578.0</v>
      </c>
      <c r="B33" s="5" t="s">
        <v>13</v>
      </c>
      <c r="C33" s="5" t="s">
        <v>12</v>
      </c>
      <c r="D33" s="5" t="s">
        <v>13</v>
      </c>
    </row>
    <row r="34" ht="15.75" customHeight="1">
      <c r="A34" s="4">
        <v>39579.0</v>
      </c>
      <c r="B34" s="5" t="s">
        <v>17</v>
      </c>
      <c r="C34" s="5" t="s">
        <v>11</v>
      </c>
      <c r="D34" s="5" t="s">
        <v>11</v>
      </c>
    </row>
    <row r="35" ht="15.75" customHeight="1">
      <c r="A35" s="4">
        <v>39579.0</v>
      </c>
      <c r="B35" s="5" t="s">
        <v>15</v>
      </c>
      <c r="C35" s="5" t="s">
        <v>14</v>
      </c>
      <c r="D35" s="5" t="s">
        <v>15</v>
      </c>
    </row>
    <row r="36" ht="15.75" customHeight="1">
      <c r="A36" s="4">
        <v>39580.0</v>
      </c>
      <c r="B36" s="5" t="s">
        <v>12</v>
      </c>
      <c r="C36" s="5" t="s">
        <v>10</v>
      </c>
      <c r="D36" s="5" t="s">
        <v>12</v>
      </c>
    </row>
    <row r="37" ht="15.75" customHeight="1">
      <c r="A37" s="4">
        <v>39581.0</v>
      </c>
      <c r="B37" s="5" t="s">
        <v>11</v>
      </c>
      <c r="C37" s="5" t="s">
        <v>14</v>
      </c>
      <c r="D37" s="5" t="s">
        <v>11</v>
      </c>
    </row>
    <row r="38" ht="15.75" customHeight="1">
      <c r="A38" s="4">
        <v>39582.0</v>
      </c>
      <c r="B38" s="5" t="s">
        <v>16</v>
      </c>
      <c r="C38" s="5" t="s">
        <v>13</v>
      </c>
      <c r="D38" s="5" t="s">
        <v>16</v>
      </c>
    </row>
    <row r="39" ht="15.75" customHeight="1">
      <c r="A39" s="4">
        <v>39596.0</v>
      </c>
      <c r="B39" s="5" t="s">
        <v>12</v>
      </c>
      <c r="C39" s="5" t="s">
        <v>15</v>
      </c>
      <c r="D39" s="5" t="s">
        <v>12</v>
      </c>
    </row>
    <row r="40" ht="15.75" customHeight="1">
      <c r="A40" s="4">
        <v>39583.0</v>
      </c>
      <c r="B40" s="5" t="s">
        <v>14</v>
      </c>
      <c r="C40" s="5" t="s">
        <v>17</v>
      </c>
      <c r="D40" s="5" t="s">
        <v>14</v>
      </c>
    </row>
    <row r="41" ht="15.75" customHeight="1">
      <c r="A41" s="4">
        <v>39584.0</v>
      </c>
      <c r="B41" s="5" t="s">
        <v>16</v>
      </c>
      <c r="C41" s="5" t="s">
        <v>11</v>
      </c>
      <c r="D41" s="5" t="s">
        <v>16</v>
      </c>
    </row>
    <row r="42" ht="15.75" customHeight="1">
      <c r="A42" s="4">
        <v>39585.0</v>
      </c>
      <c r="B42" s="5" t="s">
        <v>14</v>
      </c>
      <c r="C42" s="5" t="s">
        <v>12</v>
      </c>
      <c r="D42" s="5" t="s">
        <v>12</v>
      </c>
    </row>
    <row r="43" ht="15.75" customHeight="1">
      <c r="A43" s="4">
        <v>39585.0</v>
      </c>
      <c r="B43" s="5" t="s">
        <v>15</v>
      </c>
      <c r="C43" s="5" t="s">
        <v>10</v>
      </c>
      <c r="D43" s="5" t="s">
        <v>15</v>
      </c>
    </row>
    <row r="44" ht="15.75" customHeight="1">
      <c r="A44" s="4">
        <v>39586.0</v>
      </c>
      <c r="B44" s="5" t="s">
        <v>17</v>
      </c>
      <c r="C44" s="5" t="s">
        <v>16</v>
      </c>
      <c r="D44" s="5" t="s">
        <v>16</v>
      </c>
    </row>
    <row r="45" ht="15.75" customHeight="1">
      <c r="A45" s="4">
        <v>39586.0</v>
      </c>
      <c r="B45" s="5" t="s">
        <v>11</v>
      </c>
      <c r="C45" s="5" t="s">
        <v>13</v>
      </c>
      <c r="D45" s="5" t="s">
        <v>13</v>
      </c>
    </row>
    <row r="46" ht="15.75" customHeight="1">
      <c r="A46" s="4">
        <v>39587.0</v>
      </c>
      <c r="B46" s="5" t="s">
        <v>10</v>
      </c>
      <c r="C46" s="5" t="s">
        <v>14</v>
      </c>
      <c r="D46" s="5" t="s">
        <v>14</v>
      </c>
    </row>
    <row r="47" ht="15.75" customHeight="1">
      <c r="A47" s="4">
        <v>39588.0</v>
      </c>
      <c r="B47" s="5" t="s">
        <v>11</v>
      </c>
      <c r="C47" s="5" t="s">
        <v>15</v>
      </c>
      <c r="D47" s="5" t="s">
        <v>15</v>
      </c>
    </row>
    <row r="48" ht="15.75" customHeight="1">
      <c r="A48" s="4">
        <v>39589.0</v>
      </c>
      <c r="B48" s="5" t="s">
        <v>16</v>
      </c>
      <c r="C48" s="5" t="s">
        <v>12</v>
      </c>
      <c r="D48" s="5" t="s">
        <v>12</v>
      </c>
    </row>
    <row r="49" ht="15.75" customHeight="1">
      <c r="A49" s="4">
        <v>39589.0</v>
      </c>
      <c r="B49" s="5" t="s">
        <v>13</v>
      </c>
      <c r="C49" s="5" t="s">
        <v>10</v>
      </c>
      <c r="D49" s="5" t="s">
        <v>10</v>
      </c>
    </row>
    <row r="50" ht="15.75" customHeight="1">
      <c r="A50" s="4">
        <v>39591.0</v>
      </c>
      <c r="B50" s="5" t="s">
        <v>12</v>
      </c>
      <c r="C50" s="5" t="s">
        <v>17</v>
      </c>
      <c r="D50" s="5" t="s">
        <v>12</v>
      </c>
    </row>
    <row r="51" ht="15.75" customHeight="1">
      <c r="A51" s="4">
        <v>39592.0</v>
      </c>
      <c r="B51" s="5" t="s">
        <v>14</v>
      </c>
      <c r="C51" s="5" t="s">
        <v>16</v>
      </c>
      <c r="D51" s="5" t="s">
        <v>14</v>
      </c>
    </row>
    <row r="52" ht="15.75" customHeight="1">
      <c r="A52" s="4">
        <v>39592.0</v>
      </c>
      <c r="B52" s="5" t="s">
        <v>13</v>
      </c>
      <c r="C52" s="5" t="s">
        <v>15</v>
      </c>
      <c r="D52" s="5" t="s">
        <v>15</v>
      </c>
    </row>
    <row r="53" ht="15.75" customHeight="1">
      <c r="A53" s="4">
        <v>39571.0</v>
      </c>
      <c r="B53" s="5" t="s">
        <v>10</v>
      </c>
      <c r="C53" s="5" t="s">
        <v>17</v>
      </c>
      <c r="D53" s="5" t="s">
        <v>10</v>
      </c>
    </row>
    <row r="54" ht="15.75" customHeight="1">
      <c r="A54" s="4">
        <v>39593.0</v>
      </c>
      <c r="B54" s="5" t="s">
        <v>11</v>
      </c>
      <c r="C54" s="5" t="s">
        <v>12</v>
      </c>
      <c r="D54" s="5" t="s">
        <v>11</v>
      </c>
    </row>
    <row r="55" ht="15.75" customHeight="1">
      <c r="A55" s="4">
        <v>39594.0</v>
      </c>
      <c r="B55" s="5" t="s">
        <v>15</v>
      </c>
      <c r="C55" s="5" t="s">
        <v>16</v>
      </c>
      <c r="D55" s="5" t="s">
        <v>15</v>
      </c>
    </row>
    <row r="56" ht="15.75" customHeight="1">
      <c r="A56" s="4">
        <v>39595.0</v>
      </c>
      <c r="B56" s="5" t="s">
        <v>17</v>
      </c>
      <c r="C56" s="5" t="s">
        <v>13</v>
      </c>
      <c r="D56" s="5" t="s">
        <v>13</v>
      </c>
    </row>
    <row r="57" ht="15.75" customHeight="1">
      <c r="A57" s="4">
        <v>39598.0</v>
      </c>
      <c r="B57" s="5" t="s">
        <v>14</v>
      </c>
      <c r="C57" s="5" t="s">
        <v>15</v>
      </c>
      <c r="D57" s="5" t="s">
        <v>15</v>
      </c>
    </row>
    <row r="58" ht="15.75" customHeight="1">
      <c r="A58" s="4">
        <v>39599.0</v>
      </c>
      <c r="B58" s="5" t="s">
        <v>13</v>
      </c>
      <c r="C58" s="5" t="s">
        <v>12</v>
      </c>
      <c r="D58" s="5" t="s">
        <v>13</v>
      </c>
    </row>
    <row r="59" ht="15.75" customHeight="1">
      <c r="A59" s="4">
        <v>39600.0</v>
      </c>
      <c r="B59" s="5" t="s">
        <v>13</v>
      </c>
      <c r="C59" s="5" t="s">
        <v>15</v>
      </c>
      <c r="D59" s="5" t="s">
        <v>15</v>
      </c>
    </row>
    <row r="60" ht="15.75" customHeight="1">
      <c r="A60" s="4">
        <v>39921.0</v>
      </c>
      <c r="B60" s="5" t="s">
        <v>13</v>
      </c>
      <c r="C60" s="5" t="s">
        <v>16</v>
      </c>
      <c r="D60" s="5" t="s">
        <v>16</v>
      </c>
    </row>
    <row r="61" ht="15.75" customHeight="1">
      <c r="A61" s="4">
        <v>39921.0</v>
      </c>
      <c r="B61" s="5" t="s">
        <v>10</v>
      </c>
      <c r="C61" s="5" t="s">
        <v>15</v>
      </c>
      <c r="D61" s="5" t="s">
        <v>10</v>
      </c>
    </row>
    <row r="62" ht="15.75" customHeight="1">
      <c r="A62" s="4">
        <v>39922.0</v>
      </c>
      <c r="B62" s="5" t="s">
        <v>14</v>
      </c>
      <c r="C62" s="5" t="s">
        <v>12</v>
      </c>
      <c r="D62" s="5" t="s">
        <v>14</v>
      </c>
    </row>
    <row r="63" ht="15.75" customHeight="1">
      <c r="A63" s="4">
        <v>39922.0</v>
      </c>
      <c r="B63" s="5" t="s">
        <v>17</v>
      </c>
      <c r="C63" s="5" t="s">
        <v>11</v>
      </c>
      <c r="D63" s="5" t="s">
        <v>17</v>
      </c>
    </row>
    <row r="64" ht="15.75" customHeight="1">
      <c r="A64" s="4">
        <v>39923.0</v>
      </c>
      <c r="B64" s="5" t="s">
        <v>10</v>
      </c>
      <c r="C64" s="5" t="s">
        <v>13</v>
      </c>
      <c r="D64" s="5" t="s">
        <v>13</v>
      </c>
    </row>
    <row r="65" ht="15.75" customHeight="1">
      <c r="A65" s="4">
        <v>39924.0</v>
      </c>
      <c r="B65" s="5" t="s">
        <v>12</v>
      </c>
      <c r="C65" s="5" t="s">
        <v>11</v>
      </c>
      <c r="D65" s="5" t="s">
        <v>11</v>
      </c>
    </row>
    <row r="66" ht="15.75" customHeight="1">
      <c r="A66" s="4">
        <v>39925.0</v>
      </c>
      <c r="B66" s="5" t="s">
        <v>10</v>
      </c>
      <c r="C66" s="5" t="s">
        <v>17</v>
      </c>
      <c r="D66" s="5" t="s">
        <v>17</v>
      </c>
    </row>
    <row r="67" ht="15.75" customHeight="1">
      <c r="A67" s="4">
        <v>39926.0</v>
      </c>
      <c r="B67" s="5" t="s">
        <v>13</v>
      </c>
      <c r="C67" s="5" t="s">
        <v>14</v>
      </c>
      <c r="D67" s="5" t="s">
        <v>14</v>
      </c>
    </row>
    <row r="68" ht="15.75" customHeight="1">
      <c r="A68" s="4">
        <v>39926.0</v>
      </c>
      <c r="B68" s="5" t="s">
        <v>11</v>
      </c>
      <c r="C68" s="5" t="s">
        <v>15</v>
      </c>
      <c r="D68" s="5" t="s">
        <v>15</v>
      </c>
    </row>
    <row r="69" ht="15.75" customHeight="1">
      <c r="A69" s="4">
        <v>39927.0</v>
      </c>
      <c r="B69" s="5" t="s">
        <v>10</v>
      </c>
      <c r="C69" s="5" t="s">
        <v>12</v>
      </c>
      <c r="D69" s="5" t="s">
        <v>12</v>
      </c>
    </row>
    <row r="70" ht="15.75" customHeight="1">
      <c r="A70" s="4">
        <v>39928.0</v>
      </c>
      <c r="B70" s="5" t="s">
        <v>17</v>
      </c>
      <c r="C70" s="5" t="s">
        <v>16</v>
      </c>
      <c r="D70" s="5" t="s">
        <v>17</v>
      </c>
    </row>
    <row r="71" ht="15.75" customHeight="1">
      <c r="A71" s="4">
        <v>39929.0</v>
      </c>
      <c r="B71" s="5" t="s">
        <v>10</v>
      </c>
      <c r="C71" s="5" t="s">
        <v>14</v>
      </c>
      <c r="D71" s="5" t="s">
        <v>14</v>
      </c>
    </row>
    <row r="72" ht="15.75" customHeight="1">
      <c r="A72" s="4">
        <v>39929.0</v>
      </c>
      <c r="B72" s="5" t="s">
        <v>12</v>
      </c>
      <c r="C72" s="5" t="s">
        <v>15</v>
      </c>
      <c r="D72" s="5" t="s">
        <v>12</v>
      </c>
    </row>
    <row r="73" ht="15.75" customHeight="1">
      <c r="A73" s="4">
        <v>39930.0</v>
      </c>
      <c r="B73" s="5" t="s">
        <v>13</v>
      </c>
      <c r="C73" s="5" t="s">
        <v>17</v>
      </c>
      <c r="D73" s="5" t="s">
        <v>17</v>
      </c>
    </row>
    <row r="74" ht="15.75" customHeight="1">
      <c r="A74" s="4">
        <v>39930.0</v>
      </c>
      <c r="B74" s="5" t="s">
        <v>11</v>
      </c>
      <c r="C74" s="5" t="s">
        <v>16</v>
      </c>
      <c r="D74" s="5" t="s">
        <v>16</v>
      </c>
    </row>
    <row r="75" ht="15.75" customHeight="1">
      <c r="A75" s="4">
        <v>39931.0</v>
      </c>
      <c r="B75" s="5" t="s">
        <v>14</v>
      </c>
      <c r="C75" s="5" t="s">
        <v>15</v>
      </c>
      <c r="D75" s="5" t="s">
        <v>15</v>
      </c>
    </row>
    <row r="76" ht="15.75" customHeight="1">
      <c r="A76" s="4">
        <v>39932.0</v>
      </c>
      <c r="B76" s="5" t="s">
        <v>10</v>
      </c>
      <c r="C76" s="5" t="s">
        <v>11</v>
      </c>
      <c r="D76" s="5" t="s">
        <v>10</v>
      </c>
    </row>
    <row r="77" ht="15.75" customHeight="1">
      <c r="A77" s="4">
        <v>39932.0</v>
      </c>
      <c r="B77" s="5" t="s">
        <v>12</v>
      </c>
      <c r="C77" s="5" t="s">
        <v>16</v>
      </c>
      <c r="D77" s="5" t="s">
        <v>12</v>
      </c>
    </row>
    <row r="78" ht="15.75" customHeight="1">
      <c r="A78" s="4">
        <v>39933.0</v>
      </c>
      <c r="B78" s="5" t="s">
        <v>17</v>
      </c>
      <c r="C78" s="5" t="s">
        <v>14</v>
      </c>
      <c r="D78" s="5" t="s">
        <v>14</v>
      </c>
    </row>
    <row r="79" ht="15.75" customHeight="1">
      <c r="A79" s="4">
        <v>39933.0</v>
      </c>
      <c r="B79" s="5" t="s">
        <v>13</v>
      </c>
      <c r="C79" s="5" t="s">
        <v>15</v>
      </c>
      <c r="D79" s="5" t="s">
        <v>13</v>
      </c>
    </row>
    <row r="80" ht="15.75" customHeight="1">
      <c r="A80" s="4">
        <v>39934.0</v>
      </c>
      <c r="B80" s="5" t="s">
        <v>11</v>
      </c>
      <c r="C80" s="5" t="s">
        <v>16</v>
      </c>
      <c r="D80" s="5" t="s">
        <v>16</v>
      </c>
    </row>
    <row r="81" ht="15.75" customHeight="1">
      <c r="A81" s="4">
        <v>39934.0</v>
      </c>
      <c r="B81" s="5" t="s">
        <v>10</v>
      </c>
      <c r="C81" s="5" t="s">
        <v>12</v>
      </c>
      <c r="D81" s="5" t="s">
        <v>10</v>
      </c>
    </row>
    <row r="82" ht="15.75" customHeight="1">
      <c r="A82" s="4">
        <v>39935.0</v>
      </c>
      <c r="B82" s="5" t="s">
        <v>17</v>
      </c>
      <c r="C82" s="5" t="s">
        <v>15</v>
      </c>
      <c r="D82" s="5" t="s">
        <v>15</v>
      </c>
    </row>
    <row r="83" ht="15.75" customHeight="1">
      <c r="A83" s="4">
        <v>39935.0</v>
      </c>
      <c r="B83" s="5" t="s">
        <v>13</v>
      </c>
      <c r="C83" s="5" t="s">
        <v>14</v>
      </c>
      <c r="D83" s="5" t="s">
        <v>13</v>
      </c>
    </row>
    <row r="84" ht="15.75" customHeight="1">
      <c r="A84" s="4">
        <v>39936.0</v>
      </c>
      <c r="B84" s="5" t="s">
        <v>12</v>
      </c>
      <c r="C84" s="5" t="s">
        <v>11</v>
      </c>
      <c r="D84" s="5" t="s">
        <v>12</v>
      </c>
    </row>
    <row r="85" ht="15.75" customHeight="1">
      <c r="A85" s="4">
        <v>39936.0</v>
      </c>
      <c r="B85" s="5" t="s">
        <v>10</v>
      </c>
      <c r="C85" s="5" t="s">
        <v>16</v>
      </c>
      <c r="D85" s="5" t="s">
        <v>10</v>
      </c>
    </row>
    <row r="86" ht="15.75" customHeight="1">
      <c r="A86" s="4">
        <v>39937.0</v>
      </c>
      <c r="B86" s="5" t="s">
        <v>13</v>
      </c>
      <c r="C86" s="5" t="s">
        <v>17</v>
      </c>
      <c r="D86" s="5" t="s">
        <v>13</v>
      </c>
    </row>
    <row r="87" ht="15.75" customHeight="1">
      <c r="A87" s="4">
        <v>39938.0</v>
      </c>
      <c r="B87" s="5" t="s">
        <v>12</v>
      </c>
      <c r="C87" s="5" t="s">
        <v>15</v>
      </c>
      <c r="D87" s="5" t="s">
        <v>15</v>
      </c>
    </row>
    <row r="88" ht="15.75" customHeight="1">
      <c r="A88" s="4">
        <v>39938.0</v>
      </c>
      <c r="B88" s="5" t="s">
        <v>14</v>
      </c>
      <c r="C88" s="5" t="s">
        <v>11</v>
      </c>
      <c r="D88" s="5" t="s">
        <v>14</v>
      </c>
    </row>
    <row r="89" ht="15.75" customHeight="1">
      <c r="A89" s="4">
        <v>39939.0</v>
      </c>
      <c r="B89" s="5" t="s">
        <v>17</v>
      </c>
      <c r="C89" s="5" t="s">
        <v>16</v>
      </c>
      <c r="D89" s="5" t="s">
        <v>17</v>
      </c>
    </row>
    <row r="90" ht="15.75" customHeight="1">
      <c r="A90" s="4">
        <v>39940.0</v>
      </c>
      <c r="B90" s="5" t="s">
        <v>10</v>
      </c>
      <c r="C90" s="5" t="s">
        <v>15</v>
      </c>
      <c r="D90" s="5" t="s">
        <v>15</v>
      </c>
    </row>
    <row r="91" ht="15.75" customHeight="1">
      <c r="A91" s="4">
        <v>39940.0</v>
      </c>
      <c r="B91" s="5" t="s">
        <v>13</v>
      </c>
      <c r="C91" s="5" t="s">
        <v>12</v>
      </c>
      <c r="D91" s="5" t="s">
        <v>13</v>
      </c>
    </row>
    <row r="92" ht="15.75" customHeight="1">
      <c r="A92" s="4">
        <v>39941.0</v>
      </c>
      <c r="B92" s="5" t="s">
        <v>14</v>
      </c>
      <c r="C92" s="5" t="s">
        <v>16</v>
      </c>
      <c r="D92" s="5" t="s">
        <v>14</v>
      </c>
    </row>
    <row r="93" ht="15.75" customHeight="1">
      <c r="A93" s="4">
        <v>39942.0</v>
      </c>
      <c r="B93" s="5" t="s">
        <v>17</v>
      </c>
      <c r="C93" s="5" t="s">
        <v>12</v>
      </c>
      <c r="D93" s="5" t="s">
        <v>12</v>
      </c>
    </row>
    <row r="94" ht="15.75" customHeight="1">
      <c r="A94" s="4">
        <v>39942.0</v>
      </c>
      <c r="B94" s="5" t="s">
        <v>13</v>
      </c>
      <c r="C94" s="5" t="s">
        <v>15</v>
      </c>
      <c r="D94" s="5" t="s">
        <v>13</v>
      </c>
    </row>
    <row r="95" ht="15.75" customHeight="1">
      <c r="A95" s="4">
        <v>39943.0</v>
      </c>
      <c r="B95" s="5" t="s">
        <v>10</v>
      </c>
      <c r="C95" s="5" t="s">
        <v>16</v>
      </c>
      <c r="D95" s="5" t="s">
        <v>16</v>
      </c>
    </row>
    <row r="96" ht="15.75" customHeight="1">
      <c r="A96" s="4">
        <v>39943.0</v>
      </c>
      <c r="B96" s="5" t="s">
        <v>14</v>
      </c>
      <c r="C96" s="5" t="s">
        <v>11</v>
      </c>
      <c r="D96" s="5" t="s">
        <v>14</v>
      </c>
    </row>
    <row r="97" ht="15.75" customHeight="1">
      <c r="A97" s="4">
        <v>39944.0</v>
      </c>
      <c r="B97" s="5" t="s">
        <v>17</v>
      </c>
      <c r="C97" s="5" t="s">
        <v>15</v>
      </c>
      <c r="D97" s="5" t="s">
        <v>17</v>
      </c>
    </row>
    <row r="98" ht="15.75" customHeight="1">
      <c r="A98" s="4">
        <v>39945.0</v>
      </c>
      <c r="B98" s="5" t="s">
        <v>10</v>
      </c>
      <c r="C98" s="5" t="s">
        <v>11</v>
      </c>
      <c r="D98" s="5" t="s">
        <v>10</v>
      </c>
    </row>
    <row r="99" ht="15.75" customHeight="1">
      <c r="A99" s="4">
        <v>39945.0</v>
      </c>
      <c r="B99" s="5" t="s">
        <v>12</v>
      </c>
      <c r="C99" s="5" t="s">
        <v>16</v>
      </c>
      <c r="D99" s="5" t="s">
        <v>16</v>
      </c>
    </row>
    <row r="100" ht="15.75" customHeight="1">
      <c r="A100" s="4">
        <v>39946.0</v>
      </c>
      <c r="B100" s="5" t="s">
        <v>17</v>
      </c>
      <c r="C100" s="5" t="s">
        <v>14</v>
      </c>
      <c r="D100" s="5" t="s">
        <v>14</v>
      </c>
    </row>
    <row r="101" ht="15.75" customHeight="1">
      <c r="A101" s="4">
        <v>39947.0</v>
      </c>
      <c r="B101" s="5" t="s">
        <v>10</v>
      </c>
      <c r="C101" s="5" t="s">
        <v>13</v>
      </c>
      <c r="D101" s="5" t="s">
        <v>10</v>
      </c>
    </row>
    <row r="102" ht="15.75" customHeight="1">
      <c r="A102" s="4">
        <v>39947.0</v>
      </c>
      <c r="B102" s="5" t="s">
        <v>16</v>
      </c>
      <c r="C102" s="5" t="s">
        <v>15</v>
      </c>
      <c r="D102" s="5" t="s">
        <v>15</v>
      </c>
    </row>
    <row r="103" ht="15.75" customHeight="1">
      <c r="A103" s="4">
        <v>39948.0</v>
      </c>
      <c r="B103" s="5" t="s">
        <v>14</v>
      </c>
      <c r="C103" s="5" t="s">
        <v>12</v>
      </c>
      <c r="D103" s="5" t="s">
        <v>12</v>
      </c>
    </row>
    <row r="104" ht="15.75" customHeight="1">
      <c r="A104" s="4">
        <v>39949.0</v>
      </c>
      <c r="B104" s="5" t="s">
        <v>13</v>
      </c>
      <c r="C104" s="5" t="s">
        <v>16</v>
      </c>
      <c r="D104" s="5" t="s">
        <v>13</v>
      </c>
    </row>
    <row r="105" ht="15.75" customHeight="1">
      <c r="A105" s="4">
        <v>39949.0</v>
      </c>
      <c r="B105" s="5" t="s">
        <v>17</v>
      </c>
      <c r="C105" s="5" t="s">
        <v>11</v>
      </c>
      <c r="D105" s="5" t="s">
        <v>17</v>
      </c>
    </row>
    <row r="106" ht="15.75" customHeight="1">
      <c r="A106" s="4">
        <v>39950.0</v>
      </c>
      <c r="B106" s="5" t="s">
        <v>17</v>
      </c>
      <c r="C106" s="5" t="s">
        <v>12</v>
      </c>
      <c r="D106" s="5" t="s">
        <v>12</v>
      </c>
    </row>
    <row r="107" ht="15.75" customHeight="1">
      <c r="A107" s="4">
        <v>39950.0</v>
      </c>
      <c r="B107" s="5" t="s">
        <v>14</v>
      </c>
      <c r="C107" s="5" t="s">
        <v>15</v>
      </c>
      <c r="D107" s="5" t="s">
        <v>14</v>
      </c>
    </row>
    <row r="108" ht="15.75" customHeight="1">
      <c r="A108" s="4">
        <v>39951.0</v>
      </c>
      <c r="B108" s="5" t="s">
        <v>13</v>
      </c>
      <c r="C108" s="5" t="s">
        <v>11</v>
      </c>
      <c r="D108" s="5" t="s">
        <v>11</v>
      </c>
    </row>
    <row r="109" ht="15.75" customHeight="1">
      <c r="A109" s="4">
        <v>39952.0</v>
      </c>
      <c r="B109" s="5" t="s">
        <v>10</v>
      </c>
      <c r="C109" s="5" t="s">
        <v>14</v>
      </c>
      <c r="D109" s="5" t="s">
        <v>10</v>
      </c>
    </row>
    <row r="110" ht="15.75" customHeight="1">
      <c r="A110" s="4">
        <v>39953.0</v>
      </c>
      <c r="B110" s="5" t="s">
        <v>11</v>
      </c>
      <c r="C110" s="5" t="s">
        <v>15</v>
      </c>
      <c r="D110" s="5" t="s">
        <v>11</v>
      </c>
    </row>
    <row r="111" ht="15.75" customHeight="1">
      <c r="A111" s="4">
        <v>39953.0</v>
      </c>
      <c r="B111" s="5" t="s">
        <v>13</v>
      </c>
      <c r="C111" s="5" t="s">
        <v>12</v>
      </c>
      <c r="D111" s="5" t="s">
        <v>13</v>
      </c>
    </row>
    <row r="112" ht="15.75" customHeight="1">
      <c r="A112" s="4">
        <v>39954.0</v>
      </c>
      <c r="B112" s="5" t="s">
        <v>14</v>
      </c>
      <c r="C112" s="5" t="s">
        <v>16</v>
      </c>
      <c r="D112" s="5" t="s">
        <v>14</v>
      </c>
    </row>
    <row r="113" ht="15.75" customHeight="1">
      <c r="A113" s="4">
        <v>39954.0</v>
      </c>
      <c r="B113" s="5" t="s">
        <v>10</v>
      </c>
      <c r="C113" s="5" t="s">
        <v>17</v>
      </c>
      <c r="D113" s="5" t="s">
        <v>10</v>
      </c>
    </row>
    <row r="114" ht="15.75" customHeight="1">
      <c r="A114" s="4">
        <v>39955.0</v>
      </c>
      <c r="B114" s="5" t="s">
        <v>14</v>
      </c>
      <c r="C114" s="5" t="s">
        <v>17</v>
      </c>
      <c r="D114" s="5" t="s">
        <v>17</v>
      </c>
    </row>
    <row r="115" ht="15.75" customHeight="1">
      <c r="A115" s="4">
        <v>39956.0</v>
      </c>
      <c r="B115" s="5" t="s">
        <v>10</v>
      </c>
      <c r="C115" s="5" t="s">
        <v>13</v>
      </c>
      <c r="D115" s="5" t="s">
        <v>10</v>
      </c>
    </row>
    <row r="116" ht="15.75" customHeight="1">
      <c r="A116" s="4">
        <v>39957.0</v>
      </c>
      <c r="B116" s="5" t="s">
        <v>10</v>
      </c>
      <c r="C116" s="5" t="s">
        <v>17</v>
      </c>
      <c r="D116" s="5" t="s">
        <v>17</v>
      </c>
    </row>
    <row r="117" ht="15.75" customHeight="1">
      <c r="A117" s="4">
        <v>40249.0</v>
      </c>
      <c r="B117" s="5" t="s">
        <v>17</v>
      </c>
      <c r="C117" s="5" t="s">
        <v>11</v>
      </c>
      <c r="D117" s="5" t="s">
        <v>11</v>
      </c>
    </row>
    <row r="118" ht="15.75" customHeight="1">
      <c r="A118" s="4">
        <v>40250.0</v>
      </c>
      <c r="B118" s="5" t="s">
        <v>16</v>
      </c>
      <c r="C118" s="5" t="s">
        <v>15</v>
      </c>
      <c r="D118" s="5" t="s">
        <v>16</v>
      </c>
    </row>
    <row r="119" ht="15.75" customHeight="1">
      <c r="A119" s="4">
        <v>40250.0</v>
      </c>
      <c r="B119" s="5" t="s">
        <v>12</v>
      </c>
      <c r="C119" s="5" t="s">
        <v>14</v>
      </c>
      <c r="D119" s="5" t="s">
        <v>14</v>
      </c>
    </row>
    <row r="120" ht="15.75" customHeight="1">
      <c r="A120" s="4">
        <v>40251.0</v>
      </c>
      <c r="B120" s="5" t="s">
        <v>11</v>
      </c>
      <c r="C120" s="5" t="s">
        <v>10</v>
      </c>
      <c r="D120" s="5" t="s">
        <v>11</v>
      </c>
    </row>
    <row r="121" ht="15.75" customHeight="1">
      <c r="A121" s="4">
        <v>40251.0</v>
      </c>
      <c r="B121" s="5" t="s">
        <v>13</v>
      </c>
      <c r="C121" s="5" t="s">
        <v>17</v>
      </c>
      <c r="D121" s="5" t="s">
        <v>17</v>
      </c>
    </row>
    <row r="122" ht="15.75" customHeight="1">
      <c r="A122" s="4">
        <v>40252.0</v>
      </c>
      <c r="B122" s="5" t="s">
        <v>15</v>
      </c>
      <c r="C122" s="5" t="s">
        <v>14</v>
      </c>
      <c r="D122" s="5" t="s">
        <v>14</v>
      </c>
    </row>
    <row r="123" ht="15.75" customHeight="1">
      <c r="A123" s="4">
        <v>40253.0</v>
      </c>
      <c r="B123" s="5" t="s">
        <v>10</v>
      </c>
      <c r="C123" s="5" t="s">
        <v>12</v>
      </c>
      <c r="D123" s="5" t="s">
        <v>10</v>
      </c>
    </row>
    <row r="124" ht="15.75" customHeight="1">
      <c r="A124" s="4">
        <v>40253.0</v>
      </c>
      <c r="B124" s="5" t="s">
        <v>11</v>
      </c>
      <c r="C124" s="5" t="s">
        <v>13</v>
      </c>
      <c r="D124" s="5" t="s">
        <v>13</v>
      </c>
    </row>
    <row r="125" ht="15.75" customHeight="1">
      <c r="A125" s="4">
        <v>40254.0</v>
      </c>
      <c r="B125" s="5" t="s">
        <v>14</v>
      </c>
      <c r="C125" s="5" t="s">
        <v>16</v>
      </c>
      <c r="D125" s="5" t="s">
        <v>16</v>
      </c>
    </row>
    <row r="126" ht="15.75" customHeight="1">
      <c r="A126" s="4">
        <v>40255.0</v>
      </c>
      <c r="B126" s="5" t="s">
        <v>10</v>
      </c>
      <c r="C126" s="5" t="s">
        <v>15</v>
      </c>
      <c r="D126" s="5" t="s">
        <v>10</v>
      </c>
    </row>
    <row r="127" ht="15.75" customHeight="1">
      <c r="A127" s="4">
        <v>40256.0</v>
      </c>
      <c r="B127" s="5" t="s">
        <v>14</v>
      </c>
      <c r="C127" s="5" t="s">
        <v>13</v>
      </c>
      <c r="D127" s="5" t="s">
        <v>13</v>
      </c>
    </row>
    <row r="128" ht="15.75" customHeight="1">
      <c r="A128" s="4">
        <v>40256.0</v>
      </c>
      <c r="B128" s="5" t="s">
        <v>17</v>
      </c>
      <c r="C128" s="5" t="s">
        <v>12</v>
      </c>
      <c r="D128" s="5" t="s">
        <v>17</v>
      </c>
    </row>
    <row r="129" ht="15.75" customHeight="1">
      <c r="A129" s="4">
        <v>40257.0</v>
      </c>
      <c r="B129" s="5" t="s">
        <v>15</v>
      </c>
      <c r="C129" s="5" t="s">
        <v>11</v>
      </c>
      <c r="D129" s="5" t="s">
        <v>15</v>
      </c>
    </row>
    <row r="130" ht="15.75" customHeight="1">
      <c r="A130" s="4">
        <v>40257.0</v>
      </c>
      <c r="B130" s="5" t="s">
        <v>16</v>
      </c>
      <c r="C130" s="5" t="s">
        <v>10</v>
      </c>
      <c r="D130" s="5" t="s">
        <v>10</v>
      </c>
    </row>
    <row r="131" ht="15.75" customHeight="1">
      <c r="A131" s="4">
        <v>40258.0</v>
      </c>
      <c r="B131" s="5" t="s">
        <v>17</v>
      </c>
      <c r="C131" s="5" t="s">
        <v>14</v>
      </c>
      <c r="D131" s="5" t="s">
        <v>17</v>
      </c>
    </row>
    <row r="132" ht="15.75" customHeight="1">
      <c r="A132" s="4">
        <v>40258.0</v>
      </c>
      <c r="B132" s="5" t="s">
        <v>13</v>
      </c>
      <c r="C132" s="5" t="s">
        <v>12</v>
      </c>
      <c r="D132" s="5" t="s">
        <v>12</v>
      </c>
    </row>
    <row r="133" ht="15.75" customHeight="1">
      <c r="A133" s="4">
        <v>40259.0</v>
      </c>
      <c r="B133" s="5" t="s">
        <v>16</v>
      </c>
      <c r="C133" s="5" t="s">
        <v>11</v>
      </c>
      <c r="D133" s="5" t="s">
        <v>16</v>
      </c>
    </row>
    <row r="134" ht="15.75" customHeight="1">
      <c r="A134" s="4">
        <v>40260.0</v>
      </c>
      <c r="B134" s="5" t="s">
        <v>10</v>
      </c>
      <c r="C134" s="5" t="s">
        <v>13</v>
      </c>
      <c r="D134" s="5" t="s">
        <v>10</v>
      </c>
    </row>
    <row r="135" ht="15.75" customHeight="1">
      <c r="A135" s="4">
        <v>40261.0</v>
      </c>
      <c r="B135" s="5" t="s">
        <v>12</v>
      </c>
      <c r="C135" s="5" t="s">
        <v>15</v>
      </c>
      <c r="D135" s="5" t="s">
        <v>15</v>
      </c>
    </row>
    <row r="136" ht="15.75" customHeight="1">
      <c r="A136" s="4">
        <v>40262.0</v>
      </c>
      <c r="B136" s="5" t="s">
        <v>16</v>
      </c>
      <c r="C136" s="5" t="s">
        <v>13</v>
      </c>
      <c r="D136" s="5" t="s">
        <v>16</v>
      </c>
    </row>
    <row r="137" ht="15.75" customHeight="1">
      <c r="A137" s="4">
        <v>40263.0</v>
      </c>
      <c r="B137" s="5" t="s">
        <v>15</v>
      </c>
      <c r="C137" s="5" t="s">
        <v>17</v>
      </c>
      <c r="D137" s="5" t="s">
        <v>15</v>
      </c>
    </row>
    <row r="138" ht="15.75" customHeight="1">
      <c r="A138" s="4">
        <v>40264.0</v>
      </c>
      <c r="B138" s="5" t="s">
        <v>12</v>
      </c>
      <c r="C138" s="5" t="s">
        <v>11</v>
      </c>
      <c r="D138" s="5" t="s">
        <v>11</v>
      </c>
    </row>
    <row r="139" ht="15.75" customHeight="1">
      <c r="A139" s="4">
        <v>40262.0</v>
      </c>
      <c r="B139" s="5" t="s">
        <v>10</v>
      </c>
      <c r="C139" s="5" t="s">
        <v>14</v>
      </c>
      <c r="D139" s="5" t="s">
        <v>14</v>
      </c>
    </row>
    <row r="140" ht="15.75" customHeight="1">
      <c r="A140" s="4">
        <v>40265.0</v>
      </c>
      <c r="B140" s="5" t="s">
        <v>15</v>
      </c>
      <c r="C140" s="5" t="s">
        <v>13</v>
      </c>
      <c r="D140" s="5" t="s">
        <v>15</v>
      </c>
    </row>
    <row r="141" ht="15.75" customHeight="1">
      <c r="A141" s="4">
        <v>40265.0</v>
      </c>
      <c r="B141" s="5" t="s">
        <v>17</v>
      </c>
      <c r="C141" s="5" t="s">
        <v>16</v>
      </c>
      <c r="D141" s="5" t="s">
        <v>16</v>
      </c>
    </row>
    <row r="142" ht="15.75" customHeight="1">
      <c r="A142" s="4">
        <v>40266.0</v>
      </c>
      <c r="B142" s="5" t="s">
        <v>14</v>
      </c>
      <c r="C142" s="5" t="s">
        <v>11</v>
      </c>
      <c r="D142" s="5" t="s">
        <v>14</v>
      </c>
    </row>
    <row r="143" ht="15.75" customHeight="1">
      <c r="A143" s="4">
        <v>40267.0</v>
      </c>
      <c r="B143" s="5" t="s">
        <v>16</v>
      </c>
      <c r="C143" s="5" t="s">
        <v>12</v>
      </c>
      <c r="D143" s="5" t="s">
        <v>16</v>
      </c>
    </row>
    <row r="144" ht="15.75" customHeight="1">
      <c r="A144" s="4">
        <v>40268.0</v>
      </c>
      <c r="B144" s="5" t="s">
        <v>13</v>
      </c>
      <c r="C144" s="5" t="s">
        <v>10</v>
      </c>
      <c r="D144" s="5" t="s">
        <v>13</v>
      </c>
    </row>
    <row r="145" ht="15.75" customHeight="1">
      <c r="A145" s="4">
        <v>40268.0</v>
      </c>
      <c r="B145" s="5" t="s">
        <v>14</v>
      </c>
      <c r="C145" s="5" t="s">
        <v>15</v>
      </c>
      <c r="D145" s="5" t="s">
        <v>14</v>
      </c>
    </row>
    <row r="146" ht="15.75" customHeight="1">
      <c r="A146" s="4">
        <v>40269.0</v>
      </c>
      <c r="B146" s="5" t="s">
        <v>11</v>
      </c>
      <c r="C146" s="5" t="s">
        <v>17</v>
      </c>
      <c r="D146" s="5" t="s">
        <v>11</v>
      </c>
    </row>
    <row r="147" ht="15.75" customHeight="1">
      <c r="A147" s="4">
        <v>40270.0</v>
      </c>
      <c r="B147" s="5" t="s">
        <v>12</v>
      </c>
      <c r="C147" s="5" t="s">
        <v>10</v>
      </c>
      <c r="D147" s="5" t="s">
        <v>10</v>
      </c>
    </row>
    <row r="148" ht="15.75" customHeight="1">
      <c r="A148" s="4">
        <v>40271.0</v>
      </c>
      <c r="B148" s="5" t="s">
        <v>13</v>
      </c>
      <c r="C148" s="5" t="s">
        <v>15</v>
      </c>
      <c r="D148" s="5" t="s">
        <v>13</v>
      </c>
    </row>
    <row r="149" ht="15.75" customHeight="1">
      <c r="A149" s="4">
        <v>40271.0</v>
      </c>
      <c r="B149" s="5" t="s">
        <v>16</v>
      </c>
      <c r="C149" s="5" t="s">
        <v>17</v>
      </c>
      <c r="D149" s="5" t="s">
        <v>16</v>
      </c>
    </row>
    <row r="150" ht="15.75" customHeight="1">
      <c r="A150" s="4">
        <v>40272.0</v>
      </c>
      <c r="B150" s="5" t="s">
        <v>11</v>
      </c>
      <c r="C150" s="5" t="s">
        <v>12</v>
      </c>
      <c r="D150" s="5" t="s">
        <v>12</v>
      </c>
    </row>
    <row r="151" ht="15.75" customHeight="1">
      <c r="A151" s="4">
        <v>40272.0</v>
      </c>
      <c r="B151" s="5" t="s">
        <v>14</v>
      </c>
      <c r="C151" s="5" t="s">
        <v>10</v>
      </c>
      <c r="D151" s="5" t="s">
        <v>14</v>
      </c>
    </row>
    <row r="152" ht="15.75" customHeight="1">
      <c r="A152" s="4">
        <v>40273.0</v>
      </c>
      <c r="B152" s="5" t="s">
        <v>17</v>
      </c>
      <c r="C152" s="5" t="s">
        <v>15</v>
      </c>
      <c r="D152" s="5" t="s">
        <v>15</v>
      </c>
    </row>
    <row r="153" ht="15.75" customHeight="1">
      <c r="A153" s="4">
        <v>40274.0</v>
      </c>
      <c r="B153" s="5" t="s">
        <v>13</v>
      </c>
      <c r="C153" s="5" t="s">
        <v>16</v>
      </c>
      <c r="D153" s="5" t="s">
        <v>13</v>
      </c>
    </row>
    <row r="154" ht="15.75" customHeight="1">
      <c r="A154" s="4">
        <v>40275.0</v>
      </c>
      <c r="B154" s="5" t="s">
        <v>15</v>
      </c>
      <c r="C154" s="5" t="s">
        <v>12</v>
      </c>
      <c r="D154" s="5" t="s">
        <v>15</v>
      </c>
    </row>
    <row r="155" ht="15.75" customHeight="1">
      <c r="A155" s="4">
        <v>40275.0</v>
      </c>
      <c r="B155" s="5" t="s">
        <v>11</v>
      </c>
      <c r="C155" s="5" t="s">
        <v>14</v>
      </c>
      <c r="D155" s="5" t="s">
        <v>11</v>
      </c>
    </row>
    <row r="156" ht="15.75" customHeight="1">
      <c r="A156" s="4">
        <v>40276.0</v>
      </c>
      <c r="B156" s="5" t="s">
        <v>10</v>
      </c>
      <c r="C156" s="5" t="s">
        <v>17</v>
      </c>
      <c r="D156" s="5" t="s">
        <v>17</v>
      </c>
    </row>
    <row r="157" ht="15.75" customHeight="1">
      <c r="A157" s="4">
        <v>40277.0</v>
      </c>
      <c r="B157" s="5" t="s">
        <v>12</v>
      </c>
      <c r="C157" s="5" t="s">
        <v>16</v>
      </c>
      <c r="D157" s="5" t="s">
        <v>12</v>
      </c>
    </row>
    <row r="158" ht="15.75" customHeight="1">
      <c r="A158" s="4">
        <v>40278.0</v>
      </c>
      <c r="B158" s="5" t="s">
        <v>17</v>
      </c>
      <c r="C158" s="5" t="s">
        <v>13</v>
      </c>
      <c r="D158" s="5" t="s">
        <v>17</v>
      </c>
    </row>
    <row r="159" ht="15.75" customHeight="1">
      <c r="A159" s="4">
        <v>40278.0</v>
      </c>
      <c r="B159" s="5" t="s">
        <v>10</v>
      </c>
      <c r="C159" s="5" t="s">
        <v>11</v>
      </c>
      <c r="D159" s="5" t="s">
        <v>10</v>
      </c>
    </row>
    <row r="160" ht="15.75" customHeight="1">
      <c r="A160" s="4">
        <v>40279.0</v>
      </c>
      <c r="B160" s="5" t="s">
        <v>14</v>
      </c>
      <c r="C160" s="5" t="s">
        <v>12</v>
      </c>
      <c r="D160" s="5" t="s">
        <v>12</v>
      </c>
    </row>
    <row r="161" ht="15.75" customHeight="1">
      <c r="A161" s="4">
        <v>40279.0</v>
      </c>
      <c r="B161" s="5" t="s">
        <v>15</v>
      </c>
      <c r="C161" s="5" t="s">
        <v>16</v>
      </c>
      <c r="D161" s="5" t="s">
        <v>16</v>
      </c>
    </row>
    <row r="162" ht="15.75" customHeight="1">
      <c r="A162" s="4">
        <v>40280.0</v>
      </c>
      <c r="B162" s="5" t="s">
        <v>17</v>
      </c>
      <c r="C162" s="5" t="s">
        <v>10</v>
      </c>
      <c r="D162" s="5" t="s">
        <v>17</v>
      </c>
    </row>
    <row r="163" ht="15.75" customHeight="1">
      <c r="A163" s="4">
        <v>40281.0</v>
      </c>
      <c r="B163" s="5" t="s">
        <v>16</v>
      </c>
      <c r="C163" s="5" t="s">
        <v>14</v>
      </c>
      <c r="D163" s="5" t="s">
        <v>16</v>
      </c>
    </row>
    <row r="164" ht="15.75" customHeight="1">
      <c r="A164" s="4">
        <v>40281.0</v>
      </c>
      <c r="B164" s="5" t="s">
        <v>13</v>
      </c>
      <c r="C164" s="5" t="s">
        <v>11</v>
      </c>
      <c r="D164" s="5" t="s">
        <v>13</v>
      </c>
    </row>
    <row r="165" ht="15.75" customHeight="1">
      <c r="A165" s="4">
        <v>40282.0</v>
      </c>
      <c r="B165" s="5" t="s">
        <v>15</v>
      </c>
      <c r="C165" s="5" t="s">
        <v>10</v>
      </c>
      <c r="D165" s="5" t="s">
        <v>10</v>
      </c>
    </row>
    <row r="166" ht="15.75" customHeight="1">
      <c r="A166" s="4">
        <v>40283.0</v>
      </c>
      <c r="B166" s="5" t="s">
        <v>13</v>
      </c>
      <c r="C166" s="5" t="s">
        <v>14</v>
      </c>
      <c r="D166" s="5" t="s">
        <v>14</v>
      </c>
    </row>
    <row r="167" ht="15.75" customHeight="1">
      <c r="A167" s="4">
        <v>40284.0</v>
      </c>
      <c r="B167" s="5" t="s">
        <v>12</v>
      </c>
      <c r="C167" s="5" t="s">
        <v>17</v>
      </c>
      <c r="D167" s="5" t="s">
        <v>17</v>
      </c>
    </row>
    <row r="168" ht="15.75" customHeight="1">
      <c r="A168" s="4">
        <v>40285.0</v>
      </c>
      <c r="B168" s="5" t="s">
        <v>10</v>
      </c>
      <c r="C168" s="5" t="s">
        <v>16</v>
      </c>
      <c r="D168" s="5" t="s">
        <v>16</v>
      </c>
    </row>
    <row r="169" ht="15.75" customHeight="1">
      <c r="A169" s="4">
        <v>40285.0</v>
      </c>
      <c r="B169" s="5" t="s">
        <v>11</v>
      </c>
      <c r="C169" s="5" t="s">
        <v>15</v>
      </c>
      <c r="D169" s="5" t="s">
        <v>11</v>
      </c>
    </row>
    <row r="170" ht="15.75" customHeight="1">
      <c r="A170" s="4">
        <v>40286.0</v>
      </c>
      <c r="B170" s="5" t="s">
        <v>12</v>
      </c>
      <c r="C170" s="5" t="s">
        <v>13</v>
      </c>
      <c r="D170" s="5" t="s">
        <v>13</v>
      </c>
    </row>
    <row r="171" ht="15.75" customHeight="1">
      <c r="A171" s="4">
        <v>40286.0</v>
      </c>
      <c r="B171" s="5" t="s">
        <v>14</v>
      </c>
      <c r="C171" s="5" t="s">
        <v>17</v>
      </c>
      <c r="D171" s="5" t="s">
        <v>17</v>
      </c>
    </row>
    <row r="172" ht="15.75" customHeight="1">
      <c r="A172" s="4">
        <v>40287.0</v>
      </c>
      <c r="B172" s="5" t="s">
        <v>11</v>
      </c>
      <c r="C172" s="5" t="s">
        <v>16</v>
      </c>
      <c r="D172" s="5" t="s">
        <v>11</v>
      </c>
    </row>
    <row r="173" ht="15.75" customHeight="1">
      <c r="A173" s="4">
        <v>40289.0</v>
      </c>
      <c r="B173" s="5" t="s">
        <v>10</v>
      </c>
      <c r="C173" s="5" t="s">
        <v>16</v>
      </c>
      <c r="D173" s="5" t="s">
        <v>16</v>
      </c>
    </row>
    <row r="174" ht="15.75" customHeight="1">
      <c r="A174" s="4">
        <v>40290.0</v>
      </c>
      <c r="B174" s="5" t="s">
        <v>13</v>
      </c>
      <c r="C174" s="5" t="s">
        <v>17</v>
      </c>
      <c r="D174" s="5" t="s">
        <v>13</v>
      </c>
    </row>
    <row r="175" ht="15.75" customHeight="1">
      <c r="A175" s="4">
        <v>40292.0</v>
      </c>
      <c r="B175" s="5" t="s">
        <v>10</v>
      </c>
      <c r="C175" s="5" t="s">
        <v>17</v>
      </c>
      <c r="D175" s="5" t="s">
        <v>10</v>
      </c>
    </row>
    <row r="176" ht="15.75" customHeight="1">
      <c r="A176" s="4">
        <v>40293.0</v>
      </c>
      <c r="B176" s="5" t="s">
        <v>13</v>
      </c>
      <c r="C176" s="5" t="s">
        <v>16</v>
      </c>
      <c r="D176" s="5" t="s">
        <v>13</v>
      </c>
    </row>
    <row r="177" ht="15.75" customHeight="1">
      <c r="A177" s="4">
        <v>40641.0</v>
      </c>
      <c r="B177" s="5" t="s">
        <v>13</v>
      </c>
      <c r="C177" s="5" t="s">
        <v>11</v>
      </c>
      <c r="D177" s="5" t="s">
        <v>13</v>
      </c>
    </row>
    <row r="178" ht="15.75" customHeight="1">
      <c r="A178" s="4">
        <v>40642.0</v>
      </c>
      <c r="B178" s="5" t="s">
        <v>17</v>
      </c>
      <c r="C178" s="5" t="s">
        <v>15</v>
      </c>
      <c r="D178" s="5" t="s">
        <v>15</v>
      </c>
    </row>
    <row r="179" ht="15.75" customHeight="1">
      <c r="A179" s="4">
        <v>40643.0</v>
      </c>
      <c r="B179" s="5" t="s">
        <v>14</v>
      </c>
      <c r="C179" s="5" t="s">
        <v>16</v>
      </c>
      <c r="D179" s="5" t="s">
        <v>16</v>
      </c>
    </row>
    <row r="180" ht="15.75" customHeight="1">
      <c r="A180" s="4">
        <v>40644.0</v>
      </c>
      <c r="B180" s="5" t="s">
        <v>11</v>
      </c>
      <c r="C180" s="5" t="s">
        <v>17</v>
      </c>
      <c r="D180" s="5" t="s">
        <v>11</v>
      </c>
    </row>
    <row r="181" ht="15.75" customHeight="1">
      <c r="A181" s="4">
        <v>40645.0</v>
      </c>
      <c r="B181" s="5" t="s">
        <v>15</v>
      </c>
      <c r="C181" s="5" t="s">
        <v>14</v>
      </c>
      <c r="D181" s="5" t="s">
        <v>15</v>
      </c>
    </row>
    <row r="182" ht="15.75" customHeight="1">
      <c r="A182" s="4">
        <v>40645.0</v>
      </c>
      <c r="B182" s="5" t="s">
        <v>10</v>
      </c>
      <c r="C182" s="5" t="s">
        <v>16</v>
      </c>
      <c r="D182" s="5" t="s">
        <v>16</v>
      </c>
    </row>
    <row r="183" ht="15.75" customHeight="1">
      <c r="A183" s="4">
        <v>40646.0</v>
      </c>
      <c r="B183" s="5" t="s">
        <v>12</v>
      </c>
      <c r="C183" s="5" t="s">
        <v>13</v>
      </c>
      <c r="D183" s="5" t="s">
        <v>12</v>
      </c>
    </row>
    <row r="184" ht="15.75" customHeight="1">
      <c r="A184" s="4">
        <v>40647.0</v>
      </c>
      <c r="B184" s="5" t="s">
        <v>17</v>
      </c>
      <c r="C184" s="5" t="s">
        <v>10</v>
      </c>
      <c r="D184" s="5" t="s">
        <v>17</v>
      </c>
    </row>
    <row r="185" ht="15.75" customHeight="1">
      <c r="A185" s="4">
        <v>40648.0</v>
      </c>
      <c r="B185" s="5" t="s">
        <v>15</v>
      </c>
      <c r="C185" s="5" t="s">
        <v>11</v>
      </c>
      <c r="D185" s="5" t="s">
        <v>11</v>
      </c>
    </row>
    <row r="186" ht="15.75" customHeight="1">
      <c r="A186" s="4">
        <v>40649.0</v>
      </c>
      <c r="B186" s="5" t="s">
        <v>13</v>
      </c>
      <c r="C186" s="5" t="s">
        <v>10</v>
      </c>
      <c r="D186" s="5" t="s">
        <v>13</v>
      </c>
    </row>
    <row r="187" ht="15.75" customHeight="1">
      <c r="A187" s="4">
        <v>40649.0</v>
      </c>
      <c r="B187" s="5" t="s">
        <v>17</v>
      </c>
      <c r="C187" s="5" t="s">
        <v>12</v>
      </c>
      <c r="D187" s="5" t="s">
        <v>12</v>
      </c>
    </row>
    <row r="188" ht="15.75" customHeight="1">
      <c r="A188" s="4">
        <v>40650.0</v>
      </c>
      <c r="B188" s="5" t="s">
        <v>11</v>
      </c>
      <c r="C188" s="5" t="s">
        <v>15</v>
      </c>
      <c r="D188" s="5" t="s">
        <v>11</v>
      </c>
    </row>
    <row r="189" ht="15.75" customHeight="1">
      <c r="A189" s="4">
        <v>40652.0</v>
      </c>
      <c r="B189" s="5" t="s">
        <v>14</v>
      </c>
      <c r="C189" s="5" t="s">
        <v>17</v>
      </c>
      <c r="D189" s="5" t="s">
        <v>17</v>
      </c>
    </row>
    <row r="190" ht="15.75" customHeight="1">
      <c r="A190" s="4">
        <v>40654.0</v>
      </c>
      <c r="B190" s="5" t="s">
        <v>12</v>
      </c>
      <c r="C190" s="5" t="s">
        <v>15</v>
      </c>
      <c r="D190" s="5" t="s">
        <v>12</v>
      </c>
    </row>
    <row r="191" ht="15.75" customHeight="1">
      <c r="A191" s="4">
        <v>40655.0</v>
      </c>
      <c r="B191" s="5" t="s">
        <v>16</v>
      </c>
      <c r="C191" s="5" t="s">
        <v>13</v>
      </c>
      <c r="D191" s="5" t="s">
        <v>16</v>
      </c>
    </row>
    <row r="192" ht="15.75" customHeight="1">
      <c r="A192" s="4">
        <v>40655.0</v>
      </c>
      <c r="B192" s="5" t="s">
        <v>11</v>
      </c>
      <c r="C192" s="5" t="s">
        <v>10</v>
      </c>
      <c r="D192" s="5" t="s">
        <v>10</v>
      </c>
    </row>
    <row r="193" ht="15.75" customHeight="1">
      <c r="A193" s="4">
        <v>40656.0</v>
      </c>
      <c r="B193" s="5" t="s">
        <v>14</v>
      </c>
      <c r="C193" s="5" t="s">
        <v>12</v>
      </c>
      <c r="D193" s="5" t="s">
        <v>14</v>
      </c>
    </row>
    <row r="194" ht="15.75" customHeight="1">
      <c r="A194" s="4">
        <v>40657.0</v>
      </c>
      <c r="B194" s="5" t="s">
        <v>17</v>
      </c>
      <c r="C194" s="5" t="s">
        <v>16</v>
      </c>
      <c r="D194" s="5" t="s">
        <v>16</v>
      </c>
    </row>
    <row r="195" ht="15.75" customHeight="1">
      <c r="A195" s="4">
        <v>40659.0</v>
      </c>
      <c r="B195" s="5" t="s">
        <v>14</v>
      </c>
      <c r="C195" s="5" t="s">
        <v>10</v>
      </c>
      <c r="D195" s="5" t="s">
        <v>10</v>
      </c>
    </row>
    <row r="196" ht="15.75" customHeight="1">
      <c r="A196" s="4">
        <v>40661.0</v>
      </c>
      <c r="B196" s="5" t="s">
        <v>14</v>
      </c>
      <c r="C196" s="5" t="s">
        <v>11</v>
      </c>
      <c r="D196" s="5" t="s">
        <v>11</v>
      </c>
    </row>
    <row r="197" ht="15.75" customHeight="1">
      <c r="A197" s="4">
        <v>40662.0</v>
      </c>
      <c r="B197" s="5" t="s">
        <v>15</v>
      </c>
      <c r="C197" s="5" t="s">
        <v>16</v>
      </c>
      <c r="D197" s="5" t="s">
        <v>15</v>
      </c>
    </row>
    <row r="198" ht="15.75" customHeight="1">
      <c r="A198" s="4">
        <v>40663.0</v>
      </c>
      <c r="B198" s="5" t="s">
        <v>11</v>
      </c>
      <c r="C198" s="5" t="s">
        <v>12</v>
      </c>
      <c r="D198" s="5" t="s">
        <v>11</v>
      </c>
    </row>
    <row r="199" ht="15.75" customHeight="1">
      <c r="A199" s="4">
        <v>40664.0</v>
      </c>
      <c r="B199" s="5" t="s">
        <v>13</v>
      </c>
      <c r="C199" s="5" t="s">
        <v>17</v>
      </c>
      <c r="D199" s="5" t="s">
        <v>13</v>
      </c>
    </row>
    <row r="200" ht="15.75" customHeight="1">
      <c r="A200" s="4">
        <v>40665.0</v>
      </c>
      <c r="B200" s="5" t="s">
        <v>16</v>
      </c>
      <c r="C200" s="5" t="s">
        <v>12</v>
      </c>
      <c r="D200" s="5" t="s">
        <v>16</v>
      </c>
    </row>
    <row r="201" ht="15.75" customHeight="1">
      <c r="A201" s="4">
        <v>40666.0</v>
      </c>
      <c r="B201" s="5" t="s">
        <v>17</v>
      </c>
      <c r="C201" s="5" t="s">
        <v>11</v>
      </c>
      <c r="D201" s="5" t="s">
        <v>11</v>
      </c>
    </row>
    <row r="202" ht="15.75" customHeight="1">
      <c r="A202" s="4">
        <v>40667.0</v>
      </c>
      <c r="B202" s="5" t="s">
        <v>13</v>
      </c>
      <c r="C202" s="5" t="s">
        <v>15</v>
      </c>
      <c r="D202" s="5" t="s">
        <v>13</v>
      </c>
    </row>
    <row r="203" ht="15.75" customHeight="1">
      <c r="A203" s="4">
        <v>40668.0</v>
      </c>
      <c r="B203" s="5" t="s">
        <v>17</v>
      </c>
      <c r="C203" s="5" t="s">
        <v>14</v>
      </c>
      <c r="D203" s="5" t="s">
        <v>14</v>
      </c>
    </row>
    <row r="204" ht="15.75" customHeight="1">
      <c r="A204" s="4">
        <v>40669.0</v>
      </c>
      <c r="B204" s="5" t="s">
        <v>10</v>
      </c>
      <c r="C204" s="5" t="s">
        <v>12</v>
      </c>
      <c r="D204" s="5" t="s">
        <v>10</v>
      </c>
    </row>
    <row r="205" ht="15.75" customHeight="1">
      <c r="A205" s="4">
        <v>40670.0</v>
      </c>
      <c r="B205" s="5" t="s">
        <v>11</v>
      </c>
      <c r="C205" s="5" t="s">
        <v>13</v>
      </c>
      <c r="D205" s="5" t="s">
        <v>11</v>
      </c>
    </row>
    <row r="206" ht="15.75" customHeight="1">
      <c r="A206" s="4">
        <v>40670.0</v>
      </c>
      <c r="B206" s="5" t="s">
        <v>16</v>
      </c>
      <c r="C206" s="5" t="s">
        <v>14</v>
      </c>
      <c r="D206" s="5" t="s">
        <v>16</v>
      </c>
    </row>
    <row r="207" ht="15.75" customHeight="1">
      <c r="A207" s="4">
        <v>40672.0</v>
      </c>
      <c r="B207" s="5" t="s">
        <v>15</v>
      </c>
      <c r="C207" s="5" t="s">
        <v>13</v>
      </c>
      <c r="D207" s="5" t="s">
        <v>13</v>
      </c>
    </row>
    <row r="208" ht="15.75" customHeight="1">
      <c r="A208" s="4">
        <v>40673.0</v>
      </c>
      <c r="B208" s="5" t="s">
        <v>12</v>
      </c>
      <c r="C208" s="5" t="s">
        <v>16</v>
      </c>
      <c r="D208" s="5" t="s">
        <v>12</v>
      </c>
    </row>
    <row r="209" ht="15.75" customHeight="1">
      <c r="A209" s="4">
        <v>40674.0</v>
      </c>
      <c r="B209" s="5" t="s">
        <v>15</v>
      </c>
      <c r="C209" s="5" t="s">
        <v>10</v>
      </c>
      <c r="D209" s="5" t="s">
        <v>10</v>
      </c>
    </row>
    <row r="210" ht="15.75" customHeight="1">
      <c r="A210" s="4">
        <v>40675.0</v>
      </c>
      <c r="B210" s="5" t="s">
        <v>13</v>
      </c>
      <c r="C210" s="5" t="s">
        <v>14</v>
      </c>
      <c r="D210" s="5" t="s">
        <v>13</v>
      </c>
    </row>
    <row r="211" ht="15.75" customHeight="1">
      <c r="A211" s="4">
        <v>40677.0</v>
      </c>
      <c r="B211" s="5" t="s">
        <v>10</v>
      </c>
      <c r="C211" s="5" t="s">
        <v>11</v>
      </c>
      <c r="D211" s="5" t="s">
        <v>10</v>
      </c>
    </row>
    <row r="212" ht="15.75" customHeight="1">
      <c r="A212" s="4">
        <v>40677.0</v>
      </c>
      <c r="B212" s="5" t="s">
        <v>16</v>
      </c>
      <c r="C212" s="5" t="s">
        <v>17</v>
      </c>
      <c r="D212" s="5" t="s">
        <v>17</v>
      </c>
    </row>
    <row r="213" ht="15.75" customHeight="1">
      <c r="A213" s="4">
        <v>40678.0</v>
      </c>
      <c r="B213" s="5" t="s">
        <v>12</v>
      </c>
      <c r="C213" s="5" t="s">
        <v>14</v>
      </c>
      <c r="D213" s="5" t="s">
        <v>12</v>
      </c>
    </row>
    <row r="214" ht="15.75" customHeight="1">
      <c r="A214" s="4">
        <v>40680.0</v>
      </c>
      <c r="B214" s="5" t="s">
        <v>12</v>
      </c>
      <c r="C214" s="5" t="s">
        <v>10</v>
      </c>
      <c r="D214" s="5" t="s">
        <v>12</v>
      </c>
    </row>
    <row r="215" ht="15.75" customHeight="1">
      <c r="A215" s="4">
        <v>40683.0</v>
      </c>
      <c r="B215" s="5" t="s">
        <v>16</v>
      </c>
      <c r="C215" s="5" t="s">
        <v>15</v>
      </c>
      <c r="D215" s="5" t="s">
        <v>15</v>
      </c>
    </row>
    <row r="216" ht="15.75" customHeight="1">
      <c r="A216" s="4">
        <v>40684.0</v>
      </c>
      <c r="B216" s="5" t="s">
        <v>12</v>
      </c>
      <c r="C216" s="5" t="s">
        <v>17</v>
      </c>
      <c r="D216" s="5" t="s">
        <v>17</v>
      </c>
    </row>
    <row r="217" ht="15.75" customHeight="1">
      <c r="A217" s="4">
        <v>40685.0</v>
      </c>
      <c r="B217" s="5" t="s">
        <v>10</v>
      </c>
      <c r="C217" s="5" t="s">
        <v>13</v>
      </c>
      <c r="D217" s="5" t="s">
        <v>10</v>
      </c>
    </row>
    <row r="218" ht="15.75" customHeight="1">
      <c r="A218" s="4">
        <v>40685.0</v>
      </c>
      <c r="B218" s="5" t="s">
        <v>11</v>
      </c>
      <c r="C218" s="5" t="s">
        <v>16</v>
      </c>
      <c r="D218" s="5" t="s">
        <v>16</v>
      </c>
    </row>
    <row r="219" ht="15.75" customHeight="1">
      <c r="A219" s="4">
        <v>40687.0</v>
      </c>
      <c r="B219" s="5" t="s">
        <v>10</v>
      </c>
      <c r="C219" s="5" t="s">
        <v>13</v>
      </c>
      <c r="D219" s="5" t="s">
        <v>13</v>
      </c>
    </row>
    <row r="220" ht="15.75" customHeight="1">
      <c r="A220" s="4">
        <v>40688.0</v>
      </c>
      <c r="B220" s="5" t="s">
        <v>16</v>
      </c>
      <c r="C220" s="5" t="s">
        <v>11</v>
      </c>
      <c r="D220" s="5" t="s">
        <v>16</v>
      </c>
    </row>
    <row r="221" ht="15.75" customHeight="1">
      <c r="A221" s="4">
        <v>40690.0</v>
      </c>
      <c r="B221" s="5" t="s">
        <v>10</v>
      </c>
      <c r="C221" s="5" t="s">
        <v>16</v>
      </c>
      <c r="D221" s="5" t="s">
        <v>10</v>
      </c>
    </row>
    <row r="222" ht="15.75" customHeight="1">
      <c r="A222" s="4">
        <v>40691.0</v>
      </c>
      <c r="B222" s="5" t="s">
        <v>13</v>
      </c>
      <c r="C222" s="5" t="s">
        <v>10</v>
      </c>
      <c r="D222" s="5" t="s">
        <v>13</v>
      </c>
    </row>
    <row r="223" ht="15.75" customHeight="1">
      <c r="A223" s="4">
        <v>41003.0</v>
      </c>
      <c r="B223" s="5" t="s">
        <v>13</v>
      </c>
      <c r="C223" s="5" t="s">
        <v>16</v>
      </c>
      <c r="D223" s="5" t="s">
        <v>16</v>
      </c>
    </row>
    <row r="224" ht="15.75" customHeight="1">
      <c r="A224" s="4">
        <v>41004.0</v>
      </c>
      <c r="B224" s="5" t="s">
        <v>11</v>
      </c>
      <c r="C224" s="5" t="s">
        <v>14</v>
      </c>
      <c r="D224" s="5" t="s">
        <v>14</v>
      </c>
    </row>
    <row r="225" ht="15.75" customHeight="1">
      <c r="A225" s="4">
        <v>41005.0</v>
      </c>
      <c r="B225" s="5" t="s">
        <v>15</v>
      </c>
      <c r="C225" s="5" t="s">
        <v>12</v>
      </c>
      <c r="D225" s="5" t="s">
        <v>15</v>
      </c>
    </row>
    <row r="226" ht="15.75" customHeight="1">
      <c r="A226" s="4">
        <v>41006.0</v>
      </c>
      <c r="B226" s="5" t="s">
        <v>10</v>
      </c>
      <c r="C226" s="5" t="s">
        <v>14</v>
      </c>
      <c r="D226" s="5" t="s">
        <v>10</v>
      </c>
    </row>
    <row r="227" ht="15.75" customHeight="1">
      <c r="A227" s="4">
        <v>41006.0</v>
      </c>
      <c r="B227" s="5" t="s">
        <v>17</v>
      </c>
      <c r="C227" s="5" t="s">
        <v>13</v>
      </c>
      <c r="D227" s="5" t="s">
        <v>13</v>
      </c>
    </row>
    <row r="228" ht="15.75" customHeight="1">
      <c r="A228" s="4">
        <v>41007.0</v>
      </c>
      <c r="B228" s="5" t="s">
        <v>15</v>
      </c>
      <c r="C228" s="5" t="s">
        <v>11</v>
      </c>
      <c r="D228" s="5" t="s">
        <v>15</v>
      </c>
    </row>
    <row r="229" ht="15.75" customHeight="1">
      <c r="A229" s="4">
        <v>41008.0</v>
      </c>
      <c r="B229" s="5" t="s">
        <v>17</v>
      </c>
      <c r="C229" s="5" t="s">
        <v>16</v>
      </c>
      <c r="D229" s="5" t="s">
        <v>16</v>
      </c>
    </row>
    <row r="230" ht="15.75" customHeight="1">
      <c r="A230" s="4">
        <v>41009.0</v>
      </c>
      <c r="B230" s="5" t="s">
        <v>10</v>
      </c>
      <c r="C230" s="5" t="s">
        <v>11</v>
      </c>
      <c r="D230" s="5" t="s">
        <v>11</v>
      </c>
    </row>
    <row r="231" ht="15.75" customHeight="1">
      <c r="A231" s="4">
        <v>41009.0</v>
      </c>
      <c r="B231" s="5" t="s">
        <v>14</v>
      </c>
      <c r="C231" s="5" t="s">
        <v>13</v>
      </c>
      <c r="D231" s="5" t="s">
        <v>14</v>
      </c>
    </row>
    <row r="232" ht="15.75" customHeight="1">
      <c r="A232" s="4">
        <v>41010.0</v>
      </c>
      <c r="B232" s="5" t="s">
        <v>16</v>
      </c>
      <c r="C232" s="5" t="s">
        <v>15</v>
      </c>
      <c r="D232" s="5" t="s">
        <v>16</v>
      </c>
    </row>
    <row r="233" ht="15.75" customHeight="1">
      <c r="A233" s="4">
        <v>41011.0</v>
      </c>
      <c r="B233" s="5" t="s">
        <v>13</v>
      </c>
      <c r="C233" s="5" t="s">
        <v>10</v>
      </c>
      <c r="D233" s="5" t="s">
        <v>13</v>
      </c>
    </row>
    <row r="234" ht="15.75" customHeight="1">
      <c r="A234" s="4">
        <v>41012.0</v>
      </c>
      <c r="B234" s="5" t="s">
        <v>11</v>
      </c>
      <c r="C234" s="5" t="s">
        <v>15</v>
      </c>
      <c r="D234" s="5" t="s">
        <v>11</v>
      </c>
    </row>
    <row r="235" ht="15.75" customHeight="1">
      <c r="A235" s="4">
        <v>41018.0</v>
      </c>
      <c r="B235" s="5" t="s">
        <v>14</v>
      </c>
      <c r="C235" s="5" t="s">
        <v>17</v>
      </c>
      <c r="D235" s="5" t="s">
        <v>14</v>
      </c>
    </row>
    <row r="236" ht="15.75" customHeight="1">
      <c r="A236" s="4">
        <v>41014.0</v>
      </c>
      <c r="B236" s="5" t="s">
        <v>11</v>
      </c>
      <c r="C236" s="5" t="s">
        <v>12</v>
      </c>
      <c r="D236" s="5" t="s">
        <v>12</v>
      </c>
    </row>
    <row r="237" ht="15.75" customHeight="1">
      <c r="A237" s="4">
        <v>41014.0</v>
      </c>
      <c r="B237" s="5" t="s">
        <v>10</v>
      </c>
      <c r="C237" s="5" t="s">
        <v>15</v>
      </c>
      <c r="D237" s="5" t="s">
        <v>15</v>
      </c>
    </row>
    <row r="238" ht="15.75" customHeight="1">
      <c r="A238" s="4">
        <v>41015.0</v>
      </c>
      <c r="B238" s="5" t="s">
        <v>16</v>
      </c>
      <c r="C238" s="5" t="s">
        <v>14</v>
      </c>
      <c r="D238" s="5" t="s">
        <v>14</v>
      </c>
    </row>
    <row r="239" ht="15.75" customHeight="1">
      <c r="A239" s="4">
        <v>41016.0</v>
      </c>
      <c r="B239" s="5" t="s">
        <v>15</v>
      </c>
      <c r="C239" s="5" t="s">
        <v>17</v>
      </c>
      <c r="D239" s="5" t="s">
        <v>15</v>
      </c>
    </row>
    <row r="240" ht="15.75" customHeight="1">
      <c r="A240" s="4">
        <v>41017.0</v>
      </c>
      <c r="B240" s="5" t="s">
        <v>12</v>
      </c>
      <c r="C240" s="5" t="s">
        <v>11</v>
      </c>
      <c r="D240" s="5" t="s">
        <v>11</v>
      </c>
    </row>
    <row r="241" ht="15.75" customHeight="1">
      <c r="A241" s="4">
        <v>41039.0</v>
      </c>
      <c r="B241" s="5" t="s">
        <v>17</v>
      </c>
      <c r="C241" s="5" t="s">
        <v>14</v>
      </c>
      <c r="D241" s="5" t="s">
        <v>14</v>
      </c>
    </row>
    <row r="242" ht="15.75" customHeight="1">
      <c r="A242" s="4">
        <v>41019.0</v>
      </c>
      <c r="B242" s="5" t="s">
        <v>12</v>
      </c>
      <c r="C242" s="5" t="s">
        <v>10</v>
      </c>
      <c r="D242" s="5" t="s">
        <v>10</v>
      </c>
    </row>
    <row r="243" ht="15.75" customHeight="1">
      <c r="A243" s="4">
        <v>41020.0</v>
      </c>
      <c r="B243" s="5" t="s">
        <v>13</v>
      </c>
      <c r="C243" s="5" t="s">
        <v>15</v>
      </c>
      <c r="D243" s="5" t="s">
        <v>13</v>
      </c>
    </row>
    <row r="244" ht="15.75" customHeight="1">
      <c r="A244" s="4">
        <v>41021.0</v>
      </c>
      <c r="B244" s="5" t="s">
        <v>16</v>
      </c>
      <c r="C244" s="5" t="s">
        <v>12</v>
      </c>
      <c r="D244" s="5" t="s">
        <v>12</v>
      </c>
    </row>
    <row r="245" ht="15.75" customHeight="1">
      <c r="A245" s="4">
        <v>41021.0</v>
      </c>
      <c r="B245" s="5" t="s">
        <v>17</v>
      </c>
      <c r="C245" s="5" t="s">
        <v>11</v>
      </c>
      <c r="D245" s="5" t="s">
        <v>11</v>
      </c>
    </row>
    <row r="246" ht="15.75" customHeight="1">
      <c r="A246" s="4">
        <v>41022.0</v>
      </c>
      <c r="B246" s="5" t="s">
        <v>15</v>
      </c>
      <c r="C246" s="5" t="s">
        <v>10</v>
      </c>
      <c r="D246" s="5" t="s">
        <v>10</v>
      </c>
    </row>
    <row r="247" ht="15.75" customHeight="1">
      <c r="A247" s="4">
        <v>41024.0</v>
      </c>
      <c r="B247" s="5" t="s">
        <v>12</v>
      </c>
      <c r="C247" s="5" t="s">
        <v>16</v>
      </c>
      <c r="D247" s="5" t="s">
        <v>16</v>
      </c>
    </row>
    <row r="248" ht="15.75" customHeight="1">
      <c r="A248" s="4">
        <v>41026.0</v>
      </c>
      <c r="B248" s="5" t="s">
        <v>14</v>
      </c>
      <c r="C248" s="5" t="s">
        <v>16</v>
      </c>
      <c r="D248" s="5" t="s">
        <v>14</v>
      </c>
    </row>
    <row r="249" ht="15.75" customHeight="1">
      <c r="A249" s="4">
        <v>41027.0</v>
      </c>
      <c r="B249" s="5" t="s">
        <v>13</v>
      </c>
      <c r="C249" s="5" t="s">
        <v>12</v>
      </c>
      <c r="D249" s="5" t="s">
        <v>12</v>
      </c>
    </row>
    <row r="250" ht="15.75" customHeight="1">
      <c r="A250" s="4">
        <v>41027.0</v>
      </c>
      <c r="B250" s="5" t="s">
        <v>11</v>
      </c>
      <c r="C250" s="5" t="s">
        <v>10</v>
      </c>
      <c r="D250" s="5" t="s">
        <v>11</v>
      </c>
    </row>
    <row r="251" ht="15.75" customHeight="1">
      <c r="A251" s="4">
        <v>41028.0</v>
      </c>
      <c r="B251" s="5" t="s">
        <v>14</v>
      </c>
      <c r="C251" s="5" t="s">
        <v>15</v>
      </c>
      <c r="D251" s="5" t="s">
        <v>14</v>
      </c>
    </row>
    <row r="252" ht="15.75" customHeight="1">
      <c r="A252" s="4">
        <v>41028.0</v>
      </c>
      <c r="B252" s="5" t="s">
        <v>16</v>
      </c>
      <c r="C252" s="5" t="s">
        <v>17</v>
      </c>
      <c r="D252" s="5" t="s">
        <v>16</v>
      </c>
    </row>
    <row r="253" ht="15.75" customHeight="1">
      <c r="A253" s="4">
        <v>41029.0</v>
      </c>
      <c r="B253" s="5" t="s">
        <v>13</v>
      </c>
      <c r="C253" s="5" t="s">
        <v>11</v>
      </c>
      <c r="D253" s="5" t="s">
        <v>11</v>
      </c>
    </row>
    <row r="254" ht="15.75" customHeight="1">
      <c r="A254" s="4">
        <v>41030.0</v>
      </c>
      <c r="B254" s="5" t="s">
        <v>15</v>
      </c>
      <c r="C254" s="5" t="s">
        <v>14</v>
      </c>
      <c r="D254" s="5" t="s">
        <v>14</v>
      </c>
    </row>
    <row r="255" ht="15.75" customHeight="1">
      <c r="A255" s="4">
        <v>41031.0</v>
      </c>
      <c r="B255" s="5" t="s">
        <v>10</v>
      </c>
      <c r="C255" s="5" t="s">
        <v>12</v>
      </c>
      <c r="D255" s="5" t="s">
        <v>12</v>
      </c>
    </row>
    <row r="256" ht="15.75" customHeight="1">
      <c r="A256" s="4">
        <v>41033.0</v>
      </c>
      <c r="B256" s="5" t="s">
        <v>13</v>
      </c>
      <c r="C256" s="5" t="s">
        <v>17</v>
      </c>
      <c r="D256" s="5" t="s">
        <v>13</v>
      </c>
    </row>
    <row r="257" ht="15.75" customHeight="1">
      <c r="A257" s="4">
        <v>41034.0</v>
      </c>
      <c r="B257" s="5" t="s">
        <v>12</v>
      </c>
      <c r="C257" s="5" t="s">
        <v>15</v>
      </c>
      <c r="D257" s="5" t="s">
        <v>15</v>
      </c>
    </row>
    <row r="258" ht="15.75" customHeight="1">
      <c r="A258" s="4">
        <v>41035.0</v>
      </c>
      <c r="B258" s="5" t="s">
        <v>16</v>
      </c>
      <c r="C258" s="5" t="s">
        <v>13</v>
      </c>
      <c r="D258" s="5" t="s">
        <v>16</v>
      </c>
    </row>
    <row r="259" ht="15.75" customHeight="1">
      <c r="A259" s="4">
        <v>41035.0</v>
      </c>
      <c r="B259" s="5" t="s">
        <v>10</v>
      </c>
      <c r="C259" s="5" t="s">
        <v>17</v>
      </c>
      <c r="D259" s="5" t="s">
        <v>10</v>
      </c>
    </row>
    <row r="260" ht="15.75" customHeight="1">
      <c r="A260" s="4">
        <v>41036.0</v>
      </c>
      <c r="B260" s="5" t="s">
        <v>14</v>
      </c>
      <c r="C260" s="5" t="s">
        <v>11</v>
      </c>
      <c r="D260" s="5" t="s">
        <v>11</v>
      </c>
    </row>
    <row r="261" ht="15.75" customHeight="1">
      <c r="A261" s="4">
        <v>41037.0</v>
      </c>
      <c r="B261" s="5" t="s">
        <v>17</v>
      </c>
      <c r="C261" s="5" t="s">
        <v>12</v>
      </c>
      <c r="D261" s="5" t="s">
        <v>12</v>
      </c>
    </row>
    <row r="262" ht="15.75" customHeight="1">
      <c r="A262" s="4">
        <v>41038.0</v>
      </c>
      <c r="B262" s="5" t="s">
        <v>16</v>
      </c>
      <c r="C262" s="5" t="s">
        <v>10</v>
      </c>
      <c r="D262" s="5" t="s">
        <v>10</v>
      </c>
    </row>
    <row r="263" ht="15.75" customHeight="1">
      <c r="A263" s="4">
        <v>41039.0</v>
      </c>
      <c r="B263" s="5" t="s">
        <v>15</v>
      </c>
      <c r="C263" s="5" t="s">
        <v>13</v>
      </c>
      <c r="D263" s="5" t="s">
        <v>13</v>
      </c>
    </row>
    <row r="264" ht="15.75" customHeight="1">
      <c r="A264" s="4">
        <v>41041.0</v>
      </c>
      <c r="B264" s="5" t="s">
        <v>11</v>
      </c>
      <c r="C264" s="5" t="s">
        <v>16</v>
      </c>
      <c r="D264" s="5" t="s">
        <v>16</v>
      </c>
    </row>
    <row r="265" ht="15.75" customHeight="1">
      <c r="A265" s="4">
        <v>41041.0</v>
      </c>
      <c r="B265" s="5" t="s">
        <v>13</v>
      </c>
      <c r="C265" s="5" t="s">
        <v>14</v>
      </c>
      <c r="D265" s="5" t="s">
        <v>13</v>
      </c>
    </row>
    <row r="266" ht="15.75" customHeight="1">
      <c r="A266" s="4">
        <v>41042.0</v>
      </c>
      <c r="B266" s="5" t="s">
        <v>12</v>
      </c>
      <c r="C266" s="5" t="s">
        <v>17</v>
      </c>
      <c r="D266" s="5" t="s">
        <v>12</v>
      </c>
    </row>
    <row r="267" ht="15.75" customHeight="1">
      <c r="A267" s="4">
        <v>41043.0</v>
      </c>
      <c r="B267" s="5" t="s">
        <v>10</v>
      </c>
      <c r="C267" s="5" t="s">
        <v>16</v>
      </c>
      <c r="D267" s="5" t="s">
        <v>16</v>
      </c>
    </row>
    <row r="268" ht="15.75" customHeight="1">
      <c r="A268" s="4">
        <v>41043.0</v>
      </c>
      <c r="B268" s="5" t="s">
        <v>11</v>
      </c>
      <c r="C268" s="5" t="s">
        <v>13</v>
      </c>
      <c r="D268" s="5" t="s">
        <v>13</v>
      </c>
    </row>
    <row r="269" ht="15.75" customHeight="1">
      <c r="A269" s="4">
        <v>41044.0</v>
      </c>
      <c r="B269" s="5" t="s">
        <v>14</v>
      </c>
      <c r="C269" s="5" t="s">
        <v>12</v>
      </c>
      <c r="D269" s="5" t="s">
        <v>14</v>
      </c>
    </row>
    <row r="270" ht="15.75" customHeight="1">
      <c r="A270" s="4">
        <v>41045.0</v>
      </c>
      <c r="B270" s="5" t="s">
        <v>16</v>
      </c>
      <c r="C270" s="5" t="s">
        <v>11</v>
      </c>
      <c r="D270" s="5" t="s">
        <v>11</v>
      </c>
    </row>
    <row r="271" ht="15.75" customHeight="1">
      <c r="A271" s="4">
        <v>41046.0</v>
      </c>
      <c r="B271" s="5" t="s">
        <v>12</v>
      </c>
      <c r="C271" s="5" t="s">
        <v>13</v>
      </c>
      <c r="D271" s="5" t="s">
        <v>12</v>
      </c>
    </row>
    <row r="272" ht="15.75" customHeight="1">
      <c r="A272" s="4">
        <v>41046.0</v>
      </c>
      <c r="B272" s="5" t="s">
        <v>14</v>
      </c>
      <c r="C272" s="5" t="s">
        <v>10</v>
      </c>
      <c r="D272" s="5" t="s">
        <v>10</v>
      </c>
    </row>
    <row r="273" ht="15.75" customHeight="1">
      <c r="A273" s="4">
        <v>41047.0</v>
      </c>
      <c r="B273" s="5" t="s">
        <v>17</v>
      </c>
      <c r="C273" s="5" t="s">
        <v>15</v>
      </c>
      <c r="D273" s="5" t="s">
        <v>17</v>
      </c>
    </row>
    <row r="274" ht="15.75" customHeight="1">
      <c r="A274" s="4">
        <v>41048.0</v>
      </c>
      <c r="B274" s="5" t="s">
        <v>12</v>
      </c>
      <c r="C274" s="5" t="s">
        <v>14</v>
      </c>
      <c r="D274" s="5" t="s">
        <v>14</v>
      </c>
    </row>
    <row r="275" ht="15.75" customHeight="1">
      <c r="A275" s="4">
        <v>41049.0</v>
      </c>
      <c r="B275" s="5" t="s">
        <v>17</v>
      </c>
      <c r="C275" s="5" t="s">
        <v>10</v>
      </c>
      <c r="D275" s="5" t="s">
        <v>17</v>
      </c>
    </row>
    <row r="276" ht="15.75" customHeight="1">
      <c r="A276" s="4">
        <v>41049.0</v>
      </c>
      <c r="B276" s="5" t="s">
        <v>15</v>
      </c>
      <c r="C276" s="5" t="s">
        <v>16</v>
      </c>
      <c r="D276" s="5" t="s">
        <v>16</v>
      </c>
    </row>
    <row r="277" ht="15.75" customHeight="1">
      <c r="A277" s="4">
        <v>41051.0</v>
      </c>
      <c r="B277" s="5" t="s">
        <v>14</v>
      </c>
      <c r="C277" s="5" t="s">
        <v>11</v>
      </c>
      <c r="D277" s="5" t="s">
        <v>11</v>
      </c>
    </row>
    <row r="278" ht="15.75" customHeight="1">
      <c r="A278" s="4">
        <v>41052.0</v>
      </c>
      <c r="B278" s="5" t="s">
        <v>13</v>
      </c>
      <c r="C278" s="5" t="s">
        <v>16</v>
      </c>
      <c r="D278" s="5" t="s">
        <v>13</v>
      </c>
    </row>
    <row r="279" ht="15.75" customHeight="1">
      <c r="A279" s="4">
        <v>41054.0</v>
      </c>
      <c r="B279" s="5" t="s">
        <v>14</v>
      </c>
      <c r="C279" s="5" t="s">
        <v>13</v>
      </c>
      <c r="D279" s="5" t="s">
        <v>13</v>
      </c>
    </row>
    <row r="280" ht="15.75" customHeight="1">
      <c r="A280" s="4">
        <v>41056.0</v>
      </c>
      <c r="B280" s="5" t="s">
        <v>11</v>
      </c>
      <c r="C280" s="5" t="s">
        <v>13</v>
      </c>
      <c r="D280" s="5" t="s">
        <v>11</v>
      </c>
    </row>
    <row r="281" ht="15.75" customHeight="1">
      <c r="A281" s="4">
        <v>41367.0</v>
      </c>
      <c r="B281" s="5" t="s">
        <v>11</v>
      </c>
      <c r="C281" s="5" t="s">
        <v>14</v>
      </c>
      <c r="D281" s="5" t="s">
        <v>11</v>
      </c>
    </row>
    <row r="282" ht="15.75" customHeight="1">
      <c r="A282" s="4">
        <v>41368.0</v>
      </c>
      <c r="B282" s="5" t="s">
        <v>10</v>
      </c>
      <c r="C282" s="5" t="s">
        <v>16</v>
      </c>
      <c r="D282" s="5" t="s">
        <v>10</v>
      </c>
    </row>
    <row r="283" ht="15.75" customHeight="1">
      <c r="A283" s="4">
        <v>41370.0</v>
      </c>
      <c r="B283" s="5" t="s">
        <v>14</v>
      </c>
      <c r="C283" s="5" t="s">
        <v>15</v>
      </c>
      <c r="D283" s="5" t="s">
        <v>15</v>
      </c>
    </row>
    <row r="284" ht="15.75" customHeight="1">
      <c r="A284" s="4">
        <v>41370.0</v>
      </c>
      <c r="B284" s="5" t="s">
        <v>13</v>
      </c>
      <c r="C284" s="5" t="s">
        <v>16</v>
      </c>
      <c r="D284" s="5" t="s">
        <v>16</v>
      </c>
    </row>
    <row r="285" ht="15.75" customHeight="1">
      <c r="A285" s="4">
        <v>41371.0</v>
      </c>
      <c r="B285" s="5" t="s">
        <v>17</v>
      </c>
      <c r="C285" s="5" t="s">
        <v>10</v>
      </c>
      <c r="D285" s="5" t="s">
        <v>17</v>
      </c>
    </row>
    <row r="286" ht="15.75" customHeight="1">
      <c r="A286" s="4">
        <v>41372.0</v>
      </c>
      <c r="B286" s="5" t="s">
        <v>15</v>
      </c>
      <c r="C286" s="5" t="s">
        <v>11</v>
      </c>
      <c r="D286" s="5" t="s">
        <v>15</v>
      </c>
    </row>
    <row r="287" ht="15.75" customHeight="1">
      <c r="A287" s="4">
        <v>41373.0</v>
      </c>
      <c r="B287" s="5" t="s">
        <v>16</v>
      </c>
      <c r="C287" s="5" t="s">
        <v>14</v>
      </c>
      <c r="D287" s="5" t="s">
        <v>16</v>
      </c>
    </row>
    <row r="288" ht="15.75" customHeight="1">
      <c r="A288" s="4">
        <v>41374.0</v>
      </c>
      <c r="B288" s="5" t="s">
        <v>12</v>
      </c>
      <c r="C288" s="5" t="s">
        <v>13</v>
      </c>
      <c r="D288" s="5" t="s">
        <v>13</v>
      </c>
    </row>
    <row r="289" ht="15.75" customHeight="1">
      <c r="A289" s="4">
        <v>41375.0</v>
      </c>
      <c r="B289" s="5" t="s">
        <v>10</v>
      </c>
      <c r="C289" s="5" t="s">
        <v>11</v>
      </c>
      <c r="D289" s="5" t="s">
        <v>10</v>
      </c>
    </row>
    <row r="290" ht="15.75" customHeight="1">
      <c r="A290" s="4">
        <v>41376.0</v>
      </c>
      <c r="B290" s="5" t="s">
        <v>14</v>
      </c>
      <c r="C290" s="5" t="s">
        <v>17</v>
      </c>
      <c r="D290" s="5" t="s">
        <v>17</v>
      </c>
    </row>
    <row r="291" ht="15.75" customHeight="1">
      <c r="A291" s="4">
        <v>41377.0</v>
      </c>
      <c r="B291" s="5" t="s">
        <v>13</v>
      </c>
      <c r="C291" s="5" t="s">
        <v>10</v>
      </c>
      <c r="D291" s="5" t="s">
        <v>13</v>
      </c>
    </row>
    <row r="292" ht="15.75" customHeight="1">
      <c r="A292" s="4">
        <v>41378.0</v>
      </c>
      <c r="B292" s="5" t="s">
        <v>11</v>
      </c>
      <c r="C292" s="5" t="s">
        <v>17</v>
      </c>
      <c r="D292" s="5" t="s">
        <v>11</v>
      </c>
    </row>
    <row r="293" ht="15.75" customHeight="1">
      <c r="A293" s="4">
        <v>41378.0</v>
      </c>
      <c r="B293" s="5" t="s">
        <v>15</v>
      </c>
      <c r="C293" s="5" t="s">
        <v>12</v>
      </c>
      <c r="D293" s="5" t="s">
        <v>15</v>
      </c>
    </row>
    <row r="294" ht="15.75" customHeight="1">
      <c r="A294" s="4">
        <v>41380.0</v>
      </c>
      <c r="B294" s="5" t="s">
        <v>12</v>
      </c>
      <c r="C294" s="5" t="s">
        <v>11</v>
      </c>
      <c r="D294" s="5" t="s">
        <v>12</v>
      </c>
    </row>
    <row r="295" ht="15.75" customHeight="1">
      <c r="A295" s="4">
        <v>41380.0</v>
      </c>
      <c r="B295" s="5" t="s">
        <v>10</v>
      </c>
      <c r="C295" s="5" t="s">
        <v>14</v>
      </c>
      <c r="D295" s="5" t="s">
        <v>10</v>
      </c>
    </row>
    <row r="296" ht="15.75" customHeight="1">
      <c r="A296" s="4">
        <v>41381.0</v>
      </c>
      <c r="B296" s="5" t="s">
        <v>15</v>
      </c>
      <c r="C296" s="5" t="s">
        <v>16</v>
      </c>
      <c r="D296" s="5" t="s">
        <v>15</v>
      </c>
    </row>
    <row r="297" ht="15.75" customHeight="1">
      <c r="A297" s="4">
        <v>41382.0</v>
      </c>
      <c r="B297" s="5" t="s">
        <v>14</v>
      </c>
      <c r="C297" s="5" t="s">
        <v>13</v>
      </c>
      <c r="D297" s="5" t="s">
        <v>13</v>
      </c>
    </row>
    <row r="298" ht="15.75" customHeight="1">
      <c r="A298" s="4">
        <v>41383.0</v>
      </c>
      <c r="B298" s="5" t="s">
        <v>17</v>
      </c>
      <c r="C298" s="5" t="s">
        <v>12</v>
      </c>
      <c r="D298" s="5" t="s">
        <v>17</v>
      </c>
    </row>
    <row r="299" ht="15.75" customHeight="1">
      <c r="A299" s="4">
        <v>41384.0</v>
      </c>
      <c r="B299" s="5" t="s">
        <v>11</v>
      </c>
      <c r="C299" s="5" t="s">
        <v>13</v>
      </c>
      <c r="D299" s="5" t="s">
        <v>13</v>
      </c>
    </row>
    <row r="300" ht="15.75" customHeight="1">
      <c r="A300" s="4">
        <v>41384.0</v>
      </c>
      <c r="B300" s="5" t="s">
        <v>10</v>
      </c>
      <c r="C300" s="5" t="s">
        <v>15</v>
      </c>
      <c r="D300" s="5" t="s">
        <v>10</v>
      </c>
    </row>
    <row r="301" ht="15.75" customHeight="1">
      <c r="A301" s="4">
        <v>41385.0</v>
      </c>
      <c r="B301" s="5" t="s">
        <v>14</v>
      </c>
      <c r="C301" s="5" t="s">
        <v>16</v>
      </c>
      <c r="D301" s="5" t="s">
        <v>14</v>
      </c>
    </row>
    <row r="302" ht="15.75" customHeight="1">
      <c r="A302" s="4">
        <v>41386.0</v>
      </c>
      <c r="B302" s="5" t="s">
        <v>13</v>
      </c>
      <c r="C302" s="5" t="s">
        <v>15</v>
      </c>
      <c r="D302" s="5" t="s">
        <v>13</v>
      </c>
    </row>
    <row r="303" ht="15.75" customHeight="1">
      <c r="A303" s="4">
        <v>41410.0</v>
      </c>
      <c r="B303" s="5" t="s">
        <v>12</v>
      </c>
      <c r="C303" s="5" t="s">
        <v>14</v>
      </c>
      <c r="D303" s="5" t="s">
        <v>12</v>
      </c>
    </row>
    <row r="304" ht="15.75" customHeight="1">
      <c r="A304" s="4">
        <v>41388.0</v>
      </c>
      <c r="B304" s="5" t="s">
        <v>11</v>
      </c>
      <c r="C304" s="5" t="s">
        <v>16</v>
      </c>
      <c r="D304" s="5" t="s">
        <v>16</v>
      </c>
    </row>
    <row r="305" ht="15.75" customHeight="1">
      <c r="A305" s="4">
        <v>41389.0</v>
      </c>
      <c r="B305" s="5" t="s">
        <v>13</v>
      </c>
      <c r="C305" s="5" t="s">
        <v>17</v>
      </c>
      <c r="D305" s="5" t="s">
        <v>13</v>
      </c>
    </row>
    <row r="306" ht="15.75" customHeight="1">
      <c r="A306" s="4">
        <v>41390.0</v>
      </c>
      <c r="B306" s="5" t="s">
        <v>11</v>
      </c>
      <c r="C306" s="5" t="s">
        <v>12</v>
      </c>
      <c r="D306" s="5" t="s">
        <v>11</v>
      </c>
    </row>
    <row r="307" ht="15.75" customHeight="1">
      <c r="A307" s="4">
        <v>41391.0</v>
      </c>
      <c r="B307" s="5" t="s">
        <v>15</v>
      </c>
      <c r="C307" s="5" t="s">
        <v>17</v>
      </c>
      <c r="D307" s="5" t="s">
        <v>15</v>
      </c>
    </row>
    <row r="308" ht="15.75" customHeight="1">
      <c r="A308" s="4">
        <v>41391.0</v>
      </c>
      <c r="B308" s="5" t="s">
        <v>16</v>
      </c>
      <c r="C308" s="5" t="s">
        <v>10</v>
      </c>
      <c r="D308" s="5" t="s">
        <v>16</v>
      </c>
    </row>
    <row r="309" ht="15.75" customHeight="1">
      <c r="A309" s="4">
        <v>41392.0</v>
      </c>
      <c r="B309" s="5" t="s">
        <v>13</v>
      </c>
      <c r="C309" s="5" t="s">
        <v>11</v>
      </c>
      <c r="D309" s="5" t="s">
        <v>13</v>
      </c>
    </row>
    <row r="310" ht="15.75" customHeight="1">
      <c r="A310" s="4">
        <v>41393.0</v>
      </c>
      <c r="B310" s="5" t="s">
        <v>15</v>
      </c>
      <c r="C310" s="5" t="s">
        <v>10</v>
      </c>
      <c r="D310" s="5" t="s">
        <v>15</v>
      </c>
    </row>
    <row r="311" ht="15.75" customHeight="1">
      <c r="A311" s="4">
        <v>41393.0</v>
      </c>
      <c r="B311" s="5" t="s">
        <v>16</v>
      </c>
      <c r="C311" s="5" t="s">
        <v>12</v>
      </c>
      <c r="D311" s="5" t="s">
        <v>16</v>
      </c>
    </row>
    <row r="312" ht="15.75" customHeight="1">
      <c r="A312" s="4">
        <v>41395.0</v>
      </c>
      <c r="B312" s="5" t="s">
        <v>17</v>
      </c>
      <c r="C312" s="5" t="s">
        <v>16</v>
      </c>
      <c r="D312" s="5" t="s">
        <v>17</v>
      </c>
    </row>
    <row r="313" ht="15.75" customHeight="1">
      <c r="A313" s="4">
        <v>41395.0</v>
      </c>
      <c r="B313" s="5" t="s">
        <v>14</v>
      </c>
      <c r="C313" s="5" t="s">
        <v>11</v>
      </c>
      <c r="D313" s="5" t="s">
        <v>14</v>
      </c>
    </row>
    <row r="314" ht="15.75" customHeight="1">
      <c r="A314" s="4">
        <v>41396.0</v>
      </c>
      <c r="B314" s="5" t="s">
        <v>13</v>
      </c>
      <c r="C314" s="5" t="s">
        <v>12</v>
      </c>
      <c r="D314" s="5" t="s">
        <v>13</v>
      </c>
    </row>
    <row r="315" ht="15.75" customHeight="1">
      <c r="A315" s="4">
        <v>41397.0</v>
      </c>
      <c r="B315" s="5" t="s">
        <v>11</v>
      </c>
      <c r="C315" s="5" t="s">
        <v>15</v>
      </c>
      <c r="D315" s="5" t="s">
        <v>11</v>
      </c>
    </row>
    <row r="316" ht="15.75" customHeight="1">
      <c r="A316" s="4">
        <v>41398.0</v>
      </c>
      <c r="B316" s="5" t="s">
        <v>17</v>
      </c>
      <c r="C316" s="5" t="s">
        <v>14</v>
      </c>
      <c r="D316" s="5" t="s">
        <v>17</v>
      </c>
    </row>
    <row r="317" ht="15.75" customHeight="1">
      <c r="A317" s="4">
        <v>41408.0</v>
      </c>
      <c r="B317" s="5" t="s">
        <v>10</v>
      </c>
      <c r="C317" s="5" t="s">
        <v>12</v>
      </c>
      <c r="D317" s="5" t="s">
        <v>12</v>
      </c>
    </row>
    <row r="318" ht="15.75" customHeight="1">
      <c r="A318" s="4">
        <v>41399.0</v>
      </c>
      <c r="B318" s="5" t="s">
        <v>16</v>
      </c>
      <c r="C318" s="5" t="s">
        <v>13</v>
      </c>
      <c r="D318" s="5" t="s">
        <v>16</v>
      </c>
    </row>
    <row r="319" ht="15.75" customHeight="1">
      <c r="A319" s="4">
        <v>41373.0</v>
      </c>
      <c r="B319" s="5" t="s">
        <v>10</v>
      </c>
      <c r="C319" s="5" t="s">
        <v>17</v>
      </c>
      <c r="D319" s="5" t="s">
        <v>10</v>
      </c>
    </row>
    <row r="320" ht="15.75" customHeight="1">
      <c r="A320" s="4">
        <v>41401.0</v>
      </c>
      <c r="B320" s="5" t="s">
        <v>15</v>
      </c>
      <c r="C320" s="5" t="s">
        <v>14</v>
      </c>
      <c r="D320" s="5" t="s">
        <v>15</v>
      </c>
    </row>
    <row r="321" ht="15.75" customHeight="1">
      <c r="A321" s="4">
        <v>41401.0</v>
      </c>
      <c r="B321" s="5" t="s">
        <v>16</v>
      </c>
      <c r="C321" s="5" t="s">
        <v>11</v>
      </c>
      <c r="D321" s="5" t="s">
        <v>16</v>
      </c>
    </row>
    <row r="322" ht="15.75" customHeight="1">
      <c r="A322" s="4">
        <v>41402.0</v>
      </c>
      <c r="B322" s="5" t="s">
        <v>17</v>
      </c>
      <c r="C322" s="5" t="s">
        <v>13</v>
      </c>
      <c r="D322" s="5" t="s">
        <v>13</v>
      </c>
    </row>
    <row r="323" ht="15.75" customHeight="1">
      <c r="A323" s="4">
        <v>41403.0</v>
      </c>
      <c r="B323" s="5" t="s">
        <v>12</v>
      </c>
      <c r="C323" s="5" t="s">
        <v>15</v>
      </c>
      <c r="D323" s="5" t="s">
        <v>15</v>
      </c>
    </row>
    <row r="324" ht="15.75" customHeight="1">
      <c r="A324" s="4">
        <v>41404.0</v>
      </c>
      <c r="B324" s="5" t="s">
        <v>14</v>
      </c>
      <c r="C324" s="5" t="s">
        <v>10</v>
      </c>
      <c r="D324" s="5" t="s">
        <v>10</v>
      </c>
    </row>
    <row r="325" ht="15.75" customHeight="1">
      <c r="A325" s="4">
        <v>41405.0</v>
      </c>
      <c r="B325" s="5" t="s">
        <v>12</v>
      </c>
      <c r="C325" s="5" t="s">
        <v>17</v>
      </c>
      <c r="D325" s="5" t="s">
        <v>17</v>
      </c>
    </row>
    <row r="326" ht="15.75" customHeight="1">
      <c r="A326" s="4">
        <v>41406.0</v>
      </c>
      <c r="B326" s="5" t="s">
        <v>11</v>
      </c>
      <c r="C326" s="5" t="s">
        <v>10</v>
      </c>
      <c r="D326" s="5" t="s">
        <v>11</v>
      </c>
    </row>
    <row r="327" ht="15.75" customHeight="1">
      <c r="A327" s="4">
        <v>41406.0</v>
      </c>
      <c r="B327" s="5" t="s">
        <v>15</v>
      </c>
      <c r="C327" s="5" t="s">
        <v>13</v>
      </c>
      <c r="D327" s="5" t="s">
        <v>15</v>
      </c>
    </row>
    <row r="328" ht="15.75" customHeight="1">
      <c r="A328" s="4">
        <v>41387.0</v>
      </c>
      <c r="B328" s="5" t="s">
        <v>14</v>
      </c>
      <c r="C328" s="5" t="s">
        <v>12</v>
      </c>
      <c r="D328" s="5" t="s">
        <v>12</v>
      </c>
    </row>
    <row r="329" ht="15.75" customHeight="1">
      <c r="A329" s="4">
        <v>41407.0</v>
      </c>
      <c r="B329" s="5" t="s">
        <v>16</v>
      </c>
      <c r="C329" s="5" t="s">
        <v>17</v>
      </c>
      <c r="D329" s="5" t="s">
        <v>16</v>
      </c>
    </row>
    <row r="330" ht="15.75" customHeight="1">
      <c r="A330" s="4">
        <v>41408.0</v>
      </c>
      <c r="B330" s="5" t="s">
        <v>13</v>
      </c>
      <c r="C330" s="5" t="s">
        <v>14</v>
      </c>
      <c r="D330" s="5" t="s">
        <v>13</v>
      </c>
    </row>
    <row r="331" ht="15.75" customHeight="1">
      <c r="A331" s="4">
        <v>41409.0</v>
      </c>
      <c r="B331" s="5" t="s">
        <v>16</v>
      </c>
      <c r="C331" s="5" t="s">
        <v>15</v>
      </c>
      <c r="D331" s="5" t="s">
        <v>16</v>
      </c>
    </row>
    <row r="332" ht="15.75" customHeight="1">
      <c r="A332" s="4">
        <v>41400.0</v>
      </c>
      <c r="B332" s="5" t="s">
        <v>12</v>
      </c>
      <c r="C332" s="5" t="s">
        <v>10</v>
      </c>
      <c r="D332" s="5" t="s">
        <v>12</v>
      </c>
    </row>
    <row r="333" ht="15.75" customHeight="1">
      <c r="A333" s="4">
        <v>41411.0</v>
      </c>
      <c r="B333" s="5" t="s">
        <v>17</v>
      </c>
      <c r="C333" s="5" t="s">
        <v>15</v>
      </c>
      <c r="D333" s="5" t="s">
        <v>17</v>
      </c>
    </row>
    <row r="334" ht="15.75" customHeight="1">
      <c r="A334" s="4">
        <v>41412.0</v>
      </c>
      <c r="B334" s="5" t="s">
        <v>12</v>
      </c>
      <c r="C334" s="5" t="s">
        <v>16</v>
      </c>
      <c r="D334" s="5" t="s">
        <v>12</v>
      </c>
    </row>
    <row r="335" ht="15.75" customHeight="1">
      <c r="A335" s="4">
        <v>41412.0</v>
      </c>
      <c r="B335" s="5" t="s">
        <v>10</v>
      </c>
      <c r="C335" s="5" t="s">
        <v>13</v>
      </c>
      <c r="D335" s="5" t="s">
        <v>10</v>
      </c>
    </row>
    <row r="336" ht="15.75" customHeight="1">
      <c r="A336" s="4">
        <v>41413.0</v>
      </c>
      <c r="B336" s="5" t="s">
        <v>17</v>
      </c>
      <c r="C336" s="5" t="s">
        <v>11</v>
      </c>
      <c r="D336" s="5" t="s">
        <v>17</v>
      </c>
    </row>
    <row r="337" ht="15.75" customHeight="1">
      <c r="A337" s="4">
        <v>41415.0</v>
      </c>
      <c r="B337" s="5" t="s">
        <v>13</v>
      </c>
      <c r="C337" s="5" t="s">
        <v>16</v>
      </c>
      <c r="D337" s="5" t="s">
        <v>13</v>
      </c>
    </row>
    <row r="338" ht="15.75" customHeight="1">
      <c r="A338" s="4">
        <v>41416.0</v>
      </c>
      <c r="B338" s="5" t="s">
        <v>15</v>
      </c>
      <c r="C338" s="5" t="s">
        <v>17</v>
      </c>
      <c r="D338" s="5" t="s">
        <v>15</v>
      </c>
    </row>
    <row r="339" ht="15.75" customHeight="1">
      <c r="A339" s="4">
        <v>41418.0</v>
      </c>
      <c r="B339" s="5" t="s">
        <v>16</v>
      </c>
      <c r="C339" s="5" t="s">
        <v>15</v>
      </c>
      <c r="D339" s="5" t="s">
        <v>16</v>
      </c>
    </row>
    <row r="340" ht="15.75" customHeight="1">
      <c r="A340" s="4">
        <v>41420.0</v>
      </c>
      <c r="B340" s="5" t="s">
        <v>13</v>
      </c>
      <c r="C340" s="5" t="s">
        <v>16</v>
      </c>
      <c r="D340" s="5" t="s">
        <v>16</v>
      </c>
    </row>
    <row r="341" ht="15.75" customHeight="1">
      <c r="A341" s="4">
        <v>41745.0</v>
      </c>
      <c r="B341" s="5" t="s">
        <v>16</v>
      </c>
      <c r="C341" s="5" t="s">
        <v>11</v>
      </c>
      <c r="D341" s="5" t="s">
        <v>11</v>
      </c>
    </row>
    <row r="342" ht="15.75" customHeight="1">
      <c r="A342" s="4">
        <v>41746.0</v>
      </c>
      <c r="B342" s="5" t="s">
        <v>14</v>
      </c>
      <c r="C342" s="5" t="s">
        <v>10</v>
      </c>
      <c r="D342" s="5" t="s">
        <v>10</v>
      </c>
    </row>
    <row r="343" ht="15.75" customHeight="1">
      <c r="A343" s="4">
        <v>41747.0</v>
      </c>
      <c r="B343" s="5" t="s">
        <v>13</v>
      </c>
      <c r="C343" s="5" t="s">
        <v>12</v>
      </c>
      <c r="D343" s="5" t="s">
        <v>12</v>
      </c>
    </row>
    <row r="344" ht="15.75" customHeight="1">
      <c r="A344" s="4">
        <v>41747.0</v>
      </c>
      <c r="B344" s="5" t="s">
        <v>17</v>
      </c>
      <c r="C344" s="5" t="s">
        <v>15</v>
      </c>
      <c r="D344" s="5" t="s">
        <v>15</v>
      </c>
    </row>
    <row r="345" ht="15.75" customHeight="1">
      <c r="A345" s="4">
        <v>41748.0</v>
      </c>
      <c r="B345" s="5" t="s">
        <v>10</v>
      </c>
      <c r="C345" s="5" t="s">
        <v>16</v>
      </c>
      <c r="D345" s="5" t="s">
        <v>10</v>
      </c>
    </row>
    <row r="346" ht="15.75" customHeight="1">
      <c r="A346" s="4">
        <v>41748.0</v>
      </c>
      <c r="B346" s="5" t="s">
        <v>11</v>
      </c>
      <c r="C346" s="5" t="s">
        <v>14</v>
      </c>
      <c r="D346" s="5" t="s">
        <v>14</v>
      </c>
    </row>
    <row r="347" ht="15.75" customHeight="1">
      <c r="A347" s="4">
        <v>41749.0</v>
      </c>
      <c r="B347" s="5" t="s">
        <v>15</v>
      </c>
      <c r="C347" s="5" t="s">
        <v>12</v>
      </c>
      <c r="D347" s="5" t="s">
        <v>12</v>
      </c>
    </row>
    <row r="348" ht="15.75" customHeight="1">
      <c r="A348" s="4">
        <v>41750.0</v>
      </c>
      <c r="B348" s="5" t="s">
        <v>13</v>
      </c>
      <c r="C348" s="5" t="s">
        <v>14</v>
      </c>
      <c r="D348" s="5" t="s">
        <v>13</v>
      </c>
    </row>
    <row r="349" ht="15.75" customHeight="1">
      <c r="A349" s="4">
        <v>41751.0</v>
      </c>
      <c r="B349" s="5" t="s">
        <v>12</v>
      </c>
      <c r="C349" s="5" t="s">
        <v>17</v>
      </c>
      <c r="D349" s="5" t="s">
        <v>12</v>
      </c>
    </row>
    <row r="350" ht="15.75" customHeight="1">
      <c r="A350" s="4">
        <v>41752.0</v>
      </c>
      <c r="B350" s="5" t="s">
        <v>15</v>
      </c>
      <c r="C350" s="5" t="s">
        <v>13</v>
      </c>
      <c r="D350" s="5" t="s">
        <v>13</v>
      </c>
    </row>
    <row r="351" ht="15.75" customHeight="1">
      <c r="A351" s="4">
        <v>41753.0</v>
      </c>
      <c r="B351" s="5" t="s">
        <v>10</v>
      </c>
      <c r="C351" s="5" t="s">
        <v>11</v>
      </c>
      <c r="D351" s="5" t="s">
        <v>11</v>
      </c>
    </row>
    <row r="352" ht="15.75" customHeight="1">
      <c r="A352" s="4">
        <v>41754.0</v>
      </c>
      <c r="B352" s="5" t="s">
        <v>17</v>
      </c>
      <c r="C352" s="5" t="s">
        <v>14</v>
      </c>
      <c r="D352" s="5" t="s">
        <v>17</v>
      </c>
    </row>
    <row r="353" ht="15.75" customHeight="1">
      <c r="A353" s="4">
        <v>41754.0</v>
      </c>
      <c r="B353" s="5" t="s">
        <v>13</v>
      </c>
      <c r="C353" s="5" t="s">
        <v>16</v>
      </c>
      <c r="D353" s="5" t="s">
        <v>13</v>
      </c>
    </row>
    <row r="354" ht="15.75" customHeight="1">
      <c r="A354" s="4">
        <v>41755.0</v>
      </c>
      <c r="B354" s="5" t="s">
        <v>15</v>
      </c>
      <c r="C354" s="5" t="s">
        <v>10</v>
      </c>
      <c r="D354" s="5" t="s">
        <v>15</v>
      </c>
    </row>
    <row r="355" ht="15.75" customHeight="1">
      <c r="A355" s="4">
        <v>41755.0</v>
      </c>
      <c r="B355" s="5" t="s">
        <v>11</v>
      </c>
      <c r="C355" s="5" t="s">
        <v>12</v>
      </c>
      <c r="D355" s="5" t="s">
        <v>12</v>
      </c>
    </row>
    <row r="356" ht="15.75" customHeight="1">
      <c r="A356" s="4">
        <v>41756.0</v>
      </c>
      <c r="B356" s="5" t="s">
        <v>14</v>
      </c>
      <c r="C356" s="5" t="s">
        <v>16</v>
      </c>
      <c r="D356" s="5" t="s">
        <v>14</v>
      </c>
    </row>
    <row r="357" ht="15.75" customHeight="1">
      <c r="A357" s="4">
        <v>41756.0</v>
      </c>
      <c r="B357" s="5" t="s">
        <v>17</v>
      </c>
      <c r="C357" s="5" t="s">
        <v>13</v>
      </c>
      <c r="D357" s="5" t="s">
        <v>13</v>
      </c>
    </row>
    <row r="358" ht="15.75" customHeight="1">
      <c r="A358" s="4">
        <v>41757.0</v>
      </c>
      <c r="B358" s="5" t="s">
        <v>12</v>
      </c>
      <c r="C358" s="5" t="s">
        <v>10</v>
      </c>
      <c r="D358" s="5" t="s">
        <v>12</v>
      </c>
    </row>
    <row r="359" ht="15.75" customHeight="1">
      <c r="A359" s="4">
        <v>41758.0</v>
      </c>
      <c r="B359" s="5" t="s">
        <v>11</v>
      </c>
      <c r="C359" s="5" t="s">
        <v>15</v>
      </c>
      <c r="D359" s="5" t="s">
        <v>15</v>
      </c>
    </row>
    <row r="360" ht="15.75" customHeight="1">
      <c r="A360" s="4">
        <v>41759.0</v>
      </c>
      <c r="B360" s="5" t="s">
        <v>16</v>
      </c>
      <c r="C360" s="5" t="s">
        <v>17</v>
      </c>
      <c r="D360" s="5" t="s">
        <v>17</v>
      </c>
    </row>
    <row r="361" ht="15.75" customHeight="1">
      <c r="A361" s="4">
        <v>41761.0</v>
      </c>
      <c r="B361" s="5" t="s">
        <v>13</v>
      </c>
      <c r="C361" s="5" t="s">
        <v>11</v>
      </c>
      <c r="D361" s="5" t="s">
        <v>13</v>
      </c>
    </row>
    <row r="362" ht="15.75" customHeight="1">
      <c r="A362" s="4">
        <v>41762.0</v>
      </c>
      <c r="B362" s="5" t="s">
        <v>16</v>
      </c>
      <c r="C362" s="5" t="s">
        <v>12</v>
      </c>
      <c r="D362" s="5" t="s">
        <v>16</v>
      </c>
    </row>
    <row r="363" ht="15.75" customHeight="1">
      <c r="A363" s="4">
        <v>41762.0</v>
      </c>
      <c r="B363" s="5" t="s">
        <v>14</v>
      </c>
      <c r="C363" s="5" t="s">
        <v>15</v>
      </c>
      <c r="D363" s="5" t="s">
        <v>15</v>
      </c>
    </row>
    <row r="364" ht="15.75" customHeight="1">
      <c r="A364" s="4">
        <v>41763.0</v>
      </c>
      <c r="B364" s="5" t="s">
        <v>10</v>
      </c>
      <c r="C364" s="5" t="s">
        <v>17</v>
      </c>
      <c r="D364" s="5" t="s">
        <v>10</v>
      </c>
    </row>
    <row r="365" ht="15.75" customHeight="1">
      <c r="A365" s="4">
        <v>41764.0</v>
      </c>
      <c r="B365" s="5" t="s">
        <v>15</v>
      </c>
      <c r="C365" s="5" t="s">
        <v>11</v>
      </c>
      <c r="D365" s="5" t="s">
        <v>15</v>
      </c>
    </row>
    <row r="366" ht="15.75" customHeight="1">
      <c r="A366" s="4">
        <v>41764.0</v>
      </c>
      <c r="B366" s="5" t="s">
        <v>14</v>
      </c>
      <c r="C366" s="5" t="s">
        <v>13</v>
      </c>
      <c r="D366" s="5" t="s">
        <v>13</v>
      </c>
    </row>
    <row r="367" ht="15.75" customHeight="1">
      <c r="A367" s="4">
        <v>41765.0</v>
      </c>
      <c r="B367" s="5" t="s">
        <v>16</v>
      </c>
      <c r="C367" s="5" t="s">
        <v>10</v>
      </c>
      <c r="D367" s="5" t="s">
        <v>16</v>
      </c>
    </row>
    <row r="368" ht="15.75" customHeight="1">
      <c r="A368" s="4">
        <v>41766.0</v>
      </c>
      <c r="B368" s="5" t="s">
        <v>14</v>
      </c>
      <c r="C368" s="5" t="s">
        <v>11</v>
      </c>
      <c r="D368" s="5" t="s">
        <v>11</v>
      </c>
    </row>
    <row r="369" ht="15.75" customHeight="1">
      <c r="A369" s="4">
        <v>41766.0</v>
      </c>
      <c r="B369" s="5" t="s">
        <v>12</v>
      </c>
      <c r="C369" s="5" t="s">
        <v>13</v>
      </c>
      <c r="D369" s="5" t="s">
        <v>12</v>
      </c>
    </row>
    <row r="370" ht="15.75" customHeight="1">
      <c r="A370" s="4">
        <v>41767.0</v>
      </c>
      <c r="B370" s="5" t="s">
        <v>15</v>
      </c>
      <c r="C370" s="5" t="s">
        <v>17</v>
      </c>
      <c r="D370" s="5" t="s">
        <v>17</v>
      </c>
    </row>
    <row r="371" ht="15.75" customHeight="1">
      <c r="A371" s="4">
        <v>41768.0</v>
      </c>
      <c r="B371" s="5" t="s">
        <v>10</v>
      </c>
      <c r="C371" s="5" t="s">
        <v>12</v>
      </c>
      <c r="D371" s="5" t="s">
        <v>12</v>
      </c>
    </row>
    <row r="372" ht="15.75" customHeight="1">
      <c r="A372" s="4">
        <v>41769.0</v>
      </c>
      <c r="B372" s="5" t="s">
        <v>14</v>
      </c>
      <c r="C372" s="5" t="s">
        <v>17</v>
      </c>
      <c r="D372" s="5" t="s">
        <v>17</v>
      </c>
    </row>
    <row r="373" ht="15.75" customHeight="1">
      <c r="A373" s="4">
        <v>41769.0</v>
      </c>
      <c r="B373" s="5" t="s">
        <v>16</v>
      </c>
      <c r="C373" s="5" t="s">
        <v>13</v>
      </c>
      <c r="D373" s="5" t="s">
        <v>13</v>
      </c>
    </row>
    <row r="374" ht="15.75" customHeight="1">
      <c r="A374" s="4">
        <v>41770.0</v>
      </c>
      <c r="B374" s="5" t="s">
        <v>12</v>
      </c>
      <c r="C374" s="5" t="s">
        <v>11</v>
      </c>
      <c r="D374" s="5" t="s">
        <v>11</v>
      </c>
    </row>
    <row r="375" ht="15.75" customHeight="1">
      <c r="A375" s="4">
        <v>41770.0</v>
      </c>
      <c r="B375" s="5" t="s">
        <v>10</v>
      </c>
      <c r="C375" s="5" t="s">
        <v>15</v>
      </c>
      <c r="D375" s="5" t="s">
        <v>15</v>
      </c>
    </row>
    <row r="376" ht="15.75" customHeight="1">
      <c r="A376" s="4">
        <v>41771.0</v>
      </c>
      <c r="B376" s="5" t="s">
        <v>17</v>
      </c>
      <c r="C376" s="5" t="s">
        <v>16</v>
      </c>
      <c r="D376" s="5" t="s">
        <v>16</v>
      </c>
    </row>
    <row r="377" ht="15.75" customHeight="1">
      <c r="A377" s="4">
        <v>41772.0</v>
      </c>
      <c r="B377" s="5" t="s">
        <v>13</v>
      </c>
      <c r="C377" s="5" t="s">
        <v>15</v>
      </c>
      <c r="D377" s="5" t="s">
        <v>13</v>
      </c>
    </row>
    <row r="378" ht="15.75" customHeight="1">
      <c r="A378" s="4">
        <v>41772.0</v>
      </c>
      <c r="B378" s="5" t="s">
        <v>10</v>
      </c>
      <c r="C378" s="5" t="s">
        <v>14</v>
      </c>
      <c r="D378" s="5" t="s">
        <v>10</v>
      </c>
    </row>
    <row r="379" ht="15.75" customHeight="1">
      <c r="A379" s="4">
        <v>41773.0</v>
      </c>
      <c r="B379" s="5" t="s">
        <v>17</v>
      </c>
      <c r="C379" s="5" t="s">
        <v>12</v>
      </c>
      <c r="D379" s="5" t="s">
        <v>12</v>
      </c>
    </row>
    <row r="380" ht="15.75" customHeight="1">
      <c r="A380" s="4">
        <v>41773.0</v>
      </c>
      <c r="B380" s="5" t="s">
        <v>11</v>
      </c>
      <c r="C380" s="5" t="s">
        <v>16</v>
      </c>
      <c r="D380" s="5" t="s">
        <v>11</v>
      </c>
    </row>
    <row r="381" ht="15.75" customHeight="1">
      <c r="A381" s="4">
        <v>41774.0</v>
      </c>
      <c r="B381" s="5" t="s">
        <v>15</v>
      </c>
      <c r="C381" s="5" t="s">
        <v>14</v>
      </c>
      <c r="D381" s="5" t="s">
        <v>15</v>
      </c>
    </row>
    <row r="382" ht="15.75" customHeight="1">
      <c r="A382" s="4">
        <v>41777.0</v>
      </c>
      <c r="B382" s="5" t="s">
        <v>13</v>
      </c>
      <c r="C382" s="5" t="s">
        <v>10</v>
      </c>
      <c r="D382" s="5" t="s">
        <v>10</v>
      </c>
    </row>
    <row r="383" ht="15.75" customHeight="1">
      <c r="A383" s="4">
        <v>41777.0</v>
      </c>
      <c r="B383" s="5" t="s">
        <v>17</v>
      </c>
      <c r="C383" s="5" t="s">
        <v>11</v>
      </c>
      <c r="D383" s="5" t="s">
        <v>11</v>
      </c>
    </row>
    <row r="384" ht="15.75" customHeight="1">
      <c r="A384" s="4">
        <v>41778.0</v>
      </c>
      <c r="B384" s="5" t="s">
        <v>15</v>
      </c>
      <c r="C384" s="5" t="s">
        <v>16</v>
      </c>
      <c r="D384" s="5" t="s">
        <v>16</v>
      </c>
    </row>
    <row r="385" ht="15.75" customHeight="1">
      <c r="A385" s="4">
        <v>41778.0</v>
      </c>
      <c r="B385" s="5" t="s">
        <v>14</v>
      </c>
      <c r="C385" s="5" t="s">
        <v>12</v>
      </c>
      <c r="D385" s="5" t="s">
        <v>12</v>
      </c>
    </row>
    <row r="386" ht="15.75" customHeight="1">
      <c r="A386" s="4">
        <v>41779.0</v>
      </c>
      <c r="B386" s="5" t="s">
        <v>17</v>
      </c>
      <c r="C386" s="5" t="s">
        <v>10</v>
      </c>
      <c r="D386" s="5" t="s">
        <v>17</v>
      </c>
    </row>
    <row r="387" ht="15.75" customHeight="1">
      <c r="A387" s="4">
        <v>41779.0</v>
      </c>
      <c r="B387" s="5" t="s">
        <v>11</v>
      </c>
      <c r="C387" s="5" t="s">
        <v>13</v>
      </c>
      <c r="D387" s="5" t="s">
        <v>11</v>
      </c>
    </row>
    <row r="388" ht="15.75" customHeight="1">
      <c r="A388" s="4">
        <v>41780.0</v>
      </c>
      <c r="B388" s="5" t="s">
        <v>12</v>
      </c>
      <c r="C388" s="5" t="s">
        <v>16</v>
      </c>
      <c r="D388" s="5" t="s">
        <v>16</v>
      </c>
    </row>
    <row r="389" ht="15.75" customHeight="1">
      <c r="A389" s="4">
        <v>41781.0</v>
      </c>
      <c r="B389" s="5" t="s">
        <v>11</v>
      </c>
      <c r="C389" s="5" t="s">
        <v>10</v>
      </c>
      <c r="D389" s="5" t="s">
        <v>11</v>
      </c>
    </row>
    <row r="390" ht="15.75" customHeight="1">
      <c r="A390" s="4">
        <v>41781.0</v>
      </c>
      <c r="B390" s="5" t="s">
        <v>13</v>
      </c>
      <c r="C390" s="5" t="s">
        <v>17</v>
      </c>
      <c r="D390" s="5" t="s">
        <v>17</v>
      </c>
    </row>
    <row r="391" ht="15.75" customHeight="1">
      <c r="A391" s="4">
        <v>41782.0</v>
      </c>
      <c r="B391" s="5" t="s">
        <v>16</v>
      </c>
      <c r="C391" s="5" t="s">
        <v>14</v>
      </c>
      <c r="D391" s="5" t="s">
        <v>16</v>
      </c>
    </row>
    <row r="392" ht="15.75" customHeight="1">
      <c r="A392" s="4">
        <v>41782.0</v>
      </c>
      <c r="B392" s="5" t="s">
        <v>12</v>
      </c>
      <c r="C392" s="5" t="s">
        <v>15</v>
      </c>
      <c r="D392" s="5" t="s">
        <v>12</v>
      </c>
    </row>
    <row r="393" ht="15.75" customHeight="1">
      <c r="A393" s="4">
        <v>41783.0</v>
      </c>
      <c r="B393" s="5" t="s">
        <v>10</v>
      </c>
      <c r="C393" s="5" t="s">
        <v>13</v>
      </c>
      <c r="D393" s="5" t="s">
        <v>13</v>
      </c>
    </row>
    <row r="394" ht="15.75" customHeight="1">
      <c r="A394" s="4">
        <v>41783.0</v>
      </c>
      <c r="B394" s="5" t="s">
        <v>11</v>
      </c>
      <c r="C394" s="5" t="s">
        <v>17</v>
      </c>
      <c r="D394" s="5" t="s">
        <v>11</v>
      </c>
    </row>
    <row r="395" ht="15.75" customHeight="1">
      <c r="A395" s="4">
        <v>41784.0</v>
      </c>
      <c r="B395" s="5" t="s">
        <v>12</v>
      </c>
      <c r="C395" s="5" t="s">
        <v>14</v>
      </c>
      <c r="D395" s="5" t="s">
        <v>12</v>
      </c>
    </row>
    <row r="396" ht="15.75" customHeight="1">
      <c r="A396" s="4">
        <v>41784.0</v>
      </c>
      <c r="B396" s="5" t="s">
        <v>16</v>
      </c>
      <c r="C396" s="5" t="s">
        <v>15</v>
      </c>
      <c r="D396" s="5" t="s">
        <v>16</v>
      </c>
    </row>
    <row r="397" ht="15.75" customHeight="1">
      <c r="A397" s="4">
        <v>41786.0</v>
      </c>
      <c r="B397" s="5" t="s">
        <v>12</v>
      </c>
      <c r="C397" s="5" t="s">
        <v>11</v>
      </c>
      <c r="D397" s="5" t="s">
        <v>11</v>
      </c>
    </row>
    <row r="398" ht="15.75" customHeight="1">
      <c r="A398" s="4">
        <v>41787.0</v>
      </c>
      <c r="B398" s="5" t="s">
        <v>13</v>
      </c>
      <c r="C398" s="5" t="s">
        <v>16</v>
      </c>
      <c r="D398" s="5" t="s">
        <v>13</v>
      </c>
    </row>
    <row r="399" ht="15.75" customHeight="1">
      <c r="A399" s="4">
        <v>41789.0</v>
      </c>
      <c r="B399" s="5" t="s">
        <v>13</v>
      </c>
      <c r="C399" s="5" t="s">
        <v>12</v>
      </c>
      <c r="D399" s="5" t="s">
        <v>12</v>
      </c>
    </row>
    <row r="400" ht="15.75" customHeight="1">
      <c r="A400" s="4">
        <v>41791.0</v>
      </c>
      <c r="B400" s="5" t="s">
        <v>11</v>
      </c>
      <c r="C400" s="5" t="s">
        <v>12</v>
      </c>
      <c r="D400" s="5" t="s">
        <v>11</v>
      </c>
    </row>
    <row r="401" ht="15.75" customHeight="1">
      <c r="A401" s="4">
        <v>42102.0</v>
      </c>
      <c r="B401" s="5" t="s">
        <v>11</v>
      </c>
      <c r="C401" s="5" t="s">
        <v>16</v>
      </c>
      <c r="D401" s="5" t="s">
        <v>11</v>
      </c>
    </row>
    <row r="402" ht="15.75" customHeight="1">
      <c r="A402" s="4">
        <v>42103.0</v>
      </c>
      <c r="B402" s="5" t="s">
        <v>13</v>
      </c>
      <c r="C402" s="5" t="s">
        <v>14</v>
      </c>
      <c r="D402" s="5" t="s">
        <v>13</v>
      </c>
    </row>
    <row r="403" ht="15.75" customHeight="1">
      <c r="A403" s="4">
        <v>42104.0</v>
      </c>
      <c r="B403" s="5" t="s">
        <v>12</v>
      </c>
      <c r="C403" s="5" t="s">
        <v>15</v>
      </c>
      <c r="D403" s="5" t="s">
        <v>15</v>
      </c>
    </row>
    <row r="404" ht="15.75" customHeight="1">
      <c r="A404" s="4">
        <v>42105.0</v>
      </c>
      <c r="B404" s="5" t="s">
        <v>13</v>
      </c>
      <c r="C404" s="5" t="s">
        <v>17</v>
      </c>
      <c r="D404" s="5" t="s">
        <v>13</v>
      </c>
    </row>
    <row r="405" ht="15.75" customHeight="1">
      <c r="A405" s="4">
        <v>42105.0</v>
      </c>
      <c r="B405" s="5" t="s">
        <v>11</v>
      </c>
      <c r="C405" s="5" t="s">
        <v>10</v>
      </c>
      <c r="D405" s="5" t="s">
        <v>10</v>
      </c>
    </row>
    <row r="406" ht="15.75" customHeight="1">
      <c r="A406" s="4">
        <v>42106.0</v>
      </c>
      <c r="B406" s="5" t="s">
        <v>14</v>
      </c>
      <c r="C406" s="5" t="s">
        <v>15</v>
      </c>
      <c r="D406" s="5" t="s">
        <v>15</v>
      </c>
    </row>
    <row r="407" ht="15.75" customHeight="1">
      <c r="A407" s="4">
        <v>42106.0</v>
      </c>
      <c r="B407" s="5" t="s">
        <v>16</v>
      </c>
      <c r="C407" s="5" t="s">
        <v>12</v>
      </c>
      <c r="D407" s="5" t="s">
        <v>12</v>
      </c>
    </row>
    <row r="408" ht="15.75" customHeight="1">
      <c r="A408" s="4">
        <v>42107.0</v>
      </c>
      <c r="B408" s="5" t="s">
        <v>10</v>
      </c>
      <c r="C408" s="5" t="s">
        <v>17</v>
      </c>
      <c r="D408" s="5" t="s">
        <v>17</v>
      </c>
    </row>
    <row r="409" ht="15.75" customHeight="1">
      <c r="A409" s="4">
        <v>42108.0</v>
      </c>
      <c r="B409" s="5" t="s">
        <v>15</v>
      </c>
      <c r="C409" s="5" t="s">
        <v>16</v>
      </c>
      <c r="D409" s="5" t="s">
        <v>15</v>
      </c>
    </row>
    <row r="410" ht="15.75" customHeight="1">
      <c r="A410" s="4">
        <v>42124.0</v>
      </c>
      <c r="B410" s="5" t="s">
        <v>11</v>
      </c>
      <c r="C410" s="5" t="s">
        <v>13</v>
      </c>
      <c r="D410" s="5" t="s">
        <v>11</v>
      </c>
    </row>
    <row r="411" ht="15.75" customHeight="1">
      <c r="A411" s="4">
        <v>42109.0</v>
      </c>
      <c r="B411" s="5" t="s">
        <v>12</v>
      </c>
      <c r="C411" s="5" t="s">
        <v>14</v>
      </c>
      <c r="D411" s="5" t="s">
        <v>14</v>
      </c>
    </row>
    <row r="412" ht="15.75" customHeight="1">
      <c r="A412" s="4">
        <v>42110.0</v>
      </c>
      <c r="B412" s="5" t="s">
        <v>17</v>
      </c>
      <c r="C412" s="5" t="s">
        <v>15</v>
      </c>
      <c r="D412" s="5" t="s">
        <v>15</v>
      </c>
    </row>
    <row r="413" ht="15.75" customHeight="1">
      <c r="A413" s="4">
        <v>42111.0</v>
      </c>
      <c r="B413" s="5" t="s">
        <v>16</v>
      </c>
      <c r="C413" s="5" t="s">
        <v>13</v>
      </c>
      <c r="D413" s="5" t="s">
        <v>13</v>
      </c>
    </row>
    <row r="414" ht="15.75" customHeight="1">
      <c r="A414" s="4">
        <v>42112.0</v>
      </c>
      <c r="B414" s="5" t="s">
        <v>17</v>
      </c>
      <c r="C414" s="5" t="s">
        <v>14</v>
      </c>
      <c r="D414" s="5" t="s">
        <v>14</v>
      </c>
    </row>
    <row r="415" ht="15.75" customHeight="1">
      <c r="A415" s="4">
        <v>42112.0</v>
      </c>
      <c r="B415" s="5" t="s">
        <v>12</v>
      </c>
      <c r="C415" s="5" t="s">
        <v>11</v>
      </c>
      <c r="D415" s="5" t="s">
        <v>11</v>
      </c>
    </row>
    <row r="416" ht="15.75" customHeight="1">
      <c r="A416" s="4">
        <v>42113.0</v>
      </c>
      <c r="B416" s="5" t="s">
        <v>15</v>
      </c>
      <c r="C416" s="5" t="s">
        <v>13</v>
      </c>
      <c r="D416" s="5" t="s">
        <v>15</v>
      </c>
    </row>
    <row r="417" ht="15.75" customHeight="1">
      <c r="A417" s="4">
        <v>42113.0</v>
      </c>
      <c r="B417" s="5" t="s">
        <v>10</v>
      </c>
      <c r="C417" s="5" t="s">
        <v>16</v>
      </c>
      <c r="D417" s="5" t="s">
        <v>16</v>
      </c>
    </row>
    <row r="418" ht="15.75" customHeight="1">
      <c r="A418" s="4">
        <v>42114.0</v>
      </c>
      <c r="B418" s="5" t="s">
        <v>14</v>
      </c>
      <c r="C418" s="5" t="s">
        <v>11</v>
      </c>
      <c r="D418" s="5" t="s">
        <v>11</v>
      </c>
    </row>
    <row r="419" ht="15.75" customHeight="1">
      <c r="A419" s="4">
        <v>42115.0</v>
      </c>
      <c r="B419" s="5" t="s">
        <v>15</v>
      </c>
      <c r="C419" s="5" t="s">
        <v>12</v>
      </c>
      <c r="D419" s="5" t="s">
        <v>12</v>
      </c>
    </row>
    <row r="420" ht="15.75" customHeight="1">
      <c r="A420" s="4">
        <v>42116.0</v>
      </c>
      <c r="B420" s="5" t="s">
        <v>17</v>
      </c>
      <c r="C420" s="5" t="s">
        <v>11</v>
      </c>
      <c r="D420" s="5" t="s">
        <v>17</v>
      </c>
    </row>
    <row r="421" ht="15.75" customHeight="1">
      <c r="A421" s="4">
        <v>42116.0</v>
      </c>
      <c r="B421" s="5" t="s">
        <v>10</v>
      </c>
      <c r="C421" s="5" t="s">
        <v>13</v>
      </c>
      <c r="D421" s="5" t="s">
        <v>13</v>
      </c>
    </row>
    <row r="422" ht="15.75" customHeight="1">
      <c r="A422" s="4">
        <v>42117.0</v>
      </c>
      <c r="B422" s="5" t="s">
        <v>14</v>
      </c>
      <c r="C422" s="5" t="s">
        <v>16</v>
      </c>
      <c r="D422" s="5" t="s">
        <v>14</v>
      </c>
    </row>
    <row r="423" ht="15.75" customHeight="1">
      <c r="A423" s="4">
        <v>42118.0</v>
      </c>
      <c r="B423" s="5" t="s">
        <v>15</v>
      </c>
      <c r="C423" s="5" t="s">
        <v>10</v>
      </c>
      <c r="D423" s="5" t="s">
        <v>10</v>
      </c>
    </row>
    <row r="424" ht="15.75" customHeight="1">
      <c r="A424" s="4">
        <v>42119.0</v>
      </c>
      <c r="B424" s="5" t="s">
        <v>16</v>
      </c>
      <c r="C424" s="5" t="s">
        <v>17</v>
      </c>
      <c r="D424" s="5" t="s">
        <v>16</v>
      </c>
    </row>
    <row r="425" ht="15.75" customHeight="1">
      <c r="A425" s="4">
        <v>42119.0</v>
      </c>
      <c r="B425" s="5" t="s">
        <v>13</v>
      </c>
      <c r="C425" s="5" t="s">
        <v>12</v>
      </c>
      <c r="D425" s="5" t="s">
        <v>13</v>
      </c>
    </row>
    <row r="426" ht="15.75" customHeight="1">
      <c r="A426" s="4">
        <v>42120.0</v>
      </c>
      <c r="B426" s="5" t="s">
        <v>14</v>
      </c>
      <c r="C426" s="5" t="s">
        <v>10</v>
      </c>
      <c r="D426" s="5" t="s">
        <v>10</v>
      </c>
    </row>
    <row r="427" ht="15.75" customHeight="1">
      <c r="A427" s="4">
        <v>42121.0</v>
      </c>
      <c r="B427" s="5" t="s">
        <v>12</v>
      </c>
      <c r="C427" s="5" t="s">
        <v>17</v>
      </c>
      <c r="D427" s="5" t="s">
        <v>17</v>
      </c>
    </row>
    <row r="428" ht="15.75" customHeight="1">
      <c r="A428" s="4">
        <v>42131.0</v>
      </c>
      <c r="B428" s="5" t="s">
        <v>11</v>
      </c>
      <c r="C428" s="5" t="s">
        <v>14</v>
      </c>
      <c r="D428" s="5" t="s">
        <v>11</v>
      </c>
    </row>
    <row r="429" ht="15.75" customHeight="1">
      <c r="A429" s="4">
        <v>42123.0</v>
      </c>
      <c r="B429" s="5" t="s">
        <v>10</v>
      </c>
      <c r="C429" s="5" t="s">
        <v>15</v>
      </c>
      <c r="D429" s="5" t="s">
        <v>18</v>
      </c>
    </row>
    <row r="430" ht="15.75" customHeight="1">
      <c r="A430" s="4">
        <v>42122.0</v>
      </c>
      <c r="B430" s="5" t="s">
        <v>13</v>
      </c>
      <c r="C430" s="5" t="s">
        <v>11</v>
      </c>
      <c r="D430" s="5" t="s">
        <v>13</v>
      </c>
    </row>
    <row r="431" ht="15.75" customHeight="1">
      <c r="A431" s="4">
        <v>42125.0</v>
      </c>
      <c r="B431" s="5" t="s">
        <v>14</v>
      </c>
      <c r="C431" s="5" t="s">
        <v>12</v>
      </c>
      <c r="D431" s="5" t="s">
        <v>14</v>
      </c>
    </row>
    <row r="432" ht="15.75" customHeight="1">
      <c r="A432" s="4">
        <v>42125.0</v>
      </c>
      <c r="B432" s="5" t="s">
        <v>16</v>
      </c>
      <c r="C432" s="5" t="s">
        <v>15</v>
      </c>
      <c r="D432" s="5" t="s">
        <v>16</v>
      </c>
    </row>
    <row r="433" ht="15.75" customHeight="1">
      <c r="A433" s="4">
        <v>42126.0</v>
      </c>
      <c r="B433" s="5" t="s">
        <v>10</v>
      </c>
      <c r="C433" s="5" t="s">
        <v>11</v>
      </c>
      <c r="D433" s="5" t="s">
        <v>10</v>
      </c>
    </row>
    <row r="434" ht="15.75" customHeight="1">
      <c r="A434" s="4">
        <v>42126.0</v>
      </c>
      <c r="B434" s="5" t="s">
        <v>17</v>
      </c>
      <c r="C434" s="5" t="s">
        <v>13</v>
      </c>
      <c r="D434" s="5" t="s">
        <v>17</v>
      </c>
    </row>
    <row r="435" ht="15.75" customHeight="1">
      <c r="A435" s="4">
        <v>42127.0</v>
      </c>
      <c r="B435" s="5" t="s">
        <v>12</v>
      </c>
      <c r="C435" s="5" t="s">
        <v>16</v>
      </c>
      <c r="D435" s="5" t="s">
        <v>16</v>
      </c>
    </row>
    <row r="436" ht="15.75" customHeight="1">
      <c r="A436" s="4">
        <v>42127.0</v>
      </c>
      <c r="B436" s="5" t="s">
        <v>15</v>
      </c>
      <c r="C436" s="5" t="s">
        <v>14</v>
      </c>
      <c r="D436" s="5" t="s">
        <v>15</v>
      </c>
    </row>
    <row r="437" ht="15.75" customHeight="1">
      <c r="A437" s="4">
        <v>42128.0</v>
      </c>
      <c r="B437" s="5" t="s">
        <v>13</v>
      </c>
      <c r="C437" s="5" t="s">
        <v>10</v>
      </c>
      <c r="D437" s="5" t="s">
        <v>13</v>
      </c>
    </row>
    <row r="438" ht="15.75" customHeight="1">
      <c r="A438" s="4">
        <v>42128.0</v>
      </c>
      <c r="B438" s="5" t="s">
        <v>11</v>
      </c>
      <c r="C438" s="5" t="s">
        <v>17</v>
      </c>
      <c r="D438" s="5" t="s">
        <v>11</v>
      </c>
    </row>
    <row r="439" ht="15.75" customHeight="1">
      <c r="A439" s="4">
        <v>42129.0</v>
      </c>
      <c r="B439" s="5" t="s">
        <v>16</v>
      </c>
      <c r="C439" s="5" t="s">
        <v>14</v>
      </c>
      <c r="D439" s="5" t="s">
        <v>16</v>
      </c>
    </row>
    <row r="440" ht="15.75" customHeight="1">
      <c r="A440" s="4">
        <v>42130.0</v>
      </c>
      <c r="B440" s="5" t="s">
        <v>10</v>
      </c>
      <c r="C440" s="5" t="s">
        <v>12</v>
      </c>
      <c r="D440" s="5" t="s">
        <v>10</v>
      </c>
    </row>
    <row r="441" ht="15.75" customHeight="1">
      <c r="A441" s="4">
        <v>42131.0</v>
      </c>
      <c r="B441" s="5" t="s">
        <v>15</v>
      </c>
      <c r="C441" s="5" t="s">
        <v>17</v>
      </c>
      <c r="D441" s="5" t="s">
        <v>17</v>
      </c>
    </row>
    <row r="442" ht="15.75" customHeight="1">
      <c r="A442" s="4">
        <v>42132.0</v>
      </c>
      <c r="B442" s="5" t="s">
        <v>13</v>
      </c>
      <c r="C442" s="5" t="s">
        <v>16</v>
      </c>
      <c r="D442" s="5" t="s">
        <v>16</v>
      </c>
    </row>
    <row r="443" ht="15.75" customHeight="1">
      <c r="A443" s="4">
        <v>42133.0</v>
      </c>
      <c r="B443" s="5" t="s">
        <v>11</v>
      </c>
      <c r="C443" s="5" t="s">
        <v>12</v>
      </c>
      <c r="D443" s="5" t="s">
        <v>11</v>
      </c>
    </row>
    <row r="444" ht="15.75" customHeight="1">
      <c r="A444" s="4">
        <v>42133.0</v>
      </c>
      <c r="B444" s="5" t="s">
        <v>14</v>
      </c>
      <c r="C444" s="5" t="s">
        <v>17</v>
      </c>
      <c r="D444" s="5" t="s">
        <v>17</v>
      </c>
    </row>
    <row r="445" ht="15.75" customHeight="1">
      <c r="A445" s="4">
        <v>42134.0</v>
      </c>
      <c r="B445" s="5" t="s">
        <v>16</v>
      </c>
      <c r="C445" s="5" t="s">
        <v>10</v>
      </c>
      <c r="D445" s="5" t="s">
        <v>10</v>
      </c>
    </row>
    <row r="446" ht="15.75" customHeight="1">
      <c r="A446" s="4">
        <v>42134.0</v>
      </c>
      <c r="B446" s="5" t="s">
        <v>13</v>
      </c>
      <c r="C446" s="5" t="s">
        <v>15</v>
      </c>
      <c r="D446" s="5" t="s">
        <v>13</v>
      </c>
    </row>
    <row r="447" ht="15.75" customHeight="1">
      <c r="A447" s="4">
        <v>42135.0</v>
      </c>
      <c r="B447" s="5" t="s">
        <v>17</v>
      </c>
      <c r="C447" s="5" t="s">
        <v>12</v>
      </c>
      <c r="D447" s="5" t="s">
        <v>17</v>
      </c>
    </row>
    <row r="448" ht="15.75" customHeight="1">
      <c r="A448" s="4">
        <v>42136.0</v>
      </c>
      <c r="B448" s="5" t="s">
        <v>14</v>
      </c>
      <c r="C448" s="5" t="s">
        <v>13</v>
      </c>
      <c r="D448" s="5" t="s">
        <v>14</v>
      </c>
    </row>
    <row r="449" ht="15.75" customHeight="1">
      <c r="A449" s="4">
        <v>42137.0</v>
      </c>
      <c r="B449" s="5" t="s">
        <v>12</v>
      </c>
      <c r="C449" s="5" t="s">
        <v>10</v>
      </c>
      <c r="D449" s="5" t="s">
        <v>12</v>
      </c>
    </row>
    <row r="450" ht="15.75" customHeight="1">
      <c r="A450" s="4">
        <v>42138.0</v>
      </c>
      <c r="B450" s="5" t="s">
        <v>16</v>
      </c>
      <c r="C450" s="5" t="s">
        <v>11</v>
      </c>
      <c r="D450" s="5" t="s">
        <v>16</v>
      </c>
    </row>
    <row r="451" ht="15.75" customHeight="1">
      <c r="A451" s="4">
        <v>42139.0</v>
      </c>
      <c r="B451" s="5" t="s">
        <v>17</v>
      </c>
      <c r="C451" s="5" t="s">
        <v>10</v>
      </c>
      <c r="D451" s="5" t="s">
        <v>10</v>
      </c>
    </row>
    <row r="452" ht="15.75" customHeight="1">
      <c r="A452" s="4">
        <v>42140.0</v>
      </c>
      <c r="B452" s="5" t="s">
        <v>12</v>
      </c>
      <c r="C452" s="5" t="s">
        <v>13</v>
      </c>
      <c r="D452" s="5" t="s">
        <v>13</v>
      </c>
    </row>
    <row r="453" ht="15.75" customHeight="1">
      <c r="A453" s="4">
        <v>42140.0</v>
      </c>
      <c r="B453" s="5" t="s">
        <v>15</v>
      </c>
      <c r="C453" s="5" t="s">
        <v>11</v>
      </c>
      <c r="D453" s="5" t="s">
        <v>15</v>
      </c>
    </row>
    <row r="454" ht="15.75" customHeight="1">
      <c r="A454" s="4">
        <v>42141.0</v>
      </c>
      <c r="B454" s="5" t="s">
        <v>10</v>
      </c>
      <c r="C454" s="5" t="s">
        <v>14</v>
      </c>
      <c r="D454" s="5" t="s">
        <v>18</v>
      </c>
    </row>
    <row r="455" ht="15.75" customHeight="1">
      <c r="A455" s="4">
        <v>42141.0</v>
      </c>
      <c r="B455" s="5" t="s">
        <v>17</v>
      </c>
      <c r="C455" s="5" t="s">
        <v>16</v>
      </c>
      <c r="D455" s="5" t="s">
        <v>16</v>
      </c>
    </row>
    <row r="456" ht="15.75" customHeight="1">
      <c r="A456" s="4">
        <v>42143.0</v>
      </c>
      <c r="B456" s="5" t="s">
        <v>13</v>
      </c>
      <c r="C456" s="5" t="s">
        <v>16</v>
      </c>
      <c r="D456" s="5" t="s">
        <v>16</v>
      </c>
    </row>
    <row r="457" ht="15.75" customHeight="1">
      <c r="A457" s="4">
        <v>42144.0</v>
      </c>
      <c r="B457" s="5" t="s">
        <v>10</v>
      </c>
      <c r="C457" s="5" t="s">
        <v>15</v>
      </c>
      <c r="D457" s="5" t="s">
        <v>10</v>
      </c>
    </row>
    <row r="458" ht="15.75" customHeight="1">
      <c r="A458" s="4">
        <v>42146.0</v>
      </c>
      <c r="B458" s="5" t="s">
        <v>13</v>
      </c>
      <c r="C458" s="5" t="s">
        <v>10</v>
      </c>
      <c r="D458" s="5" t="s">
        <v>13</v>
      </c>
    </row>
    <row r="459" ht="15.75" customHeight="1">
      <c r="A459" s="4">
        <v>42148.0</v>
      </c>
      <c r="B459" s="5" t="s">
        <v>16</v>
      </c>
      <c r="C459" s="5" t="s">
        <v>13</v>
      </c>
      <c r="D459" s="5" t="s">
        <v>16</v>
      </c>
    </row>
    <row r="460" ht="15.75" customHeight="1">
      <c r="A460" s="4">
        <v>42470.0</v>
      </c>
      <c r="B460" s="5" t="s">
        <v>11</v>
      </c>
      <c r="C460" s="5" t="s">
        <v>14</v>
      </c>
      <c r="D460" s="5" t="s">
        <v>11</v>
      </c>
    </row>
    <row r="461" ht="15.75" customHeight="1">
      <c r="A461" s="4">
        <v>42472.0</v>
      </c>
      <c r="B461" s="5" t="s">
        <v>10</v>
      </c>
      <c r="C461" s="5" t="s">
        <v>17</v>
      </c>
      <c r="D461" s="5" t="s">
        <v>10</v>
      </c>
    </row>
    <row r="462" ht="15.75" customHeight="1">
      <c r="A462" s="4">
        <v>42473.0</v>
      </c>
      <c r="B462" s="5" t="s">
        <v>11</v>
      </c>
      <c r="C462" s="5" t="s">
        <v>16</v>
      </c>
      <c r="D462" s="5" t="s">
        <v>16</v>
      </c>
    </row>
    <row r="463" ht="15.75" customHeight="1">
      <c r="A463" s="4">
        <v>42475.0</v>
      </c>
      <c r="B463" s="5" t="s">
        <v>14</v>
      </c>
      <c r="C463" s="5" t="s">
        <v>12</v>
      </c>
      <c r="D463" s="5" t="s">
        <v>14</v>
      </c>
    </row>
    <row r="464" ht="15.75" customHeight="1">
      <c r="A464" s="4">
        <v>42476.0</v>
      </c>
      <c r="B464" s="5" t="s">
        <v>17</v>
      </c>
      <c r="C464" s="5" t="s">
        <v>11</v>
      </c>
      <c r="D464" s="5" t="s">
        <v>11</v>
      </c>
    </row>
    <row r="465" ht="15.75" customHeight="1">
      <c r="A465" s="4">
        <v>42477.0</v>
      </c>
      <c r="B465" s="5" t="s">
        <v>10</v>
      </c>
      <c r="C465" s="5" t="s">
        <v>14</v>
      </c>
      <c r="D465" s="5" t="s">
        <v>14</v>
      </c>
    </row>
    <row r="466" ht="15.75" customHeight="1">
      <c r="A466" s="4">
        <v>42478.0</v>
      </c>
      <c r="B466" s="5" t="s">
        <v>17</v>
      </c>
      <c r="C466" s="5" t="s">
        <v>16</v>
      </c>
      <c r="D466" s="5" t="s">
        <v>17</v>
      </c>
    </row>
    <row r="467" ht="15.75" customHeight="1">
      <c r="A467" s="4">
        <v>42479.0</v>
      </c>
      <c r="B467" s="5" t="s">
        <v>12</v>
      </c>
      <c r="C467" s="5" t="s">
        <v>11</v>
      </c>
      <c r="D467" s="5" t="s">
        <v>11</v>
      </c>
    </row>
    <row r="468" ht="15.75" customHeight="1">
      <c r="A468" s="4">
        <v>42480.0</v>
      </c>
      <c r="B468" s="5" t="s">
        <v>16</v>
      </c>
      <c r="C468" s="5" t="s">
        <v>10</v>
      </c>
      <c r="D468" s="5" t="s">
        <v>16</v>
      </c>
    </row>
    <row r="469" ht="15.75" customHeight="1">
      <c r="A469" s="4">
        <v>42483.0</v>
      </c>
      <c r="B469" s="5" t="s">
        <v>14</v>
      </c>
      <c r="C469" s="5" t="s">
        <v>16</v>
      </c>
      <c r="D469" s="5" t="s">
        <v>14</v>
      </c>
    </row>
    <row r="470" ht="15.75" customHeight="1">
      <c r="A470" s="4">
        <v>42483.0</v>
      </c>
      <c r="B470" s="5" t="s">
        <v>17</v>
      </c>
      <c r="C470" s="5" t="s">
        <v>12</v>
      </c>
      <c r="D470" s="5" t="s">
        <v>17</v>
      </c>
    </row>
    <row r="471" ht="15.75" customHeight="1">
      <c r="A471" s="4">
        <v>42485.0</v>
      </c>
      <c r="B471" s="5" t="s">
        <v>12</v>
      </c>
      <c r="C471" s="5" t="s">
        <v>16</v>
      </c>
      <c r="D471" s="5" t="s">
        <v>16</v>
      </c>
    </row>
    <row r="472" ht="15.75" customHeight="1">
      <c r="A472" s="4">
        <v>42488.0</v>
      </c>
      <c r="B472" s="5" t="s">
        <v>16</v>
      </c>
      <c r="C472" s="5" t="s">
        <v>11</v>
      </c>
      <c r="D472" s="5" t="s">
        <v>16</v>
      </c>
    </row>
    <row r="473" ht="15.75" customHeight="1">
      <c r="A473" s="4">
        <v>42490.0</v>
      </c>
      <c r="B473" s="5" t="s">
        <v>14</v>
      </c>
      <c r="C473" s="5" t="s">
        <v>11</v>
      </c>
      <c r="D473" s="5" t="s">
        <v>14</v>
      </c>
    </row>
    <row r="474" ht="15.75" customHeight="1">
      <c r="A474" s="4">
        <v>42490.0</v>
      </c>
      <c r="B474" s="5" t="s">
        <v>17</v>
      </c>
      <c r="C474" s="5" t="s">
        <v>10</v>
      </c>
      <c r="D474" s="5" t="s">
        <v>17</v>
      </c>
    </row>
    <row r="475" ht="15.75" customHeight="1">
      <c r="A475" s="4">
        <v>42492.0</v>
      </c>
      <c r="B475" s="5" t="s">
        <v>10</v>
      </c>
      <c r="C475" s="5" t="s">
        <v>11</v>
      </c>
      <c r="D475" s="5" t="s">
        <v>11</v>
      </c>
    </row>
    <row r="476" ht="15.75" customHeight="1">
      <c r="A476" s="4">
        <v>42494.0</v>
      </c>
      <c r="B476" s="5" t="s">
        <v>11</v>
      </c>
      <c r="C476" s="5" t="s">
        <v>12</v>
      </c>
      <c r="D476" s="5" t="s">
        <v>11</v>
      </c>
    </row>
    <row r="477" ht="15.75" customHeight="1">
      <c r="A477" s="4">
        <v>42497.0</v>
      </c>
      <c r="B477" s="5" t="s">
        <v>12</v>
      </c>
      <c r="C477" s="5" t="s">
        <v>14</v>
      </c>
      <c r="D477" s="5" t="s">
        <v>12</v>
      </c>
    </row>
    <row r="478" ht="15.75" customHeight="1">
      <c r="A478" s="4">
        <v>42498.0</v>
      </c>
      <c r="B478" s="5" t="s">
        <v>16</v>
      </c>
      <c r="C478" s="5" t="s">
        <v>17</v>
      </c>
      <c r="D478" s="5" t="s">
        <v>17</v>
      </c>
    </row>
    <row r="479" ht="15.75" customHeight="1">
      <c r="A479" s="4">
        <v>42499.0</v>
      </c>
      <c r="B479" s="5" t="s">
        <v>12</v>
      </c>
      <c r="C479" s="5" t="s">
        <v>10</v>
      </c>
      <c r="D479" s="5" t="s">
        <v>10</v>
      </c>
    </row>
    <row r="480" ht="15.75" customHeight="1">
      <c r="A480" s="4">
        <v>42501.0</v>
      </c>
      <c r="B480" s="5" t="s">
        <v>10</v>
      </c>
      <c r="C480" s="5" t="s">
        <v>16</v>
      </c>
      <c r="D480" s="5" t="s">
        <v>16</v>
      </c>
    </row>
    <row r="481" ht="15.75" customHeight="1">
      <c r="A481" s="4">
        <v>42502.0</v>
      </c>
      <c r="B481" s="5" t="s">
        <v>17</v>
      </c>
      <c r="C481" s="5" t="s">
        <v>14</v>
      </c>
      <c r="D481" s="5" t="s">
        <v>14</v>
      </c>
    </row>
    <row r="482" ht="15.75" customHeight="1">
      <c r="A482" s="4">
        <v>42503.0</v>
      </c>
      <c r="B482" s="5" t="s">
        <v>16</v>
      </c>
      <c r="C482" s="5" t="s">
        <v>12</v>
      </c>
      <c r="D482" s="5" t="s">
        <v>12</v>
      </c>
    </row>
    <row r="483" ht="15.75" customHeight="1">
      <c r="A483" s="4">
        <v>42505.0</v>
      </c>
      <c r="B483" s="5" t="s">
        <v>12</v>
      </c>
      <c r="C483" s="5" t="s">
        <v>17</v>
      </c>
      <c r="D483" s="5" t="s">
        <v>17</v>
      </c>
    </row>
    <row r="484" ht="15.75" customHeight="1">
      <c r="A484" s="4">
        <v>42505.0</v>
      </c>
      <c r="B484" s="5" t="s">
        <v>16</v>
      </c>
      <c r="C484" s="5" t="s">
        <v>14</v>
      </c>
      <c r="D484" s="5" t="s">
        <v>16</v>
      </c>
    </row>
    <row r="485" ht="15.75" customHeight="1">
      <c r="A485" s="4">
        <v>42506.0</v>
      </c>
      <c r="B485" s="5" t="s">
        <v>11</v>
      </c>
      <c r="C485" s="5" t="s">
        <v>10</v>
      </c>
      <c r="D485" s="5" t="s">
        <v>10</v>
      </c>
    </row>
    <row r="486" ht="15.75" customHeight="1">
      <c r="A486" s="4">
        <v>42508.0</v>
      </c>
      <c r="B486" s="5" t="s">
        <v>10</v>
      </c>
      <c r="C486" s="5" t="s">
        <v>12</v>
      </c>
      <c r="D486" s="5" t="s">
        <v>10</v>
      </c>
    </row>
    <row r="487" ht="15.75" customHeight="1">
      <c r="A487" s="4">
        <v>42510.0</v>
      </c>
      <c r="B487" s="5" t="s">
        <v>14</v>
      </c>
      <c r="C487" s="5" t="s">
        <v>17</v>
      </c>
      <c r="D487" s="5" t="s">
        <v>14</v>
      </c>
    </row>
    <row r="488" ht="15.75" customHeight="1">
      <c r="A488" s="4">
        <v>42512.0</v>
      </c>
      <c r="B488" s="5" t="s">
        <v>11</v>
      </c>
      <c r="C488" s="5" t="s">
        <v>17</v>
      </c>
      <c r="D488" s="5" t="s">
        <v>11</v>
      </c>
    </row>
    <row r="489" ht="15.75" customHeight="1">
      <c r="A489" s="4">
        <v>42512.0</v>
      </c>
      <c r="B489" s="5" t="s">
        <v>14</v>
      </c>
      <c r="C489" s="5" t="s">
        <v>10</v>
      </c>
      <c r="D489" s="5" t="s">
        <v>10</v>
      </c>
    </row>
    <row r="490" ht="15.75" customHeight="1">
      <c r="A490" s="4">
        <v>42515.0</v>
      </c>
      <c r="B490" s="5" t="s">
        <v>17</v>
      </c>
      <c r="C490" s="5" t="s">
        <v>11</v>
      </c>
      <c r="D490" s="5" t="s">
        <v>17</v>
      </c>
    </row>
    <row r="491" ht="15.75" customHeight="1">
      <c r="A491" s="4">
        <v>42519.0</v>
      </c>
      <c r="B491" s="5" t="s">
        <v>10</v>
      </c>
      <c r="C491" s="5" t="s">
        <v>17</v>
      </c>
      <c r="D491" s="5" t="s">
        <v>17</v>
      </c>
    </row>
    <row r="492" ht="15.75" customHeight="1">
      <c r="A492" s="4">
        <v>42830.0</v>
      </c>
      <c r="B492" s="5" t="s">
        <v>17</v>
      </c>
      <c r="C492" s="5" t="s">
        <v>10</v>
      </c>
      <c r="D492" s="5" t="s">
        <v>17</v>
      </c>
    </row>
    <row r="493" ht="15.75" customHeight="1">
      <c r="A493" s="4">
        <v>42833.0</v>
      </c>
      <c r="B493" s="5" t="s">
        <v>10</v>
      </c>
      <c r="C493" s="5" t="s">
        <v>14</v>
      </c>
      <c r="D493" s="5" t="s">
        <v>10</v>
      </c>
    </row>
    <row r="494" ht="15.75" customHeight="1">
      <c r="A494" s="4">
        <v>42834.0</v>
      </c>
      <c r="B494" s="5" t="s">
        <v>16</v>
      </c>
      <c r="C494" s="5" t="s">
        <v>11</v>
      </c>
      <c r="D494" s="5" t="s">
        <v>16</v>
      </c>
    </row>
    <row r="495" ht="15.75" customHeight="1">
      <c r="A495" s="4">
        <v>42835.0</v>
      </c>
      <c r="B495" s="5" t="s">
        <v>12</v>
      </c>
      <c r="C495" s="5" t="s">
        <v>10</v>
      </c>
      <c r="D495" s="5" t="s">
        <v>12</v>
      </c>
    </row>
    <row r="496" ht="15.75" customHeight="1">
      <c r="A496" s="4">
        <v>42837.0</v>
      </c>
      <c r="B496" s="5" t="s">
        <v>16</v>
      </c>
      <c r="C496" s="5" t="s">
        <v>17</v>
      </c>
      <c r="D496" s="5" t="s">
        <v>16</v>
      </c>
    </row>
    <row r="497" ht="15.75" customHeight="1">
      <c r="A497" s="4">
        <v>42838.0</v>
      </c>
      <c r="B497" s="5" t="s">
        <v>11</v>
      </c>
      <c r="C497" s="5" t="s">
        <v>12</v>
      </c>
      <c r="D497" s="5" t="s">
        <v>11</v>
      </c>
    </row>
    <row r="498" ht="15.75" customHeight="1">
      <c r="A498" s="4">
        <v>42839.0</v>
      </c>
      <c r="B498" s="5" t="s">
        <v>10</v>
      </c>
      <c r="C498" s="5" t="s">
        <v>16</v>
      </c>
      <c r="D498" s="5" t="s">
        <v>16</v>
      </c>
    </row>
    <row r="499" ht="15.75" customHeight="1">
      <c r="A499" s="4">
        <v>42840.0</v>
      </c>
      <c r="B499" s="5" t="s">
        <v>11</v>
      </c>
      <c r="C499" s="5" t="s">
        <v>17</v>
      </c>
      <c r="D499" s="5" t="s">
        <v>11</v>
      </c>
    </row>
    <row r="500" ht="15.75" customHeight="1">
      <c r="A500" s="4">
        <v>42840.0</v>
      </c>
      <c r="B500" s="5" t="s">
        <v>14</v>
      </c>
      <c r="C500" s="5" t="s">
        <v>12</v>
      </c>
      <c r="D500" s="5" t="s">
        <v>14</v>
      </c>
    </row>
    <row r="501" ht="15.75" customHeight="1">
      <c r="A501" s="4">
        <v>42842.0</v>
      </c>
      <c r="B501" s="5" t="s">
        <v>14</v>
      </c>
      <c r="C501" s="5" t="s">
        <v>11</v>
      </c>
      <c r="D501" s="5" t="s">
        <v>11</v>
      </c>
    </row>
    <row r="502" ht="15.75" customHeight="1">
      <c r="A502" s="4">
        <v>42842.0</v>
      </c>
      <c r="B502" s="5" t="s">
        <v>17</v>
      </c>
      <c r="C502" s="5" t="s">
        <v>12</v>
      </c>
      <c r="D502" s="5" t="s">
        <v>17</v>
      </c>
    </row>
    <row r="503" ht="15.75" customHeight="1">
      <c r="A503" s="4">
        <v>42844.0</v>
      </c>
      <c r="B503" s="5" t="s">
        <v>17</v>
      </c>
      <c r="C503" s="5" t="s">
        <v>14</v>
      </c>
      <c r="D503" s="5" t="s">
        <v>17</v>
      </c>
    </row>
    <row r="504" ht="15.75" customHeight="1">
      <c r="A504" s="4">
        <v>42845.0</v>
      </c>
      <c r="B504" s="5" t="s">
        <v>12</v>
      </c>
      <c r="C504" s="5" t="s">
        <v>16</v>
      </c>
      <c r="D504" s="5" t="s">
        <v>16</v>
      </c>
    </row>
    <row r="505" ht="15.75" customHeight="1">
      <c r="A505" s="4">
        <v>42847.0</v>
      </c>
      <c r="B505" s="5" t="s">
        <v>16</v>
      </c>
      <c r="C505" s="5" t="s">
        <v>14</v>
      </c>
      <c r="D505" s="5" t="s">
        <v>16</v>
      </c>
    </row>
    <row r="506" ht="15.75" customHeight="1">
      <c r="A506" s="4">
        <v>42848.0</v>
      </c>
      <c r="B506" s="5" t="s">
        <v>11</v>
      </c>
      <c r="C506" s="5" t="s">
        <v>10</v>
      </c>
      <c r="D506" s="5" t="s">
        <v>11</v>
      </c>
    </row>
    <row r="507" ht="15.75" customHeight="1">
      <c r="A507" s="4">
        <v>42853.0</v>
      </c>
      <c r="B507" s="5" t="s">
        <v>11</v>
      </c>
      <c r="C507" s="5" t="s">
        <v>14</v>
      </c>
      <c r="D507" s="5" t="s">
        <v>11</v>
      </c>
    </row>
    <row r="508" ht="15.75" customHeight="1">
      <c r="A508" s="4">
        <v>42853.0</v>
      </c>
      <c r="B508" s="5" t="s">
        <v>12</v>
      </c>
      <c r="C508" s="5" t="s">
        <v>17</v>
      </c>
      <c r="D508" s="5" t="s">
        <v>17</v>
      </c>
    </row>
    <row r="509" ht="15.75" customHeight="1">
      <c r="A509" s="4">
        <v>42855.0</v>
      </c>
      <c r="B509" s="5" t="s">
        <v>12</v>
      </c>
      <c r="C509" s="5" t="s">
        <v>14</v>
      </c>
      <c r="D509" s="5" t="s">
        <v>12</v>
      </c>
    </row>
    <row r="510" ht="15.75" customHeight="1">
      <c r="A510" s="4">
        <v>42855.0</v>
      </c>
      <c r="B510" s="5" t="s">
        <v>17</v>
      </c>
      <c r="C510" s="5" t="s">
        <v>11</v>
      </c>
      <c r="D510" s="5" t="s">
        <v>17</v>
      </c>
    </row>
    <row r="511" ht="15.75" customHeight="1">
      <c r="A511" s="4">
        <v>42856.0</v>
      </c>
      <c r="B511" s="5" t="s">
        <v>16</v>
      </c>
      <c r="C511" s="5" t="s">
        <v>10</v>
      </c>
      <c r="D511" s="5" t="s">
        <v>16</v>
      </c>
    </row>
    <row r="512" ht="15.75" customHeight="1">
      <c r="A512" s="4">
        <v>42857.0</v>
      </c>
      <c r="B512" s="5" t="s">
        <v>14</v>
      </c>
      <c r="C512" s="5" t="s">
        <v>17</v>
      </c>
      <c r="D512" s="5" t="s">
        <v>14</v>
      </c>
    </row>
    <row r="513" ht="15.75" customHeight="1">
      <c r="A513" s="4">
        <v>42860.0</v>
      </c>
      <c r="B513" s="5" t="s">
        <v>10</v>
      </c>
      <c r="C513" s="5" t="s">
        <v>12</v>
      </c>
      <c r="D513" s="5" t="s">
        <v>12</v>
      </c>
    </row>
    <row r="514" ht="15.75" customHeight="1">
      <c r="A514" s="4">
        <v>42861.0</v>
      </c>
      <c r="B514" s="5" t="s">
        <v>14</v>
      </c>
      <c r="C514" s="5" t="s">
        <v>16</v>
      </c>
      <c r="D514" s="5" t="s">
        <v>16</v>
      </c>
    </row>
    <row r="515" ht="15.75" customHeight="1">
      <c r="A515" s="4">
        <v>42862.0</v>
      </c>
      <c r="B515" s="5" t="s">
        <v>10</v>
      </c>
      <c r="C515" s="5" t="s">
        <v>11</v>
      </c>
      <c r="D515" s="5" t="s">
        <v>11</v>
      </c>
    </row>
    <row r="516" ht="15.75" customHeight="1">
      <c r="A516" s="4">
        <v>42863.0</v>
      </c>
      <c r="B516" s="5" t="s">
        <v>17</v>
      </c>
      <c r="C516" s="5" t="s">
        <v>16</v>
      </c>
      <c r="D516" s="5" t="s">
        <v>17</v>
      </c>
    </row>
    <row r="517" ht="15.75" customHeight="1">
      <c r="A517" s="4">
        <v>42864.0</v>
      </c>
      <c r="B517" s="5" t="s">
        <v>12</v>
      </c>
      <c r="C517" s="5" t="s">
        <v>11</v>
      </c>
      <c r="D517" s="5" t="s">
        <v>12</v>
      </c>
    </row>
    <row r="518" ht="15.75" customHeight="1">
      <c r="A518" s="4">
        <v>42866.0</v>
      </c>
      <c r="B518" s="5" t="s">
        <v>16</v>
      </c>
      <c r="C518" s="5" t="s">
        <v>12</v>
      </c>
      <c r="D518" s="5" t="s">
        <v>12</v>
      </c>
    </row>
    <row r="519" ht="15.75" customHeight="1">
      <c r="A519" s="4">
        <v>42868.0</v>
      </c>
      <c r="B519" s="5" t="s">
        <v>11</v>
      </c>
      <c r="C519" s="5" t="s">
        <v>16</v>
      </c>
      <c r="D519" s="5" t="s">
        <v>16</v>
      </c>
    </row>
    <row r="520" ht="15.75" customHeight="1">
      <c r="A520" s="4">
        <v>42869.0</v>
      </c>
      <c r="B520" s="5" t="s">
        <v>14</v>
      </c>
      <c r="C520" s="5" t="s">
        <v>10</v>
      </c>
      <c r="D520" s="5" t="s">
        <v>10</v>
      </c>
    </row>
    <row r="521" ht="15.75" customHeight="1">
      <c r="A521" s="4">
        <v>42872.0</v>
      </c>
      <c r="B521" s="5" t="s">
        <v>17</v>
      </c>
      <c r="C521" s="5" t="s">
        <v>11</v>
      </c>
      <c r="D521" s="5" t="s">
        <v>11</v>
      </c>
    </row>
    <row r="522" ht="15.75" customHeight="1">
      <c r="A522" s="4">
        <v>42874.0</v>
      </c>
      <c r="B522" s="5" t="s">
        <v>16</v>
      </c>
      <c r="C522" s="5" t="s">
        <v>11</v>
      </c>
      <c r="D522" s="5" t="s">
        <v>16</v>
      </c>
    </row>
    <row r="523" ht="15.75" customHeight="1">
      <c r="A523" s="4">
        <v>43197.0</v>
      </c>
      <c r="B523" s="5" t="s">
        <v>16</v>
      </c>
      <c r="C523" s="5" t="s">
        <v>13</v>
      </c>
      <c r="D523" s="5" t="s">
        <v>13</v>
      </c>
    </row>
    <row r="524" ht="15.75" customHeight="1">
      <c r="A524" s="4">
        <v>43198.0</v>
      </c>
      <c r="B524" s="5" t="s">
        <v>12</v>
      </c>
      <c r="C524" s="5" t="s">
        <v>14</v>
      </c>
      <c r="D524" s="5" t="s">
        <v>12</v>
      </c>
    </row>
    <row r="525" ht="15.75" customHeight="1">
      <c r="A525" s="4">
        <v>43198.0</v>
      </c>
      <c r="B525" s="5" t="s">
        <v>11</v>
      </c>
      <c r="C525" s="5" t="s">
        <v>10</v>
      </c>
      <c r="D525" s="5" t="s">
        <v>11</v>
      </c>
    </row>
    <row r="526" ht="15.75" customHeight="1">
      <c r="A526" s="4">
        <v>43199.0</v>
      </c>
      <c r="B526" s="5" t="s">
        <v>17</v>
      </c>
      <c r="C526" s="5" t="s">
        <v>15</v>
      </c>
      <c r="D526" s="5" t="s">
        <v>17</v>
      </c>
    </row>
    <row r="527" ht="15.75" customHeight="1">
      <c r="A527" s="4">
        <v>43200.0</v>
      </c>
      <c r="B527" s="5" t="s">
        <v>13</v>
      </c>
      <c r="C527" s="5" t="s">
        <v>11</v>
      </c>
      <c r="D527" s="5" t="s">
        <v>13</v>
      </c>
    </row>
    <row r="528" ht="15.75" customHeight="1">
      <c r="A528" s="4">
        <v>43201.0</v>
      </c>
      <c r="B528" s="5" t="s">
        <v>15</v>
      </c>
      <c r="C528" s="5" t="s">
        <v>14</v>
      </c>
      <c r="D528" s="5" t="s">
        <v>15</v>
      </c>
    </row>
    <row r="529" ht="15.75" customHeight="1">
      <c r="A529" s="4">
        <v>43202.0</v>
      </c>
      <c r="B529" s="5" t="s">
        <v>17</v>
      </c>
      <c r="C529" s="5" t="s">
        <v>16</v>
      </c>
      <c r="D529" s="5" t="s">
        <v>17</v>
      </c>
    </row>
    <row r="530" ht="15.75" customHeight="1">
      <c r="A530" s="4">
        <v>43203.0</v>
      </c>
      <c r="B530" s="5" t="s">
        <v>10</v>
      </c>
      <c r="C530" s="5" t="s">
        <v>12</v>
      </c>
      <c r="D530" s="5" t="s">
        <v>10</v>
      </c>
    </row>
    <row r="531" ht="15.75" customHeight="1">
      <c r="A531" s="4">
        <v>43204.0</v>
      </c>
      <c r="B531" s="5" t="s">
        <v>16</v>
      </c>
      <c r="C531" s="5" t="s">
        <v>14</v>
      </c>
      <c r="D531" s="5" t="s">
        <v>14</v>
      </c>
    </row>
    <row r="532" ht="15.75" customHeight="1">
      <c r="A532" s="4">
        <v>43204.0</v>
      </c>
      <c r="B532" s="5" t="s">
        <v>11</v>
      </c>
      <c r="C532" s="5" t="s">
        <v>17</v>
      </c>
      <c r="D532" s="5" t="s">
        <v>17</v>
      </c>
    </row>
    <row r="533" ht="15.75" customHeight="1">
      <c r="A533" s="4">
        <v>43205.0</v>
      </c>
      <c r="B533" s="5" t="s">
        <v>10</v>
      </c>
      <c r="C533" s="5" t="s">
        <v>15</v>
      </c>
      <c r="D533" s="5" t="s">
        <v>15</v>
      </c>
    </row>
    <row r="534" ht="15.75" customHeight="1">
      <c r="A534" s="4">
        <v>43205.0</v>
      </c>
      <c r="B534" s="5" t="s">
        <v>12</v>
      </c>
      <c r="C534" s="5" t="s">
        <v>13</v>
      </c>
      <c r="D534" s="5" t="s">
        <v>12</v>
      </c>
    </row>
    <row r="535" ht="15.75" customHeight="1">
      <c r="A535" s="4">
        <v>43206.0</v>
      </c>
      <c r="B535" s="5" t="s">
        <v>11</v>
      </c>
      <c r="C535" s="5" t="s">
        <v>14</v>
      </c>
      <c r="D535" s="5" t="s">
        <v>11</v>
      </c>
    </row>
    <row r="536" ht="15.75" customHeight="1">
      <c r="A536" s="4">
        <v>43207.0</v>
      </c>
      <c r="B536" s="5" t="s">
        <v>16</v>
      </c>
      <c r="C536" s="5" t="s">
        <v>10</v>
      </c>
      <c r="D536" s="5" t="s">
        <v>16</v>
      </c>
    </row>
    <row r="537" ht="15.75" customHeight="1">
      <c r="A537" s="4">
        <v>43208.0</v>
      </c>
      <c r="B537" s="5" t="s">
        <v>15</v>
      </c>
      <c r="C537" s="5" t="s">
        <v>11</v>
      </c>
      <c r="D537" s="5" t="s">
        <v>11</v>
      </c>
    </row>
    <row r="538" ht="15.75" customHeight="1">
      <c r="A538" s="4">
        <v>43209.0</v>
      </c>
      <c r="B538" s="5" t="s">
        <v>12</v>
      </c>
      <c r="C538" s="5" t="s">
        <v>17</v>
      </c>
      <c r="D538" s="5" t="s">
        <v>12</v>
      </c>
    </row>
    <row r="539" ht="15.75" customHeight="1">
      <c r="A539" s="4">
        <v>43210.0</v>
      </c>
      <c r="B539" s="5" t="s">
        <v>13</v>
      </c>
      <c r="C539" s="5" t="s">
        <v>15</v>
      </c>
      <c r="D539" s="5" t="s">
        <v>13</v>
      </c>
    </row>
    <row r="540" ht="15.75" customHeight="1">
      <c r="A540" s="4">
        <v>43211.0</v>
      </c>
      <c r="B540" s="5" t="s">
        <v>11</v>
      </c>
      <c r="C540" s="5" t="s">
        <v>12</v>
      </c>
      <c r="D540" s="5" t="s">
        <v>12</v>
      </c>
    </row>
    <row r="541" ht="15.75" customHeight="1">
      <c r="A541" s="4">
        <v>43211.0</v>
      </c>
      <c r="B541" s="5" t="s">
        <v>10</v>
      </c>
      <c r="C541" s="5" t="s">
        <v>14</v>
      </c>
      <c r="D541" s="5" t="s">
        <v>10</v>
      </c>
    </row>
    <row r="542" ht="15.75" customHeight="1">
      <c r="A542" s="4">
        <v>43212.0</v>
      </c>
      <c r="B542" s="5" t="s">
        <v>17</v>
      </c>
      <c r="C542" s="5" t="s">
        <v>13</v>
      </c>
      <c r="D542" s="5" t="s">
        <v>13</v>
      </c>
    </row>
    <row r="543" ht="15.75" customHeight="1">
      <c r="A543" s="4">
        <v>43212.0</v>
      </c>
      <c r="B543" s="5" t="s">
        <v>15</v>
      </c>
      <c r="C543" s="5" t="s">
        <v>16</v>
      </c>
      <c r="D543" s="5" t="s">
        <v>15</v>
      </c>
    </row>
    <row r="544" ht="15.75" customHeight="1">
      <c r="A544" s="4">
        <v>43213.0</v>
      </c>
      <c r="B544" s="5" t="s">
        <v>14</v>
      </c>
      <c r="C544" s="5" t="s">
        <v>12</v>
      </c>
      <c r="D544" s="5" t="s">
        <v>12</v>
      </c>
    </row>
    <row r="545" ht="15.75" customHeight="1">
      <c r="A545" s="4">
        <v>43214.0</v>
      </c>
      <c r="B545" s="5" t="s">
        <v>16</v>
      </c>
      <c r="C545" s="5" t="s">
        <v>17</v>
      </c>
      <c r="D545" s="5" t="s">
        <v>17</v>
      </c>
    </row>
    <row r="546" ht="15.75" customHeight="1">
      <c r="A546" s="4">
        <v>43215.0</v>
      </c>
      <c r="B546" s="5" t="s">
        <v>10</v>
      </c>
      <c r="C546" s="5" t="s">
        <v>13</v>
      </c>
      <c r="D546" s="5" t="s">
        <v>13</v>
      </c>
    </row>
    <row r="547" ht="15.75" customHeight="1">
      <c r="A547" s="4">
        <v>43216.0</v>
      </c>
      <c r="B547" s="5" t="s">
        <v>17</v>
      </c>
      <c r="C547" s="5" t="s">
        <v>12</v>
      </c>
      <c r="D547" s="5" t="s">
        <v>17</v>
      </c>
    </row>
    <row r="548" ht="15.75" customHeight="1">
      <c r="A548" s="4">
        <v>43217.0</v>
      </c>
      <c r="B548" s="5" t="s">
        <v>14</v>
      </c>
      <c r="C548" s="5" t="s">
        <v>11</v>
      </c>
      <c r="D548" s="5" t="s">
        <v>14</v>
      </c>
    </row>
    <row r="549" ht="15.75" customHeight="1">
      <c r="A549" s="4">
        <v>43218.0</v>
      </c>
      <c r="B549" s="5" t="s">
        <v>13</v>
      </c>
      <c r="C549" s="5" t="s">
        <v>16</v>
      </c>
      <c r="D549" s="5" t="s">
        <v>16</v>
      </c>
    </row>
    <row r="550" ht="15.75" customHeight="1">
      <c r="A550" s="4">
        <v>43219.0</v>
      </c>
      <c r="B550" s="5" t="s">
        <v>15</v>
      </c>
      <c r="C550" s="5" t="s">
        <v>17</v>
      </c>
      <c r="D550" s="5" t="s">
        <v>17</v>
      </c>
    </row>
    <row r="551" ht="15.75" customHeight="1">
      <c r="A551" s="4">
        <v>43219.0</v>
      </c>
      <c r="B551" s="5" t="s">
        <v>10</v>
      </c>
      <c r="C551" s="5" t="s">
        <v>11</v>
      </c>
      <c r="D551" s="5" t="s">
        <v>11</v>
      </c>
    </row>
    <row r="552" ht="15.75" customHeight="1">
      <c r="A552" s="4">
        <v>43220.0</v>
      </c>
      <c r="B552" s="5" t="s">
        <v>13</v>
      </c>
      <c r="C552" s="5" t="s">
        <v>14</v>
      </c>
      <c r="D552" s="5" t="s">
        <v>13</v>
      </c>
    </row>
    <row r="553" ht="15.75" customHeight="1">
      <c r="A553" s="4">
        <v>43221.0</v>
      </c>
      <c r="B553" s="5" t="s">
        <v>10</v>
      </c>
      <c r="C553" s="5" t="s">
        <v>16</v>
      </c>
      <c r="D553" s="5" t="s">
        <v>10</v>
      </c>
    </row>
    <row r="554" ht="15.75" customHeight="1">
      <c r="A554" s="4">
        <v>43222.0</v>
      </c>
      <c r="B554" s="5" t="s">
        <v>14</v>
      </c>
      <c r="C554" s="5" t="s">
        <v>15</v>
      </c>
      <c r="D554" s="5" t="s">
        <v>14</v>
      </c>
    </row>
    <row r="555" ht="15.75" customHeight="1">
      <c r="A555" s="4">
        <v>43223.0</v>
      </c>
      <c r="B555" s="5" t="s">
        <v>11</v>
      </c>
      <c r="C555" s="5" t="s">
        <v>13</v>
      </c>
      <c r="D555" s="5" t="s">
        <v>11</v>
      </c>
    </row>
    <row r="556" ht="15.75" customHeight="1">
      <c r="A556" s="4">
        <v>43224.0</v>
      </c>
      <c r="B556" s="5" t="s">
        <v>12</v>
      </c>
      <c r="C556" s="5" t="s">
        <v>16</v>
      </c>
      <c r="D556" s="5" t="s">
        <v>16</v>
      </c>
    </row>
    <row r="557" ht="15.75" customHeight="1">
      <c r="A557" s="4">
        <v>43225.0</v>
      </c>
      <c r="B557" s="5" t="s">
        <v>13</v>
      </c>
      <c r="C557" s="5" t="s">
        <v>10</v>
      </c>
      <c r="D557" s="5" t="s">
        <v>13</v>
      </c>
    </row>
    <row r="558" ht="15.75" customHeight="1">
      <c r="A558" s="4">
        <v>43225.0</v>
      </c>
      <c r="B558" s="5" t="s">
        <v>17</v>
      </c>
      <c r="C558" s="5" t="s">
        <v>14</v>
      </c>
      <c r="D558" s="5" t="s">
        <v>17</v>
      </c>
    </row>
    <row r="559" ht="15.75" customHeight="1">
      <c r="A559" s="4">
        <v>43226.0</v>
      </c>
      <c r="B559" s="5" t="s">
        <v>16</v>
      </c>
      <c r="C559" s="5" t="s">
        <v>11</v>
      </c>
      <c r="D559" s="5" t="s">
        <v>16</v>
      </c>
    </row>
    <row r="560" ht="15.75" customHeight="1">
      <c r="A560" s="4">
        <v>43226.0</v>
      </c>
      <c r="B560" s="5" t="s">
        <v>12</v>
      </c>
      <c r="C560" s="5" t="s">
        <v>15</v>
      </c>
      <c r="D560" s="5" t="s">
        <v>12</v>
      </c>
    </row>
    <row r="561" ht="15.75" customHeight="1">
      <c r="A561" s="4">
        <v>43227.0</v>
      </c>
      <c r="B561" s="5" t="s">
        <v>17</v>
      </c>
      <c r="C561" s="5" t="s">
        <v>10</v>
      </c>
      <c r="D561" s="5" t="s">
        <v>17</v>
      </c>
    </row>
    <row r="562" ht="15.75" customHeight="1">
      <c r="A562" s="4">
        <v>43228.0</v>
      </c>
      <c r="B562" s="5" t="s">
        <v>15</v>
      </c>
      <c r="C562" s="5" t="s">
        <v>12</v>
      </c>
      <c r="D562" s="5" t="s">
        <v>15</v>
      </c>
    </row>
    <row r="563" ht="15.75" customHeight="1">
      <c r="A563" s="4">
        <v>43229.0</v>
      </c>
      <c r="B563" s="5" t="s">
        <v>11</v>
      </c>
      <c r="C563" s="5" t="s">
        <v>16</v>
      </c>
      <c r="D563" s="5" t="s">
        <v>16</v>
      </c>
    </row>
    <row r="564" ht="15.75" customHeight="1">
      <c r="A564" s="4">
        <v>43230.0</v>
      </c>
      <c r="B564" s="5" t="s">
        <v>14</v>
      </c>
      <c r="C564" s="5" t="s">
        <v>17</v>
      </c>
      <c r="D564" s="5" t="s">
        <v>17</v>
      </c>
    </row>
    <row r="565" ht="15.75" customHeight="1">
      <c r="A565" s="4">
        <v>43231.0</v>
      </c>
      <c r="B565" s="5" t="s">
        <v>15</v>
      </c>
      <c r="C565" s="5" t="s">
        <v>13</v>
      </c>
      <c r="D565" s="5" t="s">
        <v>15</v>
      </c>
    </row>
    <row r="566" ht="15.75" customHeight="1">
      <c r="A566" s="4">
        <v>43232.0</v>
      </c>
      <c r="B566" s="5" t="s">
        <v>12</v>
      </c>
      <c r="C566" s="5" t="s">
        <v>11</v>
      </c>
      <c r="D566" s="5" t="s">
        <v>11</v>
      </c>
    </row>
    <row r="567" ht="15.75" customHeight="1">
      <c r="A567" s="4">
        <v>43232.0</v>
      </c>
      <c r="B567" s="5" t="s">
        <v>14</v>
      </c>
      <c r="C567" s="5" t="s">
        <v>10</v>
      </c>
      <c r="D567" s="5" t="s">
        <v>10</v>
      </c>
    </row>
    <row r="568" ht="15.75" customHeight="1">
      <c r="A568" s="4">
        <v>43233.0</v>
      </c>
      <c r="B568" s="5" t="s">
        <v>13</v>
      </c>
      <c r="C568" s="5" t="s">
        <v>17</v>
      </c>
      <c r="D568" s="5" t="s">
        <v>13</v>
      </c>
    </row>
    <row r="569" ht="15.75" customHeight="1">
      <c r="A569" s="4">
        <v>43233.0</v>
      </c>
      <c r="B569" s="5" t="s">
        <v>16</v>
      </c>
      <c r="C569" s="5" t="s">
        <v>15</v>
      </c>
      <c r="D569" s="5" t="s">
        <v>15</v>
      </c>
    </row>
    <row r="570" ht="15.75" customHeight="1">
      <c r="A570" s="4">
        <v>43234.0</v>
      </c>
      <c r="B570" s="5" t="s">
        <v>12</v>
      </c>
      <c r="C570" s="5" t="s">
        <v>10</v>
      </c>
      <c r="D570" s="5" t="s">
        <v>10</v>
      </c>
    </row>
    <row r="571" ht="15.75" customHeight="1">
      <c r="A571" s="4">
        <v>43235.0</v>
      </c>
      <c r="B571" s="5" t="s">
        <v>11</v>
      </c>
      <c r="C571" s="5" t="s">
        <v>15</v>
      </c>
      <c r="D571" s="5" t="s">
        <v>11</v>
      </c>
    </row>
    <row r="572" ht="15.75" customHeight="1">
      <c r="A572" s="4">
        <v>43236.0</v>
      </c>
      <c r="B572" s="5" t="s">
        <v>16</v>
      </c>
      <c r="C572" s="5" t="s">
        <v>12</v>
      </c>
      <c r="D572" s="5" t="s">
        <v>16</v>
      </c>
    </row>
    <row r="573" ht="15.75" customHeight="1">
      <c r="A573" s="4">
        <v>43237.0</v>
      </c>
      <c r="B573" s="5" t="s">
        <v>10</v>
      </c>
      <c r="C573" s="5" t="s">
        <v>17</v>
      </c>
      <c r="D573" s="5" t="s">
        <v>10</v>
      </c>
    </row>
    <row r="574" ht="15.75" customHeight="1">
      <c r="A574" s="4">
        <v>43238.0</v>
      </c>
      <c r="B574" s="5" t="s">
        <v>14</v>
      </c>
      <c r="C574" s="5" t="s">
        <v>13</v>
      </c>
      <c r="D574" s="5" t="s">
        <v>14</v>
      </c>
    </row>
    <row r="575" ht="15.75" customHeight="1">
      <c r="A575" s="4">
        <v>43239.0</v>
      </c>
      <c r="B575" s="5" t="s">
        <v>15</v>
      </c>
      <c r="C575" s="5" t="s">
        <v>10</v>
      </c>
      <c r="D575" s="5" t="s">
        <v>15</v>
      </c>
    </row>
    <row r="576" ht="15.75" customHeight="1">
      <c r="A576" s="4">
        <v>43239.0</v>
      </c>
      <c r="B576" s="5" t="s">
        <v>17</v>
      </c>
      <c r="C576" s="5" t="s">
        <v>11</v>
      </c>
      <c r="D576" s="5" t="s">
        <v>11</v>
      </c>
    </row>
    <row r="577" ht="15.75" customHeight="1">
      <c r="A577" s="4">
        <v>43240.0</v>
      </c>
      <c r="B577" s="5" t="s">
        <v>14</v>
      </c>
      <c r="C577" s="5" t="s">
        <v>16</v>
      </c>
      <c r="D577" s="5" t="s">
        <v>14</v>
      </c>
    </row>
    <row r="578" ht="15.75" customHeight="1">
      <c r="A578" s="4">
        <v>43240.0</v>
      </c>
      <c r="B578" s="5" t="s">
        <v>13</v>
      </c>
      <c r="C578" s="5" t="s">
        <v>12</v>
      </c>
      <c r="D578" s="5" t="s">
        <v>13</v>
      </c>
    </row>
    <row r="579" ht="15.75" customHeight="1">
      <c r="A579" s="4">
        <v>43242.0</v>
      </c>
      <c r="B579" s="5" t="s">
        <v>17</v>
      </c>
      <c r="C579" s="5" t="s">
        <v>13</v>
      </c>
      <c r="D579" s="5" t="s">
        <v>13</v>
      </c>
    </row>
    <row r="580" ht="15.75" customHeight="1">
      <c r="A580" s="4">
        <v>43243.0</v>
      </c>
      <c r="B580" s="5" t="s">
        <v>11</v>
      </c>
      <c r="C580" s="5" t="s">
        <v>15</v>
      </c>
      <c r="D580" s="5" t="s">
        <v>11</v>
      </c>
    </row>
    <row r="581" ht="15.75" customHeight="1">
      <c r="A581" s="4">
        <v>43245.0</v>
      </c>
      <c r="B581" s="5" t="s">
        <v>11</v>
      </c>
      <c r="C581" s="5" t="s">
        <v>17</v>
      </c>
      <c r="D581" s="5" t="s">
        <v>17</v>
      </c>
    </row>
    <row r="582" ht="15.75" customHeight="1">
      <c r="A582" s="4">
        <v>43247.0</v>
      </c>
      <c r="B582" s="5" t="s">
        <v>13</v>
      </c>
      <c r="C582" s="5" t="s">
        <v>17</v>
      </c>
      <c r="D582" s="5" t="s">
        <v>13</v>
      </c>
    </row>
    <row r="583" ht="15.75" customHeight="1">
      <c r="A583" s="4">
        <v>43547.0</v>
      </c>
      <c r="B583" s="5" t="s">
        <v>13</v>
      </c>
      <c r="C583" s="5" t="s">
        <v>10</v>
      </c>
      <c r="D583" s="5" t="s">
        <v>13</v>
      </c>
    </row>
    <row r="584" ht="15.75" customHeight="1">
      <c r="A584" s="4">
        <v>43548.0</v>
      </c>
      <c r="B584" s="5" t="s">
        <v>11</v>
      </c>
      <c r="C584" s="5" t="s">
        <v>17</v>
      </c>
      <c r="D584" s="5" t="s">
        <v>11</v>
      </c>
    </row>
    <row r="585" ht="15.75" customHeight="1">
      <c r="A585" s="4">
        <v>43548.0</v>
      </c>
      <c r="B585" s="5" t="s">
        <v>16</v>
      </c>
      <c r="C585" s="5" t="s">
        <v>14</v>
      </c>
      <c r="D585" s="5" t="s">
        <v>14</v>
      </c>
    </row>
    <row r="586" ht="15.75" customHeight="1">
      <c r="A586" s="4">
        <v>43549.0</v>
      </c>
      <c r="B586" s="5" t="s">
        <v>15</v>
      </c>
      <c r="C586" s="5" t="s">
        <v>12</v>
      </c>
      <c r="D586" s="5" t="s">
        <v>12</v>
      </c>
    </row>
    <row r="587" ht="15.75" customHeight="1">
      <c r="A587" s="4">
        <v>43550.0</v>
      </c>
      <c r="B587" s="5" t="s">
        <v>14</v>
      </c>
      <c r="C587" s="5" t="s">
        <v>13</v>
      </c>
      <c r="D587" s="5" t="s">
        <v>13</v>
      </c>
    </row>
    <row r="588" ht="15.75" customHeight="1">
      <c r="A588" s="4">
        <v>43551.0</v>
      </c>
      <c r="B588" s="5" t="s">
        <v>11</v>
      </c>
      <c r="C588" s="5" t="s">
        <v>12</v>
      </c>
      <c r="D588" s="5" t="s">
        <v>11</v>
      </c>
    </row>
    <row r="589" ht="15.75" customHeight="1">
      <c r="A589" s="4">
        <v>43552.0</v>
      </c>
      <c r="B589" s="5" t="s">
        <v>10</v>
      </c>
      <c r="C589" s="5" t="s">
        <v>16</v>
      </c>
      <c r="D589" s="5" t="s">
        <v>16</v>
      </c>
    </row>
    <row r="590" ht="15.75" customHeight="1">
      <c r="A590" s="4">
        <v>43553.0</v>
      </c>
      <c r="B590" s="5" t="s">
        <v>17</v>
      </c>
      <c r="C590" s="5" t="s">
        <v>15</v>
      </c>
      <c r="D590" s="5" t="s">
        <v>17</v>
      </c>
    </row>
    <row r="591" ht="15.75" customHeight="1">
      <c r="A591" s="4">
        <v>43554.0</v>
      </c>
      <c r="B591" s="5" t="s">
        <v>12</v>
      </c>
      <c r="C591" s="5" t="s">
        <v>16</v>
      </c>
      <c r="D591" s="5" t="s">
        <v>12</v>
      </c>
    </row>
    <row r="592" ht="15.75" customHeight="1">
      <c r="A592" s="4">
        <v>43554.0</v>
      </c>
      <c r="B592" s="5" t="s">
        <v>14</v>
      </c>
      <c r="C592" s="5" t="s">
        <v>11</v>
      </c>
      <c r="D592" s="5" t="s">
        <v>14</v>
      </c>
    </row>
    <row r="593" ht="15.75" customHeight="1">
      <c r="A593" s="4">
        <v>43555.0</v>
      </c>
      <c r="B593" s="5" t="s">
        <v>17</v>
      </c>
      <c r="C593" s="5" t="s">
        <v>10</v>
      </c>
      <c r="D593" s="5" t="s">
        <v>17</v>
      </c>
    </row>
    <row r="594" ht="15.75" customHeight="1">
      <c r="A594" s="4">
        <v>43555.0</v>
      </c>
      <c r="B594" s="5" t="s">
        <v>13</v>
      </c>
      <c r="C594" s="5" t="s">
        <v>15</v>
      </c>
      <c r="D594" s="5" t="s">
        <v>13</v>
      </c>
    </row>
    <row r="595" ht="15.75" customHeight="1">
      <c r="A595" s="4">
        <v>43556.0</v>
      </c>
      <c r="B595" s="5" t="s">
        <v>12</v>
      </c>
      <c r="C595" s="5" t="s">
        <v>14</v>
      </c>
      <c r="D595" s="5" t="s">
        <v>12</v>
      </c>
    </row>
    <row r="596" ht="15.75" customHeight="1">
      <c r="A596" s="4">
        <v>43557.0</v>
      </c>
      <c r="B596" s="5" t="s">
        <v>15</v>
      </c>
      <c r="C596" s="5" t="s">
        <v>10</v>
      </c>
      <c r="D596" s="5" t="s">
        <v>15</v>
      </c>
    </row>
    <row r="597" ht="15.75" customHeight="1">
      <c r="A597" s="4">
        <v>43558.0</v>
      </c>
      <c r="B597" s="5" t="s">
        <v>16</v>
      </c>
      <c r="C597" s="5" t="s">
        <v>13</v>
      </c>
      <c r="D597" s="5" t="s">
        <v>16</v>
      </c>
    </row>
    <row r="598" ht="15.75" customHeight="1">
      <c r="A598" s="4">
        <v>43559.0</v>
      </c>
      <c r="B598" s="5" t="s">
        <v>14</v>
      </c>
      <c r="C598" s="5" t="s">
        <v>17</v>
      </c>
      <c r="D598" s="5" t="s">
        <v>17</v>
      </c>
    </row>
    <row r="599" ht="15.75" customHeight="1">
      <c r="A599" s="4">
        <v>43560.0</v>
      </c>
      <c r="B599" s="5" t="s">
        <v>10</v>
      </c>
      <c r="C599" s="5" t="s">
        <v>11</v>
      </c>
      <c r="D599" s="5" t="s">
        <v>11</v>
      </c>
    </row>
    <row r="600" ht="15.75" customHeight="1">
      <c r="A600" s="4">
        <v>43561.0</v>
      </c>
      <c r="B600" s="5" t="s">
        <v>13</v>
      </c>
      <c r="C600" s="5" t="s">
        <v>12</v>
      </c>
      <c r="D600" s="5" t="s">
        <v>13</v>
      </c>
    </row>
    <row r="601" ht="15.75" customHeight="1">
      <c r="A601" s="4">
        <v>43561.0</v>
      </c>
      <c r="B601" s="5" t="s">
        <v>17</v>
      </c>
      <c r="C601" s="5" t="s">
        <v>16</v>
      </c>
      <c r="D601" s="5" t="s">
        <v>16</v>
      </c>
    </row>
    <row r="602" ht="15.75" customHeight="1">
      <c r="A602" s="4">
        <v>43562.0</v>
      </c>
      <c r="B602" s="5" t="s">
        <v>10</v>
      </c>
      <c r="C602" s="5" t="s">
        <v>14</v>
      </c>
      <c r="D602" s="5" t="s">
        <v>14</v>
      </c>
    </row>
    <row r="603" ht="15.75" customHeight="1">
      <c r="A603" s="4">
        <v>43562.0</v>
      </c>
      <c r="B603" s="5" t="s">
        <v>15</v>
      </c>
      <c r="C603" s="5" t="s">
        <v>11</v>
      </c>
      <c r="D603" s="5" t="s">
        <v>11</v>
      </c>
    </row>
    <row r="604" ht="15.75" customHeight="1">
      <c r="A604" s="4">
        <v>43563.0</v>
      </c>
      <c r="B604" s="5" t="s">
        <v>12</v>
      </c>
      <c r="C604" s="5" t="s">
        <v>17</v>
      </c>
      <c r="D604" s="5" t="s">
        <v>12</v>
      </c>
    </row>
    <row r="605" ht="15.75" customHeight="1">
      <c r="A605" s="4">
        <v>43564.0</v>
      </c>
      <c r="B605" s="5" t="s">
        <v>13</v>
      </c>
      <c r="C605" s="5" t="s">
        <v>11</v>
      </c>
      <c r="D605" s="5" t="s">
        <v>13</v>
      </c>
    </row>
    <row r="606" ht="15.75" customHeight="1">
      <c r="A606" s="4">
        <v>43565.0</v>
      </c>
      <c r="B606" s="5" t="s">
        <v>16</v>
      </c>
      <c r="C606" s="5" t="s">
        <v>12</v>
      </c>
      <c r="D606" s="5" t="s">
        <v>16</v>
      </c>
    </row>
    <row r="607" ht="15.75" customHeight="1">
      <c r="A607" s="4">
        <v>43566.0</v>
      </c>
      <c r="B607" s="5" t="s">
        <v>15</v>
      </c>
      <c r="C607" s="5" t="s">
        <v>13</v>
      </c>
      <c r="D607" s="5" t="s">
        <v>13</v>
      </c>
    </row>
    <row r="608" ht="15.75" customHeight="1">
      <c r="A608" s="4">
        <v>43567.0</v>
      </c>
      <c r="B608" s="5" t="s">
        <v>11</v>
      </c>
      <c r="C608" s="5" t="s">
        <v>14</v>
      </c>
      <c r="D608" s="5" t="s">
        <v>14</v>
      </c>
    </row>
    <row r="609" ht="15.75" customHeight="1">
      <c r="A609" s="4">
        <v>43568.0</v>
      </c>
      <c r="B609" s="5" t="s">
        <v>16</v>
      </c>
      <c r="C609" s="5" t="s">
        <v>15</v>
      </c>
      <c r="D609" s="5" t="s">
        <v>15</v>
      </c>
    </row>
    <row r="610" ht="15.75" customHeight="1">
      <c r="A610" s="4">
        <v>43568.0</v>
      </c>
      <c r="B610" s="5" t="s">
        <v>12</v>
      </c>
      <c r="C610" s="5" t="s">
        <v>10</v>
      </c>
      <c r="D610" s="5" t="s">
        <v>10</v>
      </c>
    </row>
    <row r="611" ht="15.75" customHeight="1">
      <c r="A611" s="4">
        <v>43569.0</v>
      </c>
      <c r="B611" s="5" t="s">
        <v>11</v>
      </c>
      <c r="C611" s="5" t="s">
        <v>13</v>
      </c>
      <c r="D611" s="5" t="s">
        <v>13</v>
      </c>
    </row>
    <row r="612" ht="15.75" customHeight="1">
      <c r="A612" s="4">
        <v>43569.0</v>
      </c>
      <c r="B612" s="5" t="s">
        <v>17</v>
      </c>
      <c r="C612" s="5" t="s">
        <v>14</v>
      </c>
      <c r="D612" s="5" t="s">
        <v>14</v>
      </c>
    </row>
    <row r="613" ht="15.75" customHeight="1">
      <c r="A613" s="4">
        <v>43570.0</v>
      </c>
      <c r="B613" s="5" t="s">
        <v>16</v>
      </c>
      <c r="C613" s="5" t="s">
        <v>10</v>
      </c>
      <c r="D613" s="5" t="s">
        <v>16</v>
      </c>
    </row>
    <row r="614" ht="15.75" customHeight="1">
      <c r="A614" s="4">
        <v>43571.0</v>
      </c>
      <c r="B614" s="5" t="s">
        <v>12</v>
      </c>
      <c r="C614" s="5" t="s">
        <v>15</v>
      </c>
      <c r="D614" s="5" t="s">
        <v>12</v>
      </c>
    </row>
    <row r="615" ht="15.75" customHeight="1">
      <c r="A615" s="4">
        <v>43572.0</v>
      </c>
      <c r="B615" s="5" t="s">
        <v>17</v>
      </c>
      <c r="C615" s="5" t="s">
        <v>13</v>
      </c>
      <c r="D615" s="5" t="s">
        <v>17</v>
      </c>
    </row>
    <row r="616" ht="15.75" customHeight="1">
      <c r="A616" s="4">
        <v>43573.0</v>
      </c>
      <c r="B616" s="5" t="s">
        <v>14</v>
      </c>
      <c r="C616" s="5" t="s">
        <v>16</v>
      </c>
      <c r="D616" s="5" t="s">
        <v>16</v>
      </c>
    </row>
    <row r="617" ht="15.75" customHeight="1">
      <c r="A617" s="4">
        <v>43574.0</v>
      </c>
      <c r="B617" s="5" t="s">
        <v>11</v>
      </c>
      <c r="C617" s="5" t="s">
        <v>10</v>
      </c>
      <c r="D617" s="5" t="s">
        <v>10</v>
      </c>
    </row>
    <row r="618" ht="15.75" customHeight="1">
      <c r="A618" s="4">
        <v>43575.0</v>
      </c>
      <c r="B618" s="5" t="s">
        <v>15</v>
      </c>
      <c r="C618" s="5" t="s">
        <v>16</v>
      </c>
      <c r="D618" s="5" t="s">
        <v>15</v>
      </c>
    </row>
    <row r="619" ht="15.75" customHeight="1">
      <c r="A619" s="4">
        <v>43575.0</v>
      </c>
      <c r="B619" s="5" t="s">
        <v>14</v>
      </c>
      <c r="C619" s="5" t="s">
        <v>12</v>
      </c>
      <c r="D619" s="5" t="s">
        <v>14</v>
      </c>
    </row>
    <row r="620" ht="15.75" customHeight="1">
      <c r="A620" s="4">
        <v>43576.0</v>
      </c>
      <c r="B620" s="5" t="s">
        <v>17</v>
      </c>
      <c r="C620" s="5" t="s">
        <v>11</v>
      </c>
      <c r="D620" s="5" t="s">
        <v>17</v>
      </c>
    </row>
    <row r="621" ht="15.75" customHeight="1">
      <c r="A621" s="4">
        <v>43576.0</v>
      </c>
      <c r="B621" s="5" t="s">
        <v>10</v>
      </c>
      <c r="C621" s="5" t="s">
        <v>13</v>
      </c>
      <c r="D621" s="5" t="s">
        <v>10</v>
      </c>
    </row>
    <row r="622" ht="15.75" customHeight="1">
      <c r="A622" s="4">
        <v>43577.0</v>
      </c>
      <c r="B622" s="5" t="s">
        <v>15</v>
      </c>
      <c r="C622" s="5" t="s">
        <v>14</v>
      </c>
      <c r="D622" s="5" t="s">
        <v>14</v>
      </c>
    </row>
    <row r="623" ht="15.75" customHeight="1">
      <c r="A623" s="4">
        <v>43578.0</v>
      </c>
      <c r="B623" s="5" t="s">
        <v>13</v>
      </c>
      <c r="C623" s="5" t="s">
        <v>17</v>
      </c>
      <c r="D623" s="5" t="s">
        <v>13</v>
      </c>
    </row>
    <row r="624" ht="15.75" customHeight="1">
      <c r="A624" s="4">
        <v>43579.0</v>
      </c>
      <c r="B624" s="5" t="s">
        <v>10</v>
      </c>
      <c r="C624" s="5" t="s">
        <v>12</v>
      </c>
      <c r="D624" s="5" t="s">
        <v>10</v>
      </c>
    </row>
    <row r="625" ht="15.75" customHeight="1">
      <c r="A625" s="4">
        <v>43580.0</v>
      </c>
      <c r="B625" s="5" t="s">
        <v>11</v>
      </c>
      <c r="C625" s="5" t="s">
        <v>15</v>
      </c>
      <c r="D625" s="5" t="s">
        <v>15</v>
      </c>
    </row>
    <row r="626" ht="15.75" customHeight="1">
      <c r="A626" s="4">
        <v>43581.0</v>
      </c>
      <c r="B626" s="5" t="s">
        <v>13</v>
      </c>
      <c r="C626" s="5" t="s">
        <v>16</v>
      </c>
      <c r="D626" s="5" t="s">
        <v>16</v>
      </c>
    </row>
    <row r="627" ht="15.75" customHeight="1">
      <c r="A627" s="4">
        <v>43582.0</v>
      </c>
      <c r="B627" s="5" t="s">
        <v>15</v>
      </c>
      <c r="C627" s="5" t="s">
        <v>17</v>
      </c>
      <c r="D627" s="5" t="s">
        <v>15</v>
      </c>
    </row>
    <row r="628" ht="15.75" customHeight="1">
      <c r="A628" s="4">
        <v>43583.0</v>
      </c>
      <c r="B628" s="5" t="s">
        <v>14</v>
      </c>
      <c r="C628" s="5" t="s">
        <v>10</v>
      </c>
      <c r="D628" s="5" t="s">
        <v>14</v>
      </c>
    </row>
    <row r="629" ht="15.75" customHeight="1">
      <c r="A629" s="4">
        <v>43583.0</v>
      </c>
      <c r="B629" s="5" t="s">
        <v>11</v>
      </c>
      <c r="C629" s="5" t="s">
        <v>16</v>
      </c>
      <c r="D629" s="5" t="s">
        <v>11</v>
      </c>
    </row>
    <row r="630" ht="15.75" customHeight="1">
      <c r="A630" s="4">
        <v>43584.0</v>
      </c>
      <c r="B630" s="5" t="s">
        <v>17</v>
      </c>
      <c r="C630" s="5" t="s">
        <v>12</v>
      </c>
      <c r="D630" s="5" t="s">
        <v>17</v>
      </c>
    </row>
    <row r="631" ht="15.75" customHeight="1">
      <c r="A631" s="4">
        <v>43585.0</v>
      </c>
      <c r="B631" s="5" t="s">
        <v>10</v>
      </c>
      <c r="C631" s="5" t="s">
        <v>15</v>
      </c>
      <c r="D631" s="5" t="s">
        <v>18</v>
      </c>
    </row>
    <row r="632" ht="15.75" customHeight="1">
      <c r="A632" s="4">
        <v>43586.0</v>
      </c>
      <c r="B632" s="5" t="s">
        <v>13</v>
      </c>
      <c r="C632" s="5" t="s">
        <v>14</v>
      </c>
      <c r="D632" s="5" t="s">
        <v>13</v>
      </c>
    </row>
    <row r="633" ht="15.75" customHeight="1">
      <c r="A633" s="4">
        <v>43587.0</v>
      </c>
      <c r="B633" s="5" t="s">
        <v>16</v>
      </c>
      <c r="C633" s="5" t="s">
        <v>17</v>
      </c>
      <c r="D633" s="5" t="s">
        <v>16</v>
      </c>
    </row>
    <row r="634" ht="15.75" customHeight="1">
      <c r="A634" s="4">
        <v>43588.0</v>
      </c>
      <c r="B634" s="5" t="s">
        <v>12</v>
      </c>
      <c r="C634" s="5" t="s">
        <v>11</v>
      </c>
      <c r="D634" s="5" t="s">
        <v>11</v>
      </c>
    </row>
    <row r="635" ht="15.75" customHeight="1">
      <c r="A635" s="4">
        <v>43589.0</v>
      </c>
      <c r="B635" s="5" t="s">
        <v>14</v>
      </c>
      <c r="C635" s="5" t="s">
        <v>15</v>
      </c>
      <c r="D635" s="5" t="s">
        <v>14</v>
      </c>
    </row>
    <row r="636" ht="15.75" customHeight="1">
      <c r="A636" s="4">
        <v>43589.0</v>
      </c>
      <c r="B636" s="5" t="s">
        <v>10</v>
      </c>
      <c r="C636" s="5" t="s">
        <v>17</v>
      </c>
      <c r="D636" s="5" t="s">
        <v>10</v>
      </c>
    </row>
    <row r="637" ht="15.75" customHeight="1">
      <c r="A637" s="4">
        <v>43590.0</v>
      </c>
      <c r="B637" s="5" t="s">
        <v>12</v>
      </c>
      <c r="C637" s="5" t="s">
        <v>13</v>
      </c>
      <c r="D637" s="5" t="s">
        <v>12</v>
      </c>
    </row>
    <row r="638" ht="15.75" customHeight="1">
      <c r="A638" s="4">
        <v>43590.0</v>
      </c>
      <c r="B638" s="5" t="s">
        <v>16</v>
      </c>
      <c r="C638" s="5" t="s">
        <v>11</v>
      </c>
      <c r="D638" s="5" t="s">
        <v>16</v>
      </c>
    </row>
    <row r="639" ht="15.75" customHeight="1">
      <c r="A639" s="4">
        <v>43592.0</v>
      </c>
      <c r="B639" s="5" t="s">
        <v>16</v>
      </c>
      <c r="C639" s="5" t="s">
        <v>13</v>
      </c>
      <c r="D639" s="5" t="s">
        <v>16</v>
      </c>
    </row>
    <row r="640" ht="15.75" customHeight="1">
      <c r="A640" s="4">
        <v>43593.0</v>
      </c>
      <c r="B640" s="5" t="s">
        <v>14</v>
      </c>
      <c r="C640" s="5" t="s">
        <v>17</v>
      </c>
      <c r="D640" s="5" t="s">
        <v>14</v>
      </c>
    </row>
    <row r="641" ht="15.75" customHeight="1">
      <c r="A641" s="4">
        <v>43595.0</v>
      </c>
      <c r="B641" s="5" t="s">
        <v>13</v>
      </c>
      <c r="C641" s="5" t="s">
        <v>14</v>
      </c>
      <c r="D641" s="5" t="s">
        <v>13</v>
      </c>
    </row>
    <row r="642" ht="15.75" customHeight="1">
      <c r="A642" s="4">
        <v>43597.0</v>
      </c>
      <c r="B642" s="5" t="s">
        <v>16</v>
      </c>
      <c r="C642" s="5" t="s">
        <v>13</v>
      </c>
      <c r="D642" s="5" t="s">
        <v>16</v>
      </c>
    </row>
    <row r="643" ht="15.75" customHeight="1">
      <c r="A643" s="4">
        <v>44093.0</v>
      </c>
      <c r="B643" s="5" t="s">
        <v>16</v>
      </c>
      <c r="C643" s="5" t="s">
        <v>13</v>
      </c>
      <c r="D643" s="5" t="s">
        <v>13</v>
      </c>
    </row>
    <row r="644" ht="15.75" customHeight="1">
      <c r="A644" s="4">
        <v>44094.0</v>
      </c>
      <c r="B644" s="5" t="s">
        <v>14</v>
      </c>
      <c r="C644" s="5" t="s">
        <v>12</v>
      </c>
      <c r="D644" s="5" t="s">
        <v>14</v>
      </c>
    </row>
    <row r="645" ht="15.75" customHeight="1">
      <c r="A645" s="4">
        <v>44125.0</v>
      </c>
      <c r="B645" s="5" t="s">
        <v>11</v>
      </c>
      <c r="C645" s="5" t="s">
        <v>10</v>
      </c>
      <c r="D645" s="5" t="s">
        <v>10</v>
      </c>
    </row>
    <row r="646" ht="15.75" customHeight="1">
      <c r="A646" s="4">
        <v>44138.0</v>
      </c>
      <c r="B646" s="5" t="s">
        <v>16</v>
      </c>
      <c r="C646" s="5" t="s">
        <v>17</v>
      </c>
      <c r="D646" s="5" t="s">
        <v>17</v>
      </c>
    </row>
    <row r="647" ht="15.75" customHeight="1">
      <c r="A647" s="4">
        <v>44096.0</v>
      </c>
      <c r="B647" s="5" t="s">
        <v>15</v>
      </c>
      <c r="C647" s="5" t="s">
        <v>13</v>
      </c>
      <c r="D647" s="5" t="s">
        <v>15</v>
      </c>
    </row>
    <row r="648" ht="15.75" customHeight="1">
      <c r="A648" s="4">
        <v>44128.0</v>
      </c>
      <c r="B648" s="5" t="s">
        <v>11</v>
      </c>
      <c r="C648" s="5" t="s">
        <v>14</v>
      </c>
      <c r="D648" s="5" t="s">
        <v>11</v>
      </c>
    </row>
    <row r="649" ht="15.75" customHeight="1">
      <c r="A649" s="4">
        <v>44128.0</v>
      </c>
      <c r="B649" s="5" t="s">
        <v>12</v>
      </c>
      <c r="C649" s="5" t="s">
        <v>17</v>
      </c>
      <c r="D649" s="5" t="s">
        <v>12</v>
      </c>
    </row>
    <row r="650" ht="15.75" customHeight="1">
      <c r="A650" s="4">
        <v>44132.0</v>
      </c>
      <c r="B650" s="5" t="s">
        <v>10</v>
      </c>
      <c r="C650" s="5" t="s">
        <v>16</v>
      </c>
      <c r="D650" s="5" t="s">
        <v>16</v>
      </c>
    </row>
    <row r="651" ht="15.75" customHeight="1">
      <c r="A651" s="4">
        <v>44113.0</v>
      </c>
      <c r="B651" s="5" t="s">
        <v>14</v>
      </c>
      <c r="C651" s="5" t="s">
        <v>15</v>
      </c>
      <c r="D651" s="5" t="s">
        <v>14</v>
      </c>
    </row>
    <row r="652" ht="15.75" customHeight="1">
      <c r="A652" s="4">
        <v>44111.0</v>
      </c>
      <c r="B652" s="5" t="s">
        <v>11</v>
      </c>
      <c r="C652" s="5" t="s">
        <v>13</v>
      </c>
      <c r="D652" s="5" t="s">
        <v>11</v>
      </c>
    </row>
    <row r="653" ht="15.75" customHeight="1">
      <c r="A653" s="4">
        <v>44135.0</v>
      </c>
      <c r="B653" s="5" t="s">
        <v>10</v>
      </c>
      <c r="C653" s="5" t="s">
        <v>17</v>
      </c>
      <c r="D653" s="5" t="s">
        <v>17</v>
      </c>
    </row>
    <row r="654" ht="15.75" customHeight="1">
      <c r="A654" s="4">
        <v>44105.0</v>
      </c>
      <c r="B654" s="5" t="s">
        <v>16</v>
      </c>
      <c r="C654" s="5" t="s">
        <v>12</v>
      </c>
      <c r="D654" s="5" t="s">
        <v>16</v>
      </c>
    </row>
    <row r="655" ht="15.75" customHeight="1">
      <c r="A655" s="4">
        <v>44104.0</v>
      </c>
      <c r="B655" s="5" t="s">
        <v>11</v>
      </c>
      <c r="C655" s="5" t="s">
        <v>15</v>
      </c>
      <c r="D655" s="5" t="s">
        <v>11</v>
      </c>
    </row>
    <row r="656" ht="15.75" customHeight="1">
      <c r="A656" s="4">
        <v>44137.0</v>
      </c>
      <c r="B656" s="5" t="s">
        <v>10</v>
      </c>
      <c r="C656" s="5" t="s">
        <v>14</v>
      </c>
      <c r="D656" s="5" t="s">
        <v>14</v>
      </c>
    </row>
    <row r="657" ht="15.75" customHeight="1">
      <c r="A657" s="4">
        <v>44136.0</v>
      </c>
      <c r="B657" s="5" t="s">
        <v>12</v>
      </c>
      <c r="C657" s="5" t="s">
        <v>13</v>
      </c>
      <c r="D657" s="5" t="s">
        <v>13</v>
      </c>
    </row>
    <row r="658" ht="15.75" customHeight="1">
      <c r="A658" s="4">
        <v>44115.0</v>
      </c>
      <c r="B658" s="5" t="s">
        <v>17</v>
      </c>
      <c r="C658" s="5" t="s">
        <v>15</v>
      </c>
      <c r="D658" s="5" t="s">
        <v>15</v>
      </c>
    </row>
    <row r="659" ht="15.75" customHeight="1">
      <c r="A659" s="4">
        <v>44097.0</v>
      </c>
      <c r="B659" s="5" t="s">
        <v>16</v>
      </c>
      <c r="C659" s="5" t="s">
        <v>11</v>
      </c>
      <c r="D659" s="5" t="s">
        <v>16</v>
      </c>
    </row>
    <row r="660" ht="15.75" customHeight="1">
      <c r="A660" s="4">
        <v>44121.0</v>
      </c>
      <c r="B660" s="5" t="s">
        <v>13</v>
      </c>
      <c r="C660" s="5" t="s">
        <v>14</v>
      </c>
      <c r="D660" s="5" t="s">
        <v>14</v>
      </c>
    </row>
    <row r="661" ht="15.75" customHeight="1">
      <c r="A661" s="4">
        <v>44098.0</v>
      </c>
      <c r="B661" s="5" t="s">
        <v>12</v>
      </c>
      <c r="C661" s="5" t="s">
        <v>10</v>
      </c>
      <c r="D661" s="5" t="s">
        <v>12</v>
      </c>
    </row>
    <row r="662" ht="15.75" customHeight="1">
      <c r="A662" s="4">
        <v>44110.0</v>
      </c>
      <c r="B662" s="5" t="s">
        <v>16</v>
      </c>
      <c r="C662" s="5" t="s">
        <v>15</v>
      </c>
      <c r="D662" s="5" t="s">
        <v>16</v>
      </c>
    </row>
    <row r="663" ht="15.75" customHeight="1">
      <c r="A663" s="4">
        <v>44122.0</v>
      </c>
      <c r="B663" s="5" t="s">
        <v>11</v>
      </c>
      <c r="C663" s="5" t="s">
        <v>17</v>
      </c>
      <c r="D663" s="5" t="s">
        <v>11</v>
      </c>
    </row>
    <row r="664" ht="15.75" customHeight="1">
      <c r="A664" s="4">
        <v>44108.0</v>
      </c>
      <c r="B664" s="5" t="s">
        <v>12</v>
      </c>
      <c r="C664" s="5" t="s">
        <v>13</v>
      </c>
      <c r="D664" s="5" t="s">
        <v>13</v>
      </c>
    </row>
    <row r="665" ht="15.75" customHeight="1">
      <c r="A665" s="4">
        <v>44107.0</v>
      </c>
      <c r="B665" s="5" t="s">
        <v>15</v>
      </c>
      <c r="C665" s="5" t="s">
        <v>10</v>
      </c>
      <c r="D665" s="5" t="s">
        <v>10</v>
      </c>
    </row>
    <row r="666" ht="15.75" customHeight="1">
      <c r="A666" s="4">
        <v>44107.0</v>
      </c>
      <c r="B666" s="5" t="s">
        <v>14</v>
      </c>
      <c r="C666" s="5" t="s">
        <v>11</v>
      </c>
      <c r="D666" s="5" t="s">
        <v>14</v>
      </c>
    </row>
    <row r="667" ht="15.75" customHeight="1">
      <c r="A667" s="4">
        <v>44106.0</v>
      </c>
      <c r="B667" s="5" t="s">
        <v>17</v>
      </c>
      <c r="C667" s="5" t="s">
        <v>13</v>
      </c>
      <c r="D667" s="5" t="s">
        <v>17</v>
      </c>
    </row>
    <row r="668" ht="15.75" customHeight="1">
      <c r="A668" s="4">
        <v>44122.0</v>
      </c>
      <c r="B668" s="5" t="s">
        <v>16</v>
      </c>
      <c r="C668" s="5" t="s">
        <v>12</v>
      </c>
      <c r="D668" s="5" t="s">
        <v>12</v>
      </c>
    </row>
    <row r="669" ht="15.75" customHeight="1">
      <c r="A669" s="4">
        <v>44126.0</v>
      </c>
      <c r="B669" s="5" t="s">
        <v>15</v>
      </c>
      <c r="C669" s="5" t="s">
        <v>17</v>
      </c>
      <c r="D669" s="5" t="s">
        <v>17</v>
      </c>
    </row>
    <row r="670" ht="15.75" customHeight="1">
      <c r="A670" s="4">
        <v>44109.0</v>
      </c>
      <c r="B670" s="5" t="s">
        <v>14</v>
      </c>
      <c r="C670" s="5" t="s">
        <v>10</v>
      </c>
      <c r="D670" s="5" t="s">
        <v>14</v>
      </c>
    </row>
    <row r="671" ht="15.75" customHeight="1">
      <c r="A671" s="4">
        <v>44130.0</v>
      </c>
      <c r="B671" s="5" t="s">
        <v>11</v>
      </c>
      <c r="C671" s="5" t="s">
        <v>12</v>
      </c>
      <c r="D671" s="5" t="s">
        <v>12</v>
      </c>
    </row>
    <row r="672" ht="15.75" customHeight="1">
      <c r="A672" s="4">
        <v>44127.0</v>
      </c>
      <c r="B672" s="5" t="s">
        <v>13</v>
      </c>
      <c r="C672" s="5" t="s">
        <v>16</v>
      </c>
      <c r="D672" s="5" t="s">
        <v>16</v>
      </c>
    </row>
    <row r="673" ht="15.75" customHeight="1">
      <c r="A673" s="4">
        <v>44121.0</v>
      </c>
      <c r="B673" s="5" t="s">
        <v>15</v>
      </c>
      <c r="C673" s="5" t="s">
        <v>10</v>
      </c>
      <c r="D673" s="5" t="s">
        <v>10</v>
      </c>
    </row>
    <row r="674" ht="15.75" customHeight="1">
      <c r="A674" s="4">
        <v>44114.0</v>
      </c>
      <c r="B674" s="5" t="s">
        <v>11</v>
      </c>
      <c r="C674" s="5" t="s">
        <v>12</v>
      </c>
      <c r="D674" s="5" t="s">
        <v>11</v>
      </c>
    </row>
    <row r="675" ht="15.75" customHeight="1">
      <c r="A675" s="4">
        <v>44131.0</v>
      </c>
      <c r="B675" s="5" t="s">
        <v>17</v>
      </c>
      <c r="C675" s="5" t="s">
        <v>14</v>
      </c>
      <c r="D675" s="5" t="s">
        <v>17</v>
      </c>
    </row>
    <row r="676" ht="15.75" customHeight="1">
      <c r="A676" s="4">
        <v>44114.0</v>
      </c>
      <c r="B676" s="5" t="s">
        <v>10</v>
      </c>
      <c r="C676" s="5" t="s">
        <v>13</v>
      </c>
      <c r="D676" s="5" t="s">
        <v>10</v>
      </c>
    </row>
    <row r="677" ht="15.75" customHeight="1">
      <c r="A677" s="4">
        <v>44120.0</v>
      </c>
      <c r="B677" s="5" t="s">
        <v>11</v>
      </c>
      <c r="C677" s="5" t="s">
        <v>16</v>
      </c>
      <c r="D677" s="5" t="s">
        <v>16</v>
      </c>
    </row>
    <row r="678" ht="15.75" customHeight="1">
      <c r="A678" s="4">
        <v>44101.0</v>
      </c>
      <c r="B678" s="5" t="s">
        <v>12</v>
      </c>
      <c r="C678" s="5" t="s">
        <v>15</v>
      </c>
      <c r="D678" s="5" t="s">
        <v>15</v>
      </c>
    </row>
    <row r="679" ht="15.75" customHeight="1">
      <c r="A679" s="4">
        <v>44117.0</v>
      </c>
      <c r="B679" s="5" t="s">
        <v>13</v>
      </c>
      <c r="C679" s="5" t="s">
        <v>17</v>
      </c>
      <c r="D679" s="5" t="s">
        <v>13</v>
      </c>
    </row>
    <row r="680" ht="15.75" customHeight="1">
      <c r="A680" s="4">
        <v>44115.0</v>
      </c>
      <c r="B680" s="5" t="s">
        <v>14</v>
      </c>
      <c r="C680" s="5" t="s">
        <v>16</v>
      </c>
      <c r="D680" s="5" t="s">
        <v>16</v>
      </c>
    </row>
    <row r="681" ht="15.75" customHeight="1">
      <c r="A681" s="4">
        <v>44136.0</v>
      </c>
      <c r="B681" s="5" t="s">
        <v>11</v>
      </c>
      <c r="C681" s="5" t="s">
        <v>15</v>
      </c>
      <c r="D681" s="5" t="s">
        <v>11</v>
      </c>
    </row>
    <row r="682" ht="15.75" customHeight="1">
      <c r="A682" s="4">
        <v>44119.0</v>
      </c>
      <c r="B682" s="5" t="s">
        <v>10</v>
      </c>
      <c r="C682" s="5" t="s">
        <v>12</v>
      </c>
      <c r="D682" s="5" t="s">
        <v>12</v>
      </c>
    </row>
    <row r="683" ht="15.75" customHeight="1">
      <c r="A683" s="4">
        <v>44103.0</v>
      </c>
      <c r="B683" s="5" t="s">
        <v>17</v>
      </c>
      <c r="C683" s="5" t="s">
        <v>14</v>
      </c>
      <c r="D683" s="5" t="s">
        <v>17</v>
      </c>
    </row>
    <row r="684" ht="15.75" customHeight="1">
      <c r="A684" s="4">
        <v>44123.0</v>
      </c>
      <c r="B684" s="5" t="s">
        <v>13</v>
      </c>
      <c r="C684" s="5" t="s">
        <v>15</v>
      </c>
      <c r="D684" s="5" t="s">
        <v>15</v>
      </c>
    </row>
    <row r="685" ht="15.75" customHeight="1">
      <c r="A685" s="4">
        <v>44095.0</v>
      </c>
      <c r="B685" s="5" t="s">
        <v>10</v>
      </c>
      <c r="C685" s="5" t="s">
        <v>17</v>
      </c>
      <c r="D685" s="5" t="s">
        <v>10</v>
      </c>
    </row>
    <row r="686" ht="15.75" customHeight="1">
      <c r="A686" s="4">
        <v>44135.0</v>
      </c>
      <c r="B686" s="5" t="s">
        <v>14</v>
      </c>
      <c r="C686" s="5" t="s">
        <v>16</v>
      </c>
      <c r="D686" s="5" t="s">
        <v>16</v>
      </c>
    </row>
    <row r="687" ht="15.75" customHeight="1">
      <c r="A687" s="4">
        <v>44133.0</v>
      </c>
      <c r="B687" s="5" t="s">
        <v>11</v>
      </c>
      <c r="C687" s="5" t="s">
        <v>13</v>
      </c>
      <c r="D687" s="5" t="s">
        <v>13</v>
      </c>
    </row>
    <row r="688" ht="15.75" customHeight="1">
      <c r="A688" s="4">
        <v>44134.0</v>
      </c>
      <c r="B688" s="5" t="s">
        <v>12</v>
      </c>
      <c r="C688" s="5" t="s">
        <v>15</v>
      </c>
      <c r="D688" s="5" t="s">
        <v>15</v>
      </c>
    </row>
    <row r="689" ht="15.75" customHeight="1">
      <c r="A689" s="4">
        <v>44108.0</v>
      </c>
      <c r="B689" s="5" t="s">
        <v>16</v>
      </c>
      <c r="C689" s="5" t="s">
        <v>17</v>
      </c>
      <c r="D689" s="5" t="s">
        <v>16</v>
      </c>
    </row>
    <row r="690" ht="15.75" customHeight="1">
      <c r="A690" s="4">
        <v>44099.0</v>
      </c>
      <c r="B690" s="5" t="s">
        <v>14</v>
      </c>
      <c r="C690" s="5" t="s">
        <v>13</v>
      </c>
      <c r="D690" s="5" t="s">
        <v>14</v>
      </c>
    </row>
    <row r="691" ht="15.75" customHeight="1">
      <c r="A691" s="4">
        <v>44116.0</v>
      </c>
      <c r="B691" s="5" t="s">
        <v>10</v>
      </c>
      <c r="C691" s="5" t="s">
        <v>11</v>
      </c>
      <c r="D691" s="5" t="s">
        <v>10</v>
      </c>
    </row>
    <row r="692" ht="15.75" customHeight="1">
      <c r="A692" s="4">
        <v>44129.0</v>
      </c>
      <c r="B692" s="5" t="s">
        <v>16</v>
      </c>
      <c r="C692" s="5" t="s">
        <v>15</v>
      </c>
      <c r="D692" s="5" t="s">
        <v>15</v>
      </c>
    </row>
    <row r="693" ht="15.75" customHeight="1">
      <c r="A693" s="4">
        <v>44112.0</v>
      </c>
      <c r="B693" s="5" t="s">
        <v>17</v>
      </c>
      <c r="C693" s="5" t="s">
        <v>12</v>
      </c>
      <c r="D693" s="5" t="s">
        <v>17</v>
      </c>
    </row>
    <row r="694" ht="15.75" customHeight="1">
      <c r="A694" s="4">
        <v>44118.0</v>
      </c>
      <c r="B694" s="5" t="s">
        <v>14</v>
      </c>
      <c r="C694" s="5" t="s">
        <v>15</v>
      </c>
      <c r="D694" s="5" t="s">
        <v>14</v>
      </c>
    </row>
    <row r="695" ht="15.75" customHeight="1">
      <c r="A695" s="4">
        <v>44129.0</v>
      </c>
      <c r="B695" s="5" t="s">
        <v>10</v>
      </c>
      <c r="C695" s="5" t="s">
        <v>13</v>
      </c>
      <c r="D695" s="5" t="s">
        <v>13</v>
      </c>
    </row>
    <row r="696" ht="15.75" customHeight="1">
      <c r="A696" s="4">
        <v>44100.0</v>
      </c>
      <c r="B696" s="5" t="s">
        <v>17</v>
      </c>
      <c r="C696" s="5" t="s">
        <v>11</v>
      </c>
      <c r="D696" s="5" t="s">
        <v>11</v>
      </c>
    </row>
    <row r="697" ht="15.75" customHeight="1">
      <c r="A697" s="4">
        <v>44124.0</v>
      </c>
      <c r="B697" s="5" t="s">
        <v>14</v>
      </c>
      <c r="C697" s="5" t="s">
        <v>12</v>
      </c>
      <c r="D697" s="5" t="s">
        <v>12</v>
      </c>
    </row>
    <row r="698" ht="15.75" customHeight="1">
      <c r="A698" s="4">
        <v>44102.0</v>
      </c>
      <c r="B698" s="5" t="s">
        <v>10</v>
      </c>
      <c r="C698" s="5" t="s">
        <v>16</v>
      </c>
      <c r="D698" s="5" t="s">
        <v>10</v>
      </c>
    </row>
    <row r="699" ht="15.75" customHeight="1">
      <c r="A699" s="4">
        <v>44140.0</v>
      </c>
      <c r="B699" s="5" t="s">
        <v>16</v>
      </c>
      <c r="C699" s="5" t="s">
        <v>14</v>
      </c>
      <c r="D699" s="5" t="s">
        <v>16</v>
      </c>
    </row>
    <row r="700" ht="15.75" customHeight="1">
      <c r="A700" s="4">
        <v>44141.0</v>
      </c>
      <c r="B700" s="5" t="s">
        <v>10</v>
      </c>
      <c r="C700" s="5" t="s">
        <v>17</v>
      </c>
      <c r="D700" s="5" t="s">
        <v>17</v>
      </c>
    </row>
    <row r="701" ht="15.75" customHeight="1">
      <c r="A701" s="4">
        <v>44143.0</v>
      </c>
      <c r="B701" s="5" t="s">
        <v>14</v>
      </c>
      <c r="C701" s="5" t="s">
        <v>17</v>
      </c>
      <c r="D701" s="5" t="s">
        <v>14</v>
      </c>
    </row>
    <row r="702" ht="15.75" customHeight="1">
      <c r="A702" s="4">
        <v>44145.0</v>
      </c>
      <c r="B702" s="5" t="s">
        <v>14</v>
      </c>
      <c r="C702" s="5" t="s">
        <v>16</v>
      </c>
      <c r="D702" s="5" t="s">
        <v>16</v>
      </c>
    </row>
    <row r="703" ht="15.75" customHeight="1">
      <c r="A703" s="6">
        <v>44295.0</v>
      </c>
      <c r="B703" s="7" t="s">
        <v>16</v>
      </c>
      <c r="C703" s="7" t="s">
        <v>10</v>
      </c>
      <c r="D703" s="7" t="s">
        <v>10</v>
      </c>
    </row>
    <row r="704" ht="15.75" customHeight="1">
      <c r="A704" s="6">
        <v>44296.0</v>
      </c>
      <c r="B704" s="7" t="s">
        <v>13</v>
      </c>
      <c r="C704" s="7" t="s">
        <v>14</v>
      </c>
      <c r="D704" s="7" t="s">
        <v>14</v>
      </c>
    </row>
    <row r="705" ht="15.75" customHeight="1">
      <c r="A705" s="6">
        <v>44297.0</v>
      </c>
      <c r="B705" s="7" t="s">
        <v>17</v>
      </c>
      <c r="C705" s="7" t="s">
        <v>11</v>
      </c>
      <c r="D705" s="7" t="s">
        <v>11</v>
      </c>
    </row>
    <row r="706" ht="15.75" customHeight="1">
      <c r="A706" s="6">
        <v>44298.0</v>
      </c>
      <c r="B706" s="7" t="s">
        <v>15</v>
      </c>
      <c r="C706" s="7" t="s">
        <v>12</v>
      </c>
      <c r="D706" s="7" t="s">
        <v>12</v>
      </c>
    </row>
    <row r="707" ht="15.75" customHeight="1">
      <c r="A707" s="6">
        <v>44299.0</v>
      </c>
      <c r="B707" s="7" t="s">
        <v>11</v>
      </c>
      <c r="C707" s="7" t="s">
        <v>16</v>
      </c>
      <c r="D707" s="7" t="s">
        <v>16</v>
      </c>
    </row>
    <row r="708" ht="15.75" customHeight="1">
      <c r="A708" s="6">
        <v>44300.0</v>
      </c>
      <c r="B708" s="7" t="s">
        <v>17</v>
      </c>
      <c r="C708" s="7" t="s">
        <v>10</v>
      </c>
      <c r="D708" s="7" t="s">
        <v>10</v>
      </c>
    </row>
    <row r="709" ht="15.75" customHeight="1">
      <c r="A709" s="6">
        <v>44301.0</v>
      </c>
      <c r="B709" s="7" t="s">
        <v>15</v>
      </c>
      <c r="C709" s="7" t="s">
        <v>14</v>
      </c>
      <c r="D709" s="7" t="s">
        <v>15</v>
      </c>
    </row>
    <row r="710" ht="15.75" customHeight="1">
      <c r="A710" s="6">
        <v>44302.0</v>
      </c>
      <c r="B710" s="7" t="s">
        <v>13</v>
      </c>
      <c r="C710" s="7" t="s">
        <v>12</v>
      </c>
      <c r="D710" s="7" t="s">
        <v>13</v>
      </c>
    </row>
    <row r="711" ht="15.75" customHeight="1">
      <c r="A711" s="6">
        <v>44303.0</v>
      </c>
      <c r="B711" s="7" t="s">
        <v>16</v>
      </c>
      <c r="C711" s="7" t="s">
        <v>17</v>
      </c>
      <c r="D711" s="7" t="s">
        <v>16</v>
      </c>
    </row>
    <row r="712" ht="15.75" customHeight="1">
      <c r="A712" s="6">
        <v>44304.0</v>
      </c>
      <c r="B712" s="7" t="s">
        <v>10</v>
      </c>
      <c r="C712" s="7" t="s">
        <v>11</v>
      </c>
      <c r="D712" s="7" t="s">
        <v>10</v>
      </c>
    </row>
    <row r="713" ht="15.75" customHeight="1">
      <c r="A713" s="6">
        <v>44304.0</v>
      </c>
      <c r="B713" s="7" t="s">
        <v>14</v>
      </c>
      <c r="C713" s="7" t="s">
        <v>12</v>
      </c>
      <c r="D713" s="7" t="s">
        <v>14</v>
      </c>
    </row>
    <row r="714" ht="15.75" customHeight="1">
      <c r="A714" s="6">
        <v>44305.0</v>
      </c>
      <c r="B714" s="7" t="s">
        <v>13</v>
      </c>
      <c r="C714" s="7" t="s">
        <v>15</v>
      </c>
      <c r="D714" s="7" t="s">
        <v>13</v>
      </c>
    </row>
    <row r="715" ht="15.75" customHeight="1">
      <c r="A715" s="6">
        <v>44306.0</v>
      </c>
      <c r="B715" s="7" t="s">
        <v>14</v>
      </c>
      <c r="C715" s="7" t="s">
        <v>16</v>
      </c>
      <c r="D715" s="7" t="s">
        <v>14</v>
      </c>
    </row>
    <row r="716" ht="15.75" customHeight="1">
      <c r="A716" s="6">
        <v>44307.0</v>
      </c>
      <c r="B716" s="7" t="s">
        <v>12</v>
      </c>
      <c r="C716" s="7" t="s">
        <v>17</v>
      </c>
      <c r="D716" s="7" t="s">
        <v>17</v>
      </c>
    </row>
    <row r="717" ht="15.75" customHeight="1">
      <c r="A717" s="6">
        <v>44307.0</v>
      </c>
      <c r="B717" s="7" t="s">
        <v>11</v>
      </c>
      <c r="C717" s="7" t="s">
        <v>13</v>
      </c>
      <c r="D717" s="7" t="s">
        <v>13</v>
      </c>
    </row>
    <row r="718" ht="15.75" customHeight="1">
      <c r="A718" s="6">
        <v>44308.0</v>
      </c>
      <c r="B718" s="7" t="s">
        <v>10</v>
      </c>
      <c r="C718" s="7" t="s">
        <v>15</v>
      </c>
      <c r="D718" s="7" t="s">
        <v>10</v>
      </c>
    </row>
    <row r="719" ht="15.75" customHeight="1">
      <c r="A719" s="6">
        <v>44309.0</v>
      </c>
      <c r="B719" s="7" t="s">
        <v>12</v>
      </c>
      <c r="C719" s="7" t="s">
        <v>16</v>
      </c>
      <c r="D719" s="7" t="s">
        <v>12</v>
      </c>
    </row>
    <row r="720" ht="15.75" customHeight="1">
      <c r="A720" s="6">
        <v>44310.0</v>
      </c>
      <c r="B720" s="7" t="s">
        <v>15</v>
      </c>
      <c r="C720" s="7" t="s">
        <v>11</v>
      </c>
      <c r="D720" s="7" t="s">
        <v>15</v>
      </c>
    </row>
    <row r="721" ht="15.75" customHeight="1">
      <c r="A721" s="6">
        <v>44311.0</v>
      </c>
      <c r="B721" s="7" t="s">
        <v>13</v>
      </c>
      <c r="C721" s="7" t="s">
        <v>10</v>
      </c>
      <c r="D721" s="7" t="s">
        <v>13</v>
      </c>
    </row>
    <row r="722" ht="15.75" customHeight="1">
      <c r="A722" s="6">
        <v>44311.0</v>
      </c>
      <c r="B722" s="7" t="s">
        <v>17</v>
      </c>
      <c r="C722" s="7" t="s">
        <v>14</v>
      </c>
      <c r="D722" s="7" t="s">
        <v>14</v>
      </c>
    </row>
    <row r="723" ht="15.75" customHeight="1">
      <c r="A723" s="6">
        <v>44312.0</v>
      </c>
      <c r="B723" s="7" t="s">
        <v>12</v>
      </c>
      <c r="C723" s="7" t="s">
        <v>11</v>
      </c>
      <c r="D723" s="7" t="s">
        <v>11</v>
      </c>
    </row>
    <row r="724" ht="15.75" customHeight="1">
      <c r="A724" s="6">
        <v>44313.0</v>
      </c>
      <c r="B724" s="7" t="s">
        <v>14</v>
      </c>
      <c r="C724" s="7" t="s">
        <v>10</v>
      </c>
      <c r="D724" s="7" t="s">
        <v>10</v>
      </c>
    </row>
    <row r="725" ht="15.75" customHeight="1">
      <c r="A725" s="6">
        <v>44314.0</v>
      </c>
      <c r="B725" s="7" t="s">
        <v>13</v>
      </c>
      <c r="C725" s="7" t="s">
        <v>17</v>
      </c>
      <c r="D725" s="7" t="s">
        <v>13</v>
      </c>
    </row>
    <row r="726" ht="15.75" customHeight="1">
      <c r="A726" s="6">
        <v>44315.0</v>
      </c>
      <c r="B726" s="7" t="s">
        <v>14</v>
      </c>
      <c r="C726" s="7" t="s">
        <v>11</v>
      </c>
      <c r="D726" s="7" t="s">
        <v>14</v>
      </c>
    </row>
    <row r="727" ht="15.75" customHeight="1">
      <c r="A727" s="6">
        <v>44315.0</v>
      </c>
      <c r="B727" s="7" t="s">
        <v>16</v>
      </c>
      <c r="C727" s="7" t="s">
        <v>15</v>
      </c>
      <c r="D727" s="7" t="s">
        <v>16</v>
      </c>
    </row>
    <row r="728" ht="15.75" customHeight="1">
      <c r="A728" s="6">
        <v>44316.0</v>
      </c>
      <c r="B728" s="7" t="s">
        <v>12</v>
      </c>
      <c r="C728" s="7" t="s">
        <v>10</v>
      </c>
      <c r="D728" s="7" t="s">
        <v>12</v>
      </c>
    </row>
    <row r="729" ht="15.75" customHeight="1">
      <c r="A729" s="6">
        <v>44317.0</v>
      </c>
      <c r="B729" s="7" t="s">
        <v>16</v>
      </c>
      <c r="C729" s="7" t="s">
        <v>13</v>
      </c>
      <c r="D729" s="7" t="s">
        <v>16</v>
      </c>
    </row>
    <row r="730" ht="15.75" customHeight="1">
      <c r="A730" s="6">
        <v>44318.0</v>
      </c>
      <c r="B730" s="7" t="s">
        <v>15</v>
      </c>
      <c r="C730" s="7" t="s">
        <v>17</v>
      </c>
      <c r="D730" s="7" t="s">
        <v>15</v>
      </c>
    </row>
    <row r="731" ht="15.75" customHeight="1">
      <c r="A731" s="6">
        <v>44318.0</v>
      </c>
      <c r="B731" s="7" t="s">
        <v>12</v>
      </c>
      <c r="C731" s="7" t="s">
        <v>14</v>
      </c>
      <c r="D731" s="7" t="s">
        <v>14</v>
      </c>
    </row>
    <row r="732" ht="15.75" customHeight="1">
      <c r="A732" s="6">
        <v>44458.0</v>
      </c>
      <c r="B732" s="7" t="s">
        <v>13</v>
      </c>
      <c r="C732" s="7" t="s">
        <v>16</v>
      </c>
      <c r="D732" s="7" t="s">
        <v>13</v>
      </c>
    </row>
    <row r="733" ht="15.75" customHeight="1">
      <c r="A733" s="6">
        <v>44459.0</v>
      </c>
      <c r="B733" s="7" t="s">
        <v>11</v>
      </c>
      <c r="C733" s="7" t="s">
        <v>10</v>
      </c>
      <c r="D733" s="7" t="s">
        <v>11</v>
      </c>
    </row>
    <row r="734" ht="15.75" customHeight="1">
      <c r="A734" s="6">
        <v>44460.0</v>
      </c>
      <c r="B734" s="7" t="s">
        <v>12</v>
      </c>
      <c r="C734" s="7" t="s">
        <v>15</v>
      </c>
      <c r="D734" s="7" t="s">
        <v>15</v>
      </c>
    </row>
    <row r="735" ht="15.75" customHeight="1">
      <c r="A735" s="6">
        <v>44461.0</v>
      </c>
      <c r="B735" s="7" t="s">
        <v>14</v>
      </c>
      <c r="C735" s="7" t="s">
        <v>17</v>
      </c>
      <c r="D735" s="7" t="s">
        <v>14</v>
      </c>
    </row>
    <row r="736" ht="15.75" customHeight="1">
      <c r="A736" s="6">
        <v>44462.0</v>
      </c>
      <c r="B736" s="7" t="s">
        <v>16</v>
      </c>
      <c r="C736" s="7" t="s">
        <v>11</v>
      </c>
      <c r="D736" s="7" t="s">
        <v>11</v>
      </c>
    </row>
    <row r="737" ht="15.75" customHeight="1">
      <c r="A737" s="6">
        <v>44463.0</v>
      </c>
      <c r="B737" s="7" t="s">
        <v>10</v>
      </c>
      <c r="C737" s="7" t="s">
        <v>13</v>
      </c>
      <c r="D737" s="7" t="s">
        <v>13</v>
      </c>
    </row>
    <row r="738" ht="15.75" customHeight="1">
      <c r="A738" s="6">
        <v>44464.0</v>
      </c>
      <c r="B738" s="7" t="s">
        <v>14</v>
      </c>
      <c r="C738" s="7" t="s">
        <v>15</v>
      </c>
      <c r="D738" s="7" t="s">
        <v>14</v>
      </c>
    </row>
    <row r="739" ht="15.75" customHeight="1">
      <c r="A739" s="6">
        <v>44464.0</v>
      </c>
      <c r="B739" s="7" t="s">
        <v>17</v>
      </c>
      <c r="C739" s="7" t="s">
        <v>12</v>
      </c>
      <c r="D739" s="7" t="s">
        <v>12</v>
      </c>
    </row>
    <row r="740" ht="15.75" customHeight="1">
      <c r="A740" s="6">
        <v>44465.0</v>
      </c>
      <c r="B740" s="7" t="s">
        <v>13</v>
      </c>
      <c r="C740" s="7" t="s">
        <v>11</v>
      </c>
      <c r="D740" s="7" t="s">
        <v>13</v>
      </c>
    </row>
    <row r="741" ht="15.75" customHeight="1">
      <c r="A741" s="6">
        <v>44465.0</v>
      </c>
      <c r="B741" s="7" t="s">
        <v>10</v>
      </c>
      <c r="C741" s="7" t="s">
        <v>16</v>
      </c>
      <c r="D741" s="7" t="s">
        <v>19</v>
      </c>
    </row>
    <row r="742" ht="15.75" customHeight="1">
      <c r="A742" s="6">
        <v>44466.0</v>
      </c>
      <c r="B742" s="7" t="s">
        <v>17</v>
      </c>
      <c r="C742" s="7" t="s">
        <v>15</v>
      </c>
      <c r="D742" s="7" t="s">
        <v>17</v>
      </c>
    </row>
    <row r="743" ht="15.75" customHeight="1">
      <c r="A743" s="6">
        <v>44467.0</v>
      </c>
      <c r="B743" s="7" t="s">
        <v>11</v>
      </c>
      <c r="C743" s="7" t="s">
        <v>14</v>
      </c>
      <c r="D743" s="7" t="s">
        <v>11</v>
      </c>
    </row>
    <row r="744" ht="15.75" customHeight="1">
      <c r="A744" s="6">
        <v>44467.0</v>
      </c>
      <c r="B744" s="7" t="s">
        <v>16</v>
      </c>
      <c r="C744" s="7" t="s">
        <v>12</v>
      </c>
      <c r="D744" s="7" t="s">
        <v>16</v>
      </c>
    </row>
    <row r="745" ht="15.75" customHeight="1">
      <c r="A745" s="6">
        <v>44468.0</v>
      </c>
      <c r="B745" s="7" t="s">
        <v>15</v>
      </c>
      <c r="C745" s="7" t="s">
        <v>10</v>
      </c>
      <c r="D745" s="7" t="s">
        <v>19</v>
      </c>
    </row>
    <row r="746" ht="15.75" customHeight="1">
      <c r="A746" s="6">
        <v>44469.0</v>
      </c>
      <c r="B746" s="7" t="s">
        <v>17</v>
      </c>
      <c r="C746" s="7" t="s">
        <v>13</v>
      </c>
      <c r="D746" s="7" t="s">
        <v>13</v>
      </c>
    </row>
    <row r="747" ht="15.75" customHeight="1">
      <c r="A747" s="6">
        <v>44470.0</v>
      </c>
      <c r="B747" s="7" t="s">
        <v>11</v>
      </c>
      <c r="C747" s="7" t="s">
        <v>12</v>
      </c>
      <c r="D747" s="7" t="s">
        <v>12</v>
      </c>
    </row>
    <row r="748" ht="15.75" customHeight="1">
      <c r="A748" s="6">
        <v>44471.0</v>
      </c>
      <c r="B748" s="7" t="s">
        <v>16</v>
      </c>
      <c r="C748" s="7" t="s">
        <v>14</v>
      </c>
      <c r="D748" s="7" t="s">
        <v>14</v>
      </c>
    </row>
    <row r="749" ht="15.75" customHeight="1">
      <c r="A749" s="6">
        <v>44471.0</v>
      </c>
      <c r="B749" s="7" t="s">
        <v>15</v>
      </c>
      <c r="C749" s="7" t="s">
        <v>13</v>
      </c>
      <c r="D749" s="7" t="s">
        <v>15</v>
      </c>
    </row>
    <row r="750" ht="15.75" customHeight="1">
      <c r="A750" s="6">
        <v>44472.0</v>
      </c>
      <c r="B750" s="7" t="s">
        <v>11</v>
      </c>
      <c r="C750" s="7" t="s">
        <v>17</v>
      </c>
      <c r="D750" s="7" t="s">
        <v>11</v>
      </c>
    </row>
    <row r="751" ht="15.75" customHeight="1">
      <c r="A751" s="6">
        <v>44472.0</v>
      </c>
      <c r="B751" s="7" t="s">
        <v>10</v>
      </c>
      <c r="C751" s="7" t="s">
        <v>12</v>
      </c>
      <c r="D751" s="7" t="s">
        <v>19</v>
      </c>
    </row>
    <row r="752" ht="15.75" customHeight="1">
      <c r="A752" s="6">
        <v>44473.0</v>
      </c>
      <c r="B752" s="7" t="s">
        <v>14</v>
      </c>
      <c r="C752" s="7" t="s">
        <v>13</v>
      </c>
      <c r="D752" s="7" t="s">
        <v>14</v>
      </c>
    </row>
    <row r="753" ht="15.75" customHeight="1">
      <c r="A753" s="6">
        <v>44474.0</v>
      </c>
      <c r="B753" s="7" t="s">
        <v>15</v>
      </c>
      <c r="C753" s="7" t="s">
        <v>16</v>
      </c>
      <c r="D753" s="7" t="s">
        <v>16</v>
      </c>
    </row>
    <row r="754" ht="15.75" customHeight="1">
      <c r="A754" s="6">
        <v>44475.0</v>
      </c>
      <c r="B754" s="7" t="s">
        <v>10</v>
      </c>
      <c r="C754" s="7" t="s">
        <v>17</v>
      </c>
      <c r="D754" s="7" t="s">
        <v>17</v>
      </c>
    </row>
    <row r="755" ht="15.75" customHeight="1">
      <c r="A755" s="6">
        <v>44476.0</v>
      </c>
      <c r="B755" s="7" t="s">
        <v>11</v>
      </c>
      <c r="C755" s="7" t="s">
        <v>15</v>
      </c>
      <c r="D755" s="7" t="s">
        <v>11</v>
      </c>
    </row>
    <row r="756" ht="15.75" customHeight="1">
      <c r="A756" s="6">
        <v>44476.0</v>
      </c>
      <c r="B756" s="7" t="s">
        <v>13</v>
      </c>
      <c r="C756" s="7" t="s">
        <v>12</v>
      </c>
      <c r="D756" s="7" t="s">
        <v>12</v>
      </c>
    </row>
    <row r="757" ht="15.75" customHeight="1">
      <c r="A757" s="6">
        <v>44477.0</v>
      </c>
      <c r="B757" s="7" t="s">
        <v>10</v>
      </c>
      <c r="C757" s="7" t="s">
        <v>14</v>
      </c>
      <c r="D757" s="7" t="s">
        <v>19</v>
      </c>
    </row>
    <row r="758" ht="15.75" customHeight="1">
      <c r="A758" s="6">
        <v>44477.0</v>
      </c>
      <c r="B758" s="7" t="s">
        <v>17</v>
      </c>
      <c r="C758" s="7" t="s">
        <v>16</v>
      </c>
      <c r="D758" s="7" t="s">
        <v>16</v>
      </c>
    </row>
    <row r="759" ht="15.75" customHeight="1">
      <c r="A759" s="6">
        <v>44479.0</v>
      </c>
      <c r="B759" s="7" t="s">
        <v>14</v>
      </c>
      <c r="C759" s="7" t="s">
        <v>13</v>
      </c>
      <c r="D759" s="7" t="s">
        <v>13</v>
      </c>
    </row>
    <row r="760" ht="15.75" customHeight="1">
      <c r="A760" s="6">
        <v>44480.0</v>
      </c>
      <c r="B760" s="7" t="s">
        <v>10</v>
      </c>
      <c r="C760" s="7" t="s">
        <v>11</v>
      </c>
      <c r="D760" s="7" t="s">
        <v>11</v>
      </c>
    </row>
    <row r="761" ht="15.75" customHeight="1">
      <c r="A761" s="6">
        <v>44482.0</v>
      </c>
      <c r="B761" s="7" t="s">
        <v>14</v>
      </c>
      <c r="C761" s="7" t="s">
        <v>11</v>
      </c>
      <c r="D761" s="7" t="s">
        <v>11</v>
      </c>
    </row>
    <row r="762" ht="15.75" customHeight="1">
      <c r="A762" s="6">
        <v>44484.0</v>
      </c>
      <c r="B762" s="7" t="s">
        <v>13</v>
      </c>
      <c r="C762" s="7" t="s">
        <v>11</v>
      </c>
      <c r="D762" s="7" t="s">
        <v>13</v>
      </c>
    </row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D$762"/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4.33"/>
    <col customWidth="1" min="2" max="2" width="20.11"/>
    <col customWidth="1" min="3" max="3" width="17.67"/>
    <col customWidth="1" min="4" max="4" width="19.56"/>
    <col customWidth="1" min="5" max="5" width="16.33"/>
  </cols>
  <sheetData>
    <row r="1">
      <c r="A1" s="8" t="s">
        <v>20</v>
      </c>
      <c r="B1" s="8" t="s">
        <v>21</v>
      </c>
      <c r="C1" s="8" t="s">
        <v>22</v>
      </c>
      <c r="D1" s="8" t="s">
        <v>23</v>
      </c>
      <c r="E1" s="8" t="s">
        <v>24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10</v>
      </c>
      <c r="B2" s="10" t="s">
        <v>11</v>
      </c>
      <c r="C2" s="11">
        <f t="shared" ref="C2:D2" si="1">4/14</f>
        <v>0.2857142857</v>
      </c>
      <c r="D2" s="11">
        <f t="shared" si="1"/>
        <v>0.2857142857</v>
      </c>
      <c r="E2" s="11">
        <f>6/14</f>
        <v>0.4285714286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 t="s">
        <v>17</v>
      </c>
      <c r="B3" s="10" t="s">
        <v>11</v>
      </c>
      <c r="C3" s="11">
        <f>6/18</f>
        <v>0.3333333333</v>
      </c>
      <c r="D3" s="11">
        <f>1/18</f>
        <v>0.05555555556</v>
      </c>
      <c r="E3" s="11">
        <f>11/18</f>
        <v>0.6111111111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 t="s">
        <v>14</v>
      </c>
      <c r="B4" s="10" t="s">
        <v>11</v>
      </c>
      <c r="C4" s="11">
        <f>2/10</f>
        <v>0.2</v>
      </c>
      <c r="D4" s="11">
        <f>3/10</f>
        <v>0.3</v>
      </c>
      <c r="E4" s="11">
        <f>5/10</f>
        <v>0.5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0" t="s">
        <v>15</v>
      </c>
      <c r="B5" s="10" t="s">
        <v>11</v>
      </c>
      <c r="C5" s="12">
        <f>2/9</f>
        <v>0.2222222222</v>
      </c>
      <c r="D5" s="12">
        <f>3/9</f>
        <v>0.3333333333</v>
      </c>
      <c r="E5" s="12">
        <f>4/9</f>
        <v>0.4444444444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0" t="s">
        <v>13</v>
      </c>
      <c r="B6" s="10" t="s">
        <v>13</v>
      </c>
      <c r="C6" s="11" t="s">
        <v>25</v>
      </c>
      <c r="D6" s="11">
        <f>4/14</f>
        <v>0.2857142857</v>
      </c>
      <c r="E6" s="11">
        <f>10/14</f>
        <v>0.7142857143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0" t="s">
        <v>16</v>
      </c>
      <c r="B7" s="10" t="s">
        <v>11</v>
      </c>
      <c r="C7" s="11">
        <f>1/6</f>
        <v>0.1666666667</v>
      </c>
      <c r="D7" s="11">
        <f>4/6</f>
        <v>0.6666666667</v>
      </c>
      <c r="E7" s="11">
        <f>1/6</f>
        <v>0.1666666667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0" t="s">
        <v>26</v>
      </c>
      <c r="B8" s="10" t="s">
        <v>26</v>
      </c>
      <c r="C8" s="11">
        <f>4/8</f>
        <v>0.5</v>
      </c>
      <c r="D8" s="11" t="s">
        <v>25</v>
      </c>
      <c r="E8" s="11">
        <f>4/8</f>
        <v>0.5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3"/>
      <c r="B9" s="13"/>
      <c r="C9" s="13"/>
      <c r="D9" s="13"/>
      <c r="E9" s="1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3"/>
      <c r="B10" s="13"/>
      <c r="C10" s="13"/>
      <c r="D10" s="13"/>
      <c r="E10" s="1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4" t="s">
        <v>27</v>
      </c>
      <c r="B11" s="15"/>
      <c r="C11" s="15"/>
      <c r="D11" s="16"/>
      <c r="E11" s="1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0" t="s">
        <v>28</v>
      </c>
      <c r="B12" s="17" t="s">
        <v>29</v>
      </c>
      <c r="C12" s="15"/>
      <c r="D12" s="16"/>
      <c r="E12" s="1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0" t="s">
        <v>30</v>
      </c>
      <c r="B13" s="17" t="s">
        <v>31</v>
      </c>
      <c r="C13" s="15"/>
      <c r="D13" s="16"/>
      <c r="E13" s="13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0" t="s">
        <v>32</v>
      </c>
      <c r="B14" s="17" t="s">
        <v>33</v>
      </c>
      <c r="C14" s="15"/>
      <c r="D14" s="16"/>
      <c r="E14" s="1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0" t="s">
        <v>34</v>
      </c>
      <c r="B15" s="17" t="s">
        <v>35</v>
      </c>
      <c r="C15" s="15"/>
      <c r="D15" s="16"/>
      <c r="E15" s="1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0" t="s">
        <v>36</v>
      </c>
      <c r="B16" s="17" t="s">
        <v>37</v>
      </c>
      <c r="C16" s="15"/>
      <c r="D16" s="16"/>
      <c r="E16" s="1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0" t="s">
        <v>38</v>
      </c>
      <c r="B17" s="17" t="s">
        <v>39</v>
      </c>
      <c r="C17" s="15"/>
      <c r="D17" s="16"/>
      <c r="E17" s="1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8" t="s">
        <v>40</v>
      </c>
      <c r="B18" s="17" t="s">
        <v>41</v>
      </c>
      <c r="C18" s="15"/>
      <c r="D18" s="1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">
    <mergeCell ref="A11:D11"/>
    <mergeCell ref="B12:D12"/>
    <mergeCell ref="B13:D13"/>
    <mergeCell ref="B14:D14"/>
    <mergeCell ref="B15:D15"/>
    <mergeCell ref="B16:D16"/>
    <mergeCell ref="B17:D17"/>
    <mergeCell ref="B18:D1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8.78"/>
    <col customWidth="1" min="2" max="2" width="23.0"/>
    <col customWidth="1" min="3" max="3" width="15.67"/>
    <col customWidth="1" min="4" max="4" width="16.56"/>
    <col customWidth="1" min="5" max="5" width="15.44"/>
  </cols>
  <sheetData>
    <row r="1">
      <c r="A1" s="19" t="s">
        <v>20</v>
      </c>
      <c r="B1" s="8" t="s">
        <v>21</v>
      </c>
      <c r="C1" s="20" t="s">
        <v>42</v>
      </c>
      <c r="D1" s="20" t="s">
        <v>43</v>
      </c>
      <c r="E1" s="20" t="s">
        <v>44</v>
      </c>
    </row>
    <row r="2">
      <c r="A2" s="10" t="s">
        <v>10</v>
      </c>
      <c r="B2" s="10" t="s">
        <v>10</v>
      </c>
      <c r="C2" s="21">
        <f>3/12</f>
        <v>0.25</v>
      </c>
      <c r="D2" s="21">
        <f t="shared" ref="D2:D3" si="1">4/12</f>
        <v>0.3333333333</v>
      </c>
      <c r="E2" s="21">
        <f>5/12</f>
        <v>0.4166666667</v>
      </c>
    </row>
    <row r="3">
      <c r="A3" s="10" t="s">
        <v>17</v>
      </c>
      <c r="B3" s="22" t="s">
        <v>26</v>
      </c>
      <c r="C3" s="21">
        <f>2/12</f>
        <v>0.1666666667</v>
      </c>
      <c r="D3" s="21">
        <f t="shared" si="1"/>
        <v>0.3333333333</v>
      </c>
      <c r="E3" s="21">
        <f>6/12</f>
        <v>0.5</v>
      </c>
    </row>
    <row r="4">
      <c r="A4" s="10" t="s">
        <v>14</v>
      </c>
      <c r="B4" s="10" t="s">
        <v>14</v>
      </c>
      <c r="C4" s="21">
        <f>2/11</f>
        <v>0.1818181818</v>
      </c>
      <c r="D4" s="21">
        <f>1/11</f>
        <v>0.09090909091</v>
      </c>
      <c r="E4" s="21">
        <f>8/11</f>
        <v>0.7272727273</v>
      </c>
    </row>
    <row r="5">
      <c r="A5" s="10" t="s">
        <v>15</v>
      </c>
      <c r="B5" s="10" t="s">
        <v>15</v>
      </c>
      <c r="C5" s="21">
        <f>4/11</f>
        <v>0.3636363636</v>
      </c>
      <c r="D5" s="21">
        <f>3/11</f>
        <v>0.2727272727</v>
      </c>
      <c r="E5" s="21">
        <f>4/11</f>
        <v>0.3636363636</v>
      </c>
    </row>
    <row r="6">
      <c r="A6" s="10" t="s">
        <v>13</v>
      </c>
      <c r="B6" s="22" t="s">
        <v>26</v>
      </c>
      <c r="C6" s="21">
        <f>2/9</f>
        <v>0.2222222222</v>
      </c>
      <c r="D6" s="21">
        <f>4/9</f>
        <v>0.4444444444</v>
      </c>
      <c r="E6" s="21">
        <f>3/9</f>
        <v>0.3333333333</v>
      </c>
    </row>
    <row r="7">
      <c r="A7" s="22" t="s">
        <v>16</v>
      </c>
      <c r="B7" s="22" t="s">
        <v>16</v>
      </c>
      <c r="C7" s="23">
        <f>2/13</f>
        <v>0.1538461538</v>
      </c>
      <c r="D7" s="24">
        <v>0.0</v>
      </c>
      <c r="E7" s="23">
        <f>11/13</f>
        <v>0.8461538462</v>
      </c>
    </row>
    <row r="8">
      <c r="A8" s="22" t="s">
        <v>11</v>
      </c>
      <c r="B8" s="22" t="s">
        <v>26</v>
      </c>
      <c r="C8" s="11">
        <f>4/8</f>
        <v>0.5</v>
      </c>
      <c r="D8" s="21" t="s">
        <v>25</v>
      </c>
      <c r="E8" s="11">
        <f>4/8</f>
        <v>0.5</v>
      </c>
    </row>
    <row r="9">
      <c r="A9" s="13"/>
      <c r="B9" s="13"/>
      <c r="C9" s="13"/>
      <c r="D9" s="13"/>
      <c r="E9" s="13"/>
    </row>
    <row r="10">
      <c r="E10" s="13"/>
    </row>
    <row r="11">
      <c r="A11" s="25" t="s">
        <v>27</v>
      </c>
      <c r="B11" s="26"/>
      <c r="C11" s="26"/>
      <c r="D11" s="27"/>
      <c r="E11" s="13"/>
    </row>
    <row r="12">
      <c r="A12" s="28" t="s">
        <v>45</v>
      </c>
      <c r="B12" s="29" t="s">
        <v>46</v>
      </c>
      <c r="C12" s="26"/>
      <c r="D12" s="27"/>
      <c r="E12" s="13"/>
    </row>
    <row r="13">
      <c r="A13" s="28" t="s">
        <v>47</v>
      </c>
      <c r="B13" s="29" t="s">
        <v>48</v>
      </c>
      <c r="C13" s="26"/>
      <c r="D13" s="27"/>
      <c r="E13" s="13"/>
    </row>
    <row r="14">
      <c r="A14" s="28" t="s">
        <v>49</v>
      </c>
      <c r="B14" s="29" t="s">
        <v>50</v>
      </c>
      <c r="C14" s="26"/>
      <c r="D14" s="27"/>
      <c r="E14" s="13"/>
    </row>
    <row r="15">
      <c r="A15" s="28" t="s">
        <v>51</v>
      </c>
      <c r="B15" s="29" t="s">
        <v>52</v>
      </c>
      <c r="C15" s="26"/>
      <c r="D15" s="27"/>
      <c r="E15" s="13"/>
    </row>
    <row r="16">
      <c r="A16" s="28" t="s">
        <v>53</v>
      </c>
      <c r="B16" s="29" t="s">
        <v>54</v>
      </c>
      <c r="C16" s="26"/>
      <c r="D16" s="27"/>
      <c r="E16" s="13"/>
    </row>
    <row r="17">
      <c r="A17" s="28" t="s">
        <v>55</v>
      </c>
      <c r="B17" s="29" t="s">
        <v>56</v>
      </c>
      <c r="C17" s="26"/>
      <c r="D17" s="27"/>
      <c r="E17" s="13"/>
    </row>
    <row r="18">
      <c r="A18" s="30" t="s">
        <v>57</v>
      </c>
      <c r="B18" s="29" t="s">
        <v>41</v>
      </c>
      <c r="C18" s="26"/>
      <c r="D18" s="27"/>
    </row>
  </sheetData>
  <mergeCells count="8">
    <mergeCell ref="B12:D12"/>
    <mergeCell ref="B13:D13"/>
    <mergeCell ref="B14:D14"/>
    <mergeCell ref="B15:D15"/>
    <mergeCell ref="B16:D16"/>
    <mergeCell ref="B17:D17"/>
    <mergeCell ref="B18:D18"/>
    <mergeCell ref="A11:D1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1.22"/>
    <col customWidth="1" min="2" max="2" width="27.78"/>
    <col customWidth="1" min="3" max="3" width="14.89"/>
    <col customWidth="1" min="4" max="4" width="13.44"/>
    <col customWidth="1" min="5" max="5" width="15.78"/>
    <col customWidth="1" min="6" max="6" width="28.22"/>
  </cols>
  <sheetData>
    <row r="1">
      <c r="A1" s="31" t="s">
        <v>20</v>
      </c>
      <c r="B1" s="31" t="s">
        <v>21</v>
      </c>
      <c r="C1" s="31" t="s">
        <v>58</v>
      </c>
      <c r="D1" s="31" t="s">
        <v>59</v>
      </c>
      <c r="E1" s="31" t="s">
        <v>60</v>
      </c>
      <c r="F1" s="32"/>
    </row>
    <row r="2">
      <c r="A2" s="33" t="s">
        <v>10</v>
      </c>
      <c r="B2" s="33" t="s">
        <v>10</v>
      </c>
      <c r="C2" s="34">
        <f>4/9</f>
        <v>0.4444444444</v>
      </c>
      <c r="D2" s="34">
        <f>0</f>
        <v>0</v>
      </c>
      <c r="E2" s="34">
        <f>5/9</f>
        <v>0.5555555556</v>
      </c>
      <c r="F2" s="32"/>
    </row>
    <row r="3">
      <c r="A3" s="33" t="s">
        <v>17</v>
      </c>
      <c r="B3" s="33" t="s">
        <v>16</v>
      </c>
      <c r="C3" s="34">
        <f>2/13</f>
        <v>0.1538461538</v>
      </c>
      <c r="D3" s="34">
        <f>3/13</f>
        <v>0.2307692308</v>
      </c>
      <c r="E3" s="34">
        <f>8/13</f>
        <v>0.6153846154</v>
      </c>
      <c r="F3" s="32"/>
    </row>
    <row r="4">
      <c r="A4" s="33" t="s">
        <v>14</v>
      </c>
      <c r="B4" s="33" t="s">
        <v>14</v>
      </c>
      <c r="C4" s="34">
        <f t="shared" ref="C4:D4" si="1">2/12</f>
        <v>0.1666666667</v>
      </c>
      <c r="D4" s="34">
        <f t="shared" si="1"/>
        <v>0.1666666667</v>
      </c>
      <c r="E4" s="34">
        <f>8/12</f>
        <v>0.6666666667</v>
      </c>
      <c r="F4" s="32"/>
    </row>
    <row r="5">
      <c r="A5" s="33" t="s">
        <v>15</v>
      </c>
      <c r="B5" s="33" t="s">
        <v>16</v>
      </c>
      <c r="C5" s="34">
        <f>2/11</f>
        <v>0.1818181818</v>
      </c>
      <c r="D5" s="34">
        <f>3/11</f>
        <v>0.2727272727</v>
      </c>
      <c r="E5" s="34">
        <f>6/11</f>
        <v>0.5454545455</v>
      </c>
      <c r="F5" s="32"/>
    </row>
    <row r="6">
      <c r="A6" s="33" t="s">
        <v>13</v>
      </c>
      <c r="B6" s="33" t="s">
        <v>13</v>
      </c>
      <c r="C6" s="34">
        <f>6/12</f>
        <v>0.5</v>
      </c>
      <c r="D6" s="34">
        <f>2/12</f>
        <v>0.1666666667</v>
      </c>
      <c r="E6" s="34">
        <f>4/12</f>
        <v>0.3333333333</v>
      </c>
      <c r="F6" s="32"/>
    </row>
    <row r="7">
      <c r="A7" s="33" t="s">
        <v>11</v>
      </c>
      <c r="B7" s="33" t="s">
        <v>11</v>
      </c>
      <c r="C7" s="34">
        <f>4/6</f>
        <v>0.6666666667</v>
      </c>
      <c r="D7" s="34">
        <f t="shared" ref="D7:E7" si="2">1/6</f>
        <v>0.1666666667</v>
      </c>
      <c r="E7" s="34">
        <f t="shared" si="2"/>
        <v>0.1666666667</v>
      </c>
      <c r="F7" s="32"/>
    </row>
    <row r="8">
      <c r="A8" s="35" t="s">
        <v>12</v>
      </c>
      <c r="B8" s="33" t="s">
        <v>16</v>
      </c>
      <c r="C8" s="34">
        <f>0</f>
        <v>0</v>
      </c>
      <c r="D8" s="34">
        <f>1/7</f>
        <v>0.1428571429</v>
      </c>
      <c r="E8" s="34">
        <f>6/7</f>
        <v>0.8571428571</v>
      </c>
      <c r="F8" s="32"/>
    </row>
    <row r="9">
      <c r="A9" s="32"/>
      <c r="B9" s="32"/>
      <c r="C9" s="32"/>
      <c r="D9" s="32"/>
      <c r="E9" s="32"/>
      <c r="F9" s="32"/>
    </row>
    <row r="10">
      <c r="A10" s="32"/>
      <c r="B10" s="32"/>
      <c r="C10" s="32"/>
      <c r="D10" s="32"/>
      <c r="E10" s="32"/>
      <c r="F10" s="32"/>
    </row>
    <row r="11">
      <c r="A11" s="36" t="s">
        <v>27</v>
      </c>
      <c r="B11" s="15"/>
      <c r="C11" s="15"/>
      <c r="D11" s="15"/>
      <c r="E11" s="15"/>
      <c r="F11" s="16"/>
    </row>
    <row r="12">
      <c r="A12" s="33" t="s">
        <v>61</v>
      </c>
      <c r="B12" s="37" t="s">
        <v>62</v>
      </c>
      <c r="C12" s="16"/>
      <c r="D12" s="37" t="s">
        <v>63</v>
      </c>
      <c r="E12" s="15"/>
      <c r="F12" s="16"/>
    </row>
    <row r="13">
      <c r="A13" s="33" t="s">
        <v>64</v>
      </c>
      <c r="B13" s="37" t="s">
        <v>65</v>
      </c>
      <c r="C13" s="16"/>
      <c r="D13" s="37" t="s">
        <v>66</v>
      </c>
      <c r="E13" s="15"/>
      <c r="F13" s="16"/>
    </row>
    <row r="14">
      <c r="A14" s="33" t="s">
        <v>67</v>
      </c>
      <c r="B14" s="37" t="s">
        <v>68</v>
      </c>
      <c r="C14" s="16"/>
      <c r="D14" s="37" t="s">
        <v>69</v>
      </c>
      <c r="E14" s="15"/>
      <c r="F14" s="16"/>
    </row>
    <row r="15">
      <c r="A15" s="33" t="s">
        <v>70</v>
      </c>
      <c r="B15" s="37" t="s">
        <v>71</v>
      </c>
      <c r="C15" s="16"/>
      <c r="D15" s="37" t="s">
        <v>72</v>
      </c>
      <c r="E15" s="15"/>
      <c r="F15" s="16"/>
    </row>
    <row r="16">
      <c r="A16" s="33" t="s">
        <v>73</v>
      </c>
      <c r="B16" s="37" t="s">
        <v>74</v>
      </c>
      <c r="C16" s="16"/>
      <c r="D16" s="37" t="s">
        <v>75</v>
      </c>
      <c r="E16" s="15"/>
      <c r="F16" s="16"/>
    </row>
    <row r="17">
      <c r="A17" s="33" t="s">
        <v>76</v>
      </c>
      <c r="B17" s="37" t="s">
        <v>77</v>
      </c>
      <c r="C17" s="16"/>
      <c r="D17" s="37" t="s">
        <v>78</v>
      </c>
      <c r="E17" s="15"/>
      <c r="F17" s="16"/>
    </row>
    <row r="18">
      <c r="A18" s="35" t="s">
        <v>79</v>
      </c>
      <c r="B18" s="37" t="s">
        <v>80</v>
      </c>
      <c r="C18" s="16"/>
      <c r="D18" s="37" t="s">
        <v>81</v>
      </c>
      <c r="E18" s="15"/>
      <c r="F18" s="16"/>
    </row>
    <row r="19">
      <c r="A19" s="38"/>
      <c r="B19" s="38"/>
      <c r="C19" s="38"/>
      <c r="D19" s="38"/>
      <c r="E19" s="38"/>
      <c r="F19" s="38"/>
    </row>
  </sheetData>
  <mergeCells count="15">
    <mergeCell ref="B15:C15"/>
    <mergeCell ref="D15:F15"/>
    <mergeCell ref="B16:C16"/>
    <mergeCell ref="D16:F16"/>
    <mergeCell ref="B17:C17"/>
    <mergeCell ref="D17:F17"/>
    <mergeCell ref="B18:C18"/>
    <mergeCell ref="D18:F18"/>
    <mergeCell ref="A11:F11"/>
    <mergeCell ref="B12:C12"/>
    <mergeCell ref="D12:F12"/>
    <mergeCell ref="B13:C13"/>
    <mergeCell ref="D13:F13"/>
    <mergeCell ref="B14:C14"/>
    <mergeCell ref="D14:F1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1.22"/>
    <col customWidth="1" min="2" max="2" width="20.78"/>
    <col customWidth="1" min="3" max="3" width="8.89"/>
    <col customWidth="1" min="4" max="4" width="9.89"/>
    <col customWidth="1" min="5" max="5" width="12.67"/>
    <col customWidth="1" min="7" max="7" width="15.44"/>
    <col customWidth="1" min="8" max="8" width="21.44"/>
  </cols>
  <sheetData>
    <row r="1">
      <c r="A1" s="31" t="s">
        <v>20</v>
      </c>
      <c r="B1" s="31" t="s">
        <v>21</v>
      </c>
      <c r="C1" s="31" t="s">
        <v>82</v>
      </c>
      <c r="D1" s="31" t="s">
        <v>83</v>
      </c>
      <c r="E1" s="31" t="s">
        <v>84</v>
      </c>
      <c r="F1" s="32"/>
      <c r="G1" s="39"/>
      <c r="H1" s="39"/>
      <c r="I1" s="39"/>
      <c r="J1" s="39"/>
    </row>
    <row r="2">
      <c r="A2" s="33" t="s">
        <v>10</v>
      </c>
      <c r="B2" s="33" t="s">
        <v>13</v>
      </c>
      <c r="C2" s="40">
        <f>7/15</f>
        <v>0.4666666667</v>
      </c>
      <c r="D2" s="40">
        <f>1/5</f>
        <v>0.2</v>
      </c>
      <c r="E2" s="40">
        <f>1/3</f>
        <v>0.3333333333</v>
      </c>
      <c r="F2" s="32"/>
      <c r="G2" s="39"/>
      <c r="H2" s="39"/>
      <c r="I2" s="39"/>
      <c r="J2" s="39"/>
    </row>
    <row r="3">
      <c r="A3" s="33" t="s">
        <v>17</v>
      </c>
      <c r="B3" s="33" t="s">
        <v>13</v>
      </c>
      <c r="C3" s="40">
        <f>1/2</f>
        <v>0.5</v>
      </c>
      <c r="D3" s="40">
        <f>1/14</f>
        <v>0.07142857143</v>
      </c>
      <c r="E3" s="40">
        <f>3/7</f>
        <v>0.4285714286</v>
      </c>
      <c r="F3" s="32"/>
      <c r="G3" s="39"/>
      <c r="H3" s="39"/>
      <c r="I3" s="39"/>
      <c r="J3" s="39"/>
    </row>
    <row r="4">
      <c r="A4" s="33" t="s">
        <v>14</v>
      </c>
      <c r="B4" s="33" t="s">
        <v>13</v>
      </c>
      <c r="C4" s="40">
        <f>2/5</f>
        <v>0.4</v>
      </c>
      <c r="D4" s="40">
        <f>1/15</f>
        <v>0.06666666667</v>
      </c>
      <c r="E4" s="40">
        <f>8/15</f>
        <v>0.5333333333</v>
      </c>
      <c r="F4" s="32"/>
      <c r="G4" s="39"/>
      <c r="H4" s="39"/>
      <c r="I4" s="39"/>
      <c r="J4" s="39"/>
    </row>
    <row r="5">
      <c r="A5" s="33" t="s">
        <v>15</v>
      </c>
      <c r="B5" s="33" t="s">
        <v>15</v>
      </c>
      <c r="C5" s="40">
        <f>5/8</f>
        <v>0.625</v>
      </c>
      <c r="D5" s="40">
        <f>1/8</f>
        <v>0.125</v>
      </c>
      <c r="E5" s="40">
        <f>2/8</f>
        <v>0.25</v>
      </c>
      <c r="F5" s="32"/>
      <c r="G5" s="39"/>
      <c r="H5" s="39"/>
      <c r="I5" s="39"/>
      <c r="J5" s="39"/>
    </row>
    <row r="6">
      <c r="A6" s="33" t="s">
        <v>16</v>
      </c>
      <c r="B6" s="33" t="s">
        <v>13</v>
      </c>
      <c r="C6" s="40">
        <f>1/6</f>
        <v>0.1666666667</v>
      </c>
      <c r="D6" s="40">
        <f>1/2</f>
        <v>0.5</v>
      </c>
      <c r="E6" s="40">
        <f>1/3</f>
        <v>0.3333333333</v>
      </c>
      <c r="F6" s="32"/>
      <c r="G6" s="39"/>
      <c r="H6" s="39"/>
      <c r="I6" s="39"/>
      <c r="J6" s="39"/>
    </row>
    <row r="7">
      <c r="A7" s="33" t="s">
        <v>11</v>
      </c>
      <c r="B7" s="33" t="s">
        <v>13</v>
      </c>
      <c r="C7" s="40">
        <f>3/14</f>
        <v>0.2142857143</v>
      </c>
      <c r="D7" s="40">
        <f>1/7</f>
        <v>0.1428571429</v>
      </c>
      <c r="E7" s="40">
        <f>9/14</f>
        <v>0.6428571429</v>
      </c>
      <c r="F7" s="32"/>
      <c r="G7" s="39"/>
      <c r="H7" s="39"/>
      <c r="I7" s="39"/>
      <c r="J7" s="39"/>
    </row>
    <row r="8">
      <c r="A8" s="35" t="s">
        <v>12</v>
      </c>
      <c r="B8" s="35" t="s">
        <v>12</v>
      </c>
      <c r="C8" s="40">
        <f>4/9</f>
        <v>0.4444444444</v>
      </c>
      <c r="D8" s="40">
        <f>2/9</f>
        <v>0.2222222222</v>
      </c>
      <c r="E8" s="40">
        <f>3/9</f>
        <v>0.3333333333</v>
      </c>
      <c r="F8" s="32"/>
      <c r="G8" s="39"/>
      <c r="H8" s="39"/>
      <c r="I8" s="39"/>
      <c r="J8" s="39"/>
    </row>
    <row r="9">
      <c r="A9" s="32"/>
      <c r="B9" s="32"/>
      <c r="C9" s="32"/>
      <c r="D9" s="32"/>
      <c r="E9" s="32"/>
      <c r="F9" s="32"/>
      <c r="G9" s="39"/>
      <c r="H9" s="39"/>
      <c r="I9" s="39"/>
      <c r="J9" s="39"/>
    </row>
    <row r="10">
      <c r="A10" s="32"/>
      <c r="B10" s="32"/>
      <c r="C10" s="32"/>
      <c r="D10" s="32"/>
      <c r="E10" s="32"/>
      <c r="F10" s="32"/>
      <c r="G10" s="39"/>
      <c r="H10" s="39"/>
      <c r="I10" s="39"/>
      <c r="J10" s="39"/>
    </row>
    <row r="11">
      <c r="A11" s="36" t="s">
        <v>27</v>
      </c>
      <c r="B11" s="15"/>
      <c r="C11" s="15"/>
      <c r="D11" s="15"/>
      <c r="E11" s="15"/>
      <c r="F11" s="15"/>
      <c r="G11" s="15"/>
      <c r="H11" s="16"/>
      <c r="I11" s="39"/>
      <c r="J11" s="39"/>
    </row>
    <row r="12">
      <c r="A12" s="33" t="s">
        <v>85</v>
      </c>
      <c r="B12" s="37" t="s">
        <v>86</v>
      </c>
      <c r="C12" s="15"/>
      <c r="D12" s="15"/>
      <c r="E12" s="16"/>
      <c r="F12" s="37" t="s">
        <v>87</v>
      </c>
      <c r="G12" s="15"/>
      <c r="H12" s="16"/>
      <c r="I12" s="39"/>
      <c r="J12" s="39"/>
    </row>
    <row r="13">
      <c r="A13" s="33" t="s">
        <v>88</v>
      </c>
      <c r="B13" s="41" t="s">
        <v>89</v>
      </c>
      <c r="C13" s="15"/>
      <c r="D13" s="15"/>
      <c r="E13" s="16"/>
      <c r="F13" s="37" t="s">
        <v>90</v>
      </c>
      <c r="G13" s="15"/>
      <c r="H13" s="16"/>
      <c r="I13" s="39"/>
      <c r="J13" s="39"/>
    </row>
    <row r="14">
      <c r="A14" s="33" t="s">
        <v>91</v>
      </c>
      <c r="B14" s="41" t="s">
        <v>92</v>
      </c>
      <c r="C14" s="15"/>
      <c r="D14" s="15"/>
      <c r="E14" s="16"/>
      <c r="F14" s="37" t="s">
        <v>93</v>
      </c>
      <c r="G14" s="15"/>
      <c r="H14" s="16"/>
      <c r="I14" s="39"/>
      <c r="J14" s="39"/>
    </row>
    <row r="15">
      <c r="A15" s="33" t="s">
        <v>94</v>
      </c>
      <c r="B15" s="41" t="s">
        <v>95</v>
      </c>
      <c r="C15" s="15"/>
      <c r="D15" s="15"/>
      <c r="E15" s="16"/>
      <c r="F15" s="37" t="s">
        <v>96</v>
      </c>
      <c r="G15" s="15"/>
      <c r="H15" s="16"/>
      <c r="I15" s="39"/>
      <c r="J15" s="39"/>
    </row>
    <row r="16">
      <c r="A16" s="33" t="s">
        <v>97</v>
      </c>
      <c r="B16" s="37" t="s">
        <v>74</v>
      </c>
      <c r="C16" s="15"/>
      <c r="D16" s="15"/>
      <c r="E16" s="16"/>
      <c r="F16" s="37" t="s">
        <v>75</v>
      </c>
      <c r="G16" s="15"/>
      <c r="H16" s="16"/>
      <c r="I16" s="39"/>
      <c r="J16" s="39"/>
    </row>
    <row r="17">
      <c r="A17" s="33" t="s">
        <v>98</v>
      </c>
      <c r="B17" s="41" t="s">
        <v>99</v>
      </c>
      <c r="C17" s="15"/>
      <c r="D17" s="15"/>
      <c r="E17" s="16"/>
      <c r="F17" s="37" t="s">
        <v>100</v>
      </c>
      <c r="G17" s="15"/>
      <c r="H17" s="16"/>
      <c r="I17" s="39"/>
      <c r="J17" s="39"/>
    </row>
    <row r="18">
      <c r="A18" s="35" t="s">
        <v>101</v>
      </c>
      <c r="B18" s="41" t="s">
        <v>102</v>
      </c>
      <c r="C18" s="15"/>
      <c r="D18" s="15"/>
      <c r="E18" s="16"/>
      <c r="F18" s="37" t="s">
        <v>103</v>
      </c>
      <c r="G18" s="15"/>
      <c r="H18" s="16"/>
      <c r="I18" s="39"/>
      <c r="J18" s="39"/>
    </row>
    <row r="19">
      <c r="A19" s="32"/>
      <c r="B19" s="32"/>
      <c r="C19" s="32"/>
      <c r="D19" s="32"/>
      <c r="E19" s="32"/>
      <c r="F19" s="32"/>
      <c r="G19" s="39"/>
      <c r="H19" s="39"/>
      <c r="I19" s="39"/>
      <c r="J19" s="39"/>
    </row>
  </sheetData>
  <mergeCells count="15">
    <mergeCell ref="B15:E15"/>
    <mergeCell ref="F15:H15"/>
    <mergeCell ref="B16:E16"/>
    <mergeCell ref="F16:H16"/>
    <mergeCell ref="B17:E17"/>
    <mergeCell ref="F17:H17"/>
    <mergeCell ref="B18:E18"/>
    <mergeCell ref="F18:H18"/>
    <mergeCell ref="A11:H11"/>
    <mergeCell ref="B12:E12"/>
    <mergeCell ref="F12:H12"/>
    <mergeCell ref="B13:E13"/>
    <mergeCell ref="F13:H13"/>
    <mergeCell ref="B14:E14"/>
    <mergeCell ref="F14:H1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37.11"/>
    <col customWidth="1" min="2" max="2" width="18.56"/>
    <col customWidth="1" min="4" max="4" width="14.33"/>
  </cols>
  <sheetData>
    <row r="1">
      <c r="A1" s="42" t="s">
        <v>20</v>
      </c>
      <c r="B1" s="43" t="s">
        <v>104</v>
      </c>
      <c r="C1" s="43" t="s">
        <v>105</v>
      </c>
      <c r="D1" s="43" t="s">
        <v>106</v>
      </c>
      <c r="E1" s="43" t="s">
        <v>107</v>
      </c>
      <c r="F1" s="44"/>
    </row>
    <row r="2">
      <c r="A2" s="45" t="s">
        <v>16</v>
      </c>
      <c r="B2" s="46" t="s">
        <v>16</v>
      </c>
      <c r="C2" s="47">
        <f>3/11</f>
        <v>0.2727272727</v>
      </c>
      <c r="D2" s="48">
        <f>2/11</f>
        <v>0.1818181818</v>
      </c>
      <c r="E2" s="48">
        <f>6/11</f>
        <v>0.5454545455</v>
      </c>
      <c r="F2" s="44"/>
    </row>
    <row r="3">
      <c r="A3" s="45" t="s">
        <v>108</v>
      </c>
      <c r="B3" s="49" t="s">
        <v>15</v>
      </c>
      <c r="C3" s="50">
        <f>1/8</f>
        <v>0.125</v>
      </c>
      <c r="D3" s="50">
        <f>5/8</f>
        <v>0.625</v>
      </c>
      <c r="E3" s="50">
        <f>2/8</f>
        <v>0.25</v>
      </c>
      <c r="F3" s="44"/>
    </row>
    <row r="4">
      <c r="A4" s="45" t="s">
        <v>109</v>
      </c>
      <c r="B4" s="51" t="s">
        <v>11</v>
      </c>
      <c r="C4" s="52">
        <f>3/9</f>
        <v>0.3333333333</v>
      </c>
      <c r="D4" s="52">
        <f>2/9</f>
        <v>0.2222222222</v>
      </c>
      <c r="E4" s="52">
        <f>4/9</f>
        <v>0.4444444444</v>
      </c>
      <c r="F4" s="13"/>
    </row>
    <row r="5">
      <c r="A5" s="45" t="s">
        <v>110</v>
      </c>
      <c r="B5" s="46" t="s">
        <v>111</v>
      </c>
      <c r="C5" s="53">
        <f>3/8</f>
        <v>0.375</v>
      </c>
      <c r="D5" s="53">
        <f>2/8</f>
        <v>0.25</v>
      </c>
      <c r="E5" s="53">
        <f>3/8</f>
        <v>0.375</v>
      </c>
      <c r="F5" s="44"/>
    </row>
    <row r="6">
      <c r="A6" s="45" t="s">
        <v>112</v>
      </c>
      <c r="B6" s="51" t="s">
        <v>15</v>
      </c>
      <c r="C6" s="54">
        <f>3/11</f>
        <v>0.2727272727</v>
      </c>
      <c r="D6" s="54">
        <f t="shared" ref="D6:E6" si="1">4/11</f>
        <v>0.3636363636</v>
      </c>
      <c r="E6" s="54">
        <f t="shared" si="1"/>
        <v>0.3636363636</v>
      </c>
      <c r="F6" s="44"/>
    </row>
    <row r="7">
      <c r="A7" s="45" t="s">
        <v>10</v>
      </c>
      <c r="B7" s="28" t="s">
        <v>113</v>
      </c>
      <c r="C7" s="54">
        <f t="shared" ref="C7:D7" si="2">2/9</f>
        <v>0.2222222222</v>
      </c>
      <c r="D7" s="54">
        <f t="shared" si="2"/>
        <v>0.2222222222</v>
      </c>
      <c r="E7" s="54">
        <f>5/9</f>
        <v>0.5555555556</v>
      </c>
      <c r="F7" s="44"/>
    </row>
    <row r="8">
      <c r="A8" s="45" t="s">
        <v>114</v>
      </c>
      <c r="B8" s="28" t="s">
        <v>14</v>
      </c>
      <c r="C8" s="54">
        <f>2/10</f>
        <v>0.2</v>
      </c>
      <c r="D8" s="54">
        <f t="shared" ref="D8:E8" si="3">4/10</f>
        <v>0.4</v>
      </c>
      <c r="E8" s="54">
        <f t="shared" si="3"/>
        <v>0.4</v>
      </c>
      <c r="F8" s="44"/>
    </row>
    <row r="9">
      <c r="A9" s="44"/>
      <c r="B9" s="44"/>
      <c r="C9" s="44"/>
      <c r="D9" s="44"/>
      <c r="E9" s="44"/>
      <c r="F9" s="44"/>
    </row>
    <row r="10">
      <c r="A10" s="44"/>
      <c r="B10" s="44"/>
      <c r="C10" s="44"/>
      <c r="D10" s="44"/>
      <c r="E10" s="44"/>
      <c r="F10" s="44"/>
    </row>
    <row r="11">
      <c r="A11" s="55" t="s">
        <v>27</v>
      </c>
      <c r="B11" s="26"/>
      <c r="C11" s="26"/>
      <c r="D11" s="27"/>
      <c r="E11" s="44"/>
      <c r="F11" s="44"/>
    </row>
    <row r="12">
      <c r="A12" s="28" t="s">
        <v>115</v>
      </c>
      <c r="B12" s="56" t="s">
        <v>71</v>
      </c>
      <c r="C12" s="26"/>
      <c r="D12" s="27"/>
      <c r="E12" s="44"/>
      <c r="F12" s="44"/>
    </row>
    <row r="13">
      <c r="A13" s="28" t="s">
        <v>116</v>
      </c>
      <c r="B13" s="57" t="s">
        <v>95</v>
      </c>
      <c r="C13" s="26"/>
      <c r="D13" s="27"/>
      <c r="E13" s="44"/>
      <c r="F13" s="44"/>
    </row>
    <row r="14">
      <c r="A14" s="28" t="s">
        <v>117</v>
      </c>
      <c r="B14" s="29" t="s">
        <v>118</v>
      </c>
      <c r="C14" s="26"/>
      <c r="D14" s="27"/>
      <c r="E14" s="58"/>
      <c r="F14" s="44"/>
    </row>
    <row r="15">
      <c r="A15" s="28" t="s">
        <v>119</v>
      </c>
      <c r="B15" s="56" t="s">
        <v>120</v>
      </c>
      <c r="C15" s="26"/>
      <c r="D15" s="27"/>
      <c r="E15" s="58"/>
      <c r="F15" s="44"/>
    </row>
    <row r="16">
      <c r="A16" s="28" t="s">
        <v>121</v>
      </c>
      <c r="B16" s="29" t="s">
        <v>122</v>
      </c>
      <c r="C16" s="26"/>
      <c r="D16" s="27"/>
      <c r="E16" s="58"/>
      <c r="F16" s="44"/>
    </row>
    <row r="17">
      <c r="A17" s="28" t="s">
        <v>123</v>
      </c>
      <c r="B17" s="59" t="s">
        <v>124</v>
      </c>
      <c r="C17" s="26"/>
      <c r="D17" s="27"/>
      <c r="E17" s="58"/>
      <c r="F17" s="44"/>
    </row>
    <row r="18">
      <c r="A18" s="28" t="s">
        <v>125</v>
      </c>
      <c r="B18" s="59" t="s">
        <v>126</v>
      </c>
      <c r="C18" s="26"/>
      <c r="D18" s="27"/>
      <c r="E18" s="58"/>
      <c r="F18" s="44"/>
    </row>
    <row r="19">
      <c r="A19" s="60"/>
      <c r="B19" s="44"/>
      <c r="C19" s="44"/>
      <c r="D19" s="44"/>
      <c r="E19" s="58"/>
      <c r="F19" s="44"/>
    </row>
    <row r="20">
      <c r="A20" s="60"/>
      <c r="B20" s="44"/>
      <c r="C20" s="44"/>
      <c r="D20" s="44"/>
      <c r="E20" s="58"/>
      <c r="F20" s="44"/>
    </row>
    <row r="21">
      <c r="A21" s="60"/>
      <c r="B21" s="44"/>
      <c r="C21" s="44"/>
      <c r="D21" s="44"/>
      <c r="E21" s="58"/>
      <c r="F21" s="44"/>
    </row>
    <row r="22">
      <c r="A22" s="60"/>
      <c r="B22" s="44"/>
      <c r="C22" s="44"/>
      <c r="D22" s="44"/>
      <c r="E22" s="58"/>
      <c r="F22" s="44"/>
    </row>
    <row r="23">
      <c r="A23" s="61"/>
      <c r="B23" s="39"/>
      <c r="C23" s="39"/>
      <c r="D23" s="39"/>
      <c r="E23" s="62"/>
      <c r="F23" s="39"/>
    </row>
    <row r="24">
      <c r="A24" s="61"/>
      <c r="B24" s="39"/>
      <c r="C24" s="39"/>
      <c r="D24" s="39"/>
      <c r="E24" s="62"/>
      <c r="F24" s="39"/>
    </row>
    <row r="25">
      <c r="A25" s="61"/>
      <c r="B25" s="39"/>
      <c r="C25" s="39"/>
      <c r="D25" s="39"/>
      <c r="E25" s="62"/>
      <c r="F25" s="39"/>
    </row>
    <row r="26">
      <c r="A26" s="61"/>
      <c r="B26" s="39"/>
      <c r="C26" s="39"/>
      <c r="D26" s="39"/>
      <c r="E26" s="62"/>
      <c r="F26" s="39"/>
    </row>
    <row r="27">
      <c r="A27" s="63"/>
      <c r="E27" s="62"/>
    </row>
    <row r="28">
      <c r="A28" s="63"/>
      <c r="E28" s="62"/>
    </row>
    <row r="29">
      <c r="A29" s="63"/>
      <c r="E29" s="62"/>
    </row>
    <row r="30">
      <c r="A30" s="63"/>
      <c r="E30" s="62"/>
    </row>
    <row r="31">
      <c r="A31" s="63"/>
      <c r="E31" s="62"/>
    </row>
    <row r="32">
      <c r="A32" s="63"/>
      <c r="E32" s="62"/>
    </row>
    <row r="33">
      <c r="A33" s="63"/>
      <c r="E33" s="62"/>
    </row>
    <row r="34">
      <c r="A34" s="63"/>
      <c r="E34" s="62"/>
    </row>
    <row r="35">
      <c r="A35" s="63"/>
      <c r="E35" s="62"/>
    </row>
    <row r="36">
      <c r="A36" s="61"/>
      <c r="B36" s="64"/>
      <c r="C36" s="64"/>
      <c r="D36" s="64"/>
      <c r="E36" s="62"/>
    </row>
    <row r="37">
      <c r="A37" s="61"/>
      <c r="B37" s="64"/>
      <c r="C37" s="64"/>
      <c r="D37" s="64"/>
      <c r="E37" s="62"/>
    </row>
  </sheetData>
  <mergeCells count="8">
    <mergeCell ref="B12:D12"/>
    <mergeCell ref="B13:D13"/>
    <mergeCell ref="B14:D14"/>
    <mergeCell ref="B15:D15"/>
    <mergeCell ref="B16:D16"/>
    <mergeCell ref="B17:D17"/>
    <mergeCell ref="B18:D18"/>
    <mergeCell ref="A11:D1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36.0"/>
    <col customWidth="1" min="2" max="2" width="15.78"/>
  </cols>
  <sheetData>
    <row r="1">
      <c r="A1" s="42" t="s">
        <v>20</v>
      </c>
      <c r="B1" s="43" t="s">
        <v>104</v>
      </c>
      <c r="C1" s="65" t="s">
        <v>127</v>
      </c>
      <c r="D1" s="65" t="s">
        <v>128</v>
      </c>
      <c r="E1" s="65" t="s">
        <v>129</v>
      </c>
    </row>
    <row r="2">
      <c r="A2" s="45" t="s">
        <v>16</v>
      </c>
      <c r="B2" s="66" t="s">
        <v>16</v>
      </c>
      <c r="C2" s="67">
        <f>3/13</f>
        <v>0.2307692308</v>
      </c>
      <c r="D2" s="67">
        <f>2/13</f>
        <v>0.1538461538</v>
      </c>
      <c r="E2" s="67">
        <f>8/13</f>
        <v>0.6153846154</v>
      </c>
    </row>
    <row r="3">
      <c r="A3" s="45" t="s">
        <v>108</v>
      </c>
      <c r="B3" s="66" t="s">
        <v>13</v>
      </c>
      <c r="C3" s="68">
        <f>1/14</f>
        <v>0.07142857143</v>
      </c>
      <c r="D3" s="68">
        <f>1/2</f>
        <v>0.5</v>
      </c>
      <c r="E3" s="68">
        <f>3/7</f>
        <v>0.4285714286</v>
      </c>
    </row>
    <row r="4">
      <c r="A4" s="45" t="s">
        <v>109</v>
      </c>
      <c r="B4" s="45" t="s">
        <v>11</v>
      </c>
      <c r="C4" s="69">
        <f>1/18</f>
        <v>0.05555555556</v>
      </c>
      <c r="D4" s="69">
        <f>6/18</f>
        <v>0.3333333333</v>
      </c>
      <c r="E4" s="69">
        <f>11/18</f>
        <v>0.6111111111</v>
      </c>
    </row>
    <row r="5">
      <c r="A5" s="70" t="s">
        <v>15</v>
      </c>
      <c r="B5" s="46" t="s">
        <v>111</v>
      </c>
      <c r="C5" s="53">
        <f>3/8</f>
        <v>0.375</v>
      </c>
      <c r="D5" s="53">
        <f>2/8</f>
        <v>0.25</v>
      </c>
      <c r="E5" s="53">
        <f>3/8</f>
        <v>0.375</v>
      </c>
    </row>
    <row r="6">
      <c r="A6" s="45" t="s">
        <v>112</v>
      </c>
      <c r="B6" s="70" t="s">
        <v>26</v>
      </c>
      <c r="C6" s="71">
        <f>4/12</f>
        <v>0.3333333333</v>
      </c>
      <c r="D6" s="71">
        <f>2/12</f>
        <v>0.1666666667</v>
      </c>
      <c r="E6" s="71">
        <f>6/12</f>
        <v>0.5</v>
      </c>
    </row>
    <row r="7">
      <c r="A7" s="45" t="s">
        <v>10</v>
      </c>
      <c r="B7" s="70" t="s">
        <v>17</v>
      </c>
      <c r="C7" s="71">
        <f>3/14</f>
        <v>0.2142857143</v>
      </c>
      <c r="D7" s="71">
        <f>2/14</f>
        <v>0.1428571429</v>
      </c>
      <c r="E7" s="71">
        <f>9/14</f>
        <v>0.6428571429</v>
      </c>
    </row>
    <row r="8">
      <c r="A8" s="45" t="s">
        <v>114</v>
      </c>
      <c r="B8" s="70" t="s">
        <v>14</v>
      </c>
      <c r="C8" s="71">
        <f>4/13</f>
        <v>0.3076923077</v>
      </c>
      <c r="D8" s="71">
        <f>3/13</f>
        <v>0.2307692308</v>
      </c>
      <c r="E8" s="71">
        <f>6/13</f>
        <v>0.4615384615</v>
      </c>
    </row>
    <row r="9">
      <c r="A9" s="44"/>
      <c r="B9" s="44"/>
      <c r="C9" s="44"/>
      <c r="D9" s="44"/>
      <c r="E9" s="44"/>
    </row>
    <row r="10">
      <c r="A10" s="44"/>
      <c r="B10" s="44"/>
      <c r="C10" s="44"/>
      <c r="D10" s="44"/>
      <c r="E10" s="44"/>
    </row>
    <row r="11">
      <c r="A11" s="55" t="s">
        <v>27</v>
      </c>
      <c r="B11" s="26"/>
      <c r="C11" s="26"/>
      <c r="D11" s="27"/>
      <c r="E11" s="44"/>
    </row>
    <row r="12">
      <c r="A12" s="28" t="s">
        <v>130</v>
      </c>
      <c r="B12" s="29" t="s">
        <v>65</v>
      </c>
      <c r="C12" s="26"/>
      <c r="D12" s="27"/>
      <c r="E12" s="44"/>
    </row>
    <row r="13">
      <c r="A13" s="28" t="s">
        <v>131</v>
      </c>
      <c r="B13" s="57" t="s">
        <v>132</v>
      </c>
      <c r="C13" s="26"/>
      <c r="D13" s="27"/>
      <c r="E13" s="44"/>
    </row>
    <row r="14">
      <c r="A14" s="28" t="s">
        <v>133</v>
      </c>
      <c r="B14" s="29" t="s">
        <v>134</v>
      </c>
      <c r="C14" s="26"/>
      <c r="D14" s="27"/>
      <c r="E14" s="44"/>
    </row>
    <row r="15">
      <c r="A15" s="28" t="s">
        <v>135</v>
      </c>
      <c r="B15" s="56" t="s">
        <v>120</v>
      </c>
      <c r="C15" s="26"/>
      <c r="D15" s="27"/>
      <c r="E15" s="44"/>
    </row>
    <row r="16">
      <c r="A16" s="28" t="s">
        <v>136</v>
      </c>
      <c r="B16" s="29" t="s">
        <v>137</v>
      </c>
      <c r="C16" s="26"/>
      <c r="D16" s="27"/>
      <c r="E16" s="44"/>
    </row>
    <row r="17">
      <c r="A17" s="28" t="s">
        <v>138</v>
      </c>
      <c r="B17" s="59" t="s">
        <v>139</v>
      </c>
      <c r="C17" s="26"/>
      <c r="D17" s="27"/>
      <c r="E17" s="44"/>
    </row>
    <row r="18" ht="16.5" customHeight="1">
      <c r="A18" s="28" t="s">
        <v>140</v>
      </c>
      <c r="B18" s="59" t="s">
        <v>141</v>
      </c>
      <c r="C18" s="26"/>
      <c r="D18" s="27"/>
      <c r="E18" s="44"/>
    </row>
    <row r="19">
      <c r="A19" s="44"/>
      <c r="B19" s="44"/>
      <c r="C19" s="44"/>
      <c r="D19" s="44"/>
      <c r="E19" s="44"/>
    </row>
    <row r="20">
      <c r="A20" s="72"/>
      <c r="B20" s="72"/>
      <c r="C20" s="72"/>
      <c r="D20" s="72"/>
      <c r="E20" s="72"/>
    </row>
    <row r="21">
      <c r="A21" s="72"/>
      <c r="B21" s="72"/>
      <c r="C21" s="72"/>
      <c r="D21" s="72"/>
      <c r="E21" s="72"/>
    </row>
    <row r="22">
      <c r="A22" s="72"/>
      <c r="B22" s="72"/>
      <c r="C22" s="72"/>
      <c r="D22" s="72"/>
      <c r="E22" s="72"/>
    </row>
  </sheetData>
  <mergeCells count="8">
    <mergeCell ref="B12:D12"/>
    <mergeCell ref="B13:D13"/>
    <mergeCell ref="B14:D14"/>
    <mergeCell ref="B15:D15"/>
    <mergeCell ref="B16:D16"/>
    <mergeCell ref="B17:D17"/>
    <mergeCell ref="B18:D18"/>
    <mergeCell ref="A11:D1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5.33"/>
    <col customWidth="1" min="2" max="2" width="19.44"/>
    <col customWidth="1" min="3" max="3" width="14.78"/>
    <col customWidth="1" min="4" max="4" width="26.11"/>
    <col customWidth="1" min="5" max="5" width="15.56"/>
    <col customWidth="1" min="7" max="7" width="5.11"/>
    <col customWidth="1" min="8" max="8" width="45.33"/>
  </cols>
  <sheetData>
    <row r="1">
      <c r="A1" s="8" t="s">
        <v>20</v>
      </c>
      <c r="B1" s="8" t="s">
        <v>21</v>
      </c>
      <c r="C1" s="20" t="s">
        <v>142</v>
      </c>
      <c r="D1" s="20" t="s">
        <v>143</v>
      </c>
      <c r="E1" s="20" t="s">
        <v>144</v>
      </c>
    </row>
    <row r="2">
      <c r="A2" s="22" t="s">
        <v>11</v>
      </c>
      <c r="B2" s="10" t="s">
        <v>11</v>
      </c>
      <c r="C2" s="21">
        <f t="shared" ref="C2:D2" si="1">4/14</f>
        <v>0.2857142857</v>
      </c>
      <c r="D2" s="11">
        <f t="shared" si="1"/>
        <v>0.2857142857</v>
      </c>
      <c r="E2" s="21">
        <f>6/14</f>
        <v>0.4285714286</v>
      </c>
    </row>
    <row r="3">
      <c r="A3" s="10" t="s">
        <v>17</v>
      </c>
      <c r="B3" s="22" t="s">
        <v>17</v>
      </c>
      <c r="C3" s="21">
        <f>2/14</f>
        <v>0.1428571429</v>
      </c>
      <c r="D3" s="21">
        <f>3/14</f>
        <v>0.2142857143</v>
      </c>
      <c r="E3" s="21">
        <f>9/14</f>
        <v>0.6428571429</v>
      </c>
    </row>
    <row r="4">
      <c r="A4" s="10" t="s">
        <v>14</v>
      </c>
      <c r="B4" s="22" t="s">
        <v>113</v>
      </c>
      <c r="C4" s="21">
        <f>9/14</f>
        <v>0.6428571429</v>
      </c>
      <c r="D4" s="21">
        <f>2/14</f>
        <v>0.1428571429</v>
      </c>
      <c r="E4" s="21">
        <f>3/14</f>
        <v>0.2142857143</v>
      </c>
    </row>
    <row r="5">
      <c r="A5" s="10" t="s">
        <v>15</v>
      </c>
      <c r="B5" s="22" t="s">
        <v>113</v>
      </c>
      <c r="C5" s="21">
        <f t="shared" ref="C5:D5" si="2">2/9</f>
        <v>0.2222222222</v>
      </c>
      <c r="D5" s="21">
        <f t="shared" si="2"/>
        <v>0.2222222222</v>
      </c>
      <c r="E5" s="21">
        <f>5/9</f>
        <v>0.5555555556</v>
      </c>
    </row>
    <row r="6">
      <c r="A6" s="10" t="s">
        <v>13</v>
      </c>
      <c r="B6" s="22" t="s">
        <v>13</v>
      </c>
      <c r="C6" s="21">
        <f>4/16</f>
        <v>0.25</v>
      </c>
      <c r="D6" s="21">
        <f>7/16</f>
        <v>0.4375</v>
      </c>
      <c r="E6" s="21">
        <f>5/16</f>
        <v>0.3125</v>
      </c>
    </row>
    <row r="7">
      <c r="A7" s="22" t="s">
        <v>12</v>
      </c>
      <c r="B7" s="22" t="s">
        <v>113</v>
      </c>
      <c r="C7" s="21">
        <f>4/12</f>
        <v>0.3333333333</v>
      </c>
      <c r="D7" s="21">
        <f>3/12</f>
        <v>0.25</v>
      </c>
      <c r="E7" s="21">
        <f>5/12</f>
        <v>0.4166666667</v>
      </c>
    </row>
    <row r="8">
      <c r="A8" s="22" t="s">
        <v>16</v>
      </c>
      <c r="B8" s="22" t="s">
        <v>113</v>
      </c>
      <c r="C8" s="21">
        <v>0.0</v>
      </c>
      <c r="D8" s="21">
        <f>4/9</f>
        <v>0.4444444444</v>
      </c>
      <c r="E8" s="21">
        <f>5/9</f>
        <v>0.5555555556</v>
      </c>
    </row>
    <row r="9">
      <c r="A9" s="13"/>
      <c r="B9" s="13"/>
      <c r="C9" s="13"/>
      <c r="D9" s="13"/>
      <c r="E9" s="13"/>
    </row>
    <row r="10">
      <c r="A10" s="13"/>
      <c r="B10" s="13"/>
      <c r="C10" s="13"/>
      <c r="D10" s="13"/>
      <c r="E10" s="13"/>
    </row>
    <row r="11">
      <c r="A11" s="73" t="s">
        <v>27</v>
      </c>
      <c r="E11" s="13"/>
    </row>
    <row r="12">
      <c r="A12" s="22" t="s">
        <v>145</v>
      </c>
      <c r="B12" s="17" t="s">
        <v>29</v>
      </c>
      <c r="C12" s="15"/>
      <c r="D12" s="16"/>
      <c r="E12" s="13"/>
    </row>
    <row r="13">
      <c r="A13" s="22" t="s">
        <v>146</v>
      </c>
      <c r="B13" s="74" t="s">
        <v>147</v>
      </c>
      <c r="C13" s="75"/>
      <c r="D13" s="76"/>
      <c r="E13" s="13"/>
      <c r="G13" s="10"/>
      <c r="H13" s="77"/>
      <c r="J13" s="78"/>
    </row>
    <row r="14" ht="30.75" customHeight="1">
      <c r="A14" s="22" t="s">
        <v>148</v>
      </c>
      <c r="B14" s="74" t="s">
        <v>149</v>
      </c>
      <c r="C14" s="75"/>
      <c r="D14" s="76"/>
      <c r="E14" s="13"/>
      <c r="H14" s="77"/>
    </row>
    <row r="15">
      <c r="A15" s="22" t="s">
        <v>150</v>
      </c>
      <c r="B15" s="74" t="s">
        <v>151</v>
      </c>
      <c r="C15" s="75"/>
      <c r="D15" s="76"/>
      <c r="E15" s="13"/>
    </row>
    <row r="16">
      <c r="A16" s="22" t="s">
        <v>152</v>
      </c>
      <c r="B16" s="74" t="s">
        <v>153</v>
      </c>
      <c r="C16" s="75"/>
      <c r="D16" s="76"/>
      <c r="E16" s="13"/>
    </row>
    <row r="17">
      <c r="A17" s="22" t="s">
        <v>154</v>
      </c>
      <c r="B17" s="74" t="s">
        <v>46</v>
      </c>
      <c r="C17" s="75"/>
      <c r="D17" s="76"/>
      <c r="E17" s="13"/>
    </row>
    <row r="18">
      <c r="A18" s="22" t="s">
        <v>155</v>
      </c>
      <c r="B18" s="74" t="s">
        <v>156</v>
      </c>
      <c r="C18" s="75"/>
      <c r="D18" s="76"/>
      <c r="E18" s="13"/>
    </row>
    <row r="19">
      <c r="A19" s="9"/>
      <c r="B19" s="9"/>
      <c r="C19" s="9"/>
      <c r="D19" s="9"/>
      <c r="E19" s="9"/>
    </row>
  </sheetData>
  <mergeCells count="10">
    <mergeCell ref="B17:D17"/>
    <mergeCell ref="B18:D18"/>
    <mergeCell ref="B12:D12"/>
    <mergeCell ref="B13:D13"/>
    <mergeCell ref="H13:J13"/>
    <mergeCell ref="B14:D14"/>
    <mergeCell ref="H14:J14"/>
    <mergeCell ref="B15:D15"/>
    <mergeCell ref="B16:D16"/>
    <mergeCell ref="A11:D11"/>
  </mergeCells>
  <drawing r:id="rId1"/>
</worksheet>
</file>