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 Details" sheetId="1" r:id="rId4"/>
    <sheet state="visible" name="HDFC Historical Data" sheetId="2" r:id="rId5"/>
    <sheet state="visible" name="ONGC Historical Data" sheetId="3" r:id="rId6"/>
    <sheet state="visible" name="Spice Jet Historical Data" sheetId="4" r:id="rId7"/>
    <sheet state="visible" name="SharpeRatio Analysis" sheetId="5" r:id="rId8"/>
    <sheet state="visible" name="Portfolio Data Inv D" sheetId="6" r:id="rId9"/>
    <sheet state="visible" name="Portfolio Data Inv E" sheetId="7" r:id="rId10"/>
    <sheet state="visible" name="Portfolio Data Inv F" sheetId="8" r:id="rId11"/>
  </sheets>
  <definedNames/>
  <calcPr/>
</workbook>
</file>

<file path=xl/sharedStrings.xml><?xml version="1.0" encoding="utf-8"?>
<sst xmlns="http://schemas.openxmlformats.org/spreadsheetml/2006/main" count="120" uniqueCount="62">
  <si>
    <t>Institute of Actuarial and Quantitative Studies</t>
  </si>
  <si>
    <t>B.Sc. in Actuarial Science and Quantitative Finance</t>
  </si>
  <si>
    <t>Semester 1</t>
  </si>
  <si>
    <t>Division - B</t>
  </si>
  <si>
    <t>Group Members:</t>
  </si>
  <si>
    <t>Name</t>
  </si>
  <si>
    <t>Roll No</t>
  </si>
  <si>
    <t>Vikrant Salunke</t>
  </si>
  <si>
    <t>Aaradhya Patil</t>
  </si>
  <si>
    <t>Date</t>
  </si>
  <si>
    <t>Open</t>
  </si>
  <si>
    <t>High</t>
  </si>
  <si>
    <t>Low</t>
  </si>
  <si>
    <t>Close</t>
  </si>
  <si>
    <t>Adj Close</t>
  </si>
  <si>
    <t>Return Of Shrare Price</t>
  </si>
  <si>
    <t xml:space="preserve">Standardized Data </t>
  </si>
  <si>
    <t>Expected Share Price</t>
  </si>
  <si>
    <t>Variance Share Price</t>
  </si>
  <si>
    <t>Expected Return</t>
  </si>
  <si>
    <t>Variance Return</t>
  </si>
  <si>
    <t>Skweness</t>
  </si>
  <si>
    <t>Kurtosis</t>
  </si>
  <si>
    <t>Mean Of Standardized Data</t>
  </si>
  <si>
    <t>Variance Of Standardized Data</t>
  </si>
  <si>
    <t>Comment:</t>
  </si>
  <si>
    <t>The Skweness is Greater than zero hence, it is positively skewed.</t>
  </si>
  <si>
    <t>Since the Kurtosis is less than 3 it is Platykurtic data.</t>
  </si>
  <si>
    <t>Return Of Share Price</t>
  </si>
  <si>
    <t>Since the Skweness is greater than zero hence, it is positively skewed.</t>
  </si>
  <si>
    <t>Standardized Data</t>
  </si>
  <si>
    <t>Variance of Return</t>
  </si>
  <si>
    <t>Skewness</t>
  </si>
  <si>
    <t>Since the Skewness is greater than zero, the data is positively skewed</t>
  </si>
  <si>
    <t>Risk Free rate</t>
  </si>
  <si>
    <t>FILL YOUR ANSWERS IN THE CELLS HIGHLIGHTED IN YELLOW COLOUR.</t>
  </si>
  <si>
    <t>For HDFC Limited</t>
  </si>
  <si>
    <t>Add your comments here:</t>
  </si>
  <si>
    <t>Standard Deviation of Returns</t>
  </si>
  <si>
    <t>Sharpe Ratio</t>
  </si>
  <si>
    <t>For ONGC Limited</t>
  </si>
  <si>
    <t>For SpiceJet Limited</t>
  </si>
  <si>
    <t>HDFC (1)</t>
  </si>
  <si>
    <t>ONGC (2)</t>
  </si>
  <si>
    <t>Weight Of Investment in HDFC (X1)</t>
  </si>
  <si>
    <t>Return on HDFC stock (R1)</t>
  </si>
  <si>
    <t>X1 * R1</t>
  </si>
  <si>
    <t>Weight Of Investment in ONGC (X2)</t>
  </si>
  <si>
    <t>Return on ONGC stock (R2)</t>
  </si>
  <si>
    <t>X2 * R2</t>
  </si>
  <si>
    <t>Y=(X1 * R1) + (X2 * R2)</t>
  </si>
  <si>
    <t xml:space="preserve">Correlation </t>
  </si>
  <si>
    <t>ONGC</t>
  </si>
  <si>
    <t>SPICEJET</t>
  </si>
  <si>
    <t>Weight Of Investment in ONGC (X1)</t>
  </si>
  <si>
    <t>Return on ONGC stock (R1)</t>
  </si>
  <si>
    <t>Weight Of Investment in SPICEJET (X2)</t>
  </si>
  <si>
    <t>Return on SPICEJET stock (R2)</t>
  </si>
  <si>
    <t>SPICEJET (2)</t>
  </si>
  <si>
    <t>Expected Return (Y)</t>
  </si>
  <si>
    <t>Variance Return (Y)</t>
  </si>
  <si>
    <t>Correlation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</si>
</sst>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</font>
    <font>
      <b/>
      <sz val="24.0"/>
      <color theme="1"/>
      <name val="Calibri"/>
    </font>
    <font/>
    <font>
      <sz val="11.0"/>
      <color theme="1"/>
      <name val="Calibri"/>
    </font>
    <font>
      <b/>
      <sz val="20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color theme="1"/>
      <name val="Calibri"/>
    </font>
    <font>
      <b/>
      <sz val="14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9A1D6"/>
        <bgColor rgb="FFE9A1D6"/>
      </patternFill>
    </fill>
    <fill>
      <patternFill patternType="solid">
        <fgColor rgb="FFF1C1E4"/>
        <bgColor rgb="FFF1C1E4"/>
      </patternFill>
    </fill>
    <fill>
      <patternFill patternType="solid">
        <fgColor rgb="FFC8C8C8"/>
        <bgColor rgb="FFC8C8C8"/>
      </patternFill>
    </fill>
    <fill>
      <patternFill patternType="solid">
        <fgColor rgb="FFB4C6E7"/>
        <bgColor rgb="FFB4C6E7"/>
      </patternFill>
    </fill>
  </fills>
  <borders count="5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top style="medium">
        <color rgb="FFCCCCCC"/>
      </top>
    </border>
    <border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/>
    </border>
    <border>
      <right style="medium">
        <color rgb="FFCCCCCC"/>
      </right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/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/>
      <right/>
      <top/>
      <bottom/>
    </border>
    <border>
      <left style="medium">
        <color rgb="FFCCCCCC"/>
      </left>
      <right/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shrinkToFit="0" wrapText="1"/>
    </xf>
    <xf borderId="8" fillId="3" fontId="4" numFmtId="0" xfId="0" applyAlignment="1" applyBorder="1" applyFont="1">
      <alignment horizontal="center" shrinkToFit="0" wrapText="1"/>
    </xf>
    <xf borderId="9" fillId="0" fontId="2" numFmtId="0" xfId="0" applyBorder="1" applyFont="1"/>
    <xf borderId="10" fillId="0" fontId="2" numFmtId="0" xfId="0" applyBorder="1" applyFont="1"/>
    <xf borderId="1" fillId="4" fontId="5" numFmtId="0" xfId="0" applyAlignment="1" applyBorder="1" applyFill="1" applyFont="1">
      <alignment horizontal="center" shrinkToFit="0" wrapText="1"/>
    </xf>
    <xf borderId="11" fillId="4" fontId="5" numFmtId="0" xfId="0" applyAlignment="1" applyBorder="1" applyFont="1">
      <alignment vertical="center"/>
    </xf>
    <xf borderId="1" fillId="0" fontId="3" numFmtId="0" xfId="0" applyAlignment="1" applyBorder="1" applyFont="1">
      <alignment readingOrder="0" shrinkToFit="0" wrapText="1"/>
    </xf>
    <xf borderId="12" fillId="0" fontId="3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shrinkToFit="0" wrapText="1"/>
    </xf>
    <xf borderId="12" fillId="0" fontId="3" numFmtId="0" xfId="0" applyAlignment="1" applyBorder="1" applyFont="1">
      <alignment shrinkToFit="0" wrapText="1"/>
    </xf>
    <xf borderId="7" fillId="5" fontId="6" numFmtId="0" xfId="0" applyAlignment="1" applyBorder="1" applyFill="1" applyFont="1">
      <alignment shrinkToFit="0" wrapText="1"/>
    </xf>
    <xf borderId="13" fillId="5" fontId="6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right" shrinkToFit="0" wrapText="1"/>
    </xf>
    <xf borderId="7" fillId="0" fontId="3" numFmtId="0" xfId="0" applyAlignment="1" applyBorder="1" applyFont="1">
      <alignment horizontal="right" shrinkToFit="0" wrapText="1"/>
    </xf>
    <xf borderId="0" fillId="0" fontId="3" numFmtId="0" xfId="0" applyAlignment="1" applyFont="1">
      <alignment horizontal="center"/>
    </xf>
    <xf borderId="0" fillId="0" fontId="7" numFmtId="0" xfId="0" applyAlignment="1" applyFont="1">
      <alignment horizontal="center"/>
    </xf>
    <xf borderId="14" fillId="5" fontId="8" numFmtId="0" xfId="0" applyBorder="1" applyFont="1"/>
    <xf borderId="15" fillId="5" fontId="7" numFmtId="0" xfId="0" applyBorder="1" applyFont="1"/>
    <xf borderId="16" fillId="5" fontId="8" numFmtId="0" xfId="0" applyBorder="1" applyFont="1"/>
    <xf borderId="17" fillId="5" fontId="7" numFmtId="0" xfId="0" applyBorder="1" applyFont="1"/>
    <xf borderId="18" fillId="5" fontId="8" numFmtId="0" xfId="0" applyBorder="1" applyFont="1"/>
    <xf borderId="19" fillId="5" fontId="7" numFmtId="0" xfId="0" applyBorder="1" applyFont="1"/>
    <xf borderId="0" fillId="0" fontId="8" numFmtId="0" xfId="0" applyFont="1"/>
    <xf borderId="20" fillId="5" fontId="8" numFmtId="0" xfId="0" applyBorder="1" applyFont="1"/>
    <xf borderId="21" fillId="5" fontId="7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0" fillId="0" fontId="3" numFmtId="0" xfId="0" applyAlignment="1" applyFont="1">
      <alignment vertical="center"/>
    </xf>
    <xf borderId="24" fillId="5" fontId="3" numFmtId="0" xfId="0" applyBorder="1" applyFont="1"/>
    <xf borderId="25" fillId="5" fontId="7" numFmtId="0" xfId="0" applyAlignment="1" applyBorder="1" applyFont="1">
      <alignment horizontal="center" vertical="center"/>
    </xf>
    <xf borderId="26" fillId="0" fontId="2" numFmtId="0" xfId="0" applyBorder="1" applyFont="1"/>
    <xf borderId="27" fillId="0" fontId="2" numFmtId="0" xfId="0" applyBorder="1" applyFont="1"/>
    <xf borderId="28" fillId="5" fontId="3" numFmtId="0" xfId="0" applyAlignment="1" applyBorder="1" applyFont="1">
      <alignment vertical="center"/>
    </xf>
    <xf borderId="13" fillId="6" fontId="6" numFmtId="0" xfId="0" applyAlignment="1" applyBorder="1" applyFill="1" applyFont="1">
      <alignment shrinkToFit="0" wrapText="1"/>
    </xf>
    <xf borderId="0" fillId="0" fontId="9" numFmtId="0" xfId="0" applyFont="1"/>
    <xf borderId="0" fillId="0" fontId="7" numFmtId="0" xfId="0" applyFont="1"/>
    <xf borderId="14" fillId="7" fontId="8" numFmtId="0" xfId="0" applyBorder="1" applyFill="1" applyFont="1"/>
    <xf borderId="15" fillId="7" fontId="3" numFmtId="0" xfId="0" applyBorder="1" applyFont="1"/>
    <xf borderId="16" fillId="7" fontId="8" numFmtId="0" xfId="0" applyBorder="1" applyFont="1"/>
    <xf borderId="17" fillId="7" fontId="3" numFmtId="0" xfId="0" applyBorder="1" applyFont="1"/>
    <xf borderId="17" fillId="7" fontId="7" numFmtId="0" xfId="0" applyBorder="1" applyFont="1"/>
    <xf borderId="18" fillId="7" fontId="8" numFmtId="0" xfId="0" applyBorder="1" applyFont="1"/>
    <xf borderId="19" fillId="7" fontId="7" numFmtId="0" xfId="0" applyBorder="1" applyFont="1"/>
    <xf borderId="29" fillId="7" fontId="8" numFmtId="0" xfId="0" applyBorder="1" applyFont="1"/>
    <xf borderId="30" fillId="7" fontId="7" numFmtId="0" xfId="0" applyAlignment="1" applyBorder="1" applyFont="1">
      <alignment horizontal="center" vertical="center"/>
    </xf>
    <xf borderId="1" fillId="7" fontId="7" numFmtId="0" xfId="0" applyAlignment="1" applyBorder="1" applyFont="1">
      <alignment horizontal="center" vertical="center"/>
    </xf>
    <xf borderId="31" fillId="4" fontId="6" numFmtId="0" xfId="0" applyAlignment="1" applyBorder="1" applyFont="1">
      <alignment shrinkToFit="0" wrapText="1"/>
    </xf>
    <xf borderId="31" fillId="0" fontId="3" numFmtId="0" xfId="0" applyBorder="1" applyFont="1"/>
    <xf borderId="31" fillId="0" fontId="7" numFmtId="0" xfId="0" applyBorder="1" applyFont="1"/>
    <xf borderId="0" fillId="0" fontId="3" numFmtId="14" xfId="0" applyAlignment="1" applyFont="1" applyNumberFormat="1">
      <alignment horizontal="right" shrinkToFit="0" wrapText="1"/>
    </xf>
    <xf borderId="0" fillId="0" fontId="3" numFmtId="0" xfId="0" applyAlignment="1" applyFont="1">
      <alignment horizontal="right" shrinkToFit="0" wrapText="1"/>
    </xf>
    <xf borderId="32" fillId="4" fontId="7" numFmtId="0" xfId="0" applyBorder="1" applyFont="1"/>
    <xf borderId="33" fillId="4" fontId="7" numFmtId="0" xfId="0" applyBorder="1" applyFont="1"/>
    <xf borderId="34" fillId="4" fontId="7" numFmtId="0" xfId="0" applyBorder="1" applyFont="1"/>
    <xf borderId="35" fillId="4" fontId="7" numFmtId="0" xfId="0" applyBorder="1" applyFont="1"/>
    <xf borderId="36" fillId="4" fontId="7" numFmtId="0" xfId="0" applyBorder="1" applyFont="1"/>
    <xf borderId="37" fillId="4" fontId="7" numFmtId="0" xfId="0" applyBorder="1" applyFont="1"/>
    <xf borderId="32" fillId="4" fontId="8" numFmtId="0" xfId="0" applyBorder="1" applyFont="1"/>
    <xf borderId="21" fillId="4" fontId="7" numFmtId="0" xfId="0" applyAlignment="1" applyBorder="1" applyFont="1">
      <alignment horizontal="left" vertical="center"/>
    </xf>
    <xf borderId="36" fillId="4" fontId="3" numFmtId="0" xfId="0" applyBorder="1" applyFont="1"/>
    <xf borderId="25" fillId="4" fontId="7" numFmtId="0" xfId="0" applyAlignment="1" applyBorder="1" applyFont="1">
      <alignment horizontal="left" vertical="center"/>
    </xf>
    <xf borderId="28" fillId="4" fontId="3" numFmtId="0" xfId="0" applyAlignment="1" applyBorder="1" applyFont="1">
      <alignment vertical="center"/>
    </xf>
    <xf borderId="7" fillId="2" fontId="6" numFmtId="0" xfId="0" applyAlignment="1" applyBorder="1" applyFont="1">
      <alignment shrinkToFit="0" wrapText="1"/>
    </xf>
    <xf borderId="7" fillId="2" fontId="3" numFmtId="9" xfId="0" applyAlignment="1" applyBorder="1" applyFont="1" applyNumberFormat="1">
      <alignment horizontal="right" shrinkToFit="0" wrapText="1"/>
    </xf>
    <xf borderId="7" fillId="8" fontId="6" numFmtId="0" xfId="0" applyAlignment="1" applyBorder="1" applyFill="1" applyFont="1">
      <alignment vertical="center"/>
    </xf>
    <xf borderId="7" fillId="8" fontId="3" numFmtId="0" xfId="0" applyAlignment="1" applyBorder="1" applyFont="1">
      <alignment shrinkToFit="0" wrapText="1"/>
    </xf>
    <xf borderId="7" fillId="9" fontId="6" numFmtId="0" xfId="0" applyAlignment="1" applyBorder="1" applyFill="1" applyFont="1">
      <alignment shrinkToFit="0" wrapText="1"/>
    </xf>
    <xf borderId="38" fillId="4" fontId="6" numFmtId="0" xfId="0" applyAlignment="1" applyBorder="1" applyFont="1">
      <alignment horizontal="left" vertical="top"/>
    </xf>
    <xf borderId="39" fillId="0" fontId="2" numFmtId="0" xfId="0" applyBorder="1" applyFont="1"/>
    <xf borderId="40" fillId="0" fontId="2" numFmtId="0" xfId="0" applyBorder="1" applyFont="1"/>
    <xf borderId="7" fillId="3" fontId="6" numFmtId="0" xfId="0" applyAlignment="1" applyBorder="1" applyFont="1">
      <alignment shrinkToFit="0" wrapText="1"/>
    </xf>
    <xf borderId="7" fillId="4" fontId="3" numFmtId="0" xfId="0" applyAlignment="1" applyBorder="1" applyFont="1">
      <alignment shrinkToFit="0" wrapText="1"/>
    </xf>
    <xf borderId="41" fillId="0" fontId="2" numFmtId="0" xfId="0" applyBorder="1" applyFont="1"/>
    <xf borderId="42" fillId="0" fontId="2" numFmtId="0" xfId="0" applyBorder="1" applyFont="1"/>
    <xf borderId="7" fillId="3" fontId="6" numFmtId="0" xfId="0" applyAlignment="1" applyBorder="1" applyFont="1">
      <alignment vertical="center"/>
    </xf>
    <xf borderId="43" fillId="0" fontId="3" numFmtId="0" xfId="0" applyAlignment="1" applyBorder="1" applyFont="1">
      <alignment shrinkToFit="0" wrapText="1"/>
    </xf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6" fontId="6" numFmtId="0" xfId="0" applyAlignment="1" applyBorder="1" applyFont="1">
      <alignment horizontal="center"/>
    </xf>
    <xf borderId="47" fillId="6" fontId="10" numFmtId="0" xfId="0" applyBorder="1" applyFont="1"/>
    <xf borderId="47" fillId="5" fontId="6" numFmtId="0" xfId="0" applyAlignment="1" applyBorder="1" applyFont="1">
      <alignment horizontal="center"/>
    </xf>
    <xf borderId="47" fillId="5" fontId="10" numFmtId="0" xfId="0" applyBorder="1" applyFont="1"/>
    <xf borderId="48" fillId="5" fontId="6" numFmtId="0" xfId="0" applyAlignment="1" applyBorder="1" applyFont="1">
      <alignment shrinkToFit="0" wrapText="1"/>
    </xf>
    <xf borderId="49" fillId="4" fontId="6" numFmtId="0" xfId="0" applyAlignment="1" applyBorder="1" applyFont="1">
      <alignment horizontal="center"/>
    </xf>
    <xf borderId="43" fillId="0" fontId="3" numFmtId="0" xfId="0" applyAlignment="1" applyBorder="1" applyFont="1">
      <alignment horizontal="right" shrinkToFit="0" wrapText="1"/>
    </xf>
    <xf borderId="50" fillId="0" fontId="3" numFmtId="0" xfId="0" applyAlignment="1" applyBorder="1" applyFont="1">
      <alignment horizontal="right"/>
    </xf>
    <xf borderId="51" fillId="0" fontId="3" numFmtId="0" xfId="0" applyAlignment="1" applyBorder="1" applyFont="1">
      <alignment horizontal="right"/>
    </xf>
    <xf borderId="0" fillId="0" fontId="3" numFmtId="0" xfId="0" applyAlignment="1" applyFont="1">
      <alignment horizontal="right"/>
    </xf>
    <xf borderId="52" fillId="0" fontId="3" numFmtId="0" xfId="0" applyAlignment="1" applyBorder="1" applyFont="1">
      <alignment horizontal="right"/>
    </xf>
    <xf borderId="33" fillId="4" fontId="6" numFmtId="0" xfId="0" applyBorder="1" applyFont="1"/>
    <xf borderId="33" fillId="4" fontId="3" numFmtId="0" xfId="0" applyBorder="1" applyFont="1"/>
    <xf borderId="37" fillId="4" fontId="6" numFmtId="0" xfId="0" applyBorder="1" applyFont="1"/>
    <xf borderId="37" fillId="4" fontId="3" numFmtId="0" xfId="0" applyBorder="1" applyFont="1"/>
    <xf borderId="0" fillId="0" fontId="3" numFmtId="0" xfId="0" applyFont="1"/>
    <xf borderId="49" fillId="4" fontId="6" numFmtId="0" xfId="0" applyBorder="1" applyFont="1"/>
    <xf borderId="49" fillId="4" fontId="3" numFmtId="0" xfId="0" applyBorder="1" applyFont="1"/>
    <xf borderId="29" fillId="4" fontId="6" numFmtId="0" xfId="0" applyBorder="1" applyFont="1"/>
    <xf borderId="53" fillId="4" fontId="3" numFmtId="0" xfId="0" applyBorder="1" applyFont="1"/>
    <xf borderId="54" fillId="0" fontId="3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88"/>
  </cols>
  <sheetData>
    <row r="1" ht="14.25" customHeight="1"/>
    <row r="2" ht="14.25" customHeight="1"/>
    <row r="3" ht="14.25" customHeight="1">
      <c r="G3" s="1" t="s">
        <v>0</v>
      </c>
      <c r="H3" s="2"/>
      <c r="I3" s="2"/>
      <c r="J3" s="2"/>
      <c r="K3" s="2"/>
      <c r="L3" s="2"/>
      <c r="M3" s="2"/>
      <c r="N3" s="2"/>
      <c r="O3" s="2"/>
      <c r="P3" s="2"/>
      <c r="Q3" s="3"/>
    </row>
    <row r="4" ht="14.25" customHeight="1">
      <c r="G4" s="1" t="s">
        <v>1</v>
      </c>
      <c r="H4" s="2"/>
      <c r="I4" s="2"/>
      <c r="J4" s="2"/>
      <c r="K4" s="2"/>
      <c r="L4" s="2"/>
      <c r="M4" s="2"/>
      <c r="N4" s="2"/>
      <c r="O4" s="2"/>
      <c r="P4" s="2"/>
      <c r="Q4" s="3"/>
    </row>
    <row r="5" ht="14.25" customHeight="1">
      <c r="G5" s="1" t="s">
        <v>2</v>
      </c>
      <c r="H5" s="2"/>
      <c r="I5" s="2"/>
      <c r="J5" s="2"/>
      <c r="K5" s="2"/>
      <c r="L5" s="2"/>
      <c r="M5" s="2"/>
      <c r="N5" s="2"/>
      <c r="O5" s="2"/>
      <c r="P5" s="2"/>
      <c r="Q5" s="3"/>
    </row>
    <row r="6" ht="14.25" customHeight="1">
      <c r="G6" s="4" t="s">
        <v>3</v>
      </c>
      <c r="H6" s="5"/>
      <c r="I6" s="5"/>
      <c r="J6" s="5"/>
      <c r="K6" s="5"/>
      <c r="L6" s="5"/>
      <c r="M6" s="5"/>
      <c r="N6" s="5"/>
      <c r="O6" s="5"/>
      <c r="P6" s="5"/>
      <c r="Q6" s="6"/>
    </row>
    <row r="7" ht="14.25" customHeight="1"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ht="14.25" customHeight="1">
      <c r="G8" s="8" t="s">
        <v>4</v>
      </c>
      <c r="H8" s="9"/>
      <c r="I8" s="9"/>
      <c r="J8" s="10"/>
      <c r="K8" s="7"/>
      <c r="L8" s="7"/>
      <c r="M8" s="7"/>
      <c r="N8" s="7"/>
      <c r="O8" s="7"/>
      <c r="P8" s="7"/>
      <c r="Q8" s="7"/>
    </row>
    <row r="9" ht="14.25" customHeight="1">
      <c r="G9" s="11" t="s">
        <v>5</v>
      </c>
      <c r="H9" s="2"/>
      <c r="I9" s="3"/>
      <c r="J9" s="12" t="s">
        <v>6</v>
      </c>
      <c r="K9" s="7"/>
      <c r="L9" s="7"/>
      <c r="M9" s="7"/>
      <c r="N9" s="7"/>
      <c r="O9" s="7"/>
      <c r="P9" s="7"/>
      <c r="Q9" s="7"/>
    </row>
    <row r="10" ht="14.25" customHeight="1">
      <c r="G10" s="13" t="s">
        <v>7</v>
      </c>
      <c r="H10" s="2"/>
      <c r="I10" s="3"/>
      <c r="J10" s="14">
        <v>62.0</v>
      </c>
      <c r="K10" s="7"/>
      <c r="L10" s="7"/>
      <c r="M10" s="7"/>
      <c r="N10" s="7"/>
      <c r="O10" s="7"/>
      <c r="P10" s="7"/>
      <c r="Q10" s="7"/>
    </row>
    <row r="11" ht="14.25" customHeight="1">
      <c r="G11" s="13" t="s">
        <v>8</v>
      </c>
      <c r="H11" s="2"/>
      <c r="I11" s="3"/>
      <c r="J11" s="14">
        <v>53.0</v>
      </c>
      <c r="K11" s="7"/>
      <c r="L11" s="7"/>
      <c r="M11" s="7"/>
      <c r="N11" s="7"/>
      <c r="O11" s="7"/>
      <c r="P11" s="7"/>
      <c r="Q11" s="7"/>
    </row>
    <row r="12" ht="14.25" customHeight="1">
      <c r="G12" s="15"/>
      <c r="H12" s="2"/>
      <c r="I12" s="3"/>
      <c r="J12" s="16"/>
      <c r="K12" s="7"/>
      <c r="L12" s="7"/>
      <c r="M12" s="7"/>
      <c r="N12" s="7"/>
      <c r="O12" s="7"/>
      <c r="P12" s="7"/>
      <c r="Q12" s="7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G11:I11"/>
    <mergeCell ref="G12:I12"/>
    <mergeCell ref="G3:Q3"/>
    <mergeCell ref="G4:Q4"/>
    <mergeCell ref="G5:Q5"/>
    <mergeCell ref="G6:Q6"/>
    <mergeCell ref="G8:J8"/>
    <mergeCell ref="G9:I9"/>
    <mergeCell ref="G10:I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75"/>
    <col customWidth="1" min="2" max="2" width="15.88"/>
    <col customWidth="1" min="3" max="3" width="13.0"/>
    <col customWidth="1" min="4" max="4" width="12.5"/>
    <col customWidth="1" min="5" max="5" width="12.38"/>
    <col customWidth="1" min="6" max="6" width="12.13"/>
    <col customWidth="1" min="7" max="7" width="29.13"/>
    <col customWidth="1" min="8" max="8" width="16.25"/>
    <col customWidth="1" min="9" max="9" width="12.75"/>
    <col customWidth="1" min="10" max="26" width="7.88"/>
  </cols>
  <sheetData>
    <row r="1" ht="14.25" customHeight="1">
      <c r="A1" s="17" t="s">
        <v>9</v>
      </c>
      <c r="B1" s="17" t="s">
        <v>10</v>
      </c>
      <c r="C1" s="17" t="s">
        <v>11</v>
      </c>
      <c r="D1" s="17" t="s">
        <v>12</v>
      </c>
      <c r="E1" s="17" t="s">
        <v>13</v>
      </c>
      <c r="F1" s="17" t="s">
        <v>14</v>
      </c>
      <c r="H1" s="18" t="s">
        <v>15</v>
      </c>
      <c r="I1" s="18" t="s">
        <v>16</v>
      </c>
    </row>
    <row r="2" ht="14.25" customHeight="1">
      <c r="A2" s="19">
        <v>44179.0</v>
      </c>
      <c r="B2" s="20">
        <v>1383.0</v>
      </c>
      <c r="C2" s="20">
        <v>1388.0</v>
      </c>
      <c r="D2" s="20">
        <v>1368.0</v>
      </c>
      <c r="E2" s="20">
        <v>1372.150024</v>
      </c>
      <c r="F2" s="20">
        <v>1366.236938</v>
      </c>
      <c r="H2" s="21">
        <f t="shared" ref="H2:H246" si="1">LN(C3/C2)</f>
        <v>0.004994675126</v>
      </c>
      <c r="I2" s="22">
        <f t="shared" ref="I2:I247" si="2">STANDARDIZE(C2,$H$249,$H$250^0.5)</f>
        <v>-1.892422925</v>
      </c>
    </row>
    <row r="3" ht="14.25" customHeight="1">
      <c r="A3" s="19">
        <v>44180.0</v>
      </c>
      <c r="B3" s="20">
        <v>1380.800049</v>
      </c>
      <c r="C3" s="20">
        <v>1394.949951</v>
      </c>
      <c r="D3" s="20">
        <v>1366.0</v>
      </c>
      <c r="E3" s="20">
        <v>1391.300049</v>
      </c>
      <c r="F3" s="20">
        <v>1385.304443</v>
      </c>
      <c r="H3" s="21">
        <f t="shared" si="1"/>
        <v>0.01554230486</v>
      </c>
      <c r="I3" s="22">
        <f t="shared" si="2"/>
        <v>-1.796123671</v>
      </c>
    </row>
    <row r="4" ht="14.25" customHeight="1">
      <c r="A4" s="19">
        <v>44181.0</v>
      </c>
      <c r="B4" s="20">
        <v>1404.0</v>
      </c>
      <c r="C4" s="20">
        <v>1416.800049</v>
      </c>
      <c r="D4" s="20">
        <v>1394.5</v>
      </c>
      <c r="E4" s="20">
        <v>1410.699951</v>
      </c>
      <c r="F4" s="20">
        <v>1404.620728</v>
      </c>
      <c r="H4" s="21">
        <f t="shared" si="1"/>
        <v>0.01970847949</v>
      </c>
      <c r="I4" s="22">
        <f t="shared" si="2"/>
        <v>-1.493366409</v>
      </c>
    </row>
    <row r="5" ht="14.25" customHeight="1">
      <c r="A5" s="19">
        <v>44182.0</v>
      </c>
      <c r="B5" s="20">
        <v>1418.599976</v>
      </c>
      <c r="C5" s="20">
        <v>1445.0</v>
      </c>
      <c r="D5" s="20">
        <v>1404.5</v>
      </c>
      <c r="E5" s="20">
        <v>1441.800049</v>
      </c>
      <c r="F5" s="20">
        <v>1435.586792</v>
      </c>
      <c r="H5" s="21">
        <f t="shared" si="1"/>
        <v>-0.003674597049</v>
      </c>
      <c r="I5" s="22">
        <f t="shared" si="2"/>
        <v>-1.102624913</v>
      </c>
    </row>
    <row r="6" ht="14.25" customHeight="1">
      <c r="A6" s="19">
        <v>44183.0</v>
      </c>
      <c r="B6" s="20">
        <v>1435.0</v>
      </c>
      <c r="C6" s="20">
        <v>1439.699951</v>
      </c>
      <c r="D6" s="20">
        <v>1406.300049</v>
      </c>
      <c r="E6" s="20">
        <v>1411.349976</v>
      </c>
      <c r="F6" s="20">
        <v>1405.267944</v>
      </c>
      <c r="H6" s="21">
        <f t="shared" si="1"/>
        <v>-0.01107027101</v>
      </c>
      <c r="I6" s="22">
        <f t="shared" si="2"/>
        <v>-1.176062951</v>
      </c>
    </row>
    <row r="7" ht="14.25" customHeight="1">
      <c r="A7" s="19">
        <v>44186.0</v>
      </c>
      <c r="B7" s="20">
        <v>1417.5</v>
      </c>
      <c r="C7" s="20">
        <v>1423.849976</v>
      </c>
      <c r="D7" s="20">
        <v>1366.699951</v>
      </c>
      <c r="E7" s="20">
        <v>1372.650024</v>
      </c>
      <c r="F7" s="20">
        <v>1366.734741</v>
      </c>
      <c r="H7" s="21">
        <f t="shared" si="1"/>
        <v>-0.02780869324</v>
      </c>
      <c r="I7" s="22">
        <f t="shared" si="2"/>
        <v>-1.395681876</v>
      </c>
    </row>
    <row r="8" ht="14.25" customHeight="1">
      <c r="A8" s="19">
        <v>44187.0</v>
      </c>
      <c r="B8" s="20">
        <v>1384.800049</v>
      </c>
      <c r="C8" s="20">
        <v>1384.800049</v>
      </c>
      <c r="D8" s="20">
        <v>1345.0</v>
      </c>
      <c r="E8" s="20">
        <v>1373.099976</v>
      </c>
      <c r="F8" s="20">
        <v>1367.182739</v>
      </c>
      <c r="H8" s="21">
        <f t="shared" si="1"/>
        <v>-0.002784127623</v>
      </c>
      <c r="I8" s="22">
        <f t="shared" si="2"/>
        <v>-1.936761784</v>
      </c>
    </row>
    <row r="9" ht="14.25" customHeight="1">
      <c r="A9" s="19">
        <v>44188.0</v>
      </c>
      <c r="B9" s="20">
        <v>1367.5</v>
      </c>
      <c r="C9" s="20">
        <v>1380.949951</v>
      </c>
      <c r="D9" s="20">
        <v>1361.050049</v>
      </c>
      <c r="E9" s="20">
        <v>1375.650024</v>
      </c>
      <c r="F9" s="20">
        <v>1369.721802</v>
      </c>
      <c r="H9" s="21">
        <f t="shared" si="1"/>
        <v>0.01655367296</v>
      </c>
      <c r="I9" s="22">
        <f t="shared" si="2"/>
        <v>-1.990109148</v>
      </c>
    </row>
    <row r="10" ht="14.25" customHeight="1">
      <c r="A10" s="19">
        <v>44189.0</v>
      </c>
      <c r="B10" s="20">
        <v>1389.400024</v>
      </c>
      <c r="C10" s="20">
        <v>1404.0</v>
      </c>
      <c r="D10" s="20">
        <v>1377.0</v>
      </c>
      <c r="E10" s="20">
        <v>1397.099976</v>
      </c>
      <c r="F10" s="20">
        <v>1391.079346</v>
      </c>
      <c r="H10" s="21">
        <f t="shared" si="1"/>
        <v>0.01203554351</v>
      </c>
      <c r="I10" s="22">
        <f t="shared" si="2"/>
        <v>-1.670725238</v>
      </c>
    </row>
    <row r="11" ht="14.25" customHeight="1">
      <c r="A11" s="19">
        <v>44193.0</v>
      </c>
      <c r="B11" s="20">
        <v>1405.0</v>
      </c>
      <c r="C11" s="20">
        <v>1421.0</v>
      </c>
      <c r="D11" s="20">
        <v>1404.0</v>
      </c>
      <c r="E11" s="20">
        <v>1412.849976</v>
      </c>
      <c r="F11" s="20">
        <v>1406.761475</v>
      </c>
      <c r="H11" s="21">
        <f t="shared" si="1"/>
        <v>0.009629768891</v>
      </c>
      <c r="I11" s="22">
        <f t="shared" si="2"/>
        <v>-1.435171445</v>
      </c>
    </row>
    <row r="12" ht="14.25" customHeight="1">
      <c r="A12" s="19">
        <v>44194.0</v>
      </c>
      <c r="B12" s="20">
        <v>1421.050049</v>
      </c>
      <c r="C12" s="20">
        <v>1434.75</v>
      </c>
      <c r="D12" s="20">
        <v>1420.0</v>
      </c>
      <c r="E12" s="20">
        <v>1427.199951</v>
      </c>
      <c r="F12" s="20">
        <v>1421.049683</v>
      </c>
      <c r="H12" s="21">
        <f t="shared" si="1"/>
        <v>0.003583065394</v>
      </c>
      <c r="I12" s="22">
        <f t="shared" si="2"/>
        <v>-1.244649994</v>
      </c>
    </row>
    <row r="13" ht="14.25" customHeight="1">
      <c r="A13" s="19">
        <v>44195.0</v>
      </c>
      <c r="B13" s="20">
        <v>1439.900024</v>
      </c>
      <c r="C13" s="20">
        <v>1439.900024</v>
      </c>
      <c r="D13" s="20">
        <v>1413.0</v>
      </c>
      <c r="E13" s="20">
        <v>1432.5</v>
      </c>
      <c r="F13" s="20">
        <v>1426.326904</v>
      </c>
      <c r="H13" s="21">
        <f t="shared" si="1"/>
        <v>0.002843357071</v>
      </c>
      <c r="I13" s="22">
        <f t="shared" si="2"/>
        <v>-1.173290719</v>
      </c>
    </row>
    <row r="14" ht="14.25" customHeight="1">
      <c r="A14" s="19">
        <v>44196.0</v>
      </c>
      <c r="B14" s="20">
        <v>1435.0</v>
      </c>
      <c r="C14" s="20">
        <v>1444.0</v>
      </c>
      <c r="D14" s="20">
        <v>1425.050049</v>
      </c>
      <c r="E14" s="20">
        <v>1436.300049</v>
      </c>
      <c r="F14" s="20">
        <v>1430.110474</v>
      </c>
      <c r="H14" s="21">
        <f t="shared" si="1"/>
        <v>-0.0006927606789</v>
      </c>
      <c r="I14" s="22">
        <f t="shared" si="2"/>
        <v>-1.116481019</v>
      </c>
    </row>
    <row r="15" ht="14.25" customHeight="1">
      <c r="A15" s="19">
        <v>44197.0</v>
      </c>
      <c r="B15" s="20">
        <v>1440.0</v>
      </c>
      <c r="C15" s="20">
        <v>1443.0</v>
      </c>
      <c r="D15" s="20">
        <v>1420.599976</v>
      </c>
      <c r="E15" s="20">
        <v>1425.050049</v>
      </c>
      <c r="F15" s="20">
        <v>1418.909058</v>
      </c>
      <c r="H15" s="21">
        <f t="shared" si="1"/>
        <v>-0.003471020493</v>
      </c>
      <c r="I15" s="22">
        <f t="shared" si="2"/>
        <v>-1.130337124</v>
      </c>
    </row>
    <row r="16" ht="14.25" customHeight="1">
      <c r="A16" s="19">
        <v>44200.0</v>
      </c>
      <c r="B16" s="20">
        <v>1438.0</v>
      </c>
      <c r="C16" s="20">
        <v>1438.0</v>
      </c>
      <c r="D16" s="20">
        <v>1399.0</v>
      </c>
      <c r="E16" s="20">
        <v>1416.0</v>
      </c>
      <c r="F16" s="20">
        <v>1409.897949</v>
      </c>
      <c r="H16" s="21">
        <f t="shared" si="1"/>
        <v>-0.005054476992</v>
      </c>
      <c r="I16" s="22">
        <f t="shared" si="2"/>
        <v>-1.199617651</v>
      </c>
    </row>
    <row r="17" ht="14.25" customHeight="1">
      <c r="A17" s="19">
        <v>44201.0</v>
      </c>
      <c r="B17" s="20">
        <v>1419.199951</v>
      </c>
      <c r="C17" s="20">
        <v>1430.75</v>
      </c>
      <c r="D17" s="20">
        <v>1409.0</v>
      </c>
      <c r="E17" s="20">
        <v>1426.699951</v>
      </c>
      <c r="F17" s="20">
        <v>1420.551758</v>
      </c>
      <c r="H17" s="21">
        <f t="shared" si="1"/>
        <v>0.006444331281</v>
      </c>
      <c r="I17" s="22">
        <f t="shared" si="2"/>
        <v>-1.300074416</v>
      </c>
    </row>
    <row r="18" ht="14.25" customHeight="1">
      <c r="A18" s="19">
        <v>44202.0</v>
      </c>
      <c r="B18" s="20">
        <v>1435.0</v>
      </c>
      <c r="C18" s="20">
        <v>1440.0</v>
      </c>
      <c r="D18" s="20">
        <v>1413.099976</v>
      </c>
      <c r="E18" s="20">
        <v>1420.550049</v>
      </c>
      <c r="F18" s="20">
        <v>1414.428345</v>
      </c>
      <c r="H18" s="21">
        <f t="shared" si="1"/>
        <v>-0.005152155142</v>
      </c>
      <c r="I18" s="22">
        <f t="shared" si="2"/>
        <v>-1.171905441</v>
      </c>
    </row>
    <row r="19" ht="14.25" customHeight="1">
      <c r="A19" s="19">
        <v>44203.0</v>
      </c>
      <c r="B19" s="20">
        <v>1432.5</v>
      </c>
      <c r="C19" s="20">
        <v>1432.599976</v>
      </c>
      <c r="D19" s="20">
        <v>1412.550049</v>
      </c>
      <c r="E19" s="20">
        <v>1416.25</v>
      </c>
      <c r="F19" s="20">
        <v>1410.146851</v>
      </c>
      <c r="H19" s="21">
        <f t="shared" si="1"/>
        <v>0.006540080417</v>
      </c>
      <c r="I19" s="22">
        <f t="shared" si="2"/>
        <v>-1.274440954</v>
      </c>
    </row>
    <row r="20" ht="14.25" customHeight="1">
      <c r="A20" s="19">
        <v>44204.0</v>
      </c>
      <c r="B20" s="20">
        <v>1432.0</v>
      </c>
      <c r="C20" s="20">
        <v>1442.0</v>
      </c>
      <c r="D20" s="20">
        <v>1423.099976</v>
      </c>
      <c r="E20" s="20">
        <v>1431.650024</v>
      </c>
      <c r="F20" s="20">
        <v>1425.480591</v>
      </c>
      <c r="H20" s="21">
        <f t="shared" si="1"/>
        <v>0.01575595827</v>
      </c>
      <c r="I20" s="22">
        <f t="shared" si="2"/>
        <v>-1.14419323</v>
      </c>
    </row>
    <row r="21" ht="14.25" customHeight="1">
      <c r="A21" s="19">
        <v>44207.0</v>
      </c>
      <c r="B21" s="20">
        <v>1450.0</v>
      </c>
      <c r="C21" s="20">
        <v>1464.900024</v>
      </c>
      <c r="D21" s="20">
        <v>1436.300049</v>
      </c>
      <c r="E21" s="20">
        <v>1451.449951</v>
      </c>
      <c r="F21" s="20">
        <v>1445.19519</v>
      </c>
      <c r="H21" s="21">
        <f t="shared" si="1"/>
        <v>0.01544427311</v>
      </c>
      <c r="I21" s="22">
        <f t="shared" si="2"/>
        <v>-0.8268880817</v>
      </c>
    </row>
    <row r="22" ht="14.25" customHeight="1">
      <c r="A22" s="19">
        <v>44208.0</v>
      </c>
      <c r="B22" s="20">
        <v>1452.449951</v>
      </c>
      <c r="C22" s="20">
        <v>1487.699951</v>
      </c>
      <c r="D22" s="20">
        <v>1449.099976</v>
      </c>
      <c r="E22" s="20">
        <v>1481.0</v>
      </c>
      <c r="F22" s="20">
        <v>1474.617798</v>
      </c>
      <c r="H22" s="21">
        <f t="shared" si="1"/>
        <v>0.006165048728</v>
      </c>
      <c r="I22" s="22">
        <f t="shared" si="2"/>
        <v>-0.5109698885</v>
      </c>
    </row>
    <row r="23" ht="14.25" customHeight="1">
      <c r="A23" s="19">
        <v>44209.0</v>
      </c>
      <c r="B23" s="20">
        <v>1492.900024</v>
      </c>
      <c r="C23" s="20">
        <v>1496.900024</v>
      </c>
      <c r="D23" s="20">
        <v>1462.099976</v>
      </c>
      <c r="E23" s="20">
        <v>1470.650024</v>
      </c>
      <c r="F23" s="20">
        <v>1464.3125</v>
      </c>
      <c r="H23" s="21">
        <f t="shared" si="1"/>
        <v>-0.005963382561</v>
      </c>
      <c r="I23" s="22">
        <f t="shared" si="2"/>
        <v>-0.3834927066</v>
      </c>
    </row>
    <row r="24" ht="14.25" customHeight="1">
      <c r="A24" s="19">
        <v>44210.0</v>
      </c>
      <c r="B24" s="20">
        <v>1471.150024</v>
      </c>
      <c r="C24" s="20">
        <v>1488.0</v>
      </c>
      <c r="D24" s="20">
        <v>1456.0</v>
      </c>
      <c r="E24" s="20">
        <v>1468.75</v>
      </c>
      <c r="F24" s="20">
        <v>1462.420654</v>
      </c>
      <c r="H24" s="21">
        <f t="shared" si="1"/>
        <v>-0.01104869981</v>
      </c>
      <c r="I24" s="22">
        <f t="shared" si="2"/>
        <v>-0.5068123779</v>
      </c>
    </row>
    <row r="25" ht="14.25" customHeight="1">
      <c r="A25" s="19">
        <v>44211.0</v>
      </c>
      <c r="B25" s="20">
        <v>1469.099976</v>
      </c>
      <c r="C25" s="20">
        <v>1471.650024</v>
      </c>
      <c r="D25" s="20">
        <v>1445.0</v>
      </c>
      <c r="E25" s="20">
        <v>1466.650024</v>
      </c>
      <c r="F25" s="20">
        <v>1460.329712</v>
      </c>
      <c r="H25" s="21">
        <f t="shared" si="1"/>
        <v>0.02097905282</v>
      </c>
      <c r="I25" s="22">
        <f t="shared" si="2"/>
        <v>-0.7333593698</v>
      </c>
    </row>
    <row r="26" ht="14.25" customHeight="1">
      <c r="A26" s="19">
        <v>44214.0</v>
      </c>
      <c r="B26" s="20">
        <v>1469.900024</v>
      </c>
      <c r="C26" s="20">
        <v>1502.849976</v>
      </c>
      <c r="D26" s="20">
        <v>1467.0</v>
      </c>
      <c r="E26" s="20">
        <v>1483.099976</v>
      </c>
      <c r="F26" s="20">
        <v>1476.70874</v>
      </c>
      <c r="H26" s="21">
        <f t="shared" si="1"/>
        <v>0.005838495935</v>
      </c>
      <c r="I26" s="22">
        <f t="shared" si="2"/>
        <v>-0.3010495442</v>
      </c>
    </row>
    <row r="27" ht="14.25" customHeight="1">
      <c r="A27" s="19">
        <v>44215.0</v>
      </c>
      <c r="B27" s="20">
        <v>1491.800049</v>
      </c>
      <c r="C27" s="20">
        <v>1511.650024</v>
      </c>
      <c r="D27" s="20">
        <v>1467.0</v>
      </c>
      <c r="E27" s="20">
        <v>1503.849976</v>
      </c>
      <c r="F27" s="20">
        <v>1497.369385</v>
      </c>
      <c r="H27" s="21">
        <f t="shared" si="1"/>
        <v>-0.007070232705</v>
      </c>
      <c r="I27" s="22">
        <f t="shared" si="2"/>
        <v>-0.1791151509</v>
      </c>
    </row>
    <row r="28" ht="14.25" customHeight="1">
      <c r="A28" s="19">
        <v>44216.0</v>
      </c>
      <c r="B28" s="20">
        <v>1501.0</v>
      </c>
      <c r="C28" s="20">
        <v>1501.0</v>
      </c>
      <c r="D28" s="20">
        <v>1486.0</v>
      </c>
      <c r="E28" s="20">
        <v>1492.0</v>
      </c>
      <c r="F28" s="20">
        <v>1485.570435</v>
      </c>
      <c r="H28" s="21">
        <f t="shared" si="1"/>
        <v>-0.004440239023</v>
      </c>
      <c r="I28" s="22">
        <f t="shared" si="2"/>
        <v>-0.3266830067</v>
      </c>
    </row>
    <row r="29" ht="14.25" customHeight="1">
      <c r="A29" s="19">
        <v>44217.0</v>
      </c>
      <c r="B29" s="20">
        <v>1492.0</v>
      </c>
      <c r="C29" s="20">
        <v>1494.349976</v>
      </c>
      <c r="D29" s="20">
        <v>1468.150024</v>
      </c>
      <c r="E29" s="20">
        <v>1474.800049</v>
      </c>
      <c r="F29" s="20">
        <v>1468.44458</v>
      </c>
      <c r="H29" s="21">
        <f t="shared" si="1"/>
        <v>-0.0178584893</v>
      </c>
      <c r="I29" s="22">
        <f t="shared" si="2"/>
        <v>-0.4188264407</v>
      </c>
    </row>
    <row r="30" ht="14.25" customHeight="1">
      <c r="A30" s="19">
        <v>44218.0</v>
      </c>
      <c r="B30" s="20">
        <v>1467.900024</v>
      </c>
      <c r="C30" s="20">
        <v>1467.900024</v>
      </c>
      <c r="D30" s="20">
        <v>1440.150024</v>
      </c>
      <c r="E30" s="20">
        <v>1443.550049</v>
      </c>
      <c r="F30" s="20">
        <v>1437.329224</v>
      </c>
      <c r="H30" s="21">
        <f t="shared" si="1"/>
        <v>0.008884710955</v>
      </c>
      <c r="I30" s="22">
        <f t="shared" si="2"/>
        <v>-0.7853197653</v>
      </c>
    </row>
    <row r="31" ht="14.25" customHeight="1">
      <c r="A31" s="19">
        <v>44221.0</v>
      </c>
      <c r="B31" s="20">
        <v>1465.099976</v>
      </c>
      <c r="C31" s="20">
        <v>1481.0</v>
      </c>
      <c r="D31" s="20">
        <v>1455.150024</v>
      </c>
      <c r="E31" s="20">
        <v>1462.849976</v>
      </c>
      <c r="F31" s="20">
        <v>1456.546021</v>
      </c>
      <c r="H31" s="21">
        <f t="shared" si="1"/>
        <v>-0.006163435764</v>
      </c>
      <c r="I31" s="22">
        <f t="shared" si="2"/>
        <v>-0.6038051162</v>
      </c>
    </row>
    <row r="32" ht="14.25" customHeight="1">
      <c r="A32" s="19">
        <v>44223.0</v>
      </c>
      <c r="B32" s="20">
        <v>1468.0</v>
      </c>
      <c r="C32" s="20">
        <v>1471.900024</v>
      </c>
      <c r="D32" s="20">
        <v>1406.150024</v>
      </c>
      <c r="E32" s="20">
        <v>1409.599976</v>
      </c>
      <c r="F32" s="20">
        <v>1403.525513</v>
      </c>
      <c r="H32" s="21">
        <f t="shared" si="1"/>
        <v>-0.04915368736</v>
      </c>
      <c r="I32" s="22">
        <f t="shared" si="2"/>
        <v>-0.7298953434</v>
      </c>
    </row>
    <row r="33" ht="14.25" customHeight="1">
      <c r="A33" s="19">
        <v>44224.0</v>
      </c>
      <c r="B33" s="20">
        <v>1389.900024</v>
      </c>
      <c r="C33" s="20">
        <v>1401.300049</v>
      </c>
      <c r="D33" s="20">
        <v>1342.0</v>
      </c>
      <c r="E33" s="20">
        <v>1371.449951</v>
      </c>
      <c r="F33" s="20">
        <v>1365.539917</v>
      </c>
      <c r="H33" s="21">
        <f t="shared" si="1"/>
        <v>0.00530237421</v>
      </c>
      <c r="I33" s="22">
        <f t="shared" si="2"/>
        <v>-1.708136043</v>
      </c>
    </row>
    <row r="34" ht="14.25" customHeight="1">
      <c r="A34" s="19">
        <v>44225.0</v>
      </c>
      <c r="B34" s="20">
        <v>1391.349976</v>
      </c>
      <c r="C34" s="20">
        <v>1408.75</v>
      </c>
      <c r="D34" s="20">
        <v>1364.5</v>
      </c>
      <c r="E34" s="20">
        <v>1390.5</v>
      </c>
      <c r="F34" s="20">
        <v>1384.507813</v>
      </c>
      <c r="H34" s="21">
        <f t="shared" si="1"/>
        <v>0.05102706552</v>
      </c>
      <c r="I34" s="22">
        <f t="shared" si="2"/>
        <v>-1.604908737</v>
      </c>
    </row>
    <row r="35" ht="14.25" customHeight="1">
      <c r="A35" s="19">
        <v>44228.0</v>
      </c>
      <c r="B35" s="20">
        <v>1410.25</v>
      </c>
      <c r="C35" s="20">
        <v>1482.5</v>
      </c>
      <c r="D35" s="20">
        <v>1401.0</v>
      </c>
      <c r="E35" s="20">
        <v>1476.75</v>
      </c>
      <c r="F35" s="20">
        <v>1470.386108</v>
      </c>
      <c r="H35" s="21">
        <f t="shared" si="1"/>
        <v>0.06274517713</v>
      </c>
      <c r="I35" s="22">
        <f t="shared" si="2"/>
        <v>-0.583020958</v>
      </c>
    </row>
    <row r="36" ht="14.25" customHeight="1">
      <c r="A36" s="19">
        <v>44229.0</v>
      </c>
      <c r="B36" s="20">
        <v>1501.0</v>
      </c>
      <c r="C36" s="20">
        <v>1578.5</v>
      </c>
      <c r="D36" s="20">
        <v>1497.400024</v>
      </c>
      <c r="E36" s="20">
        <v>1560.550049</v>
      </c>
      <c r="F36" s="20">
        <v>1553.825073</v>
      </c>
      <c r="H36" s="21">
        <f t="shared" si="1"/>
        <v>0.002025157992</v>
      </c>
      <c r="I36" s="22">
        <f t="shared" si="2"/>
        <v>0.7471651674</v>
      </c>
    </row>
    <row r="37" ht="14.25" customHeight="1">
      <c r="A37" s="19">
        <v>44230.0</v>
      </c>
      <c r="B37" s="20">
        <v>1579.0</v>
      </c>
      <c r="C37" s="20">
        <v>1581.699951</v>
      </c>
      <c r="D37" s="20">
        <v>1542.0</v>
      </c>
      <c r="E37" s="20">
        <v>1574.800049</v>
      </c>
      <c r="F37" s="20">
        <v>1568.013672</v>
      </c>
      <c r="H37" s="21">
        <f t="shared" si="1"/>
        <v>0.003975175817</v>
      </c>
      <c r="I37" s="22">
        <f t="shared" si="2"/>
        <v>0.7915040259</v>
      </c>
    </row>
    <row r="38" ht="14.25" customHeight="1">
      <c r="A38" s="19">
        <v>44231.0</v>
      </c>
      <c r="B38" s="20">
        <v>1566.0</v>
      </c>
      <c r="C38" s="20">
        <v>1588.0</v>
      </c>
      <c r="D38" s="20">
        <v>1543.449951</v>
      </c>
      <c r="E38" s="20">
        <v>1579.099976</v>
      </c>
      <c r="F38" s="20">
        <v>1572.295044</v>
      </c>
      <c r="H38" s="21">
        <f t="shared" si="1"/>
        <v>0.01886995562</v>
      </c>
      <c r="I38" s="22">
        <f t="shared" si="2"/>
        <v>0.8787981694</v>
      </c>
    </row>
    <row r="39" ht="14.25" customHeight="1">
      <c r="A39" s="19">
        <v>44232.0</v>
      </c>
      <c r="B39" s="20">
        <v>1548.0</v>
      </c>
      <c r="C39" s="20">
        <v>1618.25</v>
      </c>
      <c r="D39" s="20">
        <v>1548.0</v>
      </c>
      <c r="E39" s="20">
        <v>1597.599976</v>
      </c>
      <c r="F39" s="20">
        <v>1590.715332</v>
      </c>
      <c r="H39" s="21">
        <f t="shared" si="1"/>
        <v>0.008246469023</v>
      </c>
      <c r="I39" s="22">
        <f t="shared" si="2"/>
        <v>1.29794536</v>
      </c>
    </row>
    <row r="40" ht="14.25" customHeight="1">
      <c r="A40" s="19">
        <v>44235.0</v>
      </c>
      <c r="B40" s="20">
        <v>1620.0</v>
      </c>
      <c r="C40" s="20">
        <v>1631.650024</v>
      </c>
      <c r="D40" s="20">
        <v>1595.699951</v>
      </c>
      <c r="E40" s="20">
        <v>1605.25</v>
      </c>
      <c r="F40" s="20">
        <v>1598.332397</v>
      </c>
      <c r="H40" s="21">
        <f t="shared" si="1"/>
        <v>-0.002239519886</v>
      </c>
      <c r="I40" s="22">
        <f t="shared" si="2"/>
        <v>1.483617506</v>
      </c>
    </row>
    <row r="41" ht="14.25" customHeight="1">
      <c r="A41" s="19">
        <v>44236.0</v>
      </c>
      <c r="B41" s="20">
        <v>1610.0</v>
      </c>
      <c r="C41" s="20">
        <v>1628.0</v>
      </c>
      <c r="D41" s="20">
        <v>1586.699951</v>
      </c>
      <c r="E41" s="20">
        <v>1611.849976</v>
      </c>
      <c r="F41" s="20">
        <v>1604.903931</v>
      </c>
      <c r="H41" s="21">
        <f t="shared" si="1"/>
        <v>-0.008110209338</v>
      </c>
      <c r="I41" s="22">
        <f t="shared" si="2"/>
        <v>1.433042388</v>
      </c>
    </row>
    <row r="42" ht="14.25" customHeight="1">
      <c r="A42" s="19">
        <v>44237.0</v>
      </c>
      <c r="B42" s="20">
        <v>1608.349976</v>
      </c>
      <c r="C42" s="20">
        <v>1614.849976</v>
      </c>
      <c r="D42" s="20">
        <v>1567.0</v>
      </c>
      <c r="E42" s="20">
        <v>1581.75</v>
      </c>
      <c r="F42" s="20">
        <v>1574.933716</v>
      </c>
      <c r="H42" s="21">
        <f t="shared" si="1"/>
        <v>-0.01061434451</v>
      </c>
      <c r="I42" s="22">
        <f t="shared" si="2"/>
        <v>1.250834269</v>
      </c>
    </row>
    <row r="43" ht="14.25" customHeight="1">
      <c r="A43" s="19">
        <v>44238.0</v>
      </c>
      <c r="B43" s="20">
        <v>1582.0</v>
      </c>
      <c r="C43" s="20">
        <v>1597.800049</v>
      </c>
      <c r="D43" s="20">
        <v>1564.199951</v>
      </c>
      <c r="E43" s="20">
        <v>1572.349976</v>
      </c>
      <c r="F43" s="20">
        <v>1565.574219</v>
      </c>
      <c r="H43" s="21">
        <f t="shared" si="1"/>
        <v>-0.003322605269</v>
      </c>
      <c r="I43" s="22">
        <f t="shared" si="2"/>
        <v>1.014588682</v>
      </c>
    </row>
    <row r="44" ht="14.25" customHeight="1">
      <c r="A44" s="19">
        <v>44239.0</v>
      </c>
      <c r="B44" s="20">
        <v>1573.900024</v>
      </c>
      <c r="C44" s="20">
        <v>1592.5</v>
      </c>
      <c r="D44" s="20">
        <v>1573.0</v>
      </c>
      <c r="E44" s="20">
        <v>1581.949951</v>
      </c>
      <c r="F44" s="20">
        <v>1575.132813</v>
      </c>
      <c r="H44" s="21">
        <f t="shared" si="1"/>
        <v>0.02020270732</v>
      </c>
      <c r="I44" s="22">
        <f t="shared" si="2"/>
        <v>0.941150644</v>
      </c>
    </row>
    <row r="45" ht="14.25" customHeight="1">
      <c r="A45" s="19">
        <v>44242.0</v>
      </c>
      <c r="B45" s="20">
        <v>1600.099976</v>
      </c>
      <c r="C45" s="20">
        <v>1625.0</v>
      </c>
      <c r="D45" s="20">
        <v>1596.699951</v>
      </c>
      <c r="E45" s="20">
        <v>1616.599976</v>
      </c>
      <c r="F45" s="20">
        <v>1609.633423</v>
      </c>
      <c r="H45" s="21">
        <f t="shared" si="1"/>
        <v>0.009797996326</v>
      </c>
      <c r="I45" s="22">
        <f t="shared" si="2"/>
        <v>1.391474072</v>
      </c>
    </row>
    <row r="46" ht="14.25" customHeight="1">
      <c r="A46" s="19">
        <v>44243.0</v>
      </c>
      <c r="B46" s="20">
        <v>1621.199951</v>
      </c>
      <c r="C46" s="20">
        <v>1641.0</v>
      </c>
      <c r="D46" s="20">
        <v>1608.449951</v>
      </c>
      <c r="E46" s="20">
        <v>1626.650024</v>
      </c>
      <c r="F46" s="20">
        <v>1619.640259</v>
      </c>
      <c r="H46" s="21">
        <f t="shared" si="1"/>
        <v>-0.01176913837</v>
      </c>
      <c r="I46" s="22">
        <f t="shared" si="2"/>
        <v>1.613171759</v>
      </c>
    </row>
    <row r="47" ht="14.25" customHeight="1">
      <c r="A47" s="19">
        <v>44244.0</v>
      </c>
      <c r="B47" s="20">
        <v>1620.0</v>
      </c>
      <c r="C47" s="20">
        <v>1621.800049</v>
      </c>
      <c r="D47" s="20">
        <v>1583.0</v>
      </c>
      <c r="E47" s="20">
        <v>1586.5</v>
      </c>
      <c r="F47" s="20">
        <v>1579.663208</v>
      </c>
      <c r="H47" s="21">
        <f t="shared" si="1"/>
        <v>-0.009821222464</v>
      </c>
      <c r="I47" s="22">
        <f t="shared" si="2"/>
        <v>1.347135213</v>
      </c>
    </row>
    <row r="48" ht="14.25" customHeight="1">
      <c r="A48" s="19">
        <v>44245.0</v>
      </c>
      <c r="B48" s="20">
        <v>1605.949951</v>
      </c>
      <c r="C48" s="20">
        <v>1605.949951</v>
      </c>
      <c r="D48" s="20">
        <v>1548.0</v>
      </c>
      <c r="E48" s="20">
        <v>1554.300049</v>
      </c>
      <c r="F48" s="20">
        <v>1547.602051</v>
      </c>
      <c r="H48" s="21">
        <f t="shared" si="1"/>
        <v>-0.02634097142</v>
      </c>
      <c r="I48" s="22">
        <f t="shared" si="2"/>
        <v>1.127514584</v>
      </c>
    </row>
    <row r="49" ht="14.25" customHeight="1">
      <c r="A49" s="19">
        <v>44246.0</v>
      </c>
      <c r="B49" s="20">
        <v>1545.0</v>
      </c>
      <c r="C49" s="20">
        <v>1564.199951</v>
      </c>
      <c r="D49" s="20">
        <v>1533.0</v>
      </c>
      <c r="E49" s="20">
        <v>1539.099976</v>
      </c>
      <c r="F49" s="20">
        <v>1532.467407</v>
      </c>
      <c r="H49" s="21">
        <f t="shared" si="1"/>
        <v>0.006182150965</v>
      </c>
      <c r="I49" s="22">
        <f t="shared" si="2"/>
        <v>0.5490221802</v>
      </c>
    </row>
    <row r="50" ht="14.25" customHeight="1">
      <c r="A50" s="19">
        <v>44249.0</v>
      </c>
      <c r="B50" s="20">
        <v>1545.050049</v>
      </c>
      <c r="C50" s="20">
        <v>1573.900024</v>
      </c>
      <c r="D50" s="20">
        <v>1539.449951</v>
      </c>
      <c r="E50" s="20">
        <v>1548.0</v>
      </c>
      <c r="F50" s="20">
        <v>1541.329102</v>
      </c>
      <c r="H50" s="21">
        <f t="shared" si="1"/>
        <v>-0.01034628793</v>
      </c>
      <c r="I50" s="22">
        <f t="shared" si="2"/>
        <v>0.6834274147</v>
      </c>
    </row>
    <row r="51" ht="14.25" customHeight="1">
      <c r="A51" s="19">
        <v>44250.0</v>
      </c>
      <c r="B51" s="20">
        <v>1553.75</v>
      </c>
      <c r="C51" s="20">
        <v>1557.699951</v>
      </c>
      <c r="D51" s="20">
        <v>1522.650024</v>
      </c>
      <c r="E51" s="20">
        <v>1529.150024</v>
      </c>
      <c r="F51" s="20">
        <v>1522.560425</v>
      </c>
      <c r="H51" s="21">
        <f t="shared" si="1"/>
        <v>0.03547421718</v>
      </c>
      <c r="I51" s="22">
        <f t="shared" si="2"/>
        <v>0.4589574946</v>
      </c>
    </row>
    <row r="52" ht="14.25" customHeight="1">
      <c r="A52" s="19">
        <v>44251.0</v>
      </c>
      <c r="B52" s="20">
        <v>1526.5</v>
      </c>
      <c r="C52" s="20">
        <v>1613.949951</v>
      </c>
      <c r="D52" s="20">
        <v>1516.25</v>
      </c>
      <c r="E52" s="20">
        <v>1606.449951</v>
      </c>
      <c r="F52" s="20">
        <v>1599.527222</v>
      </c>
      <c r="H52" s="21">
        <f t="shared" si="1"/>
        <v>0.01372247817</v>
      </c>
      <c r="I52" s="22">
        <f t="shared" si="2"/>
        <v>1.238363427</v>
      </c>
    </row>
    <row r="53" ht="14.25" customHeight="1">
      <c r="A53" s="19">
        <v>44252.0</v>
      </c>
      <c r="B53" s="20">
        <v>1609.75</v>
      </c>
      <c r="C53" s="20">
        <v>1636.25</v>
      </c>
      <c r="D53" s="20">
        <v>1602.0</v>
      </c>
      <c r="E53" s="20">
        <v>1606.400024</v>
      </c>
      <c r="F53" s="20">
        <v>1599.477417</v>
      </c>
      <c r="H53" s="21">
        <f t="shared" si="1"/>
        <v>-0.02936507022</v>
      </c>
      <c r="I53" s="22">
        <f t="shared" si="2"/>
        <v>1.547355258</v>
      </c>
    </row>
    <row r="54" ht="14.25" customHeight="1">
      <c r="A54" s="19">
        <v>44253.0</v>
      </c>
      <c r="B54" s="20">
        <v>1587.050049</v>
      </c>
      <c r="C54" s="20">
        <v>1588.900024</v>
      </c>
      <c r="D54" s="20">
        <v>1521.0</v>
      </c>
      <c r="E54" s="20">
        <v>1534.400024</v>
      </c>
      <c r="F54" s="20">
        <v>1527.78772</v>
      </c>
      <c r="H54" s="21">
        <f t="shared" si="1"/>
        <v>-0.01034343127</v>
      </c>
      <c r="I54" s="22">
        <f t="shared" si="2"/>
        <v>0.8912689968</v>
      </c>
    </row>
    <row r="55" ht="14.25" customHeight="1">
      <c r="A55" s="19">
        <v>44256.0</v>
      </c>
      <c r="B55" s="20">
        <v>1564.0</v>
      </c>
      <c r="C55" s="20">
        <v>1572.550049</v>
      </c>
      <c r="D55" s="20">
        <v>1540.699951</v>
      </c>
      <c r="E55" s="20">
        <v>1558.900024</v>
      </c>
      <c r="F55" s="20">
        <v>1552.182129</v>
      </c>
      <c r="H55" s="21">
        <f t="shared" si="1"/>
        <v>0.009461915036</v>
      </c>
      <c r="I55" s="22">
        <f t="shared" si="2"/>
        <v>0.6647220188</v>
      </c>
    </row>
    <row r="56" ht="14.25" customHeight="1">
      <c r="A56" s="19">
        <v>44257.0</v>
      </c>
      <c r="B56" s="20">
        <v>1575.699951</v>
      </c>
      <c r="C56" s="20">
        <v>1587.5</v>
      </c>
      <c r="D56" s="20">
        <v>1551.0</v>
      </c>
      <c r="E56" s="20">
        <v>1568.199951</v>
      </c>
      <c r="F56" s="20">
        <v>1561.442017</v>
      </c>
      <c r="H56" s="21">
        <f t="shared" si="1"/>
        <v>0.005340047243</v>
      </c>
      <c r="I56" s="22">
        <f t="shared" si="2"/>
        <v>0.8718701166</v>
      </c>
    </row>
    <row r="57" ht="14.25" customHeight="1">
      <c r="A57" s="19">
        <v>44258.0</v>
      </c>
      <c r="B57" s="20">
        <v>1584.0</v>
      </c>
      <c r="C57" s="20">
        <v>1596.0</v>
      </c>
      <c r="D57" s="20">
        <v>1565.0</v>
      </c>
      <c r="E57" s="20">
        <v>1586.849976</v>
      </c>
      <c r="F57" s="20">
        <v>1580.011719</v>
      </c>
      <c r="H57" s="21">
        <f t="shared" si="1"/>
        <v>-0.01578813975</v>
      </c>
      <c r="I57" s="22">
        <f t="shared" si="2"/>
        <v>0.9896470131</v>
      </c>
    </row>
    <row r="58" ht="14.25" customHeight="1">
      <c r="A58" s="19">
        <v>44259.0</v>
      </c>
      <c r="B58" s="20">
        <v>1548.550049</v>
      </c>
      <c r="C58" s="20">
        <v>1571.0</v>
      </c>
      <c r="D58" s="20">
        <v>1539.099976</v>
      </c>
      <c r="E58" s="20">
        <v>1552.050049</v>
      </c>
      <c r="F58" s="20">
        <v>1545.361694</v>
      </c>
      <c r="H58" s="21">
        <f t="shared" si="1"/>
        <v>-0.01630019033</v>
      </c>
      <c r="I58" s="22">
        <f t="shared" si="2"/>
        <v>0.6432443763</v>
      </c>
    </row>
    <row r="59" ht="14.25" customHeight="1">
      <c r="A59" s="19">
        <v>44260.0</v>
      </c>
      <c r="B59" s="20">
        <v>1531.0</v>
      </c>
      <c r="C59" s="20">
        <v>1545.599976</v>
      </c>
      <c r="D59" s="20">
        <v>1521.099976</v>
      </c>
      <c r="E59" s="20">
        <v>1530.0</v>
      </c>
      <c r="F59" s="20">
        <v>1523.406738</v>
      </c>
      <c r="H59" s="21">
        <f t="shared" si="1"/>
        <v>0.006063376683</v>
      </c>
      <c r="I59" s="22">
        <f t="shared" si="2"/>
        <v>0.2912989648</v>
      </c>
    </row>
    <row r="60" ht="14.25" customHeight="1">
      <c r="A60" s="19">
        <v>44263.0</v>
      </c>
      <c r="B60" s="20">
        <v>1542.0</v>
      </c>
      <c r="C60" s="20">
        <v>1555.0</v>
      </c>
      <c r="D60" s="20">
        <v>1512.5</v>
      </c>
      <c r="E60" s="20">
        <v>1519.5</v>
      </c>
      <c r="F60" s="20">
        <v>1512.951904</v>
      </c>
      <c r="H60" s="21">
        <f t="shared" si="1"/>
        <v>0.006857431408</v>
      </c>
      <c r="I60" s="22">
        <f t="shared" si="2"/>
        <v>0.4215466888</v>
      </c>
    </row>
    <row r="61" ht="14.25" customHeight="1">
      <c r="A61" s="19">
        <v>44264.0</v>
      </c>
      <c r="B61" s="20">
        <v>1545.0</v>
      </c>
      <c r="C61" s="20">
        <v>1565.699951</v>
      </c>
      <c r="D61" s="20">
        <v>1538.25</v>
      </c>
      <c r="E61" s="20">
        <v>1562.5</v>
      </c>
      <c r="F61" s="20">
        <v>1555.766602</v>
      </c>
      <c r="H61" s="21">
        <f t="shared" si="1"/>
        <v>0.005922295238</v>
      </c>
      <c r="I61" s="22">
        <f t="shared" si="2"/>
        <v>0.5698063384</v>
      </c>
    </row>
    <row r="62" ht="14.25" customHeight="1">
      <c r="A62" s="19">
        <v>44265.0</v>
      </c>
      <c r="B62" s="20">
        <v>1572.0</v>
      </c>
      <c r="C62" s="20">
        <v>1575.0</v>
      </c>
      <c r="D62" s="20">
        <v>1552.150024</v>
      </c>
      <c r="E62" s="20">
        <v>1555.75</v>
      </c>
      <c r="F62" s="20">
        <v>1549.045776</v>
      </c>
      <c r="H62" s="21">
        <f t="shared" si="1"/>
        <v>0.01574835697</v>
      </c>
      <c r="I62" s="22">
        <f t="shared" si="2"/>
        <v>0.6986687982</v>
      </c>
    </row>
    <row r="63" ht="14.25" customHeight="1">
      <c r="A63" s="19">
        <v>44267.0</v>
      </c>
      <c r="B63" s="20">
        <v>1600.0</v>
      </c>
      <c r="C63" s="20">
        <v>1600.0</v>
      </c>
      <c r="D63" s="20">
        <v>1535.050049</v>
      </c>
      <c r="E63" s="20">
        <v>1551.949951</v>
      </c>
      <c r="F63" s="20">
        <v>1545.262085</v>
      </c>
      <c r="H63" s="21">
        <f t="shared" si="1"/>
        <v>-0.03278147402</v>
      </c>
      <c r="I63" s="22">
        <f t="shared" si="2"/>
        <v>1.045071435</v>
      </c>
    </row>
    <row r="64" ht="14.25" customHeight="1">
      <c r="A64" s="19">
        <v>44270.0</v>
      </c>
      <c r="B64" s="20">
        <v>1548.400024</v>
      </c>
      <c r="C64" s="20">
        <v>1548.400024</v>
      </c>
      <c r="D64" s="20">
        <v>1515.300049</v>
      </c>
      <c r="E64" s="20">
        <v>1528.650024</v>
      </c>
      <c r="F64" s="20">
        <v>1522.0625</v>
      </c>
      <c r="H64" s="21">
        <f t="shared" si="1"/>
        <v>-0.005180016682</v>
      </c>
      <c r="I64" s="22">
        <f t="shared" si="2"/>
        <v>0.3300967252</v>
      </c>
    </row>
    <row r="65" ht="14.25" customHeight="1">
      <c r="A65" s="19">
        <v>44271.0</v>
      </c>
      <c r="B65" s="20">
        <v>1530.900024</v>
      </c>
      <c r="C65" s="20">
        <v>1540.400024</v>
      </c>
      <c r="D65" s="20">
        <v>1510.0</v>
      </c>
      <c r="E65" s="20">
        <v>1512.150024</v>
      </c>
      <c r="F65" s="20">
        <v>1505.633667</v>
      </c>
      <c r="H65" s="21">
        <f t="shared" si="1"/>
        <v>-0.0009092836822</v>
      </c>
      <c r="I65" s="22">
        <f t="shared" si="2"/>
        <v>0.2192478814</v>
      </c>
    </row>
    <row r="66" ht="14.25" customHeight="1">
      <c r="A66" s="19">
        <v>44272.0</v>
      </c>
      <c r="B66" s="20">
        <v>1524.25</v>
      </c>
      <c r="C66" s="20">
        <v>1539.0</v>
      </c>
      <c r="D66" s="20">
        <v>1490.199951</v>
      </c>
      <c r="E66" s="20">
        <v>1495.349976</v>
      </c>
      <c r="F66" s="20">
        <v>1488.906006</v>
      </c>
      <c r="H66" s="21">
        <f t="shared" si="1"/>
        <v>-0.01107471225</v>
      </c>
      <c r="I66" s="22">
        <f t="shared" si="2"/>
        <v>0.1998490012</v>
      </c>
    </row>
    <row r="67" ht="14.25" customHeight="1">
      <c r="A67" s="19">
        <v>44273.0</v>
      </c>
      <c r="B67" s="20">
        <v>1511.75</v>
      </c>
      <c r="C67" s="20">
        <v>1522.050049</v>
      </c>
      <c r="D67" s="20">
        <v>1481.150024</v>
      </c>
      <c r="E67" s="20">
        <v>1491.0</v>
      </c>
      <c r="F67" s="20">
        <v>1484.574707</v>
      </c>
      <c r="H67" s="21">
        <f t="shared" si="1"/>
        <v>-0.007154137824</v>
      </c>
      <c r="I67" s="22">
        <f t="shared" si="2"/>
        <v>-0.0350113076</v>
      </c>
    </row>
    <row r="68" ht="14.25" customHeight="1">
      <c r="A68" s="19">
        <v>44274.0</v>
      </c>
      <c r="B68" s="20">
        <v>1485.0</v>
      </c>
      <c r="C68" s="20">
        <v>1511.199951</v>
      </c>
      <c r="D68" s="20">
        <v>1474.050049</v>
      </c>
      <c r="E68" s="20">
        <v>1497.5</v>
      </c>
      <c r="F68" s="20">
        <v>1491.046753</v>
      </c>
      <c r="H68" s="21">
        <f t="shared" si="1"/>
        <v>-0.01084467375</v>
      </c>
      <c r="I68" s="22">
        <f t="shared" si="2"/>
        <v>-0.1853514099</v>
      </c>
    </row>
    <row r="69" ht="14.25" customHeight="1">
      <c r="A69" s="19">
        <v>44277.0</v>
      </c>
      <c r="B69" s="20">
        <v>1494.900024</v>
      </c>
      <c r="C69" s="20">
        <v>1494.900024</v>
      </c>
      <c r="D69" s="20">
        <v>1460.400024</v>
      </c>
      <c r="E69" s="20">
        <v>1469.150024</v>
      </c>
      <c r="F69" s="20">
        <v>1462.81897</v>
      </c>
      <c r="H69" s="21">
        <f t="shared" si="1"/>
        <v>0.00836011804</v>
      </c>
      <c r="I69" s="22">
        <f t="shared" si="2"/>
        <v>-0.4112049176</v>
      </c>
    </row>
    <row r="70" ht="14.25" customHeight="1">
      <c r="A70" s="19">
        <v>44278.0</v>
      </c>
      <c r="B70" s="20">
        <v>1470.0</v>
      </c>
      <c r="C70" s="20">
        <v>1507.449951</v>
      </c>
      <c r="D70" s="20">
        <v>1469.099976</v>
      </c>
      <c r="E70" s="20">
        <v>1500.150024</v>
      </c>
      <c r="F70" s="20">
        <v>1493.685303</v>
      </c>
      <c r="H70" s="21">
        <f t="shared" si="1"/>
        <v>-0.0006635920696</v>
      </c>
      <c r="I70" s="22">
        <f t="shared" si="2"/>
        <v>-0.2373118054</v>
      </c>
    </row>
    <row r="71" ht="14.25" customHeight="1">
      <c r="A71" s="19">
        <v>44279.0</v>
      </c>
      <c r="B71" s="20">
        <v>1490.900024</v>
      </c>
      <c r="C71" s="20">
        <v>1506.449951</v>
      </c>
      <c r="D71" s="20">
        <v>1471.0</v>
      </c>
      <c r="E71" s="20">
        <v>1478.800049</v>
      </c>
      <c r="F71" s="20">
        <v>1472.427368</v>
      </c>
      <c r="H71" s="21">
        <f t="shared" si="1"/>
        <v>-0.007261792071</v>
      </c>
      <c r="I71" s="22">
        <f t="shared" si="2"/>
        <v>-0.2511679109</v>
      </c>
    </row>
    <row r="72" ht="14.25" customHeight="1">
      <c r="A72" s="19">
        <v>44280.0</v>
      </c>
      <c r="B72" s="20">
        <v>1490.199951</v>
      </c>
      <c r="C72" s="20">
        <v>1495.550049</v>
      </c>
      <c r="D72" s="20">
        <v>1450.25</v>
      </c>
      <c r="E72" s="20">
        <v>1463.349976</v>
      </c>
      <c r="F72" s="20">
        <v>1457.043823</v>
      </c>
      <c r="H72" s="21">
        <f t="shared" si="1"/>
        <v>0.002304154193</v>
      </c>
      <c r="I72" s="22">
        <f t="shared" si="2"/>
        <v>-0.4021981026</v>
      </c>
    </row>
    <row r="73" ht="14.25" customHeight="1">
      <c r="A73" s="19">
        <v>44281.0</v>
      </c>
      <c r="B73" s="20">
        <v>1494.0</v>
      </c>
      <c r="C73" s="20">
        <v>1499.0</v>
      </c>
      <c r="D73" s="20">
        <v>1474.0</v>
      </c>
      <c r="E73" s="20">
        <v>1491.300049</v>
      </c>
      <c r="F73" s="20">
        <v>1484.873535</v>
      </c>
      <c r="H73" s="21">
        <f t="shared" si="1"/>
        <v>0.04152091435</v>
      </c>
      <c r="I73" s="22">
        <f t="shared" si="2"/>
        <v>-0.3543952177</v>
      </c>
    </row>
    <row r="74" ht="14.25" customHeight="1">
      <c r="A74" s="19">
        <v>44285.0</v>
      </c>
      <c r="B74" s="20">
        <v>1506.650024</v>
      </c>
      <c r="C74" s="20">
        <v>1562.550049</v>
      </c>
      <c r="D74" s="20">
        <v>1501.550049</v>
      </c>
      <c r="E74" s="20">
        <v>1553.699951</v>
      </c>
      <c r="F74" s="20">
        <v>1547.004517</v>
      </c>
      <c r="H74" s="21">
        <f t="shared" si="1"/>
        <v>-0.009355358308</v>
      </c>
      <c r="I74" s="22">
        <f t="shared" si="2"/>
        <v>0.526160964</v>
      </c>
    </row>
    <row r="75" ht="14.25" customHeight="1">
      <c r="A75" s="19">
        <v>44286.0</v>
      </c>
      <c r="B75" s="20">
        <v>1548.0</v>
      </c>
      <c r="C75" s="20">
        <v>1548.0</v>
      </c>
      <c r="D75" s="20">
        <v>1488.0</v>
      </c>
      <c r="E75" s="20">
        <v>1493.650024</v>
      </c>
      <c r="F75" s="20">
        <v>1487.213379</v>
      </c>
      <c r="H75" s="21">
        <f t="shared" si="1"/>
        <v>-0.03189873107</v>
      </c>
      <c r="I75" s="22">
        <f t="shared" si="2"/>
        <v>0.3245539505</v>
      </c>
    </row>
    <row r="76" ht="14.25" customHeight="1">
      <c r="A76" s="19">
        <v>44287.0</v>
      </c>
      <c r="B76" s="20">
        <v>1499.400024</v>
      </c>
      <c r="C76" s="20">
        <v>1499.400024</v>
      </c>
      <c r="D76" s="20">
        <v>1465.0</v>
      </c>
      <c r="E76" s="20">
        <v>1486.75</v>
      </c>
      <c r="F76" s="20">
        <v>1480.343018</v>
      </c>
      <c r="H76" s="21">
        <f t="shared" si="1"/>
        <v>-0.009650271839</v>
      </c>
      <c r="I76" s="22">
        <f t="shared" si="2"/>
        <v>-0.348852443</v>
      </c>
    </row>
    <row r="77" ht="14.25" customHeight="1">
      <c r="A77" s="19">
        <v>44291.0</v>
      </c>
      <c r="B77" s="20">
        <v>1480.0</v>
      </c>
      <c r="C77" s="20">
        <v>1485.0</v>
      </c>
      <c r="D77" s="20">
        <v>1431.0</v>
      </c>
      <c r="E77" s="20">
        <v>1449.599976</v>
      </c>
      <c r="F77" s="20">
        <v>1443.353149</v>
      </c>
      <c r="H77" s="21">
        <f t="shared" si="1"/>
        <v>-0.01516489688</v>
      </c>
      <c r="I77" s="22">
        <f t="shared" si="2"/>
        <v>-0.5483806943</v>
      </c>
    </row>
    <row r="78" ht="14.25" customHeight="1">
      <c r="A78" s="19">
        <v>44292.0</v>
      </c>
      <c r="B78" s="20">
        <v>1460.0</v>
      </c>
      <c r="C78" s="20">
        <v>1462.650024</v>
      </c>
      <c r="D78" s="20">
        <v>1432.650024</v>
      </c>
      <c r="E78" s="20">
        <v>1440.25</v>
      </c>
      <c r="F78" s="20">
        <v>1434.043457</v>
      </c>
      <c r="H78" s="21">
        <f t="shared" si="1"/>
        <v>-0.004076305541</v>
      </c>
      <c r="I78" s="22">
        <f t="shared" si="2"/>
        <v>-0.8580643191</v>
      </c>
    </row>
    <row r="79" ht="14.25" customHeight="1">
      <c r="A79" s="19">
        <v>44293.0</v>
      </c>
      <c r="B79" s="20">
        <v>1439.300049</v>
      </c>
      <c r="C79" s="20">
        <v>1456.699951</v>
      </c>
      <c r="D79" s="20">
        <v>1421.550049</v>
      </c>
      <c r="E79" s="20">
        <v>1447.199951</v>
      </c>
      <c r="F79" s="20">
        <v>1440.963501</v>
      </c>
      <c r="H79" s="21">
        <f t="shared" si="1"/>
        <v>0.002879130749</v>
      </c>
      <c r="I79" s="22">
        <f t="shared" si="2"/>
        <v>-0.9405091581</v>
      </c>
    </row>
    <row r="80" ht="14.25" customHeight="1">
      <c r="A80" s="19">
        <v>44294.0</v>
      </c>
      <c r="B80" s="20">
        <v>1453.0</v>
      </c>
      <c r="C80" s="20">
        <v>1460.900024</v>
      </c>
      <c r="D80" s="20">
        <v>1430.5</v>
      </c>
      <c r="E80" s="20">
        <v>1432.800049</v>
      </c>
      <c r="F80" s="20">
        <v>1426.62561</v>
      </c>
      <c r="H80" s="21">
        <f t="shared" si="1"/>
        <v>-0.01942209462</v>
      </c>
      <c r="I80" s="22">
        <f t="shared" si="2"/>
        <v>-0.8823125036</v>
      </c>
    </row>
    <row r="81" ht="14.25" customHeight="1">
      <c r="A81" s="19">
        <v>44295.0</v>
      </c>
      <c r="B81" s="20">
        <v>1426.0</v>
      </c>
      <c r="C81" s="20">
        <v>1432.800049</v>
      </c>
      <c r="D81" s="20">
        <v>1415.099976</v>
      </c>
      <c r="E81" s="20">
        <v>1421.75</v>
      </c>
      <c r="F81" s="20">
        <v>1415.623169</v>
      </c>
      <c r="H81" s="21">
        <f t="shared" si="1"/>
        <v>-0.02387291028</v>
      </c>
      <c r="I81" s="22">
        <f t="shared" si="2"/>
        <v>-1.271668721</v>
      </c>
    </row>
    <row r="82" ht="14.25" customHeight="1">
      <c r="A82" s="19">
        <v>44298.0</v>
      </c>
      <c r="B82" s="20">
        <v>1393.0</v>
      </c>
      <c r="C82" s="20">
        <v>1399.0</v>
      </c>
      <c r="D82" s="20">
        <v>1353.0</v>
      </c>
      <c r="E82" s="20">
        <v>1367.050049</v>
      </c>
      <c r="F82" s="20">
        <v>1361.158936</v>
      </c>
      <c r="H82" s="21">
        <f t="shared" si="1"/>
        <v>0.005311068557</v>
      </c>
      <c r="I82" s="22">
        <f t="shared" si="2"/>
        <v>-1.740005765</v>
      </c>
    </row>
    <row r="83" ht="14.25" customHeight="1">
      <c r="A83" s="19">
        <v>44299.0</v>
      </c>
      <c r="B83" s="20">
        <v>1368.0</v>
      </c>
      <c r="C83" s="20">
        <v>1406.449951</v>
      </c>
      <c r="D83" s="20">
        <v>1361.0</v>
      </c>
      <c r="E83" s="20">
        <v>1400.349976</v>
      </c>
      <c r="F83" s="20">
        <v>1394.31543</v>
      </c>
      <c r="H83" s="21">
        <f t="shared" si="1"/>
        <v>0.02128001869</v>
      </c>
      <c r="I83" s="22">
        <f t="shared" si="2"/>
        <v>-1.636778458</v>
      </c>
    </row>
    <row r="84" ht="14.25" customHeight="1">
      <c r="A84" s="19">
        <v>44301.0</v>
      </c>
      <c r="B84" s="20">
        <v>1405.0</v>
      </c>
      <c r="C84" s="20">
        <v>1436.699951</v>
      </c>
      <c r="D84" s="20">
        <v>1391.0</v>
      </c>
      <c r="E84" s="20">
        <v>1430.099976</v>
      </c>
      <c r="F84" s="20">
        <v>1423.937134</v>
      </c>
      <c r="H84" s="21">
        <f t="shared" si="1"/>
        <v>0.005760538636</v>
      </c>
      <c r="I84" s="22">
        <f t="shared" si="2"/>
        <v>-1.217631268</v>
      </c>
    </row>
    <row r="85" ht="14.25" customHeight="1">
      <c r="A85" s="19">
        <v>44302.0</v>
      </c>
      <c r="B85" s="20">
        <v>1434.949951</v>
      </c>
      <c r="C85" s="20">
        <v>1445.0</v>
      </c>
      <c r="D85" s="20">
        <v>1423.5</v>
      </c>
      <c r="E85" s="20">
        <v>1428.650024</v>
      </c>
      <c r="F85" s="20">
        <v>1422.493408</v>
      </c>
      <c r="H85" s="21">
        <f t="shared" si="1"/>
        <v>-0.01907351599</v>
      </c>
      <c r="I85" s="22">
        <f t="shared" si="2"/>
        <v>-1.102624913</v>
      </c>
    </row>
    <row r="86" ht="14.25" customHeight="1">
      <c r="A86" s="19">
        <v>44305.0</v>
      </c>
      <c r="B86" s="20">
        <v>1390.0</v>
      </c>
      <c r="C86" s="20">
        <v>1417.699951</v>
      </c>
      <c r="D86" s="20">
        <v>1372.300049</v>
      </c>
      <c r="E86" s="20">
        <v>1412.400024</v>
      </c>
      <c r="F86" s="20">
        <v>1406.313477</v>
      </c>
      <c r="H86" s="21">
        <f t="shared" si="1"/>
        <v>0.006117998814</v>
      </c>
      <c r="I86" s="22">
        <f t="shared" si="2"/>
        <v>-1.480897272</v>
      </c>
    </row>
    <row r="87" ht="14.25" customHeight="1">
      <c r="A87" s="19">
        <v>44306.0</v>
      </c>
      <c r="B87" s="20">
        <v>1425.0</v>
      </c>
      <c r="C87" s="20">
        <v>1426.400024</v>
      </c>
      <c r="D87" s="20">
        <v>1383.949951</v>
      </c>
      <c r="E87" s="20">
        <v>1391.400024</v>
      </c>
      <c r="F87" s="20">
        <v>1385.403931</v>
      </c>
      <c r="H87" s="21">
        <f t="shared" si="1"/>
        <v>0.0002804044528</v>
      </c>
      <c r="I87" s="22">
        <f t="shared" si="2"/>
        <v>-1.360348142</v>
      </c>
    </row>
    <row r="88" ht="14.25" customHeight="1">
      <c r="A88" s="19">
        <v>44308.0</v>
      </c>
      <c r="B88" s="20">
        <v>1380.0</v>
      </c>
      <c r="C88" s="20">
        <v>1426.800049</v>
      </c>
      <c r="D88" s="20">
        <v>1371.050049</v>
      </c>
      <c r="E88" s="20">
        <v>1422.5</v>
      </c>
      <c r="F88" s="20">
        <v>1416.369995</v>
      </c>
      <c r="H88" s="21">
        <f t="shared" si="1"/>
        <v>0.005451839136</v>
      </c>
      <c r="I88" s="22">
        <f t="shared" si="2"/>
        <v>-1.354805354</v>
      </c>
    </row>
    <row r="89" ht="14.25" customHeight="1">
      <c r="A89" s="19">
        <v>44309.0</v>
      </c>
      <c r="B89" s="20">
        <v>1409.0</v>
      </c>
      <c r="C89" s="20">
        <v>1434.599976</v>
      </c>
      <c r="D89" s="20">
        <v>1400.199951</v>
      </c>
      <c r="E89" s="20">
        <v>1414.150024</v>
      </c>
      <c r="F89" s="20">
        <v>1408.055908</v>
      </c>
      <c r="H89" s="21">
        <f t="shared" si="1"/>
        <v>-0.003911149033</v>
      </c>
      <c r="I89" s="22">
        <f t="shared" si="2"/>
        <v>-1.246728743</v>
      </c>
    </row>
    <row r="90" ht="14.25" customHeight="1">
      <c r="A90" s="19">
        <v>44312.0</v>
      </c>
      <c r="B90" s="20">
        <v>1413.0</v>
      </c>
      <c r="C90" s="20">
        <v>1429.0</v>
      </c>
      <c r="D90" s="20">
        <v>1402.75</v>
      </c>
      <c r="E90" s="20">
        <v>1404.800049</v>
      </c>
      <c r="F90" s="20">
        <v>1398.746216</v>
      </c>
      <c r="H90" s="21">
        <f t="shared" si="1"/>
        <v>0.009056139915</v>
      </c>
      <c r="I90" s="22">
        <f t="shared" si="2"/>
        <v>-1.324322601</v>
      </c>
    </row>
    <row r="91" ht="14.25" customHeight="1">
      <c r="A91" s="19">
        <v>44313.0</v>
      </c>
      <c r="B91" s="20">
        <v>1407.25</v>
      </c>
      <c r="C91" s="20">
        <v>1442.0</v>
      </c>
      <c r="D91" s="20">
        <v>1404.800049</v>
      </c>
      <c r="E91" s="20">
        <v>1438.699951</v>
      </c>
      <c r="F91" s="20">
        <v>1432.500122</v>
      </c>
      <c r="H91" s="21">
        <f t="shared" si="1"/>
        <v>0.02533514487</v>
      </c>
      <c r="I91" s="22">
        <f t="shared" si="2"/>
        <v>-1.14419323</v>
      </c>
    </row>
    <row r="92" ht="14.25" customHeight="1">
      <c r="A92" s="19">
        <v>44314.0</v>
      </c>
      <c r="B92" s="20">
        <v>1436.25</v>
      </c>
      <c r="C92" s="20">
        <v>1479.0</v>
      </c>
      <c r="D92" s="20">
        <v>1431.0</v>
      </c>
      <c r="E92" s="20">
        <v>1476.800049</v>
      </c>
      <c r="F92" s="20">
        <v>1470.436035</v>
      </c>
      <c r="H92" s="21">
        <f t="shared" si="1"/>
        <v>0.01652931791</v>
      </c>
      <c r="I92" s="22">
        <f t="shared" si="2"/>
        <v>-0.6315173271</v>
      </c>
    </row>
    <row r="93" ht="14.25" customHeight="1">
      <c r="A93" s="19">
        <v>44315.0</v>
      </c>
      <c r="B93" s="20">
        <v>1486.199951</v>
      </c>
      <c r="C93" s="20">
        <v>1503.650024</v>
      </c>
      <c r="D93" s="20">
        <v>1461.0</v>
      </c>
      <c r="E93" s="20">
        <v>1472.5</v>
      </c>
      <c r="F93" s="20">
        <v>1466.154419</v>
      </c>
      <c r="H93" s="21">
        <f t="shared" si="1"/>
        <v>-0.03371464987</v>
      </c>
      <c r="I93" s="22">
        <f t="shared" si="2"/>
        <v>-0.2899639947</v>
      </c>
    </row>
    <row r="94" ht="14.25" customHeight="1">
      <c r="A94" s="19">
        <v>44316.0</v>
      </c>
      <c r="B94" s="20">
        <v>1445.0</v>
      </c>
      <c r="C94" s="20">
        <v>1453.800049</v>
      </c>
      <c r="D94" s="20">
        <v>1407.5</v>
      </c>
      <c r="E94" s="20">
        <v>1412.300049</v>
      </c>
      <c r="F94" s="20">
        <v>1406.213989</v>
      </c>
      <c r="H94" s="21">
        <f t="shared" si="1"/>
        <v>-0.02218682947</v>
      </c>
      <c r="I94" s="22">
        <f t="shared" si="2"/>
        <v>-0.9806905061</v>
      </c>
    </row>
    <row r="95" ht="14.25" customHeight="1">
      <c r="A95" s="19">
        <v>44319.0</v>
      </c>
      <c r="B95" s="20">
        <v>1393.0</v>
      </c>
      <c r="C95" s="20">
        <v>1421.900024</v>
      </c>
      <c r="D95" s="20">
        <v>1377.300049</v>
      </c>
      <c r="E95" s="20">
        <v>1414.449951</v>
      </c>
      <c r="F95" s="20">
        <v>1408.354614</v>
      </c>
      <c r="H95" s="21">
        <f t="shared" si="1"/>
        <v>0.0007732968087</v>
      </c>
      <c r="I95" s="22">
        <f t="shared" si="2"/>
        <v>-1.422700617</v>
      </c>
    </row>
    <row r="96" ht="14.25" customHeight="1">
      <c r="A96" s="19">
        <v>44320.0</v>
      </c>
      <c r="B96" s="20">
        <v>1409.949951</v>
      </c>
      <c r="C96" s="20">
        <v>1423.0</v>
      </c>
      <c r="D96" s="20">
        <v>1383.300049</v>
      </c>
      <c r="E96" s="20">
        <v>1388.349976</v>
      </c>
      <c r="F96" s="20">
        <v>1382.367065</v>
      </c>
      <c r="H96" s="21">
        <f t="shared" si="1"/>
        <v>-0.009461359934</v>
      </c>
      <c r="I96" s="22">
        <f t="shared" si="2"/>
        <v>-1.407459234</v>
      </c>
    </row>
    <row r="97" ht="14.25" customHeight="1">
      <c r="A97" s="19">
        <v>44321.0</v>
      </c>
      <c r="B97" s="20">
        <v>1401.0</v>
      </c>
      <c r="C97" s="20">
        <v>1409.599976</v>
      </c>
      <c r="D97" s="20">
        <v>1381.699951</v>
      </c>
      <c r="E97" s="20">
        <v>1402.599976</v>
      </c>
      <c r="F97" s="20">
        <v>1396.555664</v>
      </c>
      <c r="H97" s="21">
        <f t="shared" si="1"/>
        <v>0.0008509949382</v>
      </c>
      <c r="I97" s="22">
        <f t="shared" si="2"/>
        <v>-1.593131379</v>
      </c>
    </row>
    <row r="98" ht="14.25" customHeight="1">
      <c r="A98" s="19">
        <v>44322.0</v>
      </c>
      <c r="B98" s="20">
        <v>1407.599976</v>
      </c>
      <c r="C98" s="20">
        <v>1410.800049</v>
      </c>
      <c r="D98" s="20">
        <v>1395.0</v>
      </c>
      <c r="E98" s="20">
        <v>1400.900024</v>
      </c>
      <c r="F98" s="20">
        <v>1394.863037</v>
      </c>
      <c r="H98" s="21">
        <f t="shared" si="1"/>
        <v>0.009979736887</v>
      </c>
      <c r="I98" s="22">
        <f t="shared" si="2"/>
        <v>-1.576503041</v>
      </c>
    </row>
    <row r="99" ht="14.25" customHeight="1">
      <c r="A99" s="19">
        <v>44323.0</v>
      </c>
      <c r="B99" s="20">
        <v>1412.949951</v>
      </c>
      <c r="C99" s="20">
        <v>1424.949951</v>
      </c>
      <c r="D99" s="20">
        <v>1410.25</v>
      </c>
      <c r="E99" s="20">
        <v>1414.75</v>
      </c>
      <c r="F99" s="20">
        <v>1408.65332</v>
      </c>
      <c r="H99" s="21">
        <f t="shared" si="1"/>
        <v>0.003537753273</v>
      </c>
      <c r="I99" s="22">
        <f t="shared" si="2"/>
        <v>-1.380440507</v>
      </c>
    </row>
    <row r="100" ht="14.25" customHeight="1">
      <c r="A100" s="19">
        <v>44326.0</v>
      </c>
      <c r="B100" s="20">
        <v>1427.0</v>
      </c>
      <c r="C100" s="20">
        <v>1430.0</v>
      </c>
      <c r="D100" s="20">
        <v>1412.800049</v>
      </c>
      <c r="E100" s="20">
        <v>1419.849976</v>
      </c>
      <c r="F100" s="20">
        <v>1413.731323</v>
      </c>
      <c r="H100" s="21">
        <f t="shared" si="1"/>
        <v>-0.004064226111</v>
      </c>
      <c r="I100" s="22">
        <f t="shared" si="2"/>
        <v>-1.310466495</v>
      </c>
    </row>
    <row r="101" ht="14.25" customHeight="1">
      <c r="A101" s="19">
        <v>44327.0</v>
      </c>
      <c r="B101" s="20">
        <v>1396.0</v>
      </c>
      <c r="C101" s="20">
        <v>1424.199951</v>
      </c>
      <c r="D101" s="20">
        <v>1395.050049</v>
      </c>
      <c r="E101" s="20">
        <v>1403.550049</v>
      </c>
      <c r="F101" s="20">
        <v>1397.501709</v>
      </c>
      <c r="H101" s="21">
        <f t="shared" si="1"/>
        <v>-0.01101393187</v>
      </c>
      <c r="I101" s="22">
        <f t="shared" si="2"/>
        <v>-1.390832586</v>
      </c>
    </row>
    <row r="102" ht="14.25" customHeight="1">
      <c r="A102" s="19">
        <v>44328.0</v>
      </c>
      <c r="B102" s="20">
        <v>1399.75</v>
      </c>
      <c r="C102" s="20">
        <v>1408.599976</v>
      </c>
      <c r="D102" s="20">
        <v>1388.849976</v>
      </c>
      <c r="E102" s="20">
        <v>1399.5</v>
      </c>
      <c r="F102" s="20">
        <v>1393.469116</v>
      </c>
      <c r="H102" s="21">
        <f t="shared" si="1"/>
        <v>-0.006910055634</v>
      </c>
      <c r="I102" s="22">
        <f t="shared" si="2"/>
        <v>-1.606987485</v>
      </c>
    </row>
    <row r="103" ht="14.25" customHeight="1">
      <c r="A103" s="19">
        <v>44330.0</v>
      </c>
      <c r="B103" s="20">
        <v>1394.349976</v>
      </c>
      <c r="C103" s="20">
        <v>1398.900024</v>
      </c>
      <c r="D103" s="20">
        <v>1382.349976</v>
      </c>
      <c r="E103" s="20">
        <v>1386.849976</v>
      </c>
      <c r="F103" s="20">
        <v>1380.873535</v>
      </c>
      <c r="H103" s="21">
        <f t="shared" si="1"/>
        <v>0.03076079379</v>
      </c>
      <c r="I103" s="22">
        <f t="shared" si="2"/>
        <v>-1.741391043</v>
      </c>
    </row>
    <row r="104" ht="14.25" customHeight="1">
      <c r="A104" s="19">
        <v>44333.0</v>
      </c>
      <c r="B104" s="20">
        <v>1395.150024</v>
      </c>
      <c r="C104" s="20">
        <v>1442.599976</v>
      </c>
      <c r="D104" s="20">
        <v>1381.300049</v>
      </c>
      <c r="E104" s="20">
        <v>1440.25</v>
      </c>
      <c r="F104" s="20">
        <v>1434.043457</v>
      </c>
      <c r="H104" s="21">
        <f t="shared" si="1"/>
        <v>0.02745144729</v>
      </c>
      <c r="I104" s="22">
        <f t="shared" si="2"/>
        <v>-1.135879899</v>
      </c>
    </row>
    <row r="105" ht="14.25" customHeight="1">
      <c r="A105" s="19">
        <v>44334.0</v>
      </c>
      <c r="B105" s="20">
        <v>1458.949951</v>
      </c>
      <c r="C105" s="20">
        <v>1482.75</v>
      </c>
      <c r="D105" s="20">
        <v>1455.0</v>
      </c>
      <c r="E105" s="20">
        <v>1476.699951</v>
      </c>
      <c r="F105" s="20">
        <v>1470.336304</v>
      </c>
      <c r="H105" s="21">
        <f t="shared" si="1"/>
        <v>-0.002633729259</v>
      </c>
      <c r="I105" s="22">
        <f t="shared" si="2"/>
        <v>-0.5795569316</v>
      </c>
    </row>
    <row r="106" ht="14.25" customHeight="1">
      <c r="A106" s="19">
        <v>44335.0</v>
      </c>
      <c r="B106" s="20">
        <v>1470.199951</v>
      </c>
      <c r="C106" s="20">
        <v>1478.849976</v>
      </c>
      <c r="D106" s="20">
        <v>1452.550049</v>
      </c>
      <c r="E106" s="20">
        <v>1458.199951</v>
      </c>
      <c r="F106" s="20">
        <v>1451.916016</v>
      </c>
      <c r="H106" s="21">
        <f t="shared" si="1"/>
        <v>-0.008795337792</v>
      </c>
      <c r="I106" s="22">
        <f t="shared" si="2"/>
        <v>-0.6335960755</v>
      </c>
    </row>
    <row r="107" ht="14.25" customHeight="1">
      <c r="A107" s="19">
        <v>44336.0</v>
      </c>
      <c r="B107" s="20">
        <v>1458.349976</v>
      </c>
      <c r="C107" s="20">
        <v>1465.900024</v>
      </c>
      <c r="D107" s="20">
        <v>1428.5</v>
      </c>
      <c r="E107" s="20">
        <v>1432.800049</v>
      </c>
      <c r="F107" s="20">
        <v>1426.62561</v>
      </c>
      <c r="H107" s="21">
        <f t="shared" si="1"/>
        <v>0.02426158452</v>
      </c>
      <c r="I107" s="22">
        <f t="shared" si="2"/>
        <v>-0.8130319763</v>
      </c>
    </row>
    <row r="108" ht="14.25" customHeight="1">
      <c r="A108" s="19">
        <v>44337.0</v>
      </c>
      <c r="B108" s="20">
        <v>1443.0</v>
      </c>
      <c r="C108" s="20">
        <v>1501.900024</v>
      </c>
      <c r="D108" s="20">
        <v>1443.0</v>
      </c>
      <c r="E108" s="20">
        <v>1497.300049</v>
      </c>
      <c r="F108" s="20">
        <v>1490.847656</v>
      </c>
      <c r="H108" s="21">
        <f t="shared" si="1"/>
        <v>0.01227532224</v>
      </c>
      <c r="I108" s="22">
        <f t="shared" si="2"/>
        <v>-0.3142121793</v>
      </c>
    </row>
    <row r="109" ht="14.25" customHeight="1">
      <c r="A109" s="19">
        <v>44340.0</v>
      </c>
      <c r="B109" s="20">
        <v>1503.25</v>
      </c>
      <c r="C109" s="20">
        <v>1520.449951</v>
      </c>
      <c r="D109" s="20">
        <v>1498.5</v>
      </c>
      <c r="E109" s="20">
        <v>1509.949951</v>
      </c>
      <c r="F109" s="20">
        <v>1503.442993</v>
      </c>
      <c r="H109" s="21">
        <f t="shared" si="1"/>
        <v>-0.004416295562</v>
      </c>
      <c r="I109" s="22">
        <f t="shared" si="2"/>
        <v>-0.05718243425</v>
      </c>
    </row>
    <row r="110" ht="14.25" customHeight="1">
      <c r="A110" s="19">
        <v>44341.0</v>
      </c>
      <c r="B110" s="20">
        <v>1510.5</v>
      </c>
      <c r="C110" s="20">
        <v>1513.75</v>
      </c>
      <c r="D110" s="20">
        <v>1470.5</v>
      </c>
      <c r="E110" s="20">
        <v>1478.949951</v>
      </c>
      <c r="F110" s="20">
        <v>1472.57666</v>
      </c>
      <c r="H110" s="21">
        <f t="shared" si="1"/>
        <v>-0.01782934841</v>
      </c>
      <c r="I110" s="22">
        <f t="shared" si="2"/>
        <v>-0.150017662</v>
      </c>
    </row>
    <row r="111" ht="14.25" customHeight="1">
      <c r="A111" s="19">
        <v>44342.0</v>
      </c>
      <c r="B111" s="20">
        <v>1480.0</v>
      </c>
      <c r="C111" s="20">
        <v>1487.0</v>
      </c>
      <c r="D111" s="20">
        <v>1470.0</v>
      </c>
      <c r="E111" s="20">
        <v>1477.050049</v>
      </c>
      <c r="F111" s="20">
        <v>1470.684937</v>
      </c>
      <c r="H111" s="21">
        <f t="shared" si="1"/>
        <v>0.001344086224</v>
      </c>
      <c r="I111" s="22">
        <f t="shared" si="2"/>
        <v>-0.5206684834</v>
      </c>
    </row>
    <row r="112" ht="14.25" customHeight="1">
      <c r="A112" s="19">
        <v>44343.0</v>
      </c>
      <c r="B112" s="20">
        <v>1473.099976</v>
      </c>
      <c r="C112" s="20">
        <v>1489.0</v>
      </c>
      <c r="D112" s="20">
        <v>1462.449951</v>
      </c>
      <c r="E112" s="20">
        <v>1482.650024</v>
      </c>
      <c r="F112" s="20">
        <v>1476.260742</v>
      </c>
      <c r="H112" s="21">
        <f t="shared" si="1"/>
        <v>0.0159896811</v>
      </c>
      <c r="I112" s="22">
        <f t="shared" si="2"/>
        <v>-0.4929562724</v>
      </c>
    </row>
    <row r="113" ht="14.25" customHeight="1">
      <c r="A113" s="19">
        <v>44344.0</v>
      </c>
      <c r="B113" s="20">
        <v>1490.900024</v>
      </c>
      <c r="C113" s="20">
        <v>1513.0</v>
      </c>
      <c r="D113" s="20">
        <v>1478.75</v>
      </c>
      <c r="E113" s="20">
        <v>1503.449951</v>
      </c>
      <c r="F113" s="20">
        <v>1496.971069</v>
      </c>
      <c r="H113" s="21">
        <f t="shared" si="1"/>
        <v>0.004286898568</v>
      </c>
      <c r="I113" s="22">
        <f t="shared" si="2"/>
        <v>-0.1604097411</v>
      </c>
    </row>
    <row r="114" ht="14.25" customHeight="1">
      <c r="A114" s="19">
        <v>44347.0</v>
      </c>
      <c r="B114" s="20">
        <v>1500.0</v>
      </c>
      <c r="C114" s="20">
        <v>1519.5</v>
      </c>
      <c r="D114" s="20">
        <v>1487.5</v>
      </c>
      <c r="E114" s="20">
        <v>1515.849976</v>
      </c>
      <c r="F114" s="20">
        <v>1509.317627</v>
      </c>
      <c r="H114" s="21">
        <f t="shared" si="1"/>
        <v>0.004923692862</v>
      </c>
      <c r="I114" s="22">
        <f t="shared" si="2"/>
        <v>-0.0703450555</v>
      </c>
    </row>
    <row r="115" ht="14.25" customHeight="1">
      <c r="A115" s="19">
        <v>44348.0</v>
      </c>
      <c r="B115" s="20">
        <v>1520.300049</v>
      </c>
      <c r="C115" s="20">
        <v>1527.0</v>
      </c>
      <c r="D115" s="20">
        <v>1507.25</v>
      </c>
      <c r="E115" s="20">
        <v>1511.699951</v>
      </c>
      <c r="F115" s="20">
        <v>1505.185547</v>
      </c>
      <c r="H115" s="21">
        <f t="shared" si="1"/>
        <v>-0.0110629663</v>
      </c>
      <c r="I115" s="22">
        <f t="shared" si="2"/>
        <v>0.03357573554</v>
      </c>
    </row>
    <row r="116" ht="14.25" customHeight="1">
      <c r="A116" s="19">
        <v>44349.0</v>
      </c>
      <c r="B116" s="20">
        <v>1510.0</v>
      </c>
      <c r="C116" s="20">
        <v>1510.199951</v>
      </c>
      <c r="D116" s="20">
        <v>1493.0</v>
      </c>
      <c r="E116" s="20">
        <v>1504.0</v>
      </c>
      <c r="F116" s="20">
        <v>1497.518677</v>
      </c>
      <c r="H116" s="21">
        <f t="shared" si="1"/>
        <v>0.009719530563</v>
      </c>
      <c r="I116" s="22">
        <f t="shared" si="2"/>
        <v>-0.1992075153</v>
      </c>
    </row>
    <row r="117" ht="14.25" customHeight="1">
      <c r="A117" s="19">
        <v>44350.0</v>
      </c>
      <c r="B117" s="20">
        <v>1508.0</v>
      </c>
      <c r="C117" s="20">
        <v>1524.949951</v>
      </c>
      <c r="D117" s="20">
        <v>1487.75</v>
      </c>
      <c r="E117" s="20">
        <v>1520.550049</v>
      </c>
      <c r="F117" s="20">
        <v>1513.997437</v>
      </c>
      <c r="H117" s="21">
        <f t="shared" si="1"/>
        <v>-0.002823699693</v>
      </c>
      <c r="I117" s="22">
        <f t="shared" si="2"/>
        <v>0.005170040373</v>
      </c>
    </row>
    <row r="118" ht="14.25" customHeight="1">
      <c r="A118" s="19">
        <v>44351.0</v>
      </c>
      <c r="B118" s="20">
        <v>1516.0</v>
      </c>
      <c r="C118" s="20">
        <v>1520.650024</v>
      </c>
      <c r="D118" s="20">
        <v>1499.199951</v>
      </c>
      <c r="E118" s="20">
        <v>1500.949951</v>
      </c>
      <c r="F118" s="20">
        <v>1494.481812</v>
      </c>
      <c r="H118" s="21">
        <f t="shared" si="1"/>
        <v>-0.004382735796</v>
      </c>
      <c r="I118" s="22">
        <f t="shared" si="2"/>
        <v>-0.05441020166</v>
      </c>
    </row>
    <row r="119" ht="14.25" customHeight="1">
      <c r="A119" s="19">
        <v>44354.0</v>
      </c>
      <c r="B119" s="20">
        <v>1510.0</v>
      </c>
      <c r="C119" s="20">
        <v>1514.0</v>
      </c>
      <c r="D119" s="20">
        <v>1496.0</v>
      </c>
      <c r="E119" s="20">
        <v>1499.849976</v>
      </c>
      <c r="F119" s="20">
        <v>1493.386597</v>
      </c>
      <c r="H119" s="21">
        <f t="shared" si="1"/>
        <v>-0.008423722941</v>
      </c>
      <c r="I119" s="22">
        <f t="shared" si="2"/>
        <v>-0.1465536356</v>
      </c>
    </row>
    <row r="120" ht="14.25" customHeight="1">
      <c r="A120" s="19">
        <v>44355.0</v>
      </c>
      <c r="B120" s="20">
        <v>1496.550049</v>
      </c>
      <c r="C120" s="20">
        <v>1501.300049</v>
      </c>
      <c r="D120" s="20">
        <v>1481.5</v>
      </c>
      <c r="E120" s="20">
        <v>1483.050049</v>
      </c>
      <c r="F120" s="20">
        <v>1476.659058</v>
      </c>
      <c r="H120" s="21">
        <f t="shared" si="1"/>
        <v>0.0004661212674</v>
      </c>
      <c r="I120" s="22">
        <f t="shared" si="2"/>
        <v>-0.3225254962</v>
      </c>
    </row>
    <row r="121" ht="14.25" customHeight="1">
      <c r="A121" s="19">
        <v>44356.0</v>
      </c>
      <c r="B121" s="20">
        <v>1483.900024</v>
      </c>
      <c r="C121" s="20">
        <v>1502.0</v>
      </c>
      <c r="D121" s="20">
        <v>1472.050049</v>
      </c>
      <c r="E121" s="20">
        <v>1480.300049</v>
      </c>
      <c r="F121" s="20">
        <v>1473.920898</v>
      </c>
      <c r="H121" s="21">
        <f t="shared" si="1"/>
        <v>-0.00869279964</v>
      </c>
      <c r="I121" s="22">
        <f t="shared" si="2"/>
        <v>-0.3128269013</v>
      </c>
    </row>
    <row r="122" ht="14.25" customHeight="1">
      <c r="A122" s="19">
        <v>44357.0</v>
      </c>
      <c r="B122" s="20">
        <v>1482.099976</v>
      </c>
      <c r="C122" s="20">
        <v>1489.0</v>
      </c>
      <c r="D122" s="20">
        <v>1473.650024</v>
      </c>
      <c r="E122" s="20">
        <v>1481.050049</v>
      </c>
      <c r="F122" s="20">
        <v>1474.667725</v>
      </c>
      <c r="H122" s="21">
        <f t="shared" si="1"/>
        <v>0.005057738086</v>
      </c>
      <c r="I122" s="22">
        <f t="shared" si="2"/>
        <v>-0.4929562724</v>
      </c>
    </row>
    <row r="123" ht="14.25" customHeight="1">
      <c r="A123" s="19">
        <v>44358.0</v>
      </c>
      <c r="B123" s="20">
        <v>1491.0</v>
      </c>
      <c r="C123" s="20">
        <v>1496.550049</v>
      </c>
      <c r="D123" s="20">
        <v>1481.050049</v>
      </c>
      <c r="E123" s="20">
        <v>1486.349976</v>
      </c>
      <c r="F123" s="20">
        <v>1479.944824</v>
      </c>
      <c r="H123" s="21">
        <f t="shared" si="1"/>
        <v>-0.007074545492</v>
      </c>
      <c r="I123" s="22">
        <f t="shared" si="2"/>
        <v>-0.3883419971</v>
      </c>
    </row>
    <row r="124" ht="14.25" customHeight="1">
      <c r="A124" s="19">
        <v>44361.0</v>
      </c>
      <c r="B124" s="20">
        <v>1478.25</v>
      </c>
      <c r="C124" s="20">
        <v>1486.0</v>
      </c>
      <c r="D124" s="20">
        <v>1462.550049</v>
      </c>
      <c r="E124" s="20">
        <v>1479.449951</v>
      </c>
      <c r="F124" s="20">
        <v>1473.074463</v>
      </c>
      <c r="H124" s="21">
        <f t="shared" si="1"/>
        <v>0.006706933257</v>
      </c>
      <c r="I124" s="22">
        <f t="shared" si="2"/>
        <v>-0.5345245888</v>
      </c>
    </row>
    <row r="125" ht="14.25" customHeight="1">
      <c r="A125" s="19">
        <v>44362.0</v>
      </c>
      <c r="B125" s="20">
        <v>1486.0</v>
      </c>
      <c r="C125" s="20">
        <v>1496.0</v>
      </c>
      <c r="D125" s="20">
        <v>1474.800049</v>
      </c>
      <c r="E125" s="20">
        <v>1490.25</v>
      </c>
      <c r="F125" s="20">
        <v>1483.828003</v>
      </c>
      <c r="H125" s="21">
        <f t="shared" si="1"/>
        <v>-0.001337792842</v>
      </c>
      <c r="I125" s="22">
        <f t="shared" si="2"/>
        <v>-0.3959635341</v>
      </c>
    </row>
    <row r="126" ht="14.25" customHeight="1">
      <c r="A126" s="19">
        <v>44363.0</v>
      </c>
      <c r="B126" s="20">
        <v>1488.0</v>
      </c>
      <c r="C126" s="20">
        <v>1494.0</v>
      </c>
      <c r="D126" s="20">
        <v>1478.099976</v>
      </c>
      <c r="E126" s="20">
        <v>1484.599976</v>
      </c>
      <c r="F126" s="20">
        <v>1478.202271</v>
      </c>
      <c r="H126" s="21">
        <f t="shared" si="1"/>
        <v>-0.0102599504</v>
      </c>
      <c r="I126" s="22">
        <f t="shared" si="2"/>
        <v>-0.423675745</v>
      </c>
    </row>
    <row r="127" ht="14.25" customHeight="1">
      <c r="A127" s="19">
        <v>44364.0</v>
      </c>
      <c r="B127" s="20">
        <v>1466.0</v>
      </c>
      <c r="C127" s="20">
        <v>1478.75</v>
      </c>
      <c r="D127" s="20">
        <v>1460.0</v>
      </c>
      <c r="E127" s="20">
        <v>1466.099976</v>
      </c>
      <c r="F127" s="20">
        <v>1459.781982</v>
      </c>
      <c r="H127" s="21">
        <f t="shared" si="1"/>
        <v>0.007578983647</v>
      </c>
      <c r="I127" s="22">
        <f t="shared" si="2"/>
        <v>-0.6349813535</v>
      </c>
    </row>
    <row r="128" ht="14.25" customHeight="1">
      <c r="A128" s="19">
        <v>44365.0</v>
      </c>
      <c r="B128" s="20">
        <v>1469.5</v>
      </c>
      <c r="C128" s="20">
        <v>1490.0</v>
      </c>
      <c r="D128" s="20">
        <v>1455.0</v>
      </c>
      <c r="E128" s="20">
        <v>1479.800049</v>
      </c>
      <c r="F128" s="20">
        <v>1473.423096</v>
      </c>
      <c r="H128" s="21">
        <f t="shared" si="1"/>
        <v>0.001207357428</v>
      </c>
      <c r="I128" s="22">
        <f t="shared" si="2"/>
        <v>-0.4791001669</v>
      </c>
    </row>
    <row r="129" ht="14.25" customHeight="1">
      <c r="A129" s="19">
        <v>44368.0</v>
      </c>
      <c r="B129" s="20">
        <v>1461.349976</v>
      </c>
      <c r="C129" s="20">
        <v>1491.800049</v>
      </c>
      <c r="D129" s="20">
        <v>1459.0</v>
      </c>
      <c r="E129" s="20">
        <v>1488.699951</v>
      </c>
      <c r="F129" s="20">
        <v>1482.284668</v>
      </c>
      <c r="H129" s="21">
        <f t="shared" si="1"/>
        <v>0.0108007922</v>
      </c>
      <c r="I129" s="22">
        <f t="shared" si="2"/>
        <v>-0.4541584981</v>
      </c>
    </row>
    <row r="130" ht="14.25" customHeight="1">
      <c r="A130" s="19">
        <v>44369.0</v>
      </c>
      <c r="B130" s="20">
        <v>1497.0</v>
      </c>
      <c r="C130" s="20">
        <v>1508.0</v>
      </c>
      <c r="D130" s="20">
        <v>1480.0</v>
      </c>
      <c r="E130" s="20">
        <v>1483.800049</v>
      </c>
      <c r="F130" s="20">
        <v>1477.405884</v>
      </c>
      <c r="H130" s="21">
        <f t="shared" si="1"/>
        <v>-0.006786872038</v>
      </c>
      <c r="I130" s="22">
        <f t="shared" si="2"/>
        <v>-0.2296902684</v>
      </c>
    </row>
    <row r="131" ht="14.25" customHeight="1">
      <c r="A131" s="19">
        <v>44370.0</v>
      </c>
      <c r="B131" s="20">
        <v>1490.0</v>
      </c>
      <c r="C131" s="20">
        <v>1497.800049</v>
      </c>
      <c r="D131" s="20">
        <v>1478.599976</v>
      </c>
      <c r="E131" s="20">
        <v>1485.5</v>
      </c>
      <c r="F131" s="20">
        <v>1479.098511</v>
      </c>
      <c r="H131" s="21">
        <f t="shared" si="1"/>
        <v>0.010394383</v>
      </c>
      <c r="I131" s="22">
        <f t="shared" si="2"/>
        <v>-0.3710218653</v>
      </c>
    </row>
    <row r="132" ht="14.25" customHeight="1">
      <c r="A132" s="19">
        <v>44371.0</v>
      </c>
      <c r="B132" s="20">
        <v>1490.0</v>
      </c>
      <c r="C132" s="20">
        <v>1513.449951</v>
      </c>
      <c r="D132" s="20">
        <v>1488.0</v>
      </c>
      <c r="E132" s="20">
        <v>1506.25</v>
      </c>
      <c r="F132" s="20">
        <v>1499.759033</v>
      </c>
      <c r="H132" s="21">
        <f t="shared" si="1"/>
        <v>0.005633478891</v>
      </c>
      <c r="I132" s="22">
        <f t="shared" si="2"/>
        <v>-0.1541751726</v>
      </c>
    </row>
    <row r="133" ht="14.25" customHeight="1">
      <c r="A133" s="19">
        <v>44372.0</v>
      </c>
      <c r="B133" s="20">
        <v>1511.099976</v>
      </c>
      <c r="C133" s="20">
        <v>1522.0</v>
      </c>
      <c r="D133" s="20">
        <v>1507.0</v>
      </c>
      <c r="E133" s="20">
        <v>1515.099976</v>
      </c>
      <c r="F133" s="20">
        <v>1508.570923</v>
      </c>
      <c r="H133" s="21">
        <f t="shared" si="1"/>
        <v>0.0006568144735</v>
      </c>
      <c r="I133" s="22">
        <f t="shared" si="2"/>
        <v>-0.03570479182</v>
      </c>
    </row>
    <row r="134" ht="14.25" customHeight="1">
      <c r="A134" s="19">
        <v>44375.0</v>
      </c>
      <c r="B134" s="20">
        <v>1520.0</v>
      </c>
      <c r="C134" s="20">
        <v>1523.0</v>
      </c>
      <c r="D134" s="20">
        <v>1505.0</v>
      </c>
      <c r="E134" s="20">
        <v>1508.349976</v>
      </c>
      <c r="F134" s="20">
        <v>1501.849976</v>
      </c>
      <c r="H134" s="21">
        <f t="shared" si="1"/>
        <v>-0.009765219616</v>
      </c>
      <c r="I134" s="22">
        <f t="shared" si="2"/>
        <v>-0.02184868635</v>
      </c>
    </row>
    <row r="135" ht="14.25" customHeight="1">
      <c r="A135" s="19">
        <v>44376.0</v>
      </c>
      <c r="B135" s="20">
        <v>1507.0</v>
      </c>
      <c r="C135" s="20">
        <v>1508.199951</v>
      </c>
      <c r="D135" s="20">
        <v>1492.150024</v>
      </c>
      <c r="E135" s="20">
        <v>1502.050049</v>
      </c>
      <c r="F135" s="20">
        <v>1502.050049</v>
      </c>
      <c r="H135" s="21">
        <f t="shared" si="1"/>
        <v>0.0005303254884</v>
      </c>
      <c r="I135" s="22">
        <f t="shared" si="2"/>
        <v>-0.2269197263</v>
      </c>
    </row>
    <row r="136" ht="14.25" customHeight="1">
      <c r="A136" s="19">
        <v>44377.0</v>
      </c>
      <c r="B136" s="20">
        <v>1498.0</v>
      </c>
      <c r="C136" s="20">
        <v>1509.0</v>
      </c>
      <c r="D136" s="20">
        <v>1494.099976</v>
      </c>
      <c r="E136" s="20">
        <v>1497.900024</v>
      </c>
      <c r="F136" s="20">
        <v>1497.900024</v>
      </c>
      <c r="H136" s="21">
        <f t="shared" si="1"/>
        <v>-0.004649626444</v>
      </c>
      <c r="I136" s="22">
        <f t="shared" si="2"/>
        <v>-0.215834163</v>
      </c>
    </row>
    <row r="137" ht="14.25" customHeight="1">
      <c r="A137" s="19">
        <v>44378.0</v>
      </c>
      <c r="B137" s="20">
        <v>1502.0</v>
      </c>
      <c r="C137" s="20">
        <v>1502.0</v>
      </c>
      <c r="D137" s="20">
        <v>1483.0</v>
      </c>
      <c r="E137" s="20">
        <v>1486.75</v>
      </c>
      <c r="F137" s="20">
        <v>1486.75</v>
      </c>
      <c r="H137" s="21">
        <f t="shared" si="1"/>
        <v>-0.008524915815</v>
      </c>
      <c r="I137" s="22">
        <f t="shared" si="2"/>
        <v>-0.3128269013</v>
      </c>
    </row>
    <row r="138" ht="14.25" customHeight="1">
      <c r="A138" s="19">
        <v>44379.0</v>
      </c>
      <c r="B138" s="20">
        <v>1485.0</v>
      </c>
      <c r="C138" s="20">
        <v>1489.25</v>
      </c>
      <c r="D138" s="20">
        <v>1477.0</v>
      </c>
      <c r="E138" s="20">
        <v>1480.400024</v>
      </c>
      <c r="F138" s="20">
        <v>1480.400024</v>
      </c>
      <c r="H138" s="21">
        <f t="shared" si="1"/>
        <v>0.01018797956</v>
      </c>
      <c r="I138" s="22">
        <f t="shared" si="2"/>
        <v>-0.489492246</v>
      </c>
    </row>
    <row r="139" ht="14.25" customHeight="1">
      <c r="A139" s="19">
        <v>44382.0</v>
      </c>
      <c r="B139" s="20">
        <v>1489.949951</v>
      </c>
      <c r="C139" s="20">
        <v>1504.5</v>
      </c>
      <c r="D139" s="20">
        <v>1484.550049</v>
      </c>
      <c r="E139" s="20">
        <v>1495.449951</v>
      </c>
      <c r="F139" s="20">
        <v>1495.449951</v>
      </c>
      <c r="H139" s="21">
        <f t="shared" si="1"/>
        <v>0.02332179934</v>
      </c>
      <c r="I139" s="22">
        <f t="shared" si="2"/>
        <v>-0.2781866376</v>
      </c>
    </row>
    <row r="140" ht="14.25" customHeight="1">
      <c r="A140" s="19">
        <v>44383.0</v>
      </c>
      <c r="B140" s="20">
        <v>1497.0</v>
      </c>
      <c r="C140" s="20">
        <v>1540.0</v>
      </c>
      <c r="D140" s="20">
        <v>1496.0</v>
      </c>
      <c r="E140" s="20">
        <v>1534.699951</v>
      </c>
      <c r="F140" s="20">
        <v>1534.699951</v>
      </c>
      <c r="H140" s="21">
        <f t="shared" si="1"/>
        <v>0.003467989955</v>
      </c>
      <c r="I140" s="22">
        <f t="shared" si="2"/>
        <v>0.2137051067</v>
      </c>
    </row>
    <row r="141" ht="14.25" customHeight="1">
      <c r="A141" s="19">
        <v>44384.0</v>
      </c>
      <c r="B141" s="20">
        <v>1534.0</v>
      </c>
      <c r="C141" s="20">
        <v>1545.349976</v>
      </c>
      <c r="D141" s="20">
        <v>1527.699951</v>
      </c>
      <c r="E141" s="20">
        <v>1539.5</v>
      </c>
      <c r="F141" s="20">
        <v>1539.5</v>
      </c>
      <c r="H141" s="21">
        <f t="shared" si="1"/>
        <v>-0.004962644707</v>
      </c>
      <c r="I141" s="22">
        <f t="shared" si="2"/>
        <v>0.2878349384</v>
      </c>
    </row>
    <row r="142" ht="14.25" customHeight="1">
      <c r="A142" s="19">
        <v>44385.0</v>
      </c>
      <c r="B142" s="20">
        <v>1525.0</v>
      </c>
      <c r="C142" s="20">
        <v>1537.699951</v>
      </c>
      <c r="D142" s="20">
        <v>1513.449951</v>
      </c>
      <c r="E142" s="20">
        <v>1520.449951</v>
      </c>
      <c r="F142" s="20">
        <v>1520.449951</v>
      </c>
      <c r="H142" s="21">
        <f t="shared" si="1"/>
        <v>-0.01421247445</v>
      </c>
      <c r="I142" s="22">
        <f t="shared" si="2"/>
        <v>0.1818353851</v>
      </c>
    </row>
    <row r="143" ht="14.25" customHeight="1">
      <c r="A143" s="19">
        <v>44386.0</v>
      </c>
      <c r="B143" s="20">
        <v>1512.550049</v>
      </c>
      <c r="C143" s="20">
        <v>1516.0</v>
      </c>
      <c r="D143" s="20">
        <v>1497.5</v>
      </c>
      <c r="E143" s="20">
        <v>1502.0</v>
      </c>
      <c r="F143" s="20">
        <v>1502.0</v>
      </c>
      <c r="H143" s="21">
        <f t="shared" si="1"/>
        <v>-0.009277733878</v>
      </c>
      <c r="I143" s="22">
        <f t="shared" si="2"/>
        <v>-0.1188414247</v>
      </c>
    </row>
    <row r="144" ht="14.25" customHeight="1">
      <c r="A144" s="19">
        <v>44389.0</v>
      </c>
      <c r="B144" s="20">
        <v>1502.0</v>
      </c>
      <c r="C144" s="20">
        <v>1502.0</v>
      </c>
      <c r="D144" s="20">
        <v>1484.0</v>
      </c>
      <c r="E144" s="20">
        <v>1487.0</v>
      </c>
      <c r="F144" s="20">
        <v>1487.0</v>
      </c>
      <c r="H144" s="21">
        <f t="shared" si="1"/>
        <v>0.002725958959</v>
      </c>
      <c r="I144" s="22">
        <f t="shared" si="2"/>
        <v>-0.3128269013</v>
      </c>
    </row>
    <row r="145" ht="14.25" customHeight="1">
      <c r="A145" s="19">
        <v>44390.0</v>
      </c>
      <c r="B145" s="20">
        <v>1496.099976</v>
      </c>
      <c r="C145" s="20">
        <v>1506.099976</v>
      </c>
      <c r="D145" s="20">
        <v>1484.099976</v>
      </c>
      <c r="E145" s="20">
        <v>1501.849976</v>
      </c>
      <c r="F145" s="20">
        <v>1501.849976</v>
      </c>
      <c r="H145" s="21">
        <f t="shared" si="1"/>
        <v>0.0008296139585</v>
      </c>
      <c r="I145" s="22">
        <f t="shared" si="2"/>
        <v>-0.2560172014</v>
      </c>
    </row>
    <row r="146" ht="14.25" customHeight="1">
      <c r="A146" s="19">
        <v>44391.0</v>
      </c>
      <c r="B146" s="20">
        <v>1497.5</v>
      </c>
      <c r="C146" s="20">
        <v>1507.349976</v>
      </c>
      <c r="D146" s="20">
        <v>1491.099976</v>
      </c>
      <c r="E146" s="20">
        <v>1499.150024</v>
      </c>
      <c r="F146" s="20">
        <v>1499.150024</v>
      </c>
      <c r="H146" s="21">
        <f t="shared" si="1"/>
        <v>0.01278816686</v>
      </c>
      <c r="I146" s="22">
        <f t="shared" si="2"/>
        <v>-0.2386970695</v>
      </c>
    </row>
    <row r="147" ht="14.25" customHeight="1">
      <c r="A147" s="19">
        <v>44392.0</v>
      </c>
      <c r="B147" s="20">
        <v>1505.0</v>
      </c>
      <c r="C147" s="20">
        <v>1526.75</v>
      </c>
      <c r="D147" s="20">
        <v>1499.650024</v>
      </c>
      <c r="E147" s="20">
        <v>1520.699951</v>
      </c>
      <c r="F147" s="20">
        <v>1520.699951</v>
      </c>
      <c r="H147" s="21">
        <f t="shared" si="1"/>
        <v>0.002093729983</v>
      </c>
      <c r="I147" s="22">
        <f t="shared" si="2"/>
        <v>0.03011170917</v>
      </c>
    </row>
    <row r="148" ht="14.25" customHeight="1">
      <c r="A148" s="19">
        <v>44393.0</v>
      </c>
      <c r="B148" s="20">
        <v>1527.949951</v>
      </c>
      <c r="C148" s="20">
        <v>1529.949951</v>
      </c>
      <c r="D148" s="20">
        <v>1518.800049</v>
      </c>
      <c r="E148" s="20">
        <v>1522.349976</v>
      </c>
      <c r="F148" s="20">
        <v>1522.349976</v>
      </c>
      <c r="H148" s="21">
        <f t="shared" si="1"/>
        <v>-0.02723102935</v>
      </c>
      <c r="I148" s="22">
        <f t="shared" si="2"/>
        <v>0.07445056773</v>
      </c>
    </row>
    <row r="149" ht="14.25" customHeight="1">
      <c r="A149" s="19">
        <v>44396.0</v>
      </c>
      <c r="B149" s="20">
        <v>1487.0</v>
      </c>
      <c r="C149" s="20">
        <v>1488.849976</v>
      </c>
      <c r="D149" s="20">
        <v>1466.0</v>
      </c>
      <c r="E149" s="20">
        <v>1471.0</v>
      </c>
      <c r="F149" s="20">
        <v>1471.0</v>
      </c>
      <c r="H149" s="21">
        <f t="shared" si="1"/>
        <v>-0.02368561465</v>
      </c>
      <c r="I149" s="22">
        <f t="shared" si="2"/>
        <v>-0.4950350208</v>
      </c>
    </row>
    <row r="150" ht="14.25" customHeight="1">
      <c r="A150" s="19">
        <v>44397.0</v>
      </c>
      <c r="B150" s="20">
        <v>1442.0</v>
      </c>
      <c r="C150" s="20">
        <v>1454.0</v>
      </c>
      <c r="D150" s="20">
        <v>1436.150024</v>
      </c>
      <c r="E150" s="20">
        <v>1443.150024</v>
      </c>
      <c r="F150" s="20">
        <v>1443.150024</v>
      </c>
      <c r="H150" s="21">
        <f t="shared" si="1"/>
        <v>0.009923092545</v>
      </c>
      <c r="I150" s="22">
        <f t="shared" si="2"/>
        <v>-0.9779199639</v>
      </c>
    </row>
    <row r="151" ht="14.25" customHeight="1">
      <c r="A151" s="19">
        <v>44399.0</v>
      </c>
      <c r="B151" s="20">
        <v>1456.099976</v>
      </c>
      <c r="C151" s="20">
        <v>1468.5</v>
      </c>
      <c r="D151" s="20">
        <v>1445.0</v>
      </c>
      <c r="E151" s="20">
        <v>1448.699951</v>
      </c>
      <c r="F151" s="20">
        <v>1448.699951</v>
      </c>
      <c r="H151" s="21">
        <f t="shared" si="1"/>
        <v>-0.00755317194</v>
      </c>
      <c r="I151" s="22">
        <f t="shared" si="2"/>
        <v>-0.7770064346</v>
      </c>
    </row>
    <row r="152" ht="14.25" customHeight="1">
      <c r="A152" s="19">
        <v>44400.0</v>
      </c>
      <c r="B152" s="20">
        <v>1451.5</v>
      </c>
      <c r="C152" s="20">
        <v>1457.449951</v>
      </c>
      <c r="D152" s="20">
        <v>1435.300049</v>
      </c>
      <c r="E152" s="20">
        <v>1442.75</v>
      </c>
      <c r="F152" s="20">
        <v>1442.75</v>
      </c>
      <c r="H152" s="21">
        <f t="shared" si="1"/>
        <v>-0.009271259246</v>
      </c>
      <c r="I152" s="22">
        <f t="shared" si="2"/>
        <v>-0.930117079</v>
      </c>
    </row>
    <row r="153" ht="14.25" customHeight="1">
      <c r="A153" s="19">
        <v>44403.0</v>
      </c>
      <c r="B153" s="20">
        <v>1430.0</v>
      </c>
      <c r="C153" s="20">
        <v>1444.0</v>
      </c>
      <c r="D153" s="20">
        <v>1428.099976</v>
      </c>
      <c r="E153" s="20">
        <v>1434.550049</v>
      </c>
      <c r="F153" s="20">
        <v>1434.550049</v>
      </c>
      <c r="H153" s="21">
        <f t="shared" si="1"/>
        <v>0.004077564619</v>
      </c>
      <c r="I153" s="22">
        <f t="shared" si="2"/>
        <v>-1.116481019</v>
      </c>
    </row>
    <row r="154" ht="14.25" customHeight="1">
      <c r="A154" s="19">
        <v>44404.0</v>
      </c>
      <c r="B154" s="20">
        <v>1436.099976</v>
      </c>
      <c r="C154" s="20">
        <v>1449.900024</v>
      </c>
      <c r="D154" s="20">
        <v>1436.099976</v>
      </c>
      <c r="E154" s="20">
        <v>1439.75</v>
      </c>
      <c r="F154" s="20">
        <v>1439.75</v>
      </c>
      <c r="H154" s="21">
        <f t="shared" si="1"/>
        <v>-0.007754711088</v>
      </c>
      <c r="I154" s="22">
        <f t="shared" si="2"/>
        <v>-1.034729664</v>
      </c>
    </row>
    <row r="155" ht="14.25" customHeight="1">
      <c r="A155" s="19">
        <v>44405.0</v>
      </c>
      <c r="B155" s="20">
        <v>1435.050049</v>
      </c>
      <c r="C155" s="20">
        <v>1438.699951</v>
      </c>
      <c r="D155" s="20">
        <v>1404.0</v>
      </c>
      <c r="E155" s="20">
        <v>1417.300049</v>
      </c>
      <c r="F155" s="20">
        <v>1417.300049</v>
      </c>
      <c r="H155" s="21">
        <f t="shared" si="1"/>
        <v>-0.006100449644</v>
      </c>
      <c r="I155" s="22">
        <f t="shared" si="2"/>
        <v>-1.189919057</v>
      </c>
    </row>
    <row r="156" ht="14.25" customHeight="1">
      <c r="A156" s="19">
        <v>44406.0</v>
      </c>
      <c r="B156" s="20">
        <v>1428.25</v>
      </c>
      <c r="C156" s="20">
        <v>1429.949951</v>
      </c>
      <c r="D156" s="20">
        <v>1413.300049</v>
      </c>
      <c r="E156" s="20">
        <v>1418.25</v>
      </c>
      <c r="F156" s="20">
        <v>1418.25</v>
      </c>
      <c r="H156" s="21">
        <f t="shared" si="1"/>
        <v>0.001258027933</v>
      </c>
      <c r="I156" s="22">
        <f t="shared" si="2"/>
        <v>-1.31115998</v>
      </c>
    </row>
    <row r="157" ht="14.25" customHeight="1">
      <c r="A157" s="19">
        <v>44407.0</v>
      </c>
      <c r="B157" s="20">
        <v>1419.0</v>
      </c>
      <c r="C157" s="20">
        <v>1431.75</v>
      </c>
      <c r="D157" s="20">
        <v>1407.949951</v>
      </c>
      <c r="E157" s="20">
        <v>1426.449951</v>
      </c>
      <c r="F157" s="20">
        <v>1426.449951</v>
      </c>
      <c r="H157" s="21">
        <f t="shared" si="1"/>
        <v>0.00226737692</v>
      </c>
      <c r="I157" s="22">
        <f t="shared" si="2"/>
        <v>-1.286218311</v>
      </c>
    </row>
    <row r="158" ht="14.25" customHeight="1">
      <c r="A158" s="19">
        <v>44410.0</v>
      </c>
      <c r="B158" s="20">
        <v>1435.0</v>
      </c>
      <c r="C158" s="20">
        <v>1435.0</v>
      </c>
      <c r="D158" s="20">
        <v>1416.25</v>
      </c>
      <c r="E158" s="20">
        <v>1422.650024</v>
      </c>
      <c r="F158" s="20">
        <v>1422.650024</v>
      </c>
      <c r="H158" s="21">
        <f t="shared" si="1"/>
        <v>0.003408834188</v>
      </c>
      <c r="I158" s="22">
        <f t="shared" si="2"/>
        <v>-1.241185968</v>
      </c>
    </row>
    <row r="159" ht="14.25" customHeight="1">
      <c r="A159" s="19">
        <v>44411.0</v>
      </c>
      <c r="B159" s="20">
        <v>1410.0</v>
      </c>
      <c r="C159" s="20">
        <v>1439.900024</v>
      </c>
      <c r="D159" s="20">
        <v>1410.0</v>
      </c>
      <c r="E159" s="20">
        <v>1434.699951</v>
      </c>
      <c r="F159" s="20">
        <v>1434.699951</v>
      </c>
      <c r="H159" s="21">
        <f t="shared" si="1"/>
        <v>0.02374526587</v>
      </c>
      <c r="I159" s="22">
        <f t="shared" si="2"/>
        <v>-1.173290719</v>
      </c>
    </row>
    <row r="160" ht="14.25" customHeight="1">
      <c r="A160" s="19">
        <v>44412.0</v>
      </c>
      <c r="B160" s="20">
        <v>1441.0</v>
      </c>
      <c r="C160" s="20">
        <v>1474.5</v>
      </c>
      <c r="D160" s="20">
        <v>1440.0</v>
      </c>
      <c r="E160" s="20">
        <v>1465.300049</v>
      </c>
      <c r="F160" s="20">
        <v>1465.300049</v>
      </c>
      <c r="H160" s="21">
        <f t="shared" si="1"/>
        <v>0.02183518083</v>
      </c>
      <c r="I160" s="22">
        <f t="shared" si="2"/>
        <v>-0.6938698018</v>
      </c>
    </row>
    <row r="161" ht="14.25" customHeight="1">
      <c r="A161" s="19">
        <v>44413.0</v>
      </c>
      <c r="B161" s="20">
        <v>1467.099976</v>
      </c>
      <c r="C161" s="20">
        <v>1507.050049</v>
      </c>
      <c r="D161" s="20">
        <v>1457.400024</v>
      </c>
      <c r="E161" s="20">
        <v>1484.849976</v>
      </c>
      <c r="F161" s="20">
        <v>1484.849976</v>
      </c>
      <c r="H161" s="21">
        <f t="shared" si="1"/>
        <v>-0.004689022</v>
      </c>
      <c r="I161" s="22">
        <f t="shared" si="2"/>
        <v>-0.2428528897</v>
      </c>
    </row>
    <row r="162" ht="14.25" customHeight="1">
      <c r="A162" s="19">
        <v>44414.0</v>
      </c>
      <c r="B162" s="20">
        <v>1483.550049</v>
      </c>
      <c r="C162" s="20">
        <v>1500.0</v>
      </c>
      <c r="D162" s="20">
        <v>1474.0</v>
      </c>
      <c r="E162" s="20">
        <v>1492.650024</v>
      </c>
      <c r="F162" s="20">
        <v>1492.650024</v>
      </c>
      <c r="H162" s="21">
        <f t="shared" si="1"/>
        <v>0.004888018151</v>
      </c>
      <c r="I162" s="22">
        <f t="shared" si="2"/>
        <v>-0.3405391122</v>
      </c>
    </row>
    <row r="163" ht="14.25" customHeight="1">
      <c r="A163" s="19">
        <v>44417.0</v>
      </c>
      <c r="B163" s="20">
        <v>1492.0</v>
      </c>
      <c r="C163" s="20">
        <v>1507.349976</v>
      </c>
      <c r="D163" s="20">
        <v>1476.0</v>
      </c>
      <c r="E163" s="20">
        <v>1503.900024</v>
      </c>
      <c r="F163" s="20">
        <v>1503.900024</v>
      </c>
      <c r="H163" s="21">
        <f t="shared" si="1"/>
        <v>0.008192721388</v>
      </c>
      <c r="I163" s="22">
        <f t="shared" si="2"/>
        <v>-0.2386970695</v>
      </c>
    </row>
    <row r="164" ht="14.25" customHeight="1">
      <c r="A164" s="19">
        <v>44418.0</v>
      </c>
      <c r="B164" s="20">
        <v>1489.0</v>
      </c>
      <c r="C164" s="20">
        <v>1519.75</v>
      </c>
      <c r="D164" s="20">
        <v>1489.0</v>
      </c>
      <c r="E164" s="20">
        <v>1507.650024</v>
      </c>
      <c r="F164" s="20">
        <v>1507.650024</v>
      </c>
      <c r="H164" s="21">
        <f t="shared" si="1"/>
        <v>-0.0005923938876</v>
      </c>
      <c r="I164" s="22">
        <f t="shared" si="2"/>
        <v>-0.06688102913</v>
      </c>
    </row>
    <row r="165" ht="14.25" customHeight="1">
      <c r="A165" s="19">
        <v>44419.0</v>
      </c>
      <c r="B165" s="20">
        <v>1514.900024</v>
      </c>
      <c r="C165" s="20">
        <v>1518.849976</v>
      </c>
      <c r="D165" s="20">
        <v>1491.050049</v>
      </c>
      <c r="E165" s="20">
        <v>1494.949951</v>
      </c>
      <c r="F165" s="20">
        <v>1494.949951</v>
      </c>
      <c r="H165" s="21">
        <f t="shared" si="1"/>
        <v>-0.007434487268</v>
      </c>
      <c r="I165" s="22">
        <f t="shared" si="2"/>
        <v>-0.07935185661</v>
      </c>
    </row>
    <row r="166" ht="14.25" customHeight="1">
      <c r="A166" s="19">
        <v>44420.0</v>
      </c>
      <c r="B166" s="20">
        <v>1497.0</v>
      </c>
      <c r="C166" s="20">
        <v>1507.599976</v>
      </c>
      <c r="D166" s="20">
        <v>1489.300049</v>
      </c>
      <c r="E166" s="20">
        <v>1501.400024</v>
      </c>
      <c r="F166" s="20">
        <v>1501.400024</v>
      </c>
      <c r="H166" s="21">
        <f t="shared" si="1"/>
        <v>0.01540215018</v>
      </c>
      <c r="I166" s="22">
        <f t="shared" si="2"/>
        <v>-0.2352330432</v>
      </c>
    </row>
    <row r="167" ht="14.25" customHeight="1">
      <c r="A167" s="19">
        <v>44421.0</v>
      </c>
      <c r="B167" s="20">
        <v>1501.199951</v>
      </c>
      <c r="C167" s="20">
        <v>1531.0</v>
      </c>
      <c r="D167" s="20">
        <v>1501.0</v>
      </c>
      <c r="E167" s="20">
        <v>1526.199951</v>
      </c>
      <c r="F167" s="20">
        <v>1526.199951</v>
      </c>
      <c r="H167" s="21">
        <f t="shared" si="1"/>
        <v>0.002609264364</v>
      </c>
      <c r="I167" s="22">
        <f t="shared" si="2"/>
        <v>0.08900015743</v>
      </c>
    </row>
    <row r="168" ht="14.25" customHeight="1">
      <c r="A168" s="19">
        <v>44424.0</v>
      </c>
      <c r="B168" s="20">
        <v>1526.150024</v>
      </c>
      <c r="C168" s="20">
        <v>1535.0</v>
      </c>
      <c r="D168" s="20">
        <v>1521.449951</v>
      </c>
      <c r="E168" s="20">
        <v>1530.599976</v>
      </c>
      <c r="F168" s="20">
        <v>1530.599976</v>
      </c>
      <c r="H168" s="21">
        <f t="shared" si="1"/>
        <v>-0.007191923775</v>
      </c>
      <c r="I168" s="22">
        <f t="shared" si="2"/>
        <v>0.1444245793</v>
      </c>
    </row>
    <row r="169" ht="14.25" customHeight="1">
      <c r="A169" s="19">
        <v>44425.0</v>
      </c>
      <c r="B169" s="20">
        <v>1517.199951</v>
      </c>
      <c r="C169" s="20">
        <v>1524.0</v>
      </c>
      <c r="D169" s="20">
        <v>1505.300049</v>
      </c>
      <c r="E169" s="20">
        <v>1514.650024</v>
      </c>
      <c r="F169" s="20">
        <v>1514.650024</v>
      </c>
      <c r="H169" s="21">
        <f t="shared" si="1"/>
        <v>0.02677096856</v>
      </c>
      <c r="I169" s="22">
        <f t="shared" si="2"/>
        <v>-0.007992580877</v>
      </c>
    </row>
    <row r="170" ht="14.25" customHeight="1">
      <c r="A170" s="19">
        <v>44426.0</v>
      </c>
      <c r="B170" s="20">
        <v>1556.699951</v>
      </c>
      <c r="C170" s="20">
        <v>1565.349976</v>
      </c>
      <c r="D170" s="20">
        <v>1508.349976</v>
      </c>
      <c r="E170" s="20">
        <v>1513.0</v>
      </c>
      <c r="F170" s="20">
        <v>1513.0</v>
      </c>
      <c r="H170" s="21">
        <f t="shared" si="1"/>
        <v>-0.02953064633</v>
      </c>
      <c r="I170" s="22">
        <f t="shared" si="2"/>
        <v>0.5649570479</v>
      </c>
    </row>
    <row r="171" ht="14.25" customHeight="1">
      <c r="A171" s="19">
        <v>44428.0</v>
      </c>
      <c r="B171" s="20">
        <v>1486.050049</v>
      </c>
      <c r="C171" s="20">
        <v>1519.800049</v>
      </c>
      <c r="D171" s="20">
        <v>1486.050049</v>
      </c>
      <c r="E171" s="20">
        <v>1514.75</v>
      </c>
      <c r="F171" s="20">
        <v>1514.75</v>
      </c>
      <c r="H171" s="21">
        <f t="shared" si="1"/>
        <v>0.00874567862</v>
      </c>
      <c r="I171" s="22">
        <f t="shared" si="2"/>
        <v>-0.06618754491</v>
      </c>
    </row>
    <row r="172" ht="14.25" customHeight="1">
      <c r="A172" s="19">
        <v>44431.0</v>
      </c>
      <c r="B172" s="20">
        <v>1529.849976</v>
      </c>
      <c r="C172" s="20">
        <v>1533.150024</v>
      </c>
      <c r="D172" s="20">
        <v>1508.650024</v>
      </c>
      <c r="E172" s="20">
        <v>1524.599976</v>
      </c>
      <c r="F172" s="20">
        <v>1524.599976</v>
      </c>
      <c r="H172" s="21">
        <f t="shared" si="1"/>
        <v>0.02024182601</v>
      </c>
      <c r="I172" s="22">
        <f t="shared" si="2"/>
        <v>0.1187911167</v>
      </c>
    </row>
    <row r="173" ht="14.25" customHeight="1">
      <c r="A173" s="19">
        <v>44432.0</v>
      </c>
      <c r="B173" s="20">
        <v>1530.0</v>
      </c>
      <c r="C173" s="20">
        <v>1564.5</v>
      </c>
      <c r="D173" s="20">
        <v>1527.449951</v>
      </c>
      <c r="E173" s="20">
        <v>1558.849976</v>
      </c>
      <c r="F173" s="20">
        <v>1558.849976</v>
      </c>
      <c r="H173" s="21">
        <f t="shared" si="1"/>
        <v>0.0001917674855</v>
      </c>
      <c r="I173" s="22">
        <f t="shared" si="2"/>
        <v>0.5531796908</v>
      </c>
    </row>
    <row r="174" ht="14.25" customHeight="1">
      <c r="A174" s="19">
        <v>44433.0</v>
      </c>
      <c r="B174" s="20">
        <v>1552.099976</v>
      </c>
      <c r="C174" s="20">
        <v>1564.800049</v>
      </c>
      <c r="D174" s="20">
        <v>1548.0</v>
      </c>
      <c r="E174" s="20">
        <v>1557.400024</v>
      </c>
      <c r="F174" s="20">
        <v>1557.400024</v>
      </c>
      <c r="H174" s="21">
        <f t="shared" si="1"/>
        <v>0.003954307661</v>
      </c>
      <c r="I174" s="22">
        <f t="shared" si="2"/>
        <v>0.5573372013</v>
      </c>
    </row>
    <row r="175" ht="14.25" customHeight="1">
      <c r="A175" s="19">
        <v>44434.0</v>
      </c>
      <c r="B175" s="20">
        <v>1550.0</v>
      </c>
      <c r="C175" s="20">
        <v>1571.0</v>
      </c>
      <c r="D175" s="20">
        <v>1543.449951</v>
      </c>
      <c r="E175" s="20">
        <v>1554.800049</v>
      </c>
      <c r="F175" s="20">
        <v>1554.800049</v>
      </c>
      <c r="H175" s="21">
        <f t="shared" si="1"/>
        <v>-0.007892281891</v>
      </c>
      <c r="I175" s="22">
        <f t="shared" si="2"/>
        <v>0.6432443763</v>
      </c>
    </row>
    <row r="176" ht="14.25" customHeight="1">
      <c r="A176" s="19">
        <v>44435.0</v>
      </c>
      <c r="B176" s="20">
        <v>1552.0</v>
      </c>
      <c r="C176" s="20">
        <v>1558.650024</v>
      </c>
      <c r="D176" s="20">
        <v>1545.25</v>
      </c>
      <c r="E176" s="20">
        <v>1548.449951</v>
      </c>
      <c r="F176" s="20">
        <v>1548.449951</v>
      </c>
      <c r="H176" s="21">
        <f t="shared" si="1"/>
        <v>0.007255541978</v>
      </c>
      <c r="I176" s="22">
        <f t="shared" si="2"/>
        <v>0.4721218063</v>
      </c>
    </row>
    <row r="177" ht="14.25" customHeight="1">
      <c r="A177" s="19">
        <v>44438.0</v>
      </c>
      <c r="B177" s="20">
        <v>1555.599976</v>
      </c>
      <c r="C177" s="20">
        <v>1570.0</v>
      </c>
      <c r="D177" s="20">
        <v>1551.599976</v>
      </c>
      <c r="E177" s="20">
        <v>1568.25</v>
      </c>
      <c r="F177" s="20">
        <v>1568.25</v>
      </c>
      <c r="H177" s="21">
        <f t="shared" si="1"/>
        <v>0.008467221121</v>
      </c>
      <c r="I177" s="22">
        <f t="shared" si="2"/>
        <v>0.6293882709</v>
      </c>
    </row>
    <row r="178" ht="14.25" customHeight="1">
      <c r="A178" s="19">
        <v>44439.0</v>
      </c>
      <c r="B178" s="20">
        <v>1563.5</v>
      </c>
      <c r="C178" s="20">
        <v>1583.349976</v>
      </c>
      <c r="D178" s="20">
        <v>1562.199951</v>
      </c>
      <c r="E178" s="20">
        <v>1581.400024</v>
      </c>
      <c r="F178" s="20">
        <v>1581.400024</v>
      </c>
      <c r="H178" s="21">
        <f t="shared" si="1"/>
        <v>0.009210006863</v>
      </c>
      <c r="I178" s="22">
        <f t="shared" si="2"/>
        <v>0.8143669464</v>
      </c>
    </row>
    <row r="179" ht="14.25" customHeight="1">
      <c r="A179" s="19">
        <v>44440.0</v>
      </c>
      <c r="B179" s="20">
        <v>1575.0</v>
      </c>
      <c r="C179" s="20">
        <v>1598.0</v>
      </c>
      <c r="D179" s="20">
        <v>1574.5</v>
      </c>
      <c r="E179" s="20">
        <v>1579.099976</v>
      </c>
      <c r="F179" s="20">
        <v>1579.099976</v>
      </c>
      <c r="H179" s="21">
        <f t="shared" si="1"/>
        <v>-0.003761759922</v>
      </c>
      <c r="I179" s="22">
        <f t="shared" si="2"/>
        <v>1.017359224</v>
      </c>
    </row>
    <row r="180" ht="14.25" customHeight="1">
      <c r="A180" s="19">
        <v>44441.0</v>
      </c>
      <c r="B180" s="20">
        <v>1574.099976</v>
      </c>
      <c r="C180" s="20">
        <v>1592.0</v>
      </c>
      <c r="D180" s="20">
        <v>1571.25</v>
      </c>
      <c r="E180" s="20">
        <v>1589.0</v>
      </c>
      <c r="F180" s="20">
        <v>1589.0</v>
      </c>
      <c r="H180" s="21">
        <f t="shared" si="1"/>
        <v>0.003761759922</v>
      </c>
      <c r="I180" s="22">
        <f t="shared" si="2"/>
        <v>0.9342225912</v>
      </c>
    </row>
    <row r="181" ht="14.25" customHeight="1">
      <c r="A181" s="19">
        <v>44442.0</v>
      </c>
      <c r="B181" s="20">
        <v>1586.099976</v>
      </c>
      <c r="C181" s="20">
        <v>1598.0</v>
      </c>
      <c r="D181" s="20">
        <v>1568.300049</v>
      </c>
      <c r="E181" s="20">
        <v>1576.050049</v>
      </c>
      <c r="F181" s="20">
        <v>1576.050049</v>
      </c>
      <c r="H181" s="21">
        <f t="shared" si="1"/>
        <v>-0.01072694616</v>
      </c>
      <c r="I181" s="22">
        <f t="shared" si="2"/>
        <v>1.017359224</v>
      </c>
    </row>
    <row r="182" ht="14.25" customHeight="1">
      <c r="A182" s="19">
        <v>44445.0</v>
      </c>
      <c r="B182" s="20">
        <v>1579.949951</v>
      </c>
      <c r="C182" s="20">
        <v>1580.949951</v>
      </c>
      <c r="D182" s="20">
        <v>1561.949951</v>
      </c>
      <c r="E182" s="20">
        <v>1565.699951</v>
      </c>
      <c r="F182" s="20">
        <v>1565.699951</v>
      </c>
      <c r="H182" s="21">
        <f t="shared" si="1"/>
        <v>0.0006639681657</v>
      </c>
      <c r="I182" s="22">
        <f t="shared" si="2"/>
        <v>0.7811119468</v>
      </c>
    </row>
    <row r="183" ht="14.25" customHeight="1">
      <c r="A183" s="19">
        <v>44446.0</v>
      </c>
      <c r="B183" s="20">
        <v>1562.5</v>
      </c>
      <c r="C183" s="20">
        <v>1582.0</v>
      </c>
      <c r="D183" s="20">
        <v>1555.199951</v>
      </c>
      <c r="E183" s="20">
        <v>1569.25</v>
      </c>
      <c r="F183" s="20">
        <v>1569.25</v>
      </c>
      <c r="H183" s="21">
        <f t="shared" si="1"/>
        <v>-0.0009486166719</v>
      </c>
      <c r="I183" s="22">
        <f t="shared" si="2"/>
        <v>0.7956615365</v>
      </c>
    </row>
    <row r="184" ht="14.25" customHeight="1">
      <c r="A184" s="19">
        <v>44447.0</v>
      </c>
      <c r="B184" s="20">
        <v>1571.949951</v>
      </c>
      <c r="C184" s="20">
        <v>1580.5</v>
      </c>
      <c r="D184" s="20">
        <v>1565.599976</v>
      </c>
      <c r="E184" s="20">
        <v>1576.400024</v>
      </c>
      <c r="F184" s="20">
        <v>1576.400024</v>
      </c>
      <c r="H184" s="21">
        <f t="shared" si="1"/>
        <v>-0.0006645985253</v>
      </c>
      <c r="I184" s="22">
        <f t="shared" si="2"/>
        <v>0.7748773783</v>
      </c>
    </row>
    <row r="185" ht="14.25" customHeight="1">
      <c r="A185" s="19">
        <v>44448.0</v>
      </c>
      <c r="B185" s="20">
        <v>1574.0</v>
      </c>
      <c r="C185" s="20">
        <v>1579.449951</v>
      </c>
      <c r="D185" s="20">
        <v>1561.0</v>
      </c>
      <c r="E185" s="20">
        <v>1568.599976</v>
      </c>
      <c r="F185" s="20">
        <v>1568.599976</v>
      </c>
      <c r="H185" s="21">
        <f t="shared" si="1"/>
        <v>0.002876639244</v>
      </c>
      <c r="I185" s="22">
        <f t="shared" si="2"/>
        <v>0.7603277886</v>
      </c>
    </row>
    <row r="186" ht="14.25" customHeight="1">
      <c r="A186" s="19">
        <v>44452.0</v>
      </c>
      <c r="B186" s="20">
        <v>1562.0</v>
      </c>
      <c r="C186" s="20">
        <v>1584.0</v>
      </c>
      <c r="D186" s="20">
        <v>1553.650024</v>
      </c>
      <c r="E186" s="20">
        <v>1555.550049</v>
      </c>
      <c r="F186" s="20">
        <v>1555.550049</v>
      </c>
      <c r="H186" s="21">
        <f t="shared" si="1"/>
        <v>-0.01238700927</v>
      </c>
      <c r="I186" s="22">
        <f t="shared" si="2"/>
        <v>0.8233737475</v>
      </c>
    </row>
    <row r="187" ht="14.25" customHeight="1">
      <c r="A187" s="19">
        <v>44453.0</v>
      </c>
      <c r="B187" s="20">
        <v>1560.0</v>
      </c>
      <c r="C187" s="20">
        <v>1564.5</v>
      </c>
      <c r="D187" s="20">
        <v>1546.599976</v>
      </c>
      <c r="E187" s="20">
        <v>1548.550049</v>
      </c>
      <c r="F187" s="20">
        <v>1548.550049</v>
      </c>
      <c r="H187" s="21">
        <f t="shared" si="1"/>
        <v>-0.006219332616</v>
      </c>
      <c r="I187" s="22">
        <f t="shared" si="2"/>
        <v>0.5531796908</v>
      </c>
    </row>
    <row r="188" ht="14.25" customHeight="1">
      <c r="A188" s="19">
        <v>44454.0</v>
      </c>
      <c r="B188" s="20">
        <v>1535.0</v>
      </c>
      <c r="C188" s="20">
        <v>1554.800049</v>
      </c>
      <c r="D188" s="20">
        <v>1535.0</v>
      </c>
      <c r="E188" s="20">
        <v>1546.800049</v>
      </c>
      <c r="F188" s="20">
        <v>1546.800049</v>
      </c>
      <c r="H188" s="21">
        <f t="shared" si="1"/>
        <v>0.006091519398</v>
      </c>
      <c r="I188" s="22">
        <f t="shared" si="2"/>
        <v>0.4187761466</v>
      </c>
    </row>
    <row r="189" ht="14.25" customHeight="1">
      <c r="A189" s="19">
        <v>44455.0</v>
      </c>
      <c r="B189" s="20">
        <v>1537.75</v>
      </c>
      <c r="C189" s="20">
        <v>1564.300049</v>
      </c>
      <c r="D189" s="20">
        <v>1536.300049</v>
      </c>
      <c r="E189" s="20">
        <v>1559.949951</v>
      </c>
      <c r="F189" s="20">
        <v>1559.949951</v>
      </c>
      <c r="H189" s="21">
        <f t="shared" si="1"/>
        <v>0.01566641665</v>
      </c>
      <c r="I189" s="22">
        <f t="shared" si="2"/>
        <v>0.5504091486</v>
      </c>
    </row>
    <row r="190" ht="14.25" customHeight="1">
      <c r="A190" s="19">
        <v>44456.0</v>
      </c>
      <c r="B190" s="20">
        <v>1569.0</v>
      </c>
      <c r="C190" s="20">
        <v>1589.0</v>
      </c>
      <c r="D190" s="20">
        <v>1559.199951</v>
      </c>
      <c r="E190" s="20">
        <v>1582.150024</v>
      </c>
      <c r="F190" s="20">
        <v>1582.150024</v>
      </c>
      <c r="H190" s="21">
        <f t="shared" si="1"/>
        <v>-0.004604700547</v>
      </c>
      <c r="I190" s="22">
        <f t="shared" si="2"/>
        <v>0.8926542748</v>
      </c>
    </row>
    <row r="191" ht="14.25" customHeight="1">
      <c r="A191" s="19">
        <v>44459.0</v>
      </c>
      <c r="B191" s="20">
        <v>1564.0</v>
      </c>
      <c r="C191" s="20">
        <v>1581.699951</v>
      </c>
      <c r="D191" s="20">
        <v>1558.0</v>
      </c>
      <c r="E191" s="20">
        <v>1559.849976</v>
      </c>
      <c r="F191" s="20">
        <v>1559.849976</v>
      </c>
      <c r="H191" s="21">
        <f t="shared" si="1"/>
        <v>-0.008284794862</v>
      </c>
      <c r="I191" s="22">
        <f t="shared" si="2"/>
        <v>0.7915040259</v>
      </c>
    </row>
    <row r="192" ht="14.25" customHeight="1">
      <c r="A192" s="19">
        <v>44460.0</v>
      </c>
      <c r="B192" s="20">
        <v>1562.0</v>
      </c>
      <c r="C192" s="20">
        <v>1568.650024</v>
      </c>
      <c r="D192" s="20">
        <v>1528.949951</v>
      </c>
      <c r="E192" s="20">
        <v>1551.949951</v>
      </c>
      <c r="F192" s="20">
        <v>1551.949951</v>
      </c>
      <c r="H192" s="21">
        <f t="shared" si="1"/>
        <v>-0.01186367622</v>
      </c>
      <c r="I192" s="22">
        <f t="shared" si="2"/>
        <v>0.610682861</v>
      </c>
    </row>
    <row r="193" ht="14.25" customHeight="1">
      <c r="A193" s="19">
        <v>44461.0</v>
      </c>
      <c r="B193" s="20">
        <v>1549.0</v>
      </c>
      <c r="C193" s="20">
        <v>1550.150024</v>
      </c>
      <c r="D193" s="20">
        <v>1530.0</v>
      </c>
      <c r="E193" s="20">
        <v>1533.699951</v>
      </c>
      <c r="F193" s="20">
        <v>1533.699951</v>
      </c>
      <c r="H193" s="21">
        <f t="shared" si="1"/>
        <v>0.01399697808</v>
      </c>
      <c r="I193" s="22">
        <f t="shared" si="2"/>
        <v>0.3543449098</v>
      </c>
    </row>
    <row r="194" ht="14.25" customHeight="1">
      <c r="A194" s="19">
        <v>44462.0</v>
      </c>
      <c r="B194" s="20">
        <v>1542.0</v>
      </c>
      <c r="C194" s="20">
        <v>1572.0</v>
      </c>
      <c r="D194" s="20">
        <v>1542.0</v>
      </c>
      <c r="E194" s="20">
        <v>1570.0</v>
      </c>
      <c r="F194" s="20">
        <v>1570.0</v>
      </c>
      <c r="H194" s="21">
        <f t="shared" si="1"/>
        <v>0.02261135127</v>
      </c>
      <c r="I194" s="22">
        <f t="shared" si="2"/>
        <v>0.6571004818</v>
      </c>
    </row>
    <row r="195" ht="14.25" customHeight="1">
      <c r="A195" s="19">
        <v>44463.0</v>
      </c>
      <c r="B195" s="20">
        <v>1579.0</v>
      </c>
      <c r="C195" s="20">
        <v>1607.949951</v>
      </c>
      <c r="D195" s="20">
        <v>1575.0</v>
      </c>
      <c r="E195" s="20">
        <v>1601.550049</v>
      </c>
      <c r="F195" s="20">
        <v>1601.550049</v>
      </c>
      <c r="H195" s="21">
        <f t="shared" si="1"/>
        <v>0.01698852272</v>
      </c>
      <c r="I195" s="22">
        <f t="shared" si="2"/>
        <v>1.155226795</v>
      </c>
    </row>
    <row r="196" ht="14.25" customHeight="1">
      <c r="A196" s="19">
        <v>44466.0</v>
      </c>
      <c r="B196" s="20">
        <v>1615.699951</v>
      </c>
      <c r="C196" s="20">
        <v>1635.5</v>
      </c>
      <c r="D196" s="20">
        <v>1608.0</v>
      </c>
      <c r="E196" s="20">
        <v>1625.099976</v>
      </c>
      <c r="F196" s="20">
        <v>1625.099976</v>
      </c>
      <c r="H196" s="21">
        <f t="shared" si="1"/>
        <v>-0.002142311454</v>
      </c>
      <c r="I196" s="22">
        <f t="shared" si="2"/>
        <v>1.536963179</v>
      </c>
    </row>
    <row r="197" ht="14.25" customHeight="1">
      <c r="A197" s="19">
        <v>44467.0</v>
      </c>
      <c r="B197" s="20">
        <v>1632.0</v>
      </c>
      <c r="C197" s="20">
        <v>1632.0</v>
      </c>
      <c r="D197" s="20">
        <v>1582.0</v>
      </c>
      <c r="E197" s="20">
        <v>1615.050049</v>
      </c>
      <c r="F197" s="20">
        <v>1615.050049</v>
      </c>
      <c r="H197" s="21">
        <f t="shared" si="1"/>
        <v>-0.01568612672</v>
      </c>
      <c r="I197" s="22">
        <f t="shared" si="2"/>
        <v>1.48846681</v>
      </c>
    </row>
    <row r="198" ht="14.25" customHeight="1">
      <c r="A198" s="19">
        <v>44468.0</v>
      </c>
      <c r="B198" s="20">
        <v>1597.0</v>
      </c>
      <c r="C198" s="20">
        <v>1606.599976</v>
      </c>
      <c r="D198" s="20">
        <v>1585.150024</v>
      </c>
      <c r="E198" s="20">
        <v>1593.849976</v>
      </c>
      <c r="F198" s="20">
        <v>1593.849976</v>
      </c>
      <c r="H198" s="21">
        <f t="shared" si="1"/>
        <v>-0.000155620227</v>
      </c>
      <c r="I198" s="22">
        <f t="shared" si="2"/>
        <v>1.136521399</v>
      </c>
    </row>
    <row r="199" ht="14.25" customHeight="1">
      <c r="A199" s="19">
        <v>44469.0</v>
      </c>
      <c r="B199" s="20">
        <v>1586.0</v>
      </c>
      <c r="C199" s="20">
        <v>1606.349976</v>
      </c>
      <c r="D199" s="20">
        <v>1583.099976</v>
      </c>
      <c r="E199" s="20">
        <v>1594.949951</v>
      </c>
      <c r="F199" s="20">
        <v>1594.949951</v>
      </c>
      <c r="H199" s="21">
        <f t="shared" si="1"/>
        <v>-0.01085962204</v>
      </c>
      <c r="I199" s="22">
        <f t="shared" si="2"/>
        <v>1.133057372</v>
      </c>
    </row>
    <row r="200" ht="14.25" customHeight="1">
      <c r="A200" s="19">
        <v>44470.0</v>
      </c>
      <c r="B200" s="20">
        <v>1583.0</v>
      </c>
      <c r="C200" s="20">
        <v>1589.0</v>
      </c>
      <c r="D200" s="20">
        <v>1565.25</v>
      </c>
      <c r="E200" s="20">
        <v>1582.699951</v>
      </c>
      <c r="F200" s="20">
        <v>1582.699951</v>
      </c>
      <c r="H200" s="21">
        <f t="shared" si="1"/>
        <v>0.007742120947</v>
      </c>
      <c r="I200" s="22">
        <f t="shared" si="2"/>
        <v>0.8926542748</v>
      </c>
    </row>
    <row r="201" ht="14.25" customHeight="1">
      <c r="A201" s="19">
        <v>44473.0</v>
      </c>
      <c r="B201" s="20">
        <v>1589.0</v>
      </c>
      <c r="C201" s="20">
        <v>1601.349976</v>
      </c>
      <c r="D201" s="20">
        <v>1583.599976</v>
      </c>
      <c r="E201" s="20">
        <v>1585.75</v>
      </c>
      <c r="F201" s="20">
        <v>1585.75</v>
      </c>
      <c r="H201" s="21">
        <f t="shared" si="1"/>
        <v>-0.002407101232</v>
      </c>
      <c r="I201" s="22">
        <f t="shared" si="2"/>
        <v>1.063776845</v>
      </c>
    </row>
    <row r="202" ht="14.25" customHeight="1">
      <c r="A202" s="19">
        <v>44474.0</v>
      </c>
      <c r="B202" s="20">
        <v>1592.0</v>
      </c>
      <c r="C202" s="20">
        <v>1597.5</v>
      </c>
      <c r="D202" s="20">
        <v>1576.25</v>
      </c>
      <c r="E202" s="20">
        <v>1595.449951</v>
      </c>
      <c r="F202" s="20">
        <v>1595.449951</v>
      </c>
      <c r="H202" s="21">
        <f t="shared" si="1"/>
        <v>0.01820570774</v>
      </c>
      <c r="I202" s="22">
        <f t="shared" si="2"/>
        <v>1.010431171</v>
      </c>
    </row>
    <row r="203" ht="14.25" customHeight="1">
      <c r="A203" s="19">
        <v>44475.0</v>
      </c>
      <c r="B203" s="20">
        <v>1596.0</v>
      </c>
      <c r="C203" s="20">
        <v>1626.849976</v>
      </c>
      <c r="D203" s="20">
        <v>1587.0</v>
      </c>
      <c r="E203" s="20">
        <v>1614.900024</v>
      </c>
      <c r="F203" s="20">
        <v>1614.900024</v>
      </c>
      <c r="H203" s="21">
        <f t="shared" si="1"/>
        <v>0.0005223302997</v>
      </c>
      <c r="I203" s="22">
        <f t="shared" si="2"/>
        <v>1.417107534</v>
      </c>
    </row>
    <row r="204" ht="14.25" customHeight="1">
      <c r="A204" s="19">
        <v>44476.0</v>
      </c>
      <c r="B204" s="20">
        <v>1626.599976</v>
      </c>
      <c r="C204" s="20">
        <v>1627.699951</v>
      </c>
      <c r="D204" s="20">
        <v>1607.0</v>
      </c>
      <c r="E204" s="20">
        <v>1610.5</v>
      </c>
      <c r="F204" s="20">
        <v>1610.5</v>
      </c>
      <c r="H204" s="21">
        <f t="shared" si="1"/>
        <v>-0.003507989618</v>
      </c>
      <c r="I204" s="22">
        <f t="shared" si="2"/>
        <v>1.428884878</v>
      </c>
    </row>
    <row r="205" ht="14.25" customHeight="1">
      <c r="A205" s="19">
        <v>44477.0</v>
      </c>
      <c r="B205" s="20">
        <v>1612.0</v>
      </c>
      <c r="C205" s="20">
        <v>1622.0</v>
      </c>
      <c r="D205" s="20">
        <v>1600.150024</v>
      </c>
      <c r="E205" s="20">
        <v>1602.650024</v>
      </c>
      <c r="F205" s="20">
        <v>1602.650024</v>
      </c>
      <c r="H205" s="21">
        <f t="shared" si="1"/>
        <v>0.01408042852</v>
      </c>
      <c r="I205" s="22">
        <f t="shared" si="2"/>
        <v>1.349905755</v>
      </c>
    </row>
    <row r="206" ht="14.25" customHeight="1">
      <c r="A206" s="19">
        <v>44480.0</v>
      </c>
      <c r="B206" s="20">
        <v>1599.900024</v>
      </c>
      <c r="C206" s="20">
        <v>1645.0</v>
      </c>
      <c r="D206" s="20">
        <v>1599.0</v>
      </c>
      <c r="E206" s="20">
        <v>1633.800049</v>
      </c>
      <c r="F206" s="20">
        <v>1633.800049</v>
      </c>
      <c r="H206" s="21">
        <f t="shared" si="1"/>
        <v>-0.002099436927</v>
      </c>
      <c r="I206" s="22">
        <f t="shared" si="2"/>
        <v>1.668596181</v>
      </c>
    </row>
    <row r="207" ht="14.25" customHeight="1">
      <c r="A207" s="19">
        <v>44481.0</v>
      </c>
      <c r="B207" s="20">
        <v>1625.0</v>
      </c>
      <c r="C207" s="20">
        <v>1641.550049</v>
      </c>
      <c r="D207" s="20">
        <v>1625.0</v>
      </c>
      <c r="E207" s="20">
        <v>1629.599976</v>
      </c>
      <c r="F207" s="20">
        <v>1629.599976</v>
      </c>
      <c r="H207" s="21">
        <f t="shared" si="1"/>
        <v>0.003921484197</v>
      </c>
      <c r="I207" s="22">
        <f t="shared" si="2"/>
        <v>1.620793296</v>
      </c>
    </row>
    <row r="208" ht="14.25" customHeight="1">
      <c r="A208" s="19">
        <v>44482.0</v>
      </c>
      <c r="B208" s="20">
        <v>1637.0</v>
      </c>
      <c r="C208" s="20">
        <v>1648.0</v>
      </c>
      <c r="D208" s="20">
        <v>1630.0</v>
      </c>
      <c r="E208" s="20">
        <v>1639.400024</v>
      </c>
      <c r="F208" s="20">
        <v>1639.400024</v>
      </c>
      <c r="H208" s="21">
        <f t="shared" si="1"/>
        <v>0.02516609745</v>
      </c>
      <c r="I208" s="22">
        <f t="shared" si="2"/>
        <v>1.710164498</v>
      </c>
    </row>
    <row r="209" ht="14.25" customHeight="1">
      <c r="A209" s="19">
        <v>44483.0</v>
      </c>
      <c r="B209" s="20">
        <v>1638.0</v>
      </c>
      <c r="C209" s="20">
        <v>1690.0</v>
      </c>
      <c r="D209" s="20">
        <v>1638.0</v>
      </c>
      <c r="E209" s="20">
        <v>1687.400024</v>
      </c>
      <c r="F209" s="20">
        <v>1687.400024</v>
      </c>
      <c r="H209" s="21">
        <f t="shared" si="1"/>
        <v>0.02049852155</v>
      </c>
      <c r="I209" s="22">
        <f t="shared" si="2"/>
        <v>2.292120928</v>
      </c>
    </row>
    <row r="210" ht="14.25" customHeight="1">
      <c r="A210" s="19">
        <v>44487.0</v>
      </c>
      <c r="B210" s="20">
        <v>1705.0</v>
      </c>
      <c r="C210" s="20">
        <v>1725.0</v>
      </c>
      <c r="D210" s="20">
        <v>1667.050049</v>
      </c>
      <c r="E210" s="20">
        <v>1670.300049</v>
      </c>
      <c r="F210" s="20">
        <v>1670.300049</v>
      </c>
      <c r="H210" s="21">
        <f t="shared" si="1"/>
        <v>-0.01904989617</v>
      </c>
      <c r="I210" s="22">
        <f t="shared" si="2"/>
        <v>2.777084619</v>
      </c>
    </row>
    <row r="211" ht="14.25" customHeight="1">
      <c r="A211" s="19">
        <v>44488.0</v>
      </c>
      <c r="B211" s="20">
        <v>1675.449951</v>
      </c>
      <c r="C211" s="20">
        <v>1692.449951</v>
      </c>
      <c r="D211" s="20">
        <v>1671.0</v>
      </c>
      <c r="E211" s="20">
        <v>1688.699951</v>
      </c>
      <c r="F211" s="20">
        <v>1688.699951</v>
      </c>
      <c r="H211" s="21">
        <f t="shared" si="1"/>
        <v>0.003715532165</v>
      </c>
      <c r="I211" s="22">
        <f t="shared" si="2"/>
        <v>2.326067707</v>
      </c>
    </row>
    <row r="212" ht="14.25" customHeight="1">
      <c r="A212" s="19">
        <v>44489.0</v>
      </c>
      <c r="B212" s="20">
        <v>1689.099976</v>
      </c>
      <c r="C212" s="20">
        <v>1698.75</v>
      </c>
      <c r="D212" s="20">
        <v>1664.449951</v>
      </c>
      <c r="E212" s="20">
        <v>1673.849976</v>
      </c>
      <c r="F212" s="20">
        <v>1673.849976</v>
      </c>
      <c r="H212" s="21">
        <f t="shared" si="1"/>
        <v>-0.009938881023</v>
      </c>
      <c r="I212" s="22">
        <f t="shared" si="2"/>
        <v>2.41336185</v>
      </c>
    </row>
    <row r="213" ht="14.25" customHeight="1">
      <c r="A213" s="19">
        <v>44490.0</v>
      </c>
      <c r="B213" s="20">
        <v>1671.800049</v>
      </c>
      <c r="C213" s="20">
        <v>1681.949951</v>
      </c>
      <c r="D213" s="20">
        <v>1660.849976</v>
      </c>
      <c r="E213" s="20">
        <v>1676.300049</v>
      </c>
      <c r="F213" s="20">
        <v>1676.300049</v>
      </c>
      <c r="H213" s="21">
        <f t="shared" si="1"/>
        <v>0.01536928991</v>
      </c>
      <c r="I213" s="22">
        <f t="shared" si="2"/>
        <v>2.1805786</v>
      </c>
    </row>
    <row r="214" ht="14.25" customHeight="1">
      <c r="A214" s="19">
        <v>44491.0</v>
      </c>
      <c r="B214" s="20">
        <v>1680.099976</v>
      </c>
      <c r="C214" s="20">
        <v>1708.0</v>
      </c>
      <c r="D214" s="20">
        <v>1670.75</v>
      </c>
      <c r="E214" s="20">
        <v>1680.75</v>
      </c>
      <c r="F214" s="20">
        <v>1680.75</v>
      </c>
      <c r="H214" s="21">
        <f t="shared" si="1"/>
        <v>-0.01059456643</v>
      </c>
      <c r="I214" s="22">
        <f t="shared" si="2"/>
        <v>2.541530826</v>
      </c>
    </row>
    <row r="215" ht="14.25" customHeight="1">
      <c r="A215" s="19">
        <v>44494.0</v>
      </c>
      <c r="B215" s="20">
        <v>1690.0</v>
      </c>
      <c r="C215" s="20">
        <v>1690.0</v>
      </c>
      <c r="D215" s="20">
        <v>1613.800049</v>
      </c>
      <c r="E215" s="20">
        <v>1657.0</v>
      </c>
      <c r="F215" s="20">
        <v>1657.0</v>
      </c>
      <c r="H215" s="21">
        <f t="shared" si="1"/>
        <v>-0.009602180956</v>
      </c>
      <c r="I215" s="22">
        <f t="shared" si="2"/>
        <v>2.292120928</v>
      </c>
    </row>
    <row r="216" ht="14.25" customHeight="1">
      <c r="A216" s="19">
        <v>44495.0</v>
      </c>
      <c r="B216" s="20">
        <v>1650.0</v>
      </c>
      <c r="C216" s="20">
        <v>1673.849976</v>
      </c>
      <c r="D216" s="20">
        <v>1646.349976</v>
      </c>
      <c r="E216" s="20">
        <v>1652.75</v>
      </c>
      <c r="F216" s="20">
        <v>1652.75</v>
      </c>
      <c r="H216" s="21">
        <f t="shared" si="1"/>
        <v>-0.005271165539</v>
      </c>
      <c r="I216" s="22">
        <f t="shared" si="2"/>
        <v>2.068344492</v>
      </c>
    </row>
    <row r="217" ht="14.25" customHeight="1">
      <c r="A217" s="19">
        <v>44496.0</v>
      </c>
      <c r="B217" s="20">
        <v>1652.75</v>
      </c>
      <c r="C217" s="20">
        <v>1665.050049</v>
      </c>
      <c r="D217" s="20">
        <v>1637.300049</v>
      </c>
      <c r="E217" s="20">
        <v>1642.800049</v>
      </c>
      <c r="F217" s="20">
        <v>1642.800049</v>
      </c>
      <c r="H217" s="21">
        <f t="shared" si="1"/>
        <v>-0.009079894528</v>
      </c>
      <c r="I217" s="22">
        <f t="shared" si="2"/>
        <v>1.946411775</v>
      </c>
    </row>
    <row r="218" ht="14.25" customHeight="1">
      <c r="A218" s="19">
        <v>44497.0</v>
      </c>
      <c r="B218" s="20">
        <v>1650.0</v>
      </c>
      <c r="C218" s="20">
        <v>1650.0</v>
      </c>
      <c r="D218" s="20">
        <v>1587.150024</v>
      </c>
      <c r="E218" s="20">
        <v>1593.599976</v>
      </c>
      <c r="F218" s="20">
        <v>1593.599976</v>
      </c>
      <c r="H218" s="21">
        <f t="shared" si="1"/>
        <v>-0.02952243927</v>
      </c>
      <c r="I218" s="22">
        <f t="shared" si="2"/>
        <v>1.737876709</v>
      </c>
    </row>
    <row r="219" ht="14.25" customHeight="1">
      <c r="A219" s="19">
        <v>44498.0</v>
      </c>
      <c r="B219" s="20">
        <v>1590.0</v>
      </c>
      <c r="C219" s="20">
        <v>1602.0</v>
      </c>
      <c r="D219" s="20">
        <v>1560.0</v>
      </c>
      <c r="E219" s="20">
        <v>1582.849976</v>
      </c>
      <c r="F219" s="20">
        <v>1582.849976</v>
      </c>
      <c r="H219" s="21">
        <f t="shared" si="1"/>
        <v>0.005602255549</v>
      </c>
      <c r="I219" s="22">
        <f t="shared" si="2"/>
        <v>1.072783646</v>
      </c>
    </row>
    <row r="220" ht="14.25" customHeight="1">
      <c r="A220" s="19">
        <v>44501.0</v>
      </c>
      <c r="B220" s="20">
        <v>1585.0</v>
      </c>
      <c r="C220" s="20">
        <v>1611.0</v>
      </c>
      <c r="D220" s="20">
        <v>1583.550049</v>
      </c>
      <c r="E220" s="20">
        <v>1605.300049</v>
      </c>
      <c r="F220" s="20">
        <v>1605.300049</v>
      </c>
      <c r="H220" s="21">
        <f t="shared" si="1"/>
        <v>0.006804851498</v>
      </c>
      <c r="I220" s="22">
        <f t="shared" si="2"/>
        <v>1.197488595</v>
      </c>
    </row>
    <row r="221" ht="14.25" customHeight="1">
      <c r="A221" s="19">
        <v>44502.0</v>
      </c>
      <c r="B221" s="20">
        <v>1606.0</v>
      </c>
      <c r="C221" s="20">
        <v>1622.0</v>
      </c>
      <c r="D221" s="20">
        <v>1600.050049</v>
      </c>
      <c r="E221" s="20">
        <v>1606.75</v>
      </c>
      <c r="F221" s="20">
        <v>1606.75</v>
      </c>
      <c r="H221" s="21">
        <f t="shared" si="1"/>
        <v>-0.007487875519</v>
      </c>
      <c r="I221" s="22">
        <f t="shared" si="2"/>
        <v>1.349905755</v>
      </c>
    </row>
    <row r="222" ht="14.25" customHeight="1">
      <c r="A222" s="19">
        <v>44503.0</v>
      </c>
      <c r="B222" s="20">
        <v>1605.099976</v>
      </c>
      <c r="C222" s="20">
        <v>1609.900024</v>
      </c>
      <c r="D222" s="20">
        <v>1575.550049</v>
      </c>
      <c r="E222" s="20">
        <v>1581.449951</v>
      </c>
      <c r="F222" s="20">
        <v>1581.449951</v>
      </c>
      <c r="H222" s="21">
        <f t="shared" si="1"/>
        <v>-0.00751311959</v>
      </c>
      <c r="I222" s="22">
        <f t="shared" si="2"/>
        <v>1.182247212</v>
      </c>
    </row>
    <row r="223" ht="14.25" customHeight="1">
      <c r="A223" s="19">
        <v>44504.0</v>
      </c>
      <c r="B223" s="20">
        <v>1595.0</v>
      </c>
      <c r="C223" s="20">
        <v>1597.849976</v>
      </c>
      <c r="D223" s="20">
        <v>1590.099976</v>
      </c>
      <c r="E223" s="20">
        <v>1593.949951</v>
      </c>
      <c r="F223" s="20">
        <v>1593.949951</v>
      </c>
      <c r="H223" s="21">
        <f t="shared" si="1"/>
        <v>0.004277832104</v>
      </c>
      <c r="I223" s="22">
        <f t="shared" si="2"/>
        <v>1.015280476</v>
      </c>
    </row>
    <row r="224" ht="14.25" customHeight="1">
      <c r="A224" s="19">
        <v>44508.0</v>
      </c>
      <c r="B224" s="20">
        <v>1592.099976</v>
      </c>
      <c r="C224" s="20">
        <v>1604.699951</v>
      </c>
      <c r="D224" s="20">
        <v>1570.449951</v>
      </c>
      <c r="E224" s="20">
        <v>1600.25</v>
      </c>
      <c r="F224" s="20">
        <v>1600.25</v>
      </c>
      <c r="H224" s="21">
        <f t="shared" si="1"/>
        <v>-0.006313886652</v>
      </c>
      <c r="I224" s="22">
        <f t="shared" si="2"/>
        <v>1.110194452</v>
      </c>
    </row>
    <row r="225" ht="14.25" customHeight="1">
      <c r="A225" s="19">
        <v>44509.0</v>
      </c>
      <c r="B225" s="20">
        <v>1594.599976</v>
      </c>
      <c r="C225" s="20">
        <v>1594.599976</v>
      </c>
      <c r="D225" s="20">
        <v>1569.050049</v>
      </c>
      <c r="E225" s="20">
        <v>1572.25</v>
      </c>
      <c r="F225" s="20">
        <v>1572.25</v>
      </c>
      <c r="H225" s="21">
        <f t="shared" si="1"/>
        <v>-0.01618443228</v>
      </c>
      <c r="I225" s="22">
        <f t="shared" si="2"/>
        <v>0.9702481329</v>
      </c>
    </row>
    <row r="226" ht="14.25" customHeight="1">
      <c r="A226" s="19">
        <v>44510.0</v>
      </c>
      <c r="B226" s="20">
        <v>1568.0</v>
      </c>
      <c r="C226" s="20">
        <v>1569.0</v>
      </c>
      <c r="D226" s="20">
        <v>1550.0</v>
      </c>
      <c r="E226" s="20">
        <v>1555.25</v>
      </c>
      <c r="F226" s="20">
        <v>1555.25</v>
      </c>
      <c r="H226" s="21">
        <f t="shared" si="1"/>
        <v>-0.009027223434</v>
      </c>
      <c r="I226" s="22">
        <f t="shared" si="2"/>
        <v>0.6155321654</v>
      </c>
    </row>
    <row r="227" ht="14.25" customHeight="1">
      <c r="A227" s="19">
        <v>44511.0</v>
      </c>
      <c r="B227" s="20">
        <v>1550.050049</v>
      </c>
      <c r="C227" s="20">
        <v>1554.900024</v>
      </c>
      <c r="D227" s="20">
        <v>1535.599976</v>
      </c>
      <c r="E227" s="20">
        <v>1548.300049</v>
      </c>
      <c r="F227" s="20">
        <v>1548.300049</v>
      </c>
      <c r="H227" s="21">
        <f t="shared" si="1"/>
        <v>0.002665442515</v>
      </c>
      <c r="I227" s="22">
        <f t="shared" si="2"/>
        <v>0.4201614108</v>
      </c>
    </row>
    <row r="228" ht="14.25" customHeight="1">
      <c r="A228" s="19">
        <v>44512.0</v>
      </c>
      <c r="B228" s="20">
        <v>1550.0</v>
      </c>
      <c r="C228" s="20">
        <v>1559.050049</v>
      </c>
      <c r="D228" s="20">
        <v>1545.050049</v>
      </c>
      <c r="E228" s="20">
        <v>1553.0</v>
      </c>
      <c r="F228" s="20">
        <v>1553.0</v>
      </c>
      <c r="H228" s="21">
        <f t="shared" si="1"/>
        <v>0.008176561507</v>
      </c>
      <c r="I228" s="22">
        <f t="shared" si="2"/>
        <v>0.4776645949</v>
      </c>
    </row>
    <row r="229" ht="14.25" customHeight="1">
      <c r="A229" s="19">
        <v>44515.0</v>
      </c>
      <c r="B229" s="20">
        <v>1562.099976</v>
      </c>
      <c r="C229" s="20">
        <v>1571.849976</v>
      </c>
      <c r="D229" s="20">
        <v>1554.400024</v>
      </c>
      <c r="E229" s="20">
        <v>1557.25</v>
      </c>
      <c r="F229" s="20">
        <v>1557.25</v>
      </c>
      <c r="H229" s="21">
        <f t="shared" si="1"/>
        <v>-0.009363949051</v>
      </c>
      <c r="I229" s="22">
        <f t="shared" si="2"/>
        <v>0.6550217334</v>
      </c>
    </row>
    <row r="230" ht="14.25" customHeight="1">
      <c r="A230" s="19">
        <v>44516.0</v>
      </c>
      <c r="B230" s="20">
        <v>1555.0</v>
      </c>
      <c r="C230" s="20">
        <v>1557.199951</v>
      </c>
      <c r="D230" s="20">
        <v>1541.599976</v>
      </c>
      <c r="E230" s="20">
        <v>1548.0</v>
      </c>
      <c r="F230" s="20">
        <v>1548.0</v>
      </c>
      <c r="H230" s="21">
        <f t="shared" si="1"/>
        <v>-0.008512853685</v>
      </c>
      <c r="I230" s="22">
        <f t="shared" si="2"/>
        <v>0.4520294419</v>
      </c>
    </row>
    <row r="231" ht="14.25" customHeight="1">
      <c r="A231" s="19">
        <v>44517.0</v>
      </c>
      <c r="B231" s="20">
        <v>1536.900024</v>
      </c>
      <c r="C231" s="20">
        <v>1544.0</v>
      </c>
      <c r="D231" s="20">
        <v>1528.5</v>
      </c>
      <c r="E231" s="20">
        <v>1530.800049</v>
      </c>
      <c r="F231" s="20">
        <v>1530.800049</v>
      </c>
      <c r="H231" s="21">
        <f t="shared" si="1"/>
        <v>-0.0003238866425</v>
      </c>
      <c r="I231" s="22">
        <f t="shared" si="2"/>
        <v>0.2691295286</v>
      </c>
    </row>
    <row r="232" ht="14.25" customHeight="1">
      <c r="A232" s="19">
        <v>44518.0</v>
      </c>
      <c r="B232" s="20">
        <v>1526.050049</v>
      </c>
      <c r="C232" s="20">
        <v>1543.5</v>
      </c>
      <c r="D232" s="20">
        <v>1525.25</v>
      </c>
      <c r="E232" s="20">
        <v>1539.400024</v>
      </c>
      <c r="F232" s="20">
        <v>1539.400024</v>
      </c>
      <c r="H232" s="21">
        <f t="shared" si="1"/>
        <v>0.005942754487</v>
      </c>
      <c r="I232" s="22">
        <f t="shared" si="2"/>
        <v>0.2622014758</v>
      </c>
    </row>
    <row r="233" ht="14.25" customHeight="1">
      <c r="A233" s="19">
        <v>44522.0</v>
      </c>
      <c r="B233" s="20">
        <v>1546.0</v>
      </c>
      <c r="C233" s="20">
        <v>1552.699951</v>
      </c>
      <c r="D233" s="20">
        <v>1499.050049</v>
      </c>
      <c r="E233" s="20">
        <v>1515.349976</v>
      </c>
      <c r="F233" s="20">
        <v>1515.349976</v>
      </c>
      <c r="H233" s="21">
        <f t="shared" si="1"/>
        <v>-0.01616649525</v>
      </c>
      <c r="I233" s="22">
        <f t="shared" si="2"/>
        <v>0.3896769672</v>
      </c>
    </row>
    <row r="234" ht="14.25" customHeight="1">
      <c r="A234" s="19">
        <v>44523.0</v>
      </c>
      <c r="B234" s="20">
        <v>1502.0</v>
      </c>
      <c r="C234" s="20">
        <v>1527.800049</v>
      </c>
      <c r="D234" s="20">
        <v>1496.349976</v>
      </c>
      <c r="E234" s="20">
        <v>1515.550049</v>
      </c>
      <c r="F234" s="20">
        <v>1515.550049</v>
      </c>
      <c r="H234" s="21">
        <f t="shared" si="1"/>
        <v>0.005580633533</v>
      </c>
      <c r="I234" s="22">
        <f t="shared" si="2"/>
        <v>0.04466129887</v>
      </c>
    </row>
    <row r="235" ht="14.25" customHeight="1">
      <c r="A235" s="19">
        <v>44524.0</v>
      </c>
      <c r="B235" s="20">
        <v>1524.0</v>
      </c>
      <c r="C235" s="20">
        <v>1536.349976</v>
      </c>
      <c r="D235" s="20">
        <v>1514.050049</v>
      </c>
      <c r="E235" s="20">
        <v>1518.050049</v>
      </c>
      <c r="F235" s="20">
        <v>1518.050049</v>
      </c>
      <c r="H235" s="21">
        <f t="shared" si="1"/>
        <v>-0.001987150313</v>
      </c>
      <c r="I235" s="22">
        <f t="shared" si="2"/>
        <v>0.1631299892</v>
      </c>
    </row>
    <row r="236" ht="14.25" customHeight="1">
      <c r="A236" s="19">
        <v>44525.0</v>
      </c>
      <c r="B236" s="20">
        <v>1514.800049</v>
      </c>
      <c r="C236" s="20">
        <v>1533.300049</v>
      </c>
      <c r="D236" s="20">
        <v>1507.0</v>
      </c>
      <c r="E236" s="20">
        <v>1525.949951</v>
      </c>
      <c r="F236" s="20">
        <v>1525.949951</v>
      </c>
      <c r="H236" s="21">
        <f t="shared" si="1"/>
        <v>-0.01750051111</v>
      </c>
      <c r="I236" s="22">
        <f t="shared" si="2"/>
        <v>0.120869879</v>
      </c>
    </row>
    <row r="237" ht="14.25" customHeight="1">
      <c r="A237" s="19">
        <v>44526.0</v>
      </c>
      <c r="B237" s="20">
        <v>1500.0</v>
      </c>
      <c r="C237" s="20">
        <v>1506.699951</v>
      </c>
      <c r="D237" s="20">
        <v>1485.0</v>
      </c>
      <c r="E237" s="20">
        <v>1489.900024</v>
      </c>
      <c r="F237" s="20">
        <v>1489.900024</v>
      </c>
      <c r="H237" s="21">
        <f t="shared" si="1"/>
        <v>0.0006303667718</v>
      </c>
      <c r="I237" s="22">
        <f t="shared" si="2"/>
        <v>-0.2477038845</v>
      </c>
    </row>
    <row r="238" ht="14.25" customHeight="1">
      <c r="A238" s="19">
        <v>44529.0</v>
      </c>
      <c r="B238" s="20">
        <v>1494.800049</v>
      </c>
      <c r="C238" s="20">
        <v>1507.650024</v>
      </c>
      <c r="D238" s="20">
        <v>1462.0</v>
      </c>
      <c r="E238" s="20">
        <v>1501.25</v>
      </c>
      <c r="F238" s="20">
        <v>1501.25</v>
      </c>
      <c r="H238" s="21">
        <f t="shared" si="1"/>
        <v>0.01406176387</v>
      </c>
      <c r="I238" s="22">
        <f t="shared" si="2"/>
        <v>-0.2345395728</v>
      </c>
    </row>
    <row r="239" ht="14.25" customHeight="1">
      <c r="A239" s="19">
        <v>44530.0</v>
      </c>
      <c r="B239" s="20">
        <v>1495.0</v>
      </c>
      <c r="C239" s="20">
        <v>1529.0</v>
      </c>
      <c r="D239" s="20">
        <v>1486.550049</v>
      </c>
      <c r="E239" s="20">
        <v>1493.550049</v>
      </c>
      <c r="F239" s="20">
        <v>1493.550049</v>
      </c>
      <c r="H239" s="21">
        <f t="shared" si="1"/>
        <v>-0.01445979684</v>
      </c>
      <c r="I239" s="22">
        <f t="shared" si="2"/>
        <v>0.06128794648</v>
      </c>
    </row>
    <row r="240" ht="14.25" customHeight="1">
      <c r="A240" s="19">
        <v>44531.0</v>
      </c>
      <c r="B240" s="20">
        <v>1495.0</v>
      </c>
      <c r="C240" s="20">
        <v>1507.050049</v>
      </c>
      <c r="D240" s="20">
        <v>1489.099976</v>
      </c>
      <c r="E240" s="20">
        <v>1504.650024</v>
      </c>
      <c r="F240" s="20">
        <v>1504.650024</v>
      </c>
      <c r="H240" s="21">
        <f t="shared" si="1"/>
        <v>0.01432901589</v>
      </c>
      <c r="I240" s="22">
        <f t="shared" si="2"/>
        <v>-0.2428528897</v>
      </c>
    </row>
    <row r="241" ht="14.25" customHeight="1">
      <c r="A241" s="19">
        <v>44532.0</v>
      </c>
      <c r="B241" s="20">
        <v>1504.5</v>
      </c>
      <c r="C241" s="20">
        <v>1528.800049</v>
      </c>
      <c r="D241" s="20">
        <v>1500.0</v>
      </c>
      <c r="E241" s="20">
        <v>1525.75</v>
      </c>
      <c r="F241" s="20">
        <v>1525.75</v>
      </c>
      <c r="H241" s="21">
        <f t="shared" si="1"/>
        <v>0.004665904215</v>
      </c>
      <c r="I241" s="22">
        <f t="shared" si="2"/>
        <v>0.05851740434</v>
      </c>
    </row>
    <row r="242" ht="14.25" customHeight="1">
      <c r="A242" s="19">
        <v>44533.0</v>
      </c>
      <c r="B242" s="20">
        <v>1525.800049</v>
      </c>
      <c r="C242" s="20">
        <v>1535.949951</v>
      </c>
      <c r="D242" s="20">
        <v>1507.050049</v>
      </c>
      <c r="E242" s="20">
        <v>1513.550049</v>
      </c>
      <c r="F242" s="20">
        <v>1513.550049</v>
      </c>
      <c r="H242" s="21">
        <f t="shared" si="1"/>
        <v>-0.01122846857</v>
      </c>
      <c r="I242" s="22">
        <f t="shared" si="2"/>
        <v>0.1575872006</v>
      </c>
    </row>
    <row r="243" ht="14.25" customHeight="1">
      <c r="A243" s="19">
        <v>44536.0</v>
      </c>
      <c r="B243" s="20">
        <v>1513.0</v>
      </c>
      <c r="C243" s="20">
        <v>1518.800049</v>
      </c>
      <c r="D243" s="20">
        <v>1497.349976</v>
      </c>
      <c r="E243" s="20">
        <v>1503.800049</v>
      </c>
      <c r="F243" s="20">
        <v>1503.800049</v>
      </c>
      <c r="H243" s="21">
        <f t="shared" si="1"/>
        <v>0.008653489681</v>
      </c>
      <c r="I243" s="22">
        <f t="shared" si="2"/>
        <v>-0.08004365038</v>
      </c>
    </row>
    <row r="244" ht="14.25" customHeight="1">
      <c r="A244" s="19">
        <v>44537.0</v>
      </c>
      <c r="B244" s="20">
        <v>1513.949951</v>
      </c>
      <c r="C244" s="20">
        <v>1532.0</v>
      </c>
      <c r="D244" s="20">
        <v>1509.900024</v>
      </c>
      <c r="E244" s="20">
        <v>1525.699951</v>
      </c>
      <c r="F244" s="20">
        <v>1525.699951</v>
      </c>
      <c r="H244" s="21">
        <f t="shared" si="1"/>
        <v>0.01493365965</v>
      </c>
      <c r="I244" s="22">
        <f t="shared" si="2"/>
        <v>0.1028562629</v>
      </c>
    </row>
    <row r="245" ht="14.25" customHeight="1">
      <c r="A245" s="19">
        <v>44538.0</v>
      </c>
      <c r="B245" s="20">
        <v>1536.0</v>
      </c>
      <c r="C245" s="20">
        <v>1555.050049</v>
      </c>
      <c r="D245" s="20">
        <v>1534.0</v>
      </c>
      <c r="E245" s="20">
        <v>1553.800049</v>
      </c>
      <c r="F245" s="20">
        <v>1553.800049</v>
      </c>
      <c r="H245" s="21">
        <f t="shared" si="1"/>
        <v>-0.0002251615091</v>
      </c>
      <c r="I245" s="22">
        <f t="shared" si="2"/>
        <v>0.422240173</v>
      </c>
    </row>
    <row r="246" ht="14.25" customHeight="1">
      <c r="A246" s="19">
        <v>44539.0</v>
      </c>
      <c r="B246" s="20">
        <v>1545.199951</v>
      </c>
      <c r="C246" s="20">
        <v>1554.699951</v>
      </c>
      <c r="D246" s="20">
        <v>1522.0</v>
      </c>
      <c r="E246" s="20">
        <v>1526.849976</v>
      </c>
      <c r="F246" s="20">
        <v>1526.849976</v>
      </c>
      <c r="H246" s="21">
        <f t="shared" si="1"/>
        <v>-0.01732287871</v>
      </c>
      <c r="I246" s="22">
        <f t="shared" si="2"/>
        <v>0.4173891782</v>
      </c>
    </row>
    <row r="247" ht="14.25" customHeight="1">
      <c r="A247" s="19">
        <v>44540.0</v>
      </c>
      <c r="B247" s="20">
        <v>1524.900024</v>
      </c>
      <c r="C247" s="20">
        <v>1528.0</v>
      </c>
      <c r="D247" s="20">
        <v>1508.449951</v>
      </c>
      <c r="E247" s="20">
        <v>1522.550049</v>
      </c>
      <c r="F247" s="20">
        <v>1522.550049</v>
      </c>
      <c r="H247" s="21">
        <v>0.0</v>
      </c>
      <c r="I247" s="22">
        <f t="shared" si="2"/>
        <v>0.04743184101</v>
      </c>
    </row>
    <row r="248" ht="14.25" customHeight="1"/>
    <row r="249" ht="14.25" customHeight="1">
      <c r="G249" s="23" t="s">
        <v>17</v>
      </c>
      <c r="H249" s="24">
        <f>AVERAGE(C2:C247)</f>
        <v>1524.576827</v>
      </c>
    </row>
    <row r="250" ht="14.25" customHeight="1">
      <c r="G250" s="25" t="s">
        <v>18</v>
      </c>
      <c r="H250" s="26">
        <f>_xlfn.VAR.S(C2:C247)</f>
        <v>5208.559611</v>
      </c>
    </row>
    <row r="251" ht="14.25" customHeight="1">
      <c r="G251" s="25" t="s">
        <v>19</v>
      </c>
      <c r="H251" s="26">
        <f>AVERAGE(H2:H247)</f>
        <v>0.0003906334498</v>
      </c>
    </row>
    <row r="252" ht="14.25" customHeight="1">
      <c r="G252" s="25" t="s">
        <v>20</v>
      </c>
      <c r="H252" s="26">
        <f>_xlfn.VAR.S(H2:H247)</f>
        <v>0.0001949587217</v>
      </c>
    </row>
    <row r="253" ht="14.25" customHeight="1">
      <c r="G253" s="25" t="s">
        <v>21</v>
      </c>
      <c r="H253" s="26">
        <f>SKEW(C2:C247)</f>
        <v>0.2441809832</v>
      </c>
    </row>
    <row r="254" ht="14.25" customHeight="1">
      <c r="G254" s="25" t="s">
        <v>22</v>
      </c>
      <c r="H254" s="26">
        <f>KURT(C2:C247)</f>
        <v>-0.4122301878</v>
      </c>
    </row>
    <row r="255" ht="14.25" customHeight="1">
      <c r="G255" s="25" t="s">
        <v>23</v>
      </c>
      <c r="H255" s="26">
        <f>AVERAGE(I2:I247)</f>
        <v>0</v>
      </c>
    </row>
    <row r="256" ht="14.25" customHeight="1">
      <c r="G256" s="27" t="s">
        <v>24</v>
      </c>
      <c r="H256" s="28">
        <f>_xlfn.VAR.S(I2:I247)</f>
        <v>1</v>
      </c>
    </row>
    <row r="257" ht="14.25" customHeight="1">
      <c r="G257" s="29"/>
    </row>
    <row r="258" ht="14.25" customHeight="1">
      <c r="G258" s="30" t="s">
        <v>25</v>
      </c>
      <c r="H258" s="31" t="s">
        <v>26</v>
      </c>
      <c r="I258" s="32"/>
      <c r="J258" s="32"/>
      <c r="K258" s="32"/>
      <c r="L258" s="33"/>
      <c r="M258" s="34"/>
      <c r="N258" s="34"/>
    </row>
    <row r="259" ht="14.25" customHeight="1">
      <c r="G259" s="35"/>
      <c r="H259" s="36" t="s">
        <v>27</v>
      </c>
      <c r="I259" s="37"/>
      <c r="J259" s="37"/>
      <c r="K259" s="38"/>
      <c r="L259" s="39"/>
      <c r="M259" s="34"/>
      <c r="N259" s="34"/>
    </row>
    <row r="260" ht="14.25" customHeight="1">
      <c r="H260" s="34"/>
      <c r="I260" s="34"/>
      <c r="J260" s="34"/>
      <c r="K260" s="34"/>
      <c r="L260" s="34"/>
      <c r="M260" s="34"/>
      <c r="N260" s="34"/>
    </row>
    <row r="261" ht="14.25" customHeight="1">
      <c r="H261" s="34"/>
      <c r="I261" s="34"/>
      <c r="J261" s="34"/>
      <c r="K261" s="34"/>
      <c r="L261" s="34"/>
      <c r="M261" s="34"/>
      <c r="N261" s="34"/>
    </row>
    <row r="262" ht="14.25" customHeight="1">
      <c r="H262" s="34"/>
      <c r="I262" s="34"/>
      <c r="J262" s="34"/>
      <c r="K262" s="34"/>
      <c r="L262" s="34"/>
      <c r="M262" s="34"/>
      <c r="N262" s="34"/>
    </row>
    <row r="263" ht="14.25" customHeight="1">
      <c r="H263" s="34"/>
      <c r="I263" s="34"/>
      <c r="J263" s="34"/>
      <c r="K263" s="34"/>
      <c r="L263" s="34"/>
      <c r="M263" s="34"/>
      <c r="N263" s="34"/>
    </row>
    <row r="264" ht="14.25" customHeight="1">
      <c r="H264" s="34"/>
      <c r="I264" s="34"/>
      <c r="J264" s="34"/>
      <c r="K264" s="34"/>
      <c r="L264" s="34"/>
      <c r="M264" s="34"/>
      <c r="N264" s="34"/>
    </row>
    <row r="265" ht="14.25" customHeight="1">
      <c r="H265" s="34"/>
      <c r="I265" s="34"/>
      <c r="J265" s="34"/>
      <c r="K265" s="34"/>
      <c r="L265" s="34"/>
      <c r="M265" s="34"/>
      <c r="N265" s="34"/>
    </row>
    <row r="266" ht="14.25" customHeight="1">
      <c r="H266" s="34"/>
      <c r="I266" s="34"/>
      <c r="J266" s="34"/>
      <c r="K266" s="34"/>
      <c r="L266" s="34"/>
      <c r="M266" s="34"/>
      <c r="N266" s="34"/>
    </row>
    <row r="267" ht="14.25" customHeight="1">
      <c r="H267" s="34"/>
      <c r="I267" s="34"/>
      <c r="J267" s="34"/>
      <c r="K267" s="34"/>
      <c r="L267" s="34"/>
      <c r="M267" s="34"/>
      <c r="N267" s="34"/>
    </row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H258:L258"/>
    <mergeCell ref="H259:K25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25"/>
    <col customWidth="1" min="2" max="2" width="10.0"/>
    <col customWidth="1" min="3" max="3" width="10.88"/>
    <col customWidth="1" min="4" max="4" width="10.0"/>
    <col customWidth="1" min="5" max="5" width="13.5"/>
    <col customWidth="1" min="6" max="6" width="11.0"/>
    <col customWidth="1" min="7" max="7" width="31.88"/>
    <col customWidth="1" min="8" max="8" width="15.88"/>
    <col customWidth="1" min="9" max="9" width="12.38"/>
    <col customWidth="1" min="10" max="26" width="7.88"/>
  </cols>
  <sheetData>
    <row r="1" ht="33.0" customHeight="1">
      <c r="A1" s="17" t="s">
        <v>9</v>
      </c>
      <c r="B1" s="17" t="s">
        <v>10</v>
      </c>
      <c r="C1" s="17" t="s">
        <v>11</v>
      </c>
      <c r="D1" s="17" t="s">
        <v>12</v>
      </c>
      <c r="E1" s="17" t="s">
        <v>13</v>
      </c>
      <c r="F1" s="17" t="s">
        <v>14</v>
      </c>
      <c r="H1" s="40" t="s">
        <v>28</v>
      </c>
      <c r="I1" s="40" t="s">
        <v>16</v>
      </c>
    </row>
    <row r="2" ht="14.25" customHeight="1">
      <c r="A2" s="19">
        <v>44179.0</v>
      </c>
      <c r="B2" s="20">
        <v>98.0</v>
      </c>
      <c r="C2" s="20">
        <v>102.550003</v>
      </c>
      <c r="D2" s="20">
        <v>97.449997</v>
      </c>
      <c r="E2" s="20">
        <v>101.5</v>
      </c>
      <c r="F2" s="20">
        <v>94.746841</v>
      </c>
      <c r="H2" s="41">
        <f t="shared" ref="H2:H246" si="1">LN(C3/C2)</f>
        <v>-0.0004877151939</v>
      </c>
      <c r="I2" s="42">
        <f t="shared" ref="I2:I247" si="2">STANDARDIZE(C2,$H$249,$H$250^0.5)</f>
        <v>-0.9644340809</v>
      </c>
    </row>
    <row r="3" ht="14.25" customHeight="1">
      <c r="A3" s="19">
        <v>44180.0</v>
      </c>
      <c r="B3" s="20">
        <v>102.5</v>
      </c>
      <c r="C3" s="20">
        <v>102.5</v>
      </c>
      <c r="D3" s="20">
        <v>99.199997</v>
      </c>
      <c r="E3" s="20">
        <v>100.449997</v>
      </c>
      <c r="F3" s="20">
        <v>93.766708</v>
      </c>
      <c r="H3" s="41">
        <f t="shared" si="1"/>
        <v>0.01067451194</v>
      </c>
      <c r="I3" s="42">
        <f t="shared" si="2"/>
        <v>-0.9669260991</v>
      </c>
    </row>
    <row r="4" ht="14.25" customHeight="1">
      <c r="A4" s="19">
        <v>44181.0</v>
      </c>
      <c r="B4" s="20">
        <v>101.900002</v>
      </c>
      <c r="C4" s="20">
        <v>103.599998</v>
      </c>
      <c r="D4" s="20">
        <v>100.650002</v>
      </c>
      <c r="E4" s="20">
        <v>102.900002</v>
      </c>
      <c r="F4" s="20">
        <v>96.053696</v>
      </c>
      <c r="H4" s="41">
        <f t="shared" si="1"/>
        <v>0.01912104181</v>
      </c>
      <c r="I4" s="42">
        <f t="shared" si="2"/>
        <v>-0.9121050876</v>
      </c>
    </row>
    <row r="5" ht="14.25" customHeight="1">
      <c r="A5" s="19">
        <v>44182.0</v>
      </c>
      <c r="B5" s="20">
        <v>105.099998</v>
      </c>
      <c r="C5" s="20">
        <v>105.599998</v>
      </c>
      <c r="D5" s="20">
        <v>100.699997</v>
      </c>
      <c r="E5" s="20">
        <v>101.5</v>
      </c>
      <c r="F5" s="20">
        <v>94.746841</v>
      </c>
      <c r="H5" s="41">
        <f t="shared" si="1"/>
        <v>-0.03174865005</v>
      </c>
      <c r="I5" s="42">
        <f t="shared" si="2"/>
        <v>-0.81243034</v>
      </c>
    </row>
    <row r="6" ht="14.25" customHeight="1">
      <c r="A6" s="19">
        <v>44183.0</v>
      </c>
      <c r="B6" s="20">
        <v>101.5</v>
      </c>
      <c r="C6" s="20">
        <v>102.300003</v>
      </c>
      <c r="D6" s="20">
        <v>98.150002</v>
      </c>
      <c r="E6" s="20">
        <v>99.0</v>
      </c>
      <c r="F6" s="20">
        <v>92.413177</v>
      </c>
      <c r="H6" s="41">
        <f t="shared" si="1"/>
        <v>-0.03329506055</v>
      </c>
      <c r="I6" s="42">
        <f t="shared" si="2"/>
        <v>-0.9768934244</v>
      </c>
    </row>
    <row r="7" ht="14.25" customHeight="1">
      <c r="A7" s="19">
        <v>44186.0</v>
      </c>
      <c r="B7" s="20">
        <v>98.900002</v>
      </c>
      <c r="C7" s="20">
        <v>98.949997</v>
      </c>
      <c r="D7" s="20">
        <v>88.949997</v>
      </c>
      <c r="E7" s="20">
        <v>89.849998</v>
      </c>
      <c r="F7" s="20">
        <v>83.871964</v>
      </c>
      <c r="H7" s="41">
        <f t="shared" si="1"/>
        <v>-0.06957046772</v>
      </c>
      <c r="I7" s="42">
        <f t="shared" si="2"/>
        <v>-1.143848926</v>
      </c>
    </row>
    <row r="8" ht="14.25" customHeight="1">
      <c r="A8" s="19">
        <v>44187.0</v>
      </c>
      <c r="B8" s="20">
        <v>89.050003</v>
      </c>
      <c r="C8" s="20">
        <v>92.300003</v>
      </c>
      <c r="D8" s="20">
        <v>86.599998</v>
      </c>
      <c r="E8" s="20">
        <v>90.550003</v>
      </c>
      <c r="F8" s="20">
        <v>84.525391</v>
      </c>
      <c r="H8" s="41">
        <f t="shared" si="1"/>
        <v>-0.01089335355</v>
      </c>
      <c r="I8" s="42">
        <f t="shared" si="2"/>
        <v>-1.475267163</v>
      </c>
    </row>
    <row r="9" ht="14.25" customHeight="1">
      <c r="A9" s="19">
        <v>44188.0</v>
      </c>
      <c r="B9" s="20">
        <v>90.5</v>
      </c>
      <c r="C9" s="20">
        <v>91.300003</v>
      </c>
      <c r="D9" s="20">
        <v>88.300003</v>
      </c>
      <c r="E9" s="20">
        <v>90.800003</v>
      </c>
      <c r="F9" s="20">
        <v>84.758759</v>
      </c>
      <c r="H9" s="41">
        <f t="shared" si="1"/>
        <v>0.04497542703</v>
      </c>
      <c r="I9" s="42">
        <f t="shared" si="2"/>
        <v>-1.525104536</v>
      </c>
    </row>
    <row r="10" ht="14.25" customHeight="1">
      <c r="A10" s="19">
        <v>44189.0</v>
      </c>
      <c r="B10" s="20">
        <v>92.5</v>
      </c>
      <c r="C10" s="20">
        <v>95.5</v>
      </c>
      <c r="D10" s="20">
        <v>92.150002</v>
      </c>
      <c r="E10" s="20">
        <v>93.150002</v>
      </c>
      <c r="F10" s="20">
        <v>86.952408</v>
      </c>
      <c r="H10" s="41">
        <f t="shared" si="1"/>
        <v>-0.003671632725</v>
      </c>
      <c r="I10" s="42">
        <f t="shared" si="2"/>
        <v>-1.315787716</v>
      </c>
    </row>
    <row r="11" ht="14.25" customHeight="1">
      <c r="A11" s="19">
        <v>44193.0</v>
      </c>
      <c r="B11" s="20">
        <v>94.0</v>
      </c>
      <c r="C11" s="20">
        <v>95.150002</v>
      </c>
      <c r="D11" s="20">
        <v>93.300003</v>
      </c>
      <c r="E11" s="20">
        <v>93.800003</v>
      </c>
      <c r="F11" s="20">
        <v>87.559158</v>
      </c>
      <c r="H11" s="41">
        <f t="shared" si="1"/>
        <v>-0.005268715976</v>
      </c>
      <c r="I11" s="42">
        <f t="shared" si="2"/>
        <v>-1.333230697</v>
      </c>
    </row>
    <row r="12" ht="14.25" customHeight="1">
      <c r="A12" s="19">
        <v>44194.0</v>
      </c>
      <c r="B12" s="20">
        <v>94.199997</v>
      </c>
      <c r="C12" s="20">
        <v>94.650002</v>
      </c>
      <c r="D12" s="20">
        <v>92.0</v>
      </c>
      <c r="E12" s="20">
        <v>93.150002</v>
      </c>
      <c r="F12" s="20">
        <v>86.952408</v>
      </c>
      <c r="H12" s="41">
        <f t="shared" si="1"/>
        <v>-0.001586064286</v>
      </c>
      <c r="I12" s="42">
        <f t="shared" si="2"/>
        <v>-1.358149384</v>
      </c>
    </row>
    <row r="13" ht="14.25" customHeight="1">
      <c r="A13" s="19">
        <v>44195.0</v>
      </c>
      <c r="B13" s="20">
        <v>93.5</v>
      </c>
      <c r="C13" s="20">
        <v>94.5</v>
      </c>
      <c r="D13" s="20">
        <v>92.75</v>
      </c>
      <c r="E13" s="20">
        <v>93.25</v>
      </c>
      <c r="F13" s="20">
        <v>87.045746</v>
      </c>
      <c r="H13" s="41">
        <f t="shared" si="1"/>
        <v>0.01104986758</v>
      </c>
      <c r="I13" s="42">
        <f t="shared" si="2"/>
        <v>-1.36562509</v>
      </c>
    </row>
    <row r="14" ht="14.25" customHeight="1">
      <c r="A14" s="19">
        <v>44196.0</v>
      </c>
      <c r="B14" s="20">
        <v>93.300003</v>
      </c>
      <c r="C14" s="20">
        <v>95.550003</v>
      </c>
      <c r="D14" s="20">
        <v>92.550003</v>
      </c>
      <c r="E14" s="20">
        <v>93.050003</v>
      </c>
      <c r="F14" s="20">
        <v>86.859055</v>
      </c>
      <c r="H14" s="41">
        <f t="shared" si="1"/>
        <v>-0.0115791399</v>
      </c>
      <c r="I14" s="42">
        <f t="shared" si="2"/>
        <v>-1.313295698</v>
      </c>
    </row>
    <row r="15" ht="14.25" customHeight="1">
      <c r="A15" s="19">
        <v>44197.0</v>
      </c>
      <c r="B15" s="20">
        <v>93.75</v>
      </c>
      <c r="C15" s="20">
        <v>94.449997</v>
      </c>
      <c r="D15" s="20">
        <v>93.0</v>
      </c>
      <c r="E15" s="20">
        <v>93.199997</v>
      </c>
      <c r="F15" s="20">
        <v>86.999069</v>
      </c>
      <c r="H15" s="41">
        <f t="shared" si="1"/>
        <v>0.02972845784</v>
      </c>
      <c r="I15" s="42">
        <f t="shared" si="2"/>
        <v>-1.368117108</v>
      </c>
    </row>
    <row r="16" ht="14.25" customHeight="1">
      <c r="A16" s="19">
        <v>44200.0</v>
      </c>
      <c r="B16" s="20">
        <v>94.050003</v>
      </c>
      <c r="C16" s="20">
        <v>97.300003</v>
      </c>
      <c r="D16" s="20">
        <v>93.699997</v>
      </c>
      <c r="E16" s="20">
        <v>96.949997</v>
      </c>
      <c r="F16" s="20">
        <v>90.499573</v>
      </c>
      <c r="H16" s="41">
        <f t="shared" si="1"/>
        <v>-0.008256011679</v>
      </c>
      <c r="I16" s="42">
        <f t="shared" si="2"/>
        <v>-1.226080293</v>
      </c>
    </row>
    <row r="17" ht="14.25" customHeight="1">
      <c r="A17" s="19">
        <v>44201.0</v>
      </c>
      <c r="B17" s="20">
        <v>96.5</v>
      </c>
      <c r="C17" s="20">
        <v>96.5</v>
      </c>
      <c r="D17" s="20">
        <v>94.349998</v>
      </c>
      <c r="E17" s="20">
        <v>94.949997</v>
      </c>
      <c r="F17" s="20">
        <v>88.632637</v>
      </c>
      <c r="H17" s="41">
        <f t="shared" si="1"/>
        <v>0.02860259292</v>
      </c>
      <c r="I17" s="42">
        <f t="shared" si="2"/>
        <v>-1.265950342</v>
      </c>
    </row>
    <row r="18" ht="14.25" customHeight="1">
      <c r="A18" s="19">
        <v>44202.0</v>
      </c>
      <c r="B18" s="20">
        <v>98.900002</v>
      </c>
      <c r="C18" s="20">
        <v>99.300003</v>
      </c>
      <c r="D18" s="20">
        <v>96.25</v>
      </c>
      <c r="E18" s="20">
        <v>96.949997</v>
      </c>
      <c r="F18" s="20">
        <v>90.499573</v>
      </c>
      <c r="H18" s="41">
        <f t="shared" si="1"/>
        <v>-0.00252079783</v>
      </c>
      <c r="I18" s="42">
        <f t="shared" si="2"/>
        <v>-1.126405546</v>
      </c>
    </row>
    <row r="19" ht="14.25" customHeight="1">
      <c r="A19" s="19">
        <v>44203.0</v>
      </c>
      <c r="B19" s="20">
        <v>98.0</v>
      </c>
      <c r="C19" s="20">
        <v>99.050003</v>
      </c>
      <c r="D19" s="20">
        <v>97.099998</v>
      </c>
      <c r="E19" s="20">
        <v>97.900002</v>
      </c>
      <c r="F19" s="20">
        <v>91.386368</v>
      </c>
      <c r="H19" s="41">
        <f t="shared" si="1"/>
        <v>0.02246163744</v>
      </c>
      <c r="I19" s="42">
        <f t="shared" si="2"/>
        <v>-1.138864889</v>
      </c>
    </row>
    <row r="20" ht="14.25" customHeight="1">
      <c r="A20" s="19">
        <v>44204.0</v>
      </c>
      <c r="B20" s="20">
        <v>98.949997</v>
      </c>
      <c r="C20" s="20">
        <v>101.300003</v>
      </c>
      <c r="D20" s="20">
        <v>98.550003</v>
      </c>
      <c r="E20" s="20">
        <v>100.650002</v>
      </c>
      <c r="F20" s="20">
        <v>93.9534</v>
      </c>
      <c r="H20" s="41">
        <f t="shared" si="1"/>
        <v>0.01567122141</v>
      </c>
      <c r="I20" s="42">
        <f t="shared" si="2"/>
        <v>-1.026730798</v>
      </c>
    </row>
    <row r="21" ht="14.25" customHeight="1">
      <c r="A21" s="19">
        <v>44207.0</v>
      </c>
      <c r="B21" s="20">
        <v>101.5</v>
      </c>
      <c r="C21" s="20">
        <v>102.900002</v>
      </c>
      <c r="D21" s="20">
        <v>98.050003</v>
      </c>
      <c r="E21" s="20">
        <v>102.550003</v>
      </c>
      <c r="F21" s="20">
        <v>95.72699</v>
      </c>
      <c r="H21" s="41">
        <f t="shared" si="1"/>
        <v>0.01542940913</v>
      </c>
      <c r="I21" s="42">
        <f t="shared" si="2"/>
        <v>-0.9469910499</v>
      </c>
    </row>
    <row r="22" ht="14.25" customHeight="1">
      <c r="A22" s="19">
        <v>44208.0</v>
      </c>
      <c r="B22" s="20">
        <v>102.0</v>
      </c>
      <c r="C22" s="20">
        <v>104.5</v>
      </c>
      <c r="D22" s="20">
        <v>100.75</v>
      </c>
      <c r="E22" s="20">
        <v>103.449997</v>
      </c>
      <c r="F22" s="20">
        <v>96.567108</v>
      </c>
      <c r="H22" s="41">
        <f t="shared" si="1"/>
        <v>0.03201781939</v>
      </c>
      <c r="I22" s="42">
        <f t="shared" si="2"/>
        <v>-0.8672513515</v>
      </c>
    </row>
    <row r="23" ht="14.25" customHeight="1">
      <c r="A23" s="19">
        <v>44209.0</v>
      </c>
      <c r="B23" s="20">
        <v>104.949997</v>
      </c>
      <c r="C23" s="20">
        <v>107.900002</v>
      </c>
      <c r="D23" s="20">
        <v>104.099998</v>
      </c>
      <c r="E23" s="20">
        <v>105.25</v>
      </c>
      <c r="F23" s="20">
        <v>98.247345</v>
      </c>
      <c r="H23" s="41">
        <f t="shared" si="1"/>
        <v>-0.004179295631</v>
      </c>
      <c r="I23" s="42">
        <f t="shared" si="2"/>
        <v>-0.6978041809</v>
      </c>
    </row>
    <row r="24" ht="14.25" customHeight="1">
      <c r="A24" s="19">
        <v>44210.0</v>
      </c>
      <c r="B24" s="20">
        <v>107.0</v>
      </c>
      <c r="C24" s="20">
        <v>107.449997</v>
      </c>
      <c r="D24" s="20">
        <v>104.199997</v>
      </c>
      <c r="E24" s="20">
        <v>105.050003</v>
      </c>
      <c r="F24" s="20">
        <v>98.060654</v>
      </c>
      <c r="H24" s="41">
        <f t="shared" si="1"/>
        <v>-0.0126435684</v>
      </c>
      <c r="I24" s="42">
        <f t="shared" si="2"/>
        <v>-0.7202312483</v>
      </c>
    </row>
    <row r="25" ht="14.25" customHeight="1">
      <c r="A25" s="19">
        <v>44211.0</v>
      </c>
      <c r="B25" s="20">
        <v>105.25</v>
      </c>
      <c r="C25" s="20">
        <v>106.099998</v>
      </c>
      <c r="D25" s="20">
        <v>100.650002</v>
      </c>
      <c r="E25" s="20">
        <v>101.400002</v>
      </c>
      <c r="F25" s="20">
        <v>94.653503</v>
      </c>
      <c r="H25" s="41">
        <f t="shared" si="1"/>
        <v>-0.04088090373</v>
      </c>
      <c r="I25" s="42">
        <f t="shared" si="2"/>
        <v>-0.7875116531</v>
      </c>
    </row>
    <row r="26" ht="14.25" customHeight="1">
      <c r="A26" s="19">
        <v>44214.0</v>
      </c>
      <c r="B26" s="20">
        <v>101.400002</v>
      </c>
      <c r="C26" s="20">
        <v>101.849998</v>
      </c>
      <c r="D26" s="20">
        <v>96.050003</v>
      </c>
      <c r="E26" s="20">
        <v>96.650002</v>
      </c>
      <c r="F26" s="20">
        <v>90.219536</v>
      </c>
      <c r="H26" s="41">
        <f t="shared" si="1"/>
        <v>-0.0283812729</v>
      </c>
      <c r="I26" s="42">
        <f t="shared" si="2"/>
        <v>-0.9993204918</v>
      </c>
    </row>
    <row r="27" ht="14.25" customHeight="1">
      <c r="A27" s="19">
        <v>44215.0</v>
      </c>
      <c r="B27" s="20">
        <v>97.75</v>
      </c>
      <c r="C27" s="20">
        <v>99.0</v>
      </c>
      <c r="D27" s="20">
        <v>97.5</v>
      </c>
      <c r="E27" s="20">
        <v>98.099998</v>
      </c>
      <c r="F27" s="20">
        <v>91.573059</v>
      </c>
      <c r="H27" s="41">
        <f t="shared" si="1"/>
        <v>0.008048363243</v>
      </c>
      <c r="I27" s="42">
        <f t="shared" si="2"/>
        <v>-1.141356907</v>
      </c>
    </row>
    <row r="28" ht="14.25" customHeight="1">
      <c r="A28" s="19">
        <v>44216.0</v>
      </c>
      <c r="B28" s="20">
        <v>99.0</v>
      </c>
      <c r="C28" s="20">
        <v>99.800003</v>
      </c>
      <c r="D28" s="20">
        <v>97.849998</v>
      </c>
      <c r="E28" s="20">
        <v>98.849998</v>
      </c>
      <c r="F28" s="20">
        <v>92.273155</v>
      </c>
      <c r="H28" s="41">
        <f t="shared" si="1"/>
        <v>0.003999945333</v>
      </c>
      <c r="I28" s="42">
        <f t="shared" si="2"/>
        <v>-1.101486859</v>
      </c>
    </row>
    <row r="29" ht="14.25" customHeight="1">
      <c r="A29" s="19">
        <v>44217.0</v>
      </c>
      <c r="B29" s="20">
        <v>99.050003</v>
      </c>
      <c r="C29" s="20">
        <v>100.199997</v>
      </c>
      <c r="D29" s="20">
        <v>93.900002</v>
      </c>
      <c r="E29" s="20">
        <v>94.699997</v>
      </c>
      <c r="F29" s="20">
        <v>88.399269</v>
      </c>
      <c r="H29" s="41">
        <f t="shared" si="1"/>
        <v>-0.04856563997</v>
      </c>
      <c r="I29" s="42">
        <f t="shared" si="2"/>
        <v>-1.081552208</v>
      </c>
    </row>
    <row r="30" ht="14.25" customHeight="1">
      <c r="A30" s="19">
        <v>44218.0</v>
      </c>
      <c r="B30" s="20">
        <v>94.599998</v>
      </c>
      <c r="C30" s="20">
        <v>95.449997</v>
      </c>
      <c r="D30" s="20">
        <v>92.5</v>
      </c>
      <c r="E30" s="20">
        <v>92.75</v>
      </c>
      <c r="F30" s="20">
        <v>86.57901</v>
      </c>
      <c r="H30" s="41">
        <f t="shared" si="1"/>
        <v>-0.01797085389</v>
      </c>
      <c r="I30" s="42">
        <f t="shared" si="2"/>
        <v>-1.318279734</v>
      </c>
    </row>
    <row r="31" ht="14.25" customHeight="1">
      <c r="A31" s="19">
        <v>44221.0</v>
      </c>
      <c r="B31" s="20">
        <v>93.050003</v>
      </c>
      <c r="C31" s="20">
        <v>93.75</v>
      </c>
      <c r="D31" s="20">
        <v>90.0</v>
      </c>
      <c r="E31" s="20">
        <v>91.349998</v>
      </c>
      <c r="F31" s="20">
        <v>85.272163</v>
      </c>
      <c r="H31" s="41">
        <f t="shared" si="1"/>
        <v>-0.02156417792</v>
      </c>
      <c r="I31" s="42">
        <f t="shared" si="2"/>
        <v>-1.40300312</v>
      </c>
    </row>
    <row r="32" ht="14.25" customHeight="1">
      <c r="A32" s="19">
        <v>44223.0</v>
      </c>
      <c r="B32" s="20">
        <v>91.400002</v>
      </c>
      <c r="C32" s="20">
        <v>91.75</v>
      </c>
      <c r="D32" s="20">
        <v>88.900002</v>
      </c>
      <c r="E32" s="20">
        <v>89.699997</v>
      </c>
      <c r="F32" s="20">
        <v>83.731934</v>
      </c>
      <c r="H32" s="41">
        <f t="shared" si="1"/>
        <v>-0.003821986593</v>
      </c>
      <c r="I32" s="42">
        <f t="shared" si="2"/>
        <v>-1.502677868</v>
      </c>
    </row>
    <row r="33" ht="14.25" customHeight="1">
      <c r="A33" s="19">
        <v>44224.0</v>
      </c>
      <c r="B33" s="20">
        <v>89.0</v>
      </c>
      <c r="C33" s="20">
        <v>91.400002</v>
      </c>
      <c r="D33" s="20">
        <v>88.800003</v>
      </c>
      <c r="E33" s="20">
        <v>90.650002</v>
      </c>
      <c r="F33" s="20">
        <v>84.618736</v>
      </c>
      <c r="H33" s="41">
        <f t="shared" si="1"/>
        <v>0.01681618155</v>
      </c>
      <c r="I33" s="42">
        <f t="shared" si="2"/>
        <v>-1.520120849</v>
      </c>
    </row>
    <row r="34" ht="14.25" customHeight="1">
      <c r="A34" s="19">
        <v>44225.0</v>
      </c>
      <c r="B34" s="20">
        <v>90.75</v>
      </c>
      <c r="C34" s="20">
        <v>92.949997</v>
      </c>
      <c r="D34" s="20">
        <v>87.75</v>
      </c>
      <c r="E34" s="20">
        <v>88.300003</v>
      </c>
      <c r="F34" s="20">
        <v>82.425087</v>
      </c>
      <c r="H34" s="41">
        <f t="shared" si="1"/>
        <v>-0.01900681771</v>
      </c>
      <c r="I34" s="42">
        <f t="shared" si="2"/>
        <v>-1.442873169</v>
      </c>
    </row>
    <row r="35" ht="14.25" customHeight="1">
      <c r="A35" s="19">
        <v>44228.0</v>
      </c>
      <c r="B35" s="20">
        <v>89.0</v>
      </c>
      <c r="C35" s="20">
        <v>91.199997</v>
      </c>
      <c r="D35" s="20">
        <v>88.449997</v>
      </c>
      <c r="E35" s="20">
        <v>90.849998</v>
      </c>
      <c r="F35" s="20">
        <v>84.805428</v>
      </c>
      <c r="H35" s="41">
        <f t="shared" si="1"/>
        <v>0.02970782974</v>
      </c>
      <c r="I35" s="42">
        <f t="shared" si="2"/>
        <v>-1.530088573</v>
      </c>
    </row>
    <row r="36" ht="14.25" customHeight="1">
      <c r="A36" s="19">
        <v>44229.0</v>
      </c>
      <c r="B36" s="20">
        <v>92.5</v>
      </c>
      <c r="C36" s="20">
        <v>93.949997</v>
      </c>
      <c r="D36" s="20">
        <v>91.199997</v>
      </c>
      <c r="E36" s="20">
        <v>92.849998</v>
      </c>
      <c r="F36" s="20">
        <v>86.672363</v>
      </c>
      <c r="H36" s="41">
        <f t="shared" si="1"/>
        <v>0.01426714821</v>
      </c>
      <c r="I36" s="42">
        <f t="shared" si="2"/>
        <v>-1.393035795</v>
      </c>
    </row>
    <row r="37" ht="14.25" customHeight="1">
      <c r="A37" s="19">
        <v>44230.0</v>
      </c>
      <c r="B37" s="20">
        <v>94.599998</v>
      </c>
      <c r="C37" s="20">
        <v>95.300003</v>
      </c>
      <c r="D37" s="20">
        <v>93.0</v>
      </c>
      <c r="E37" s="20">
        <v>93.349998</v>
      </c>
      <c r="F37" s="20">
        <v>87.139091</v>
      </c>
      <c r="H37" s="41">
        <f t="shared" si="1"/>
        <v>0.03404139918</v>
      </c>
      <c r="I37" s="42">
        <f t="shared" si="2"/>
        <v>-1.325755041</v>
      </c>
    </row>
    <row r="38" ht="14.25" customHeight="1">
      <c r="A38" s="19">
        <v>44231.0</v>
      </c>
      <c r="B38" s="20">
        <v>94.25</v>
      </c>
      <c r="C38" s="20">
        <v>98.599998</v>
      </c>
      <c r="D38" s="20">
        <v>94.0</v>
      </c>
      <c r="E38" s="20">
        <v>97.650002</v>
      </c>
      <c r="F38" s="20">
        <v>91.153</v>
      </c>
      <c r="H38" s="41">
        <f t="shared" si="1"/>
        <v>0.01359878961</v>
      </c>
      <c r="I38" s="42">
        <f t="shared" si="2"/>
        <v>-1.161291957</v>
      </c>
    </row>
    <row r="39" ht="14.25" customHeight="1">
      <c r="A39" s="19">
        <v>44232.0</v>
      </c>
      <c r="B39" s="20">
        <v>98.949997</v>
      </c>
      <c r="C39" s="20">
        <v>99.949997</v>
      </c>
      <c r="D39" s="20">
        <v>96.800003</v>
      </c>
      <c r="E39" s="20">
        <v>97.650002</v>
      </c>
      <c r="F39" s="20">
        <v>91.153</v>
      </c>
      <c r="H39" s="41">
        <f t="shared" si="1"/>
        <v>0.008468354468</v>
      </c>
      <c r="I39" s="42">
        <f t="shared" si="2"/>
        <v>-1.094011552</v>
      </c>
    </row>
    <row r="40" ht="14.25" customHeight="1">
      <c r="A40" s="19">
        <v>44235.0</v>
      </c>
      <c r="B40" s="20">
        <v>99.5</v>
      </c>
      <c r="C40" s="20">
        <v>100.800003</v>
      </c>
      <c r="D40" s="20">
        <v>99.099998</v>
      </c>
      <c r="E40" s="20">
        <v>99.650002</v>
      </c>
      <c r="F40" s="20">
        <v>93.019936</v>
      </c>
      <c r="H40" s="41">
        <f t="shared" si="1"/>
        <v>0.02498288138</v>
      </c>
      <c r="I40" s="42">
        <f t="shared" si="2"/>
        <v>-1.051649485</v>
      </c>
    </row>
    <row r="41" ht="14.25" customHeight="1">
      <c r="A41" s="19">
        <v>44236.0</v>
      </c>
      <c r="B41" s="20">
        <v>99.800003</v>
      </c>
      <c r="C41" s="20">
        <v>103.349998</v>
      </c>
      <c r="D41" s="20">
        <v>99.800003</v>
      </c>
      <c r="E41" s="20">
        <v>101.0</v>
      </c>
      <c r="F41" s="20">
        <v>94.280113</v>
      </c>
      <c r="H41" s="41">
        <f t="shared" si="1"/>
        <v>-0.008258468198</v>
      </c>
      <c r="I41" s="42">
        <f t="shared" si="2"/>
        <v>-0.9245644311</v>
      </c>
    </row>
    <row r="42" ht="14.25" customHeight="1">
      <c r="A42" s="19">
        <v>44237.0</v>
      </c>
      <c r="B42" s="20">
        <v>102.0</v>
      </c>
      <c r="C42" s="20">
        <v>102.5</v>
      </c>
      <c r="D42" s="20">
        <v>98.599998</v>
      </c>
      <c r="E42" s="20">
        <v>100.0</v>
      </c>
      <c r="F42" s="20">
        <v>93.346642</v>
      </c>
      <c r="H42" s="41">
        <f t="shared" si="1"/>
        <v>-0.02119874327</v>
      </c>
      <c r="I42" s="42">
        <f t="shared" si="2"/>
        <v>-0.9669260991</v>
      </c>
    </row>
    <row r="43" ht="14.25" customHeight="1">
      <c r="A43" s="19">
        <v>44238.0</v>
      </c>
      <c r="B43" s="20">
        <v>100.0</v>
      </c>
      <c r="C43" s="20">
        <v>100.349998</v>
      </c>
      <c r="D43" s="20">
        <v>98.900002</v>
      </c>
      <c r="E43" s="20">
        <v>99.449997</v>
      </c>
      <c r="F43" s="20">
        <v>92.833237</v>
      </c>
      <c r="H43" s="41">
        <f t="shared" si="1"/>
        <v>-0.009511921529</v>
      </c>
      <c r="I43" s="42">
        <f t="shared" si="2"/>
        <v>-1.074076553</v>
      </c>
    </row>
    <row r="44" ht="14.25" customHeight="1">
      <c r="A44" s="19">
        <v>44239.0</v>
      </c>
      <c r="B44" s="20">
        <v>98.900002</v>
      </c>
      <c r="C44" s="20">
        <v>99.400002</v>
      </c>
      <c r="D44" s="20">
        <v>96.550003</v>
      </c>
      <c r="E44" s="20">
        <v>97.0</v>
      </c>
      <c r="F44" s="20">
        <v>90.546249</v>
      </c>
      <c r="H44" s="41">
        <f t="shared" si="1"/>
        <v>-0.001510214216</v>
      </c>
      <c r="I44" s="42">
        <f t="shared" si="2"/>
        <v>-1.121421858</v>
      </c>
    </row>
    <row r="45" ht="14.25" customHeight="1">
      <c r="A45" s="19">
        <v>44242.0</v>
      </c>
      <c r="B45" s="20">
        <v>97.0</v>
      </c>
      <c r="C45" s="20">
        <v>99.25</v>
      </c>
      <c r="D45" s="20">
        <v>95.599998</v>
      </c>
      <c r="E45" s="20">
        <v>98.449997</v>
      </c>
      <c r="F45" s="20">
        <v>91.899773</v>
      </c>
      <c r="H45" s="41">
        <f t="shared" si="1"/>
        <v>0.05488881871</v>
      </c>
      <c r="I45" s="42">
        <f t="shared" si="2"/>
        <v>-1.128897564</v>
      </c>
    </row>
    <row r="46" ht="14.25" customHeight="1">
      <c r="A46" s="19">
        <v>44243.0</v>
      </c>
      <c r="B46" s="20">
        <v>99.25</v>
      </c>
      <c r="C46" s="20">
        <v>104.849998</v>
      </c>
      <c r="D46" s="20">
        <v>99.25</v>
      </c>
      <c r="E46" s="20">
        <v>103.75</v>
      </c>
      <c r="F46" s="20">
        <v>96.847145</v>
      </c>
      <c r="H46" s="41">
        <f t="shared" si="1"/>
        <v>-0.01295912557</v>
      </c>
      <c r="I46" s="42">
        <f t="shared" si="2"/>
        <v>-0.8498083703</v>
      </c>
    </row>
    <row r="47" ht="14.25" customHeight="1">
      <c r="A47" s="19">
        <v>44244.0</v>
      </c>
      <c r="B47" s="20">
        <v>102.0</v>
      </c>
      <c r="C47" s="20">
        <v>103.5</v>
      </c>
      <c r="D47" s="20">
        <v>100.800003</v>
      </c>
      <c r="E47" s="20">
        <v>102.25</v>
      </c>
      <c r="F47" s="20">
        <v>97.084518</v>
      </c>
      <c r="H47" s="41">
        <f t="shared" si="1"/>
        <v>0.1096989173</v>
      </c>
      <c r="I47" s="42">
        <f t="shared" si="2"/>
        <v>-0.9170887253</v>
      </c>
    </row>
    <row r="48" ht="14.25" customHeight="1">
      <c r="A48" s="19">
        <v>44245.0</v>
      </c>
      <c r="B48" s="20">
        <v>103.699997</v>
      </c>
      <c r="C48" s="20">
        <v>115.5</v>
      </c>
      <c r="D48" s="20">
        <v>103.349998</v>
      </c>
      <c r="E48" s="20">
        <v>110.699997</v>
      </c>
      <c r="F48" s="20">
        <v>105.107628</v>
      </c>
      <c r="H48" s="41">
        <f t="shared" si="1"/>
        <v>-0.02898756361</v>
      </c>
      <c r="I48" s="42">
        <f t="shared" si="2"/>
        <v>-0.3190402395</v>
      </c>
    </row>
    <row r="49" ht="14.25" customHeight="1">
      <c r="A49" s="19">
        <v>44246.0</v>
      </c>
      <c r="B49" s="20">
        <v>110.699997</v>
      </c>
      <c r="C49" s="20">
        <v>112.199997</v>
      </c>
      <c r="D49" s="20">
        <v>103.849998</v>
      </c>
      <c r="E49" s="20">
        <v>105.099998</v>
      </c>
      <c r="F49" s="20">
        <v>99.790535</v>
      </c>
      <c r="H49" s="41">
        <f t="shared" si="1"/>
        <v>-0.03307204239</v>
      </c>
      <c r="I49" s="42">
        <f t="shared" si="2"/>
        <v>-0.4835037226</v>
      </c>
    </row>
    <row r="50" ht="14.25" customHeight="1">
      <c r="A50" s="19">
        <v>44249.0</v>
      </c>
      <c r="B50" s="20">
        <v>105.900002</v>
      </c>
      <c r="C50" s="20">
        <v>108.550003</v>
      </c>
      <c r="D50" s="20">
        <v>105.300003</v>
      </c>
      <c r="E50" s="20">
        <v>106.300003</v>
      </c>
      <c r="F50" s="20">
        <v>100.929916</v>
      </c>
      <c r="H50" s="41">
        <f t="shared" si="1"/>
        <v>0.05249017247</v>
      </c>
      <c r="I50" s="42">
        <f t="shared" si="2"/>
        <v>-0.665409838</v>
      </c>
    </row>
    <row r="51" ht="14.25" customHeight="1">
      <c r="A51" s="19">
        <v>44250.0</v>
      </c>
      <c r="B51" s="20">
        <v>109.75</v>
      </c>
      <c r="C51" s="20">
        <v>114.400002</v>
      </c>
      <c r="D51" s="20">
        <v>109.449997</v>
      </c>
      <c r="E51" s="20">
        <v>112.199997</v>
      </c>
      <c r="F51" s="20">
        <v>106.531853</v>
      </c>
      <c r="H51" s="41">
        <f t="shared" si="1"/>
        <v>0.008269870853</v>
      </c>
      <c r="I51" s="42">
        <f t="shared" si="2"/>
        <v>-0.3738612511</v>
      </c>
    </row>
    <row r="52" ht="14.25" customHeight="1">
      <c r="A52" s="19">
        <v>44251.0</v>
      </c>
      <c r="B52" s="20">
        <v>114.0</v>
      </c>
      <c r="C52" s="20">
        <v>115.349998</v>
      </c>
      <c r="D52" s="20">
        <v>111.0</v>
      </c>
      <c r="E52" s="20">
        <v>113.599998</v>
      </c>
      <c r="F52" s="20">
        <v>107.86113</v>
      </c>
      <c r="H52" s="41">
        <f t="shared" si="1"/>
        <v>0.04367878565</v>
      </c>
      <c r="I52" s="42">
        <f t="shared" si="2"/>
        <v>-0.3265159453</v>
      </c>
    </row>
    <row r="53" ht="14.25" customHeight="1">
      <c r="A53" s="19">
        <v>44252.0</v>
      </c>
      <c r="B53" s="20">
        <v>116.0</v>
      </c>
      <c r="C53" s="20">
        <v>120.5</v>
      </c>
      <c r="D53" s="20">
        <v>115.349998</v>
      </c>
      <c r="E53" s="20">
        <v>119.050003</v>
      </c>
      <c r="F53" s="20">
        <v>113.035812</v>
      </c>
      <c r="H53" s="41">
        <f t="shared" si="1"/>
        <v>-0.01758101359</v>
      </c>
      <c r="I53" s="42">
        <f t="shared" si="2"/>
        <v>-0.06985337046</v>
      </c>
    </row>
    <row r="54" ht="14.25" customHeight="1">
      <c r="A54" s="19">
        <v>44253.0</v>
      </c>
      <c r="B54" s="20">
        <v>115.5</v>
      </c>
      <c r="C54" s="20">
        <v>118.400002</v>
      </c>
      <c r="D54" s="20">
        <v>110.050003</v>
      </c>
      <c r="E54" s="20">
        <v>111.0</v>
      </c>
      <c r="F54" s="20">
        <v>105.392487</v>
      </c>
      <c r="H54" s="41">
        <f t="shared" si="1"/>
        <v>-0.006354607169</v>
      </c>
      <c r="I54" s="42">
        <f t="shared" si="2"/>
        <v>-0.1745117558</v>
      </c>
    </row>
    <row r="55" ht="14.25" customHeight="1">
      <c r="A55" s="19">
        <v>44256.0</v>
      </c>
      <c r="B55" s="20">
        <v>114.300003</v>
      </c>
      <c r="C55" s="20">
        <v>117.650002</v>
      </c>
      <c r="D55" s="20">
        <v>113.5</v>
      </c>
      <c r="E55" s="20">
        <v>117.050003</v>
      </c>
      <c r="F55" s="20">
        <v>111.136848</v>
      </c>
      <c r="H55" s="41">
        <f t="shared" si="1"/>
        <v>-0.00853611656</v>
      </c>
      <c r="I55" s="42">
        <f t="shared" si="2"/>
        <v>-0.2118897862</v>
      </c>
    </row>
    <row r="56" ht="14.25" customHeight="1">
      <c r="A56" s="19">
        <v>44257.0</v>
      </c>
      <c r="B56" s="20">
        <v>115.900002</v>
      </c>
      <c r="C56" s="20">
        <v>116.650002</v>
      </c>
      <c r="D56" s="20">
        <v>112.75</v>
      </c>
      <c r="E56" s="20">
        <v>113.5</v>
      </c>
      <c r="F56" s="20">
        <v>107.76619</v>
      </c>
      <c r="H56" s="41">
        <f t="shared" si="1"/>
        <v>-0.007313424567</v>
      </c>
      <c r="I56" s="42">
        <f t="shared" si="2"/>
        <v>-0.26172716</v>
      </c>
    </row>
    <row r="57" ht="14.25" customHeight="1">
      <c r="A57" s="19">
        <v>44258.0</v>
      </c>
      <c r="B57" s="20">
        <v>114.050003</v>
      </c>
      <c r="C57" s="20">
        <v>115.800003</v>
      </c>
      <c r="D57" s="20">
        <v>113.199997</v>
      </c>
      <c r="E57" s="20">
        <v>114.0</v>
      </c>
      <c r="F57" s="20">
        <v>108.240929</v>
      </c>
      <c r="H57" s="41">
        <f t="shared" si="1"/>
        <v>0.01030934375</v>
      </c>
      <c r="I57" s="42">
        <f t="shared" si="2"/>
        <v>-0.3040888779</v>
      </c>
    </row>
    <row r="58" ht="14.25" customHeight="1">
      <c r="A58" s="19">
        <v>44259.0</v>
      </c>
      <c r="B58" s="20">
        <v>113.949997</v>
      </c>
      <c r="C58" s="20">
        <v>117.0</v>
      </c>
      <c r="D58" s="20">
        <v>112.300003</v>
      </c>
      <c r="E58" s="20">
        <v>112.699997</v>
      </c>
      <c r="F58" s="20">
        <v>107.006592</v>
      </c>
      <c r="H58" s="41">
        <f t="shared" si="1"/>
        <v>0.01062709257</v>
      </c>
      <c r="I58" s="42">
        <f t="shared" si="2"/>
        <v>-0.2442841788</v>
      </c>
    </row>
    <row r="59" ht="14.25" customHeight="1">
      <c r="A59" s="19">
        <v>44260.0</v>
      </c>
      <c r="B59" s="20">
        <v>116.25</v>
      </c>
      <c r="C59" s="20">
        <v>118.25</v>
      </c>
      <c r="D59" s="20">
        <v>113.5</v>
      </c>
      <c r="E59" s="20">
        <v>114.949997</v>
      </c>
      <c r="F59" s="20">
        <v>109.142929</v>
      </c>
      <c r="H59" s="41">
        <f t="shared" si="1"/>
        <v>0.03408474617</v>
      </c>
      <c r="I59" s="42">
        <f t="shared" si="2"/>
        <v>-0.1819874615</v>
      </c>
    </row>
    <row r="60" ht="14.25" customHeight="1">
      <c r="A60" s="19">
        <v>44263.0</v>
      </c>
      <c r="B60" s="20">
        <v>118.949997</v>
      </c>
      <c r="C60" s="20">
        <v>122.349998</v>
      </c>
      <c r="D60" s="20">
        <v>117.199997</v>
      </c>
      <c r="E60" s="20">
        <v>118.25</v>
      </c>
      <c r="F60" s="20">
        <v>112.276222</v>
      </c>
      <c r="H60" s="41">
        <f t="shared" si="1"/>
        <v>-0.02315105454</v>
      </c>
      <c r="I60" s="42">
        <f t="shared" si="2"/>
        <v>0.02234567142</v>
      </c>
    </row>
    <row r="61" ht="14.25" customHeight="1">
      <c r="A61" s="19">
        <v>44264.0</v>
      </c>
      <c r="B61" s="20">
        <v>119.400002</v>
      </c>
      <c r="C61" s="20">
        <v>119.550003</v>
      </c>
      <c r="D61" s="20">
        <v>114.199997</v>
      </c>
      <c r="E61" s="20">
        <v>116.75</v>
      </c>
      <c r="F61" s="20">
        <v>110.851997</v>
      </c>
      <c r="H61" s="41">
        <f t="shared" si="1"/>
        <v>-0.0215607842</v>
      </c>
      <c r="I61" s="42">
        <f t="shared" si="2"/>
        <v>-0.1171987261</v>
      </c>
    </row>
    <row r="62" ht="14.25" customHeight="1">
      <c r="A62" s="19">
        <v>44265.0</v>
      </c>
      <c r="B62" s="20">
        <v>116.900002</v>
      </c>
      <c r="C62" s="20">
        <v>117.0</v>
      </c>
      <c r="D62" s="20">
        <v>113.599998</v>
      </c>
      <c r="E62" s="20">
        <v>114.400002</v>
      </c>
      <c r="F62" s="20">
        <v>108.62072</v>
      </c>
      <c r="H62" s="41">
        <f t="shared" si="1"/>
        <v>0.003412989632</v>
      </c>
      <c r="I62" s="42">
        <f t="shared" si="2"/>
        <v>-0.2442841788</v>
      </c>
    </row>
    <row r="63" ht="14.25" customHeight="1">
      <c r="A63" s="19">
        <v>44267.0</v>
      </c>
      <c r="B63" s="20">
        <v>116.75</v>
      </c>
      <c r="C63" s="20">
        <v>117.400002</v>
      </c>
      <c r="D63" s="20">
        <v>114.0</v>
      </c>
      <c r="E63" s="20">
        <v>115.050003</v>
      </c>
      <c r="F63" s="20">
        <v>109.237885</v>
      </c>
      <c r="H63" s="41">
        <f t="shared" si="1"/>
        <v>-0.004695880561</v>
      </c>
      <c r="I63" s="42">
        <f t="shared" si="2"/>
        <v>-0.2243491296</v>
      </c>
    </row>
    <row r="64" ht="14.25" customHeight="1">
      <c r="A64" s="19">
        <v>44270.0</v>
      </c>
      <c r="B64" s="20">
        <v>116.0</v>
      </c>
      <c r="C64" s="20">
        <v>116.849998</v>
      </c>
      <c r="D64" s="20">
        <v>112.800003</v>
      </c>
      <c r="E64" s="20">
        <v>114.349998</v>
      </c>
      <c r="F64" s="20">
        <v>108.573242</v>
      </c>
      <c r="H64" s="41">
        <f t="shared" si="1"/>
        <v>-0.004717958549</v>
      </c>
      <c r="I64" s="42">
        <f t="shared" si="2"/>
        <v>-0.2517598846</v>
      </c>
    </row>
    <row r="65" ht="14.25" customHeight="1">
      <c r="A65" s="19">
        <v>44271.0</v>
      </c>
      <c r="B65" s="20">
        <v>113.800003</v>
      </c>
      <c r="C65" s="20">
        <v>116.300003</v>
      </c>
      <c r="D65" s="20">
        <v>113.449997</v>
      </c>
      <c r="E65" s="20">
        <v>115.099998</v>
      </c>
      <c r="F65" s="20">
        <v>109.285355</v>
      </c>
      <c r="H65" s="41">
        <f t="shared" si="1"/>
        <v>-0.0125461736</v>
      </c>
      <c r="I65" s="42">
        <f t="shared" si="2"/>
        <v>-0.279170191</v>
      </c>
    </row>
    <row r="66" ht="14.25" customHeight="1">
      <c r="A66" s="19">
        <v>44272.0</v>
      </c>
      <c r="B66" s="20">
        <v>114.800003</v>
      </c>
      <c r="C66" s="20">
        <v>114.849998</v>
      </c>
      <c r="D66" s="20">
        <v>108.75</v>
      </c>
      <c r="E66" s="20">
        <v>109.349998</v>
      </c>
      <c r="F66" s="20">
        <v>103.825836</v>
      </c>
      <c r="H66" s="41">
        <f t="shared" si="1"/>
        <v>-0.02334394537</v>
      </c>
      <c r="I66" s="42">
        <f t="shared" si="2"/>
        <v>-0.3514346322</v>
      </c>
    </row>
    <row r="67" ht="14.25" customHeight="1">
      <c r="A67" s="19">
        <v>44273.0</v>
      </c>
      <c r="B67" s="20">
        <v>110.0</v>
      </c>
      <c r="C67" s="20">
        <v>112.199997</v>
      </c>
      <c r="D67" s="20">
        <v>107.5</v>
      </c>
      <c r="E67" s="20">
        <v>110.199997</v>
      </c>
      <c r="F67" s="20">
        <v>104.632889</v>
      </c>
      <c r="H67" s="41">
        <f t="shared" si="1"/>
        <v>0.009314798013</v>
      </c>
      <c r="I67" s="42">
        <f t="shared" si="2"/>
        <v>-0.4835037226</v>
      </c>
    </row>
    <row r="68" ht="14.25" customHeight="1">
      <c r="A68" s="19">
        <v>44274.0</v>
      </c>
      <c r="B68" s="20">
        <v>106.25</v>
      </c>
      <c r="C68" s="20">
        <v>113.25</v>
      </c>
      <c r="D68" s="20">
        <v>104.449997</v>
      </c>
      <c r="E68" s="20">
        <v>110.5</v>
      </c>
      <c r="F68" s="20">
        <v>104.91774</v>
      </c>
      <c r="H68" s="41">
        <f t="shared" si="1"/>
        <v>-0.01781784332</v>
      </c>
      <c r="I68" s="42">
        <f t="shared" si="2"/>
        <v>-0.4311743306</v>
      </c>
    </row>
    <row r="69" ht="14.25" customHeight="1">
      <c r="A69" s="19">
        <v>44277.0</v>
      </c>
      <c r="B69" s="20">
        <v>110.5</v>
      </c>
      <c r="C69" s="20">
        <v>111.25</v>
      </c>
      <c r="D69" s="20">
        <v>108.550003</v>
      </c>
      <c r="E69" s="20">
        <v>109.599998</v>
      </c>
      <c r="F69" s="20">
        <v>104.06321</v>
      </c>
      <c r="H69" s="41">
        <f t="shared" si="1"/>
        <v>-0.008575967588</v>
      </c>
      <c r="I69" s="42">
        <f t="shared" si="2"/>
        <v>-0.5308490783</v>
      </c>
    </row>
    <row r="70" ht="14.25" customHeight="1">
      <c r="A70" s="19">
        <v>44278.0</v>
      </c>
      <c r="B70" s="20">
        <v>109.599998</v>
      </c>
      <c r="C70" s="20">
        <v>110.300003</v>
      </c>
      <c r="D70" s="20">
        <v>106.599998</v>
      </c>
      <c r="E70" s="20">
        <v>107.150002</v>
      </c>
      <c r="F70" s="20">
        <v>101.736977</v>
      </c>
      <c r="H70" s="41">
        <f t="shared" si="1"/>
        <v>-0.03976485935</v>
      </c>
      <c r="I70" s="42">
        <f t="shared" si="2"/>
        <v>-0.5781944339</v>
      </c>
    </row>
    <row r="71" ht="14.25" customHeight="1">
      <c r="A71" s="19">
        <v>44279.0</v>
      </c>
      <c r="B71" s="20">
        <v>105.0</v>
      </c>
      <c r="C71" s="20">
        <v>106.0</v>
      </c>
      <c r="D71" s="20">
        <v>102.849998</v>
      </c>
      <c r="E71" s="20">
        <v>104.800003</v>
      </c>
      <c r="F71" s="20">
        <v>99.505692</v>
      </c>
      <c r="H71" s="41">
        <f t="shared" si="1"/>
        <v>0.0159104622</v>
      </c>
      <c r="I71" s="42">
        <f t="shared" si="2"/>
        <v>-0.7924952908</v>
      </c>
    </row>
    <row r="72" ht="14.25" customHeight="1">
      <c r="A72" s="19">
        <v>44280.0</v>
      </c>
      <c r="B72" s="20">
        <v>106.0</v>
      </c>
      <c r="C72" s="20">
        <v>107.699997</v>
      </c>
      <c r="D72" s="20">
        <v>101.300003</v>
      </c>
      <c r="E72" s="20">
        <v>102.0</v>
      </c>
      <c r="F72" s="20">
        <v>96.847145</v>
      </c>
      <c r="H72" s="41">
        <f t="shared" si="1"/>
        <v>-0.03495865717</v>
      </c>
      <c r="I72" s="42">
        <f t="shared" si="2"/>
        <v>-0.7077719048</v>
      </c>
    </row>
    <row r="73" ht="14.25" customHeight="1">
      <c r="A73" s="19">
        <v>44281.0</v>
      </c>
      <c r="B73" s="20">
        <v>103.0</v>
      </c>
      <c r="C73" s="20">
        <v>104.0</v>
      </c>
      <c r="D73" s="20">
        <v>100.25</v>
      </c>
      <c r="E73" s="20">
        <v>102.400002</v>
      </c>
      <c r="F73" s="20">
        <v>97.226936</v>
      </c>
      <c r="H73" s="41">
        <f t="shared" si="1"/>
        <v>0.02187441443</v>
      </c>
      <c r="I73" s="42">
        <f t="shared" si="2"/>
        <v>-0.8921700384</v>
      </c>
    </row>
    <row r="74" ht="14.25" customHeight="1">
      <c r="A74" s="19">
        <v>44285.0</v>
      </c>
      <c r="B74" s="20">
        <v>104.050003</v>
      </c>
      <c r="C74" s="20">
        <v>106.300003</v>
      </c>
      <c r="D74" s="20">
        <v>102.599998</v>
      </c>
      <c r="E74" s="20">
        <v>103.5</v>
      </c>
      <c r="F74" s="20">
        <v>98.27137</v>
      </c>
      <c r="H74" s="41">
        <f t="shared" si="1"/>
        <v>-0.01995321304</v>
      </c>
      <c r="I74" s="42">
        <f t="shared" si="2"/>
        <v>-0.7775439291</v>
      </c>
    </row>
    <row r="75" ht="14.25" customHeight="1">
      <c r="A75" s="19">
        <v>44286.0</v>
      </c>
      <c r="B75" s="20">
        <v>102.800003</v>
      </c>
      <c r="C75" s="20">
        <v>104.199997</v>
      </c>
      <c r="D75" s="20">
        <v>101.900002</v>
      </c>
      <c r="E75" s="20">
        <v>102.150002</v>
      </c>
      <c r="F75" s="20">
        <v>96.989563</v>
      </c>
      <c r="H75" s="41">
        <f t="shared" si="1"/>
        <v>0.01002637203</v>
      </c>
      <c r="I75" s="42">
        <f t="shared" si="2"/>
        <v>-0.8822027132</v>
      </c>
    </row>
    <row r="76" ht="14.25" customHeight="1">
      <c r="A76" s="19">
        <v>44287.0</v>
      </c>
      <c r="B76" s="20">
        <v>103.0</v>
      </c>
      <c r="C76" s="20">
        <v>105.25</v>
      </c>
      <c r="D76" s="20">
        <v>101.150002</v>
      </c>
      <c r="E76" s="20">
        <v>104.349998</v>
      </c>
      <c r="F76" s="20">
        <v>99.07843</v>
      </c>
      <c r="H76" s="41">
        <f t="shared" si="1"/>
        <v>-0.007151401158</v>
      </c>
      <c r="I76" s="42">
        <f t="shared" si="2"/>
        <v>-0.8298733211</v>
      </c>
    </row>
    <row r="77" ht="14.25" customHeight="1">
      <c r="A77" s="19">
        <v>44291.0</v>
      </c>
      <c r="B77" s="20">
        <v>102.150002</v>
      </c>
      <c r="C77" s="20">
        <v>104.5</v>
      </c>
      <c r="D77" s="20">
        <v>99.400002</v>
      </c>
      <c r="E77" s="20">
        <v>103.449997</v>
      </c>
      <c r="F77" s="20">
        <v>98.223892</v>
      </c>
      <c r="H77" s="41">
        <f t="shared" si="1"/>
        <v>-0.0009573767992</v>
      </c>
      <c r="I77" s="42">
        <f t="shared" si="2"/>
        <v>-0.8672513515</v>
      </c>
    </row>
    <row r="78" ht="14.25" customHeight="1">
      <c r="A78" s="19">
        <v>44292.0</v>
      </c>
      <c r="B78" s="20">
        <v>102.650002</v>
      </c>
      <c r="C78" s="20">
        <v>104.400002</v>
      </c>
      <c r="D78" s="20">
        <v>101.300003</v>
      </c>
      <c r="E78" s="20">
        <v>103.949997</v>
      </c>
      <c r="F78" s="20">
        <v>98.698631</v>
      </c>
      <c r="H78" s="41">
        <f t="shared" si="1"/>
        <v>0.00905842666</v>
      </c>
      <c r="I78" s="42">
        <f t="shared" si="2"/>
        <v>-0.8722349892</v>
      </c>
    </row>
    <row r="79" ht="14.25" customHeight="1">
      <c r="A79" s="19">
        <v>44293.0</v>
      </c>
      <c r="B79" s="20">
        <v>103.900002</v>
      </c>
      <c r="C79" s="20">
        <v>105.349998</v>
      </c>
      <c r="D79" s="20">
        <v>103.449997</v>
      </c>
      <c r="E79" s="20">
        <v>104.650002</v>
      </c>
      <c r="F79" s="20">
        <v>99.363274</v>
      </c>
      <c r="H79" s="41">
        <f t="shared" si="1"/>
        <v>0.003316743228</v>
      </c>
      <c r="I79" s="42">
        <f t="shared" si="2"/>
        <v>-0.8248896834</v>
      </c>
    </row>
    <row r="80" ht="14.25" customHeight="1">
      <c r="A80" s="19">
        <v>44294.0</v>
      </c>
      <c r="B80" s="20">
        <v>103.800003</v>
      </c>
      <c r="C80" s="20">
        <v>105.699997</v>
      </c>
      <c r="D80" s="20">
        <v>103.300003</v>
      </c>
      <c r="E80" s="20">
        <v>103.599998</v>
      </c>
      <c r="F80" s="20">
        <v>98.366318</v>
      </c>
      <c r="H80" s="41">
        <f t="shared" si="1"/>
        <v>-0.007597330026</v>
      </c>
      <c r="I80" s="42">
        <f t="shared" si="2"/>
        <v>-0.8074466524</v>
      </c>
    </row>
    <row r="81" ht="14.25" customHeight="1">
      <c r="A81" s="19">
        <v>44295.0</v>
      </c>
      <c r="B81" s="20">
        <v>103.0</v>
      </c>
      <c r="C81" s="20">
        <v>104.900002</v>
      </c>
      <c r="D81" s="20">
        <v>103.0</v>
      </c>
      <c r="E81" s="20">
        <v>103.800003</v>
      </c>
      <c r="F81" s="20">
        <v>98.556213</v>
      </c>
      <c r="H81" s="41">
        <f t="shared" si="1"/>
        <v>-0.02558673955</v>
      </c>
      <c r="I81" s="42">
        <f t="shared" si="2"/>
        <v>-0.8473163023</v>
      </c>
    </row>
    <row r="82" ht="14.25" customHeight="1">
      <c r="A82" s="19">
        <v>44298.0</v>
      </c>
      <c r="B82" s="20">
        <v>100.849998</v>
      </c>
      <c r="C82" s="20">
        <v>102.25</v>
      </c>
      <c r="D82" s="20">
        <v>97.449997</v>
      </c>
      <c r="E82" s="20">
        <v>98.050003</v>
      </c>
      <c r="F82" s="20">
        <v>93.096695</v>
      </c>
      <c r="H82" s="41">
        <f t="shared" si="1"/>
        <v>0.002442003656</v>
      </c>
      <c r="I82" s="42">
        <f t="shared" si="2"/>
        <v>-0.9793854426</v>
      </c>
    </row>
    <row r="83" ht="14.25" customHeight="1">
      <c r="A83" s="19">
        <v>44299.0</v>
      </c>
      <c r="B83" s="20">
        <v>98.050003</v>
      </c>
      <c r="C83" s="20">
        <v>102.5</v>
      </c>
      <c r="D83" s="20">
        <v>98.050003</v>
      </c>
      <c r="E83" s="20">
        <v>102.050003</v>
      </c>
      <c r="F83" s="20">
        <v>96.894615</v>
      </c>
      <c r="H83" s="41">
        <f t="shared" si="1"/>
        <v>0.04062685353</v>
      </c>
      <c r="I83" s="42">
        <f t="shared" si="2"/>
        <v>-0.9669260991</v>
      </c>
    </row>
    <row r="84" ht="14.25" customHeight="1">
      <c r="A84" s="19">
        <v>44301.0</v>
      </c>
      <c r="B84" s="20">
        <v>104.25</v>
      </c>
      <c r="C84" s="20">
        <v>106.75</v>
      </c>
      <c r="D84" s="20">
        <v>103.800003</v>
      </c>
      <c r="E84" s="20">
        <v>105.099998</v>
      </c>
      <c r="F84" s="20">
        <v>99.790535</v>
      </c>
      <c r="H84" s="41">
        <f t="shared" si="1"/>
        <v>0.01025170218</v>
      </c>
      <c r="I84" s="42">
        <f t="shared" si="2"/>
        <v>-0.7551172604</v>
      </c>
    </row>
    <row r="85" ht="14.25" customHeight="1">
      <c r="A85" s="19">
        <v>44302.0</v>
      </c>
      <c r="B85" s="20">
        <v>104.599998</v>
      </c>
      <c r="C85" s="20">
        <v>107.849998</v>
      </c>
      <c r="D85" s="20">
        <v>104.199997</v>
      </c>
      <c r="E85" s="20">
        <v>107.300003</v>
      </c>
      <c r="F85" s="20">
        <v>101.879402</v>
      </c>
      <c r="H85" s="41">
        <f t="shared" si="1"/>
        <v>-0.01777409789</v>
      </c>
      <c r="I85" s="42">
        <f t="shared" si="2"/>
        <v>-0.7002962489</v>
      </c>
    </row>
    <row r="86" ht="14.25" customHeight="1">
      <c r="A86" s="19">
        <v>44305.0</v>
      </c>
      <c r="B86" s="20">
        <v>103.949997</v>
      </c>
      <c r="C86" s="20">
        <v>105.949997</v>
      </c>
      <c r="D86" s="20">
        <v>101.900002</v>
      </c>
      <c r="E86" s="20">
        <v>103.050003</v>
      </c>
      <c r="F86" s="20">
        <v>97.844101</v>
      </c>
      <c r="H86" s="41">
        <f t="shared" si="1"/>
        <v>-0.009006906242</v>
      </c>
      <c r="I86" s="42">
        <f t="shared" si="2"/>
        <v>-0.794987309</v>
      </c>
    </row>
    <row r="87" ht="14.25" customHeight="1">
      <c r="A87" s="19">
        <v>44306.0</v>
      </c>
      <c r="B87" s="20">
        <v>103.300003</v>
      </c>
      <c r="C87" s="20">
        <v>105.0</v>
      </c>
      <c r="D87" s="20">
        <v>102.199997</v>
      </c>
      <c r="E87" s="20">
        <v>102.849998</v>
      </c>
      <c r="F87" s="20">
        <v>97.654205</v>
      </c>
      <c r="H87" s="41">
        <f t="shared" si="1"/>
        <v>-0.005251890877</v>
      </c>
      <c r="I87" s="42">
        <f t="shared" si="2"/>
        <v>-0.8423326646</v>
      </c>
    </row>
    <row r="88" ht="14.25" customHeight="1">
      <c r="A88" s="19">
        <v>44308.0</v>
      </c>
      <c r="B88" s="20">
        <v>102.400002</v>
      </c>
      <c r="C88" s="20">
        <v>104.449997</v>
      </c>
      <c r="D88" s="20">
        <v>101.650002</v>
      </c>
      <c r="E88" s="20">
        <v>103.099998</v>
      </c>
      <c r="F88" s="20">
        <v>97.891571</v>
      </c>
      <c r="H88" s="41">
        <f t="shared" si="1"/>
        <v>-0.007688601103</v>
      </c>
      <c r="I88" s="42">
        <f t="shared" si="2"/>
        <v>-0.8697433697</v>
      </c>
    </row>
    <row r="89" ht="14.25" customHeight="1">
      <c r="A89" s="19">
        <v>44309.0</v>
      </c>
      <c r="B89" s="20">
        <v>102.0</v>
      </c>
      <c r="C89" s="20">
        <v>103.650002</v>
      </c>
      <c r="D89" s="20">
        <v>101.599998</v>
      </c>
      <c r="E89" s="20">
        <v>102.400002</v>
      </c>
      <c r="F89" s="20">
        <v>97.226936</v>
      </c>
      <c r="H89" s="41">
        <f t="shared" si="1"/>
        <v>0.01958500632</v>
      </c>
      <c r="I89" s="42">
        <f t="shared" si="2"/>
        <v>-0.9096130196</v>
      </c>
    </row>
    <row r="90" ht="14.25" customHeight="1">
      <c r="A90" s="19">
        <v>44312.0</v>
      </c>
      <c r="B90" s="20">
        <v>105.25</v>
      </c>
      <c r="C90" s="20">
        <v>105.699997</v>
      </c>
      <c r="D90" s="20">
        <v>102.5</v>
      </c>
      <c r="E90" s="20">
        <v>102.800003</v>
      </c>
      <c r="F90" s="20">
        <v>97.606728</v>
      </c>
      <c r="H90" s="41">
        <f t="shared" si="1"/>
        <v>-0.01621396535</v>
      </c>
      <c r="I90" s="42">
        <f t="shared" si="2"/>
        <v>-0.8074466524</v>
      </c>
    </row>
    <row r="91" ht="14.25" customHeight="1">
      <c r="A91" s="19">
        <v>44313.0</v>
      </c>
      <c r="B91" s="20">
        <v>102.800003</v>
      </c>
      <c r="C91" s="20">
        <v>104.0</v>
      </c>
      <c r="D91" s="20">
        <v>102.800003</v>
      </c>
      <c r="E91" s="20">
        <v>103.199997</v>
      </c>
      <c r="F91" s="20">
        <v>97.986519</v>
      </c>
      <c r="H91" s="41">
        <f t="shared" si="1"/>
        <v>0.003838795464</v>
      </c>
      <c r="I91" s="42">
        <f t="shared" si="2"/>
        <v>-0.8921700384</v>
      </c>
    </row>
    <row r="92" ht="14.25" customHeight="1">
      <c r="A92" s="19">
        <v>44314.0</v>
      </c>
      <c r="B92" s="20">
        <v>103.75</v>
      </c>
      <c r="C92" s="20">
        <v>104.400002</v>
      </c>
      <c r="D92" s="20">
        <v>103.300003</v>
      </c>
      <c r="E92" s="20">
        <v>103.900002</v>
      </c>
      <c r="F92" s="20">
        <v>98.651161</v>
      </c>
      <c r="H92" s="41">
        <f t="shared" si="1"/>
        <v>0.01426557689</v>
      </c>
      <c r="I92" s="42">
        <f t="shared" si="2"/>
        <v>-0.8722349892</v>
      </c>
    </row>
    <row r="93" ht="14.25" customHeight="1">
      <c r="A93" s="19">
        <v>44315.0</v>
      </c>
      <c r="B93" s="20">
        <v>104.900002</v>
      </c>
      <c r="C93" s="20">
        <v>105.900002</v>
      </c>
      <c r="D93" s="20">
        <v>103.550003</v>
      </c>
      <c r="E93" s="20">
        <v>104.050003</v>
      </c>
      <c r="F93" s="20">
        <v>98.793579</v>
      </c>
      <c r="H93" s="41">
        <f t="shared" si="1"/>
        <v>0.06223412293</v>
      </c>
      <c r="I93" s="42">
        <f t="shared" si="2"/>
        <v>-0.7974789285</v>
      </c>
    </row>
    <row r="94" ht="14.25" customHeight="1">
      <c r="A94" s="19">
        <v>44316.0</v>
      </c>
      <c r="B94" s="20">
        <v>104.150002</v>
      </c>
      <c r="C94" s="20">
        <v>112.699997</v>
      </c>
      <c r="D94" s="20">
        <v>103.300003</v>
      </c>
      <c r="E94" s="20">
        <v>108.150002</v>
      </c>
      <c r="F94" s="20">
        <v>102.686462</v>
      </c>
      <c r="H94" s="41">
        <f t="shared" si="1"/>
        <v>-0.01790558181</v>
      </c>
      <c r="I94" s="42">
        <f t="shared" si="2"/>
        <v>-0.4585850357</v>
      </c>
    </row>
    <row r="95" ht="14.25" customHeight="1">
      <c r="A95" s="19">
        <v>44319.0</v>
      </c>
      <c r="B95" s="20">
        <v>108.150002</v>
      </c>
      <c r="C95" s="20">
        <v>110.699997</v>
      </c>
      <c r="D95" s="20">
        <v>106.0</v>
      </c>
      <c r="E95" s="20">
        <v>107.699997</v>
      </c>
      <c r="F95" s="20">
        <v>102.259186</v>
      </c>
      <c r="H95" s="41">
        <f t="shared" si="1"/>
        <v>-0.003619859156</v>
      </c>
      <c r="I95" s="42">
        <f t="shared" si="2"/>
        <v>-0.5582597834</v>
      </c>
    </row>
    <row r="96" ht="14.25" customHeight="1">
      <c r="A96" s="19">
        <v>44320.0</v>
      </c>
      <c r="B96" s="20">
        <v>108.0</v>
      </c>
      <c r="C96" s="20">
        <v>110.300003</v>
      </c>
      <c r="D96" s="20">
        <v>107.699997</v>
      </c>
      <c r="E96" s="20">
        <v>109.650002</v>
      </c>
      <c r="F96" s="20">
        <v>104.11068</v>
      </c>
      <c r="H96" s="41">
        <f t="shared" si="1"/>
        <v>0.03299449494</v>
      </c>
      <c r="I96" s="42">
        <f t="shared" si="2"/>
        <v>-0.5781944339</v>
      </c>
    </row>
    <row r="97" ht="14.25" customHeight="1">
      <c r="A97" s="19">
        <v>44321.0</v>
      </c>
      <c r="B97" s="20">
        <v>112.400002</v>
      </c>
      <c r="C97" s="20">
        <v>114.0</v>
      </c>
      <c r="D97" s="20">
        <v>110.5</v>
      </c>
      <c r="E97" s="20">
        <v>111.099998</v>
      </c>
      <c r="F97" s="20">
        <v>105.487427</v>
      </c>
      <c r="H97" s="41">
        <f t="shared" si="1"/>
        <v>-0.01013896285</v>
      </c>
      <c r="I97" s="42">
        <f t="shared" si="2"/>
        <v>-0.3937963003</v>
      </c>
    </row>
    <row r="98" ht="14.25" customHeight="1">
      <c r="A98" s="19">
        <v>44322.0</v>
      </c>
      <c r="B98" s="20">
        <v>112.300003</v>
      </c>
      <c r="C98" s="20">
        <v>112.849998</v>
      </c>
      <c r="D98" s="20">
        <v>109.449997</v>
      </c>
      <c r="E98" s="20">
        <v>110.25</v>
      </c>
      <c r="F98" s="20">
        <v>104.680374</v>
      </c>
      <c r="H98" s="41">
        <f t="shared" si="1"/>
        <v>-0.004440504711</v>
      </c>
      <c r="I98" s="42">
        <f t="shared" si="2"/>
        <v>-0.4511093798</v>
      </c>
    </row>
    <row r="99" ht="14.25" customHeight="1">
      <c r="A99" s="19">
        <v>44323.0</v>
      </c>
      <c r="B99" s="20">
        <v>110.849998</v>
      </c>
      <c r="C99" s="20">
        <v>112.349998</v>
      </c>
      <c r="D99" s="20">
        <v>109.650002</v>
      </c>
      <c r="E99" s="20">
        <v>111.449997</v>
      </c>
      <c r="F99" s="20">
        <v>105.81974</v>
      </c>
      <c r="H99" s="41">
        <f t="shared" si="1"/>
        <v>0.02287824428</v>
      </c>
      <c r="I99" s="42">
        <f t="shared" si="2"/>
        <v>-0.4760280667</v>
      </c>
    </row>
    <row r="100" ht="14.25" customHeight="1">
      <c r="A100" s="19">
        <v>44326.0</v>
      </c>
      <c r="B100" s="20">
        <v>113.849998</v>
      </c>
      <c r="C100" s="20">
        <v>114.949997</v>
      </c>
      <c r="D100" s="20">
        <v>112.5</v>
      </c>
      <c r="E100" s="20">
        <v>113.900002</v>
      </c>
      <c r="F100" s="20">
        <v>108.145981</v>
      </c>
      <c r="H100" s="41">
        <f t="shared" si="1"/>
        <v>0.03210205123</v>
      </c>
      <c r="I100" s="42">
        <f t="shared" si="2"/>
        <v>-0.3464509446</v>
      </c>
    </row>
    <row r="101" ht="14.25" customHeight="1">
      <c r="A101" s="19">
        <v>44327.0</v>
      </c>
      <c r="B101" s="20">
        <v>112.550003</v>
      </c>
      <c r="C101" s="20">
        <v>118.699997</v>
      </c>
      <c r="D101" s="20">
        <v>110.75</v>
      </c>
      <c r="E101" s="20">
        <v>118.099998</v>
      </c>
      <c r="F101" s="20">
        <v>112.133797</v>
      </c>
      <c r="H101" s="41">
        <f t="shared" si="1"/>
        <v>0.02043018743</v>
      </c>
      <c r="I101" s="42">
        <f t="shared" si="2"/>
        <v>-0.1595607928</v>
      </c>
    </row>
    <row r="102" ht="14.25" customHeight="1">
      <c r="A102" s="19">
        <v>44328.0</v>
      </c>
      <c r="B102" s="20">
        <v>118.699997</v>
      </c>
      <c r="C102" s="20">
        <v>121.150002</v>
      </c>
      <c r="D102" s="20">
        <v>113.699997</v>
      </c>
      <c r="E102" s="20">
        <v>115.099998</v>
      </c>
      <c r="F102" s="20">
        <v>109.285355</v>
      </c>
      <c r="H102" s="41">
        <f t="shared" si="1"/>
        <v>-0.04343927266</v>
      </c>
      <c r="I102" s="42">
        <f t="shared" si="2"/>
        <v>-0.0374589778</v>
      </c>
    </row>
    <row r="103" ht="14.25" customHeight="1">
      <c r="A103" s="19">
        <v>44330.0</v>
      </c>
      <c r="B103" s="20">
        <v>116.0</v>
      </c>
      <c r="C103" s="20">
        <v>116.0</v>
      </c>
      <c r="D103" s="20">
        <v>111.550003</v>
      </c>
      <c r="E103" s="20">
        <v>112.949997</v>
      </c>
      <c r="F103" s="20">
        <v>107.243965</v>
      </c>
      <c r="H103" s="41">
        <f t="shared" si="1"/>
        <v>-0.005185819701</v>
      </c>
      <c r="I103" s="42">
        <f t="shared" si="2"/>
        <v>-0.2941215526</v>
      </c>
    </row>
    <row r="104" ht="14.25" customHeight="1">
      <c r="A104" s="19">
        <v>44333.0</v>
      </c>
      <c r="B104" s="20">
        <v>113.949997</v>
      </c>
      <c r="C104" s="20">
        <v>115.400002</v>
      </c>
      <c r="D104" s="20">
        <v>112.25</v>
      </c>
      <c r="E104" s="20">
        <v>114.25</v>
      </c>
      <c r="F104" s="20">
        <v>108.478302</v>
      </c>
      <c r="H104" s="41">
        <f t="shared" si="1"/>
        <v>0.01803396218</v>
      </c>
      <c r="I104" s="42">
        <f t="shared" si="2"/>
        <v>-0.3240238772</v>
      </c>
    </row>
    <row r="105" ht="14.25" customHeight="1">
      <c r="A105" s="19">
        <v>44334.0</v>
      </c>
      <c r="B105" s="20">
        <v>115.0</v>
      </c>
      <c r="C105" s="20">
        <v>117.5</v>
      </c>
      <c r="D105" s="20">
        <v>114.300003</v>
      </c>
      <c r="E105" s="20">
        <v>116.099998</v>
      </c>
      <c r="F105" s="20">
        <v>110.234833</v>
      </c>
      <c r="H105" s="41">
        <f t="shared" si="1"/>
        <v>-0.01457374254</v>
      </c>
      <c r="I105" s="42">
        <f t="shared" si="2"/>
        <v>-0.2193654919</v>
      </c>
    </row>
    <row r="106" ht="14.25" customHeight="1">
      <c r="A106" s="19">
        <v>44335.0</v>
      </c>
      <c r="B106" s="20">
        <v>114.5</v>
      </c>
      <c r="C106" s="20">
        <v>115.800003</v>
      </c>
      <c r="D106" s="20">
        <v>113.400002</v>
      </c>
      <c r="E106" s="20">
        <v>114.900002</v>
      </c>
      <c r="F106" s="20">
        <v>109.095467</v>
      </c>
      <c r="H106" s="41">
        <f t="shared" si="1"/>
        <v>-0.009544593065</v>
      </c>
      <c r="I106" s="42">
        <f t="shared" si="2"/>
        <v>-0.3040888779</v>
      </c>
    </row>
    <row r="107" ht="14.25" customHeight="1">
      <c r="A107" s="19">
        <v>44336.0</v>
      </c>
      <c r="B107" s="20">
        <v>113.449997</v>
      </c>
      <c r="C107" s="20">
        <v>114.699997</v>
      </c>
      <c r="D107" s="20">
        <v>111.199997</v>
      </c>
      <c r="E107" s="20">
        <v>111.800003</v>
      </c>
      <c r="F107" s="20">
        <v>106.152069</v>
      </c>
      <c r="H107" s="41">
        <f t="shared" si="1"/>
        <v>-0.005683022945</v>
      </c>
      <c r="I107" s="42">
        <f t="shared" si="2"/>
        <v>-0.3589102881</v>
      </c>
    </row>
    <row r="108" ht="14.25" customHeight="1">
      <c r="A108" s="19">
        <v>44337.0</v>
      </c>
      <c r="B108" s="20">
        <v>111.050003</v>
      </c>
      <c r="C108" s="20">
        <v>114.050003</v>
      </c>
      <c r="D108" s="20">
        <v>111.050003</v>
      </c>
      <c r="E108" s="20">
        <v>112.75</v>
      </c>
      <c r="F108" s="20">
        <v>107.054077</v>
      </c>
      <c r="H108" s="41">
        <f t="shared" si="1"/>
        <v>-0.0008772456703</v>
      </c>
      <c r="I108" s="42">
        <f t="shared" si="2"/>
        <v>-0.3913042821</v>
      </c>
    </row>
    <row r="109" ht="14.25" customHeight="1">
      <c r="A109" s="19">
        <v>44340.0</v>
      </c>
      <c r="B109" s="20">
        <v>113.25</v>
      </c>
      <c r="C109" s="20">
        <v>113.949997</v>
      </c>
      <c r="D109" s="20">
        <v>110.849998</v>
      </c>
      <c r="E109" s="20">
        <v>113.050003</v>
      </c>
      <c r="F109" s="20">
        <v>107.338921</v>
      </c>
      <c r="H109" s="41">
        <f t="shared" si="1"/>
        <v>0.02726852416</v>
      </c>
      <c r="I109" s="42">
        <f t="shared" si="2"/>
        <v>-0.3962883185</v>
      </c>
    </row>
    <row r="110" ht="14.25" customHeight="1">
      <c r="A110" s="19">
        <v>44341.0</v>
      </c>
      <c r="B110" s="20">
        <v>114.400002</v>
      </c>
      <c r="C110" s="20">
        <v>117.099998</v>
      </c>
      <c r="D110" s="20">
        <v>113.699997</v>
      </c>
      <c r="E110" s="20">
        <v>114.599998</v>
      </c>
      <c r="F110" s="20">
        <v>108.810608</v>
      </c>
      <c r="H110" s="41">
        <f t="shared" si="1"/>
        <v>-0.01462388212</v>
      </c>
      <c r="I110" s="42">
        <f t="shared" si="2"/>
        <v>-0.2393005411</v>
      </c>
    </row>
    <row r="111" ht="14.25" customHeight="1">
      <c r="A111" s="19">
        <v>44342.0</v>
      </c>
      <c r="B111" s="20">
        <v>115.400002</v>
      </c>
      <c r="C111" s="20">
        <v>115.400002</v>
      </c>
      <c r="D111" s="20">
        <v>113.0</v>
      </c>
      <c r="E111" s="20">
        <v>113.349998</v>
      </c>
      <c r="F111" s="20">
        <v>107.623756</v>
      </c>
      <c r="H111" s="41">
        <f t="shared" si="1"/>
        <v>-0.01528080351</v>
      </c>
      <c r="I111" s="42">
        <f t="shared" si="2"/>
        <v>-0.3240238772</v>
      </c>
    </row>
    <row r="112" ht="14.25" customHeight="1">
      <c r="A112" s="19">
        <v>44343.0</v>
      </c>
      <c r="B112" s="20">
        <v>113.0</v>
      </c>
      <c r="C112" s="20">
        <v>113.650002</v>
      </c>
      <c r="D112" s="20">
        <v>111.300003</v>
      </c>
      <c r="E112" s="20">
        <v>111.849998</v>
      </c>
      <c r="F112" s="20">
        <v>106.199532</v>
      </c>
      <c r="H112" s="41">
        <f t="shared" si="1"/>
        <v>0.01657979479</v>
      </c>
      <c r="I112" s="42">
        <f t="shared" si="2"/>
        <v>-0.4112392814</v>
      </c>
    </row>
    <row r="113" ht="14.25" customHeight="1">
      <c r="A113" s="19">
        <v>44344.0</v>
      </c>
      <c r="B113" s="20">
        <v>113.199997</v>
      </c>
      <c r="C113" s="20">
        <v>115.550003</v>
      </c>
      <c r="D113" s="20">
        <v>111.849998</v>
      </c>
      <c r="E113" s="20">
        <v>112.349998</v>
      </c>
      <c r="F113" s="20">
        <v>106.674278</v>
      </c>
      <c r="H113" s="41">
        <f t="shared" si="1"/>
        <v>-0.0104394597</v>
      </c>
      <c r="I113" s="42">
        <f t="shared" si="2"/>
        <v>-0.3165482213</v>
      </c>
    </row>
    <row r="114" ht="14.25" customHeight="1">
      <c r="A114" s="19">
        <v>44347.0</v>
      </c>
      <c r="B114" s="20">
        <v>112.5</v>
      </c>
      <c r="C114" s="20">
        <v>114.349998</v>
      </c>
      <c r="D114" s="20">
        <v>111.400002</v>
      </c>
      <c r="E114" s="20">
        <v>113.650002</v>
      </c>
      <c r="F114" s="20">
        <v>107.908607</v>
      </c>
      <c r="H114" s="41">
        <f t="shared" si="1"/>
        <v>0.0352270023</v>
      </c>
      <c r="I114" s="42">
        <f t="shared" si="2"/>
        <v>-0.3763533191</v>
      </c>
    </row>
    <row r="115" ht="14.25" customHeight="1">
      <c r="A115" s="19">
        <v>44348.0</v>
      </c>
      <c r="B115" s="20">
        <v>114.349998</v>
      </c>
      <c r="C115" s="20">
        <v>118.449997</v>
      </c>
      <c r="D115" s="20">
        <v>114.199997</v>
      </c>
      <c r="E115" s="20">
        <v>117.599998</v>
      </c>
      <c r="F115" s="20">
        <v>111.659058</v>
      </c>
      <c r="H115" s="41">
        <f t="shared" si="1"/>
        <v>0.007988312431</v>
      </c>
      <c r="I115" s="42">
        <f t="shared" si="2"/>
        <v>-0.1720201363</v>
      </c>
    </row>
    <row r="116" ht="14.25" customHeight="1">
      <c r="A116" s="19">
        <v>44349.0</v>
      </c>
      <c r="B116" s="20">
        <v>118.0</v>
      </c>
      <c r="C116" s="20">
        <v>119.400002</v>
      </c>
      <c r="D116" s="20">
        <v>116.0</v>
      </c>
      <c r="E116" s="20">
        <v>117.75</v>
      </c>
      <c r="F116" s="20">
        <v>111.801483</v>
      </c>
      <c r="H116" s="41">
        <f t="shared" si="1"/>
        <v>0.03618816677</v>
      </c>
      <c r="I116" s="42">
        <f t="shared" si="2"/>
        <v>-0.124674382</v>
      </c>
    </row>
    <row r="117" ht="14.25" customHeight="1">
      <c r="A117" s="19">
        <v>44350.0</v>
      </c>
      <c r="B117" s="20">
        <v>118.800003</v>
      </c>
      <c r="C117" s="20">
        <v>123.800003</v>
      </c>
      <c r="D117" s="20">
        <v>118.449997</v>
      </c>
      <c r="E117" s="20">
        <v>122.5</v>
      </c>
      <c r="F117" s="20">
        <v>116.311523</v>
      </c>
      <c r="H117" s="41">
        <f t="shared" si="1"/>
        <v>0.02315467917</v>
      </c>
      <c r="I117" s="42">
        <f t="shared" si="2"/>
        <v>0.09461011264</v>
      </c>
    </row>
    <row r="118" ht="14.25" customHeight="1">
      <c r="A118" s="19">
        <v>44351.0</v>
      </c>
      <c r="B118" s="20">
        <v>124.599998</v>
      </c>
      <c r="C118" s="20">
        <v>126.699997</v>
      </c>
      <c r="D118" s="20">
        <v>123.349998</v>
      </c>
      <c r="E118" s="20">
        <v>125.449997</v>
      </c>
      <c r="F118" s="20">
        <v>119.112495</v>
      </c>
      <c r="H118" s="41">
        <f t="shared" si="1"/>
        <v>0.006294300949</v>
      </c>
      <c r="I118" s="42">
        <f t="shared" si="2"/>
        <v>0.2391381977</v>
      </c>
    </row>
    <row r="119" ht="14.25" customHeight="1">
      <c r="A119" s="19">
        <v>44354.0</v>
      </c>
      <c r="B119" s="20">
        <v>126.949997</v>
      </c>
      <c r="C119" s="20">
        <v>127.5</v>
      </c>
      <c r="D119" s="20">
        <v>124.900002</v>
      </c>
      <c r="E119" s="20">
        <v>125.150002</v>
      </c>
      <c r="F119" s="20">
        <v>118.827644</v>
      </c>
      <c r="H119" s="41">
        <f t="shared" si="1"/>
        <v>-0.01262840766</v>
      </c>
      <c r="I119" s="42">
        <f t="shared" si="2"/>
        <v>0.2790082462</v>
      </c>
    </row>
    <row r="120" ht="14.25" customHeight="1">
      <c r="A120" s="19">
        <v>44355.0</v>
      </c>
      <c r="B120" s="20">
        <v>125.75</v>
      </c>
      <c r="C120" s="20">
        <v>125.900002</v>
      </c>
      <c r="D120" s="20">
        <v>122.650002</v>
      </c>
      <c r="E120" s="20">
        <v>124.800003</v>
      </c>
      <c r="F120" s="20">
        <v>118.495338</v>
      </c>
      <c r="H120" s="41">
        <f t="shared" si="1"/>
        <v>0.01654230698</v>
      </c>
      <c r="I120" s="42">
        <f t="shared" si="2"/>
        <v>0.1992685478</v>
      </c>
    </row>
    <row r="121" ht="14.25" customHeight="1">
      <c r="A121" s="19">
        <v>44356.0</v>
      </c>
      <c r="B121" s="20">
        <v>127.0</v>
      </c>
      <c r="C121" s="20">
        <v>128.0</v>
      </c>
      <c r="D121" s="20">
        <v>123.050003</v>
      </c>
      <c r="E121" s="20">
        <v>124.050003</v>
      </c>
      <c r="F121" s="20">
        <v>117.783226</v>
      </c>
      <c r="H121" s="41">
        <f t="shared" si="1"/>
        <v>-0.02531778395</v>
      </c>
      <c r="I121" s="42">
        <f t="shared" si="2"/>
        <v>0.3039269332</v>
      </c>
    </row>
    <row r="122" ht="14.25" customHeight="1">
      <c r="A122" s="19">
        <v>44357.0</v>
      </c>
      <c r="B122" s="20">
        <v>123.75</v>
      </c>
      <c r="C122" s="20">
        <v>124.800003</v>
      </c>
      <c r="D122" s="20">
        <v>122.449997</v>
      </c>
      <c r="E122" s="20">
        <v>123.949997</v>
      </c>
      <c r="F122" s="20">
        <v>117.688271</v>
      </c>
      <c r="H122" s="41">
        <f t="shared" si="1"/>
        <v>0.01432001394</v>
      </c>
      <c r="I122" s="42">
        <f t="shared" si="2"/>
        <v>0.1444474865</v>
      </c>
    </row>
    <row r="123" ht="14.25" customHeight="1">
      <c r="A123" s="19">
        <v>44358.0</v>
      </c>
      <c r="B123" s="20">
        <v>123.949997</v>
      </c>
      <c r="C123" s="20">
        <v>126.599998</v>
      </c>
      <c r="D123" s="20">
        <v>122.5</v>
      </c>
      <c r="E123" s="20">
        <v>123.550003</v>
      </c>
      <c r="F123" s="20">
        <v>117.308487</v>
      </c>
      <c r="H123" s="41">
        <f t="shared" si="1"/>
        <v>-0.006339125799</v>
      </c>
      <c r="I123" s="42">
        <f t="shared" si="2"/>
        <v>0.2341545101</v>
      </c>
    </row>
    <row r="124" ht="14.25" customHeight="1">
      <c r="A124" s="19">
        <v>44361.0</v>
      </c>
      <c r="B124" s="20">
        <v>124.400002</v>
      </c>
      <c r="C124" s="20">
        <v>125.800003</v>
      </c>
      <c r="D124" s="20">
        <v>121.25</v>
      </c>
      <c r="E124" s="20">
        <v>124.800003</v>
      </c>
      <c r="F124" s="20">
        <v>118.495338</v>
      </c>
      <c r="H124" s="41">
        <f t="shared" si="1"/>
        <v>0.02123553622</v>
      </c>
      <c r="I124" s="42">
        <f t="shared" si="2"/>
        <v>0.1942848603</v>
      </c>
    </row>
    <row r="125" ht="14.25" customHeight="1">
      <c r="A125" s="19">
        <v>44362.0</v>
      </c>
      <c r="B125" s="20">
        <v>125.599998</v>
      </c>
      <c r="C125" s="20">
        <v>128.5</v>
      </c>
      <c r="D125" s="20">
        <v>124.849998</v>
      </c>
      <c r="E125" s="20">
        <v>125.349998</v>
      </c>
      <c r="F125" s="20">
        <v>119.01754</v>
      </c>
      <c r="H125" s="41">
        <f t="shared" si="1"/>
        <v>-0.001947420284</v>
      </c>
      <c r="I125" s="42">
        <f t="shared" si="2"/>
        <v>0.3288456201</v>
      </c>
    </row>
    <row r="126" ht="14.25" customHeight="1">
      <c r="A126" s="19">
        <v>44363.0</v>
      </c>
      <c r="B126" s="20">
        <v>127.0</v>
      </c>
      <c r="C126" s="20">
        <v>128.25</v>
      </c>
      <c r="D126" s="20">
        <v>126.099998</v>
      </c>
      <c r="E126" s="20">
        <v>126.699997</v>
      </c>
      <c r="F126" s="20">
        <v>120.299347</v>
      </c>
      <c r="H126" s="41">
        <f t="shared" si="1"/>
        <v>-0.009794397592</v>
      </c>
      <c r="I126" s="42">
        <f t="shared" si="2"/>
        <v>0.3163862766</v>
      </c>
    </row>
    <row r="127" ht="14.25" customHeight="1">
      <c r="A127" s="19">
        <v>44364.0</v>
      </c>
      <c r="B127" s="20">
        <v>125.599998</v>
      </c>
      <c r="C127" s="20">
        <v>127.0</v>
      </c>
      <c r="D127" s="20">
        <v>123.5</v>
      </c>
      <c r="E127" s="20">
        <v>125.099998</v>
      </c>
      <c r="F127" s="20">
        <v>118.780174</v>
      </c>
      <c r="H127" s="41">
        <f t="shared" si="1"/>
        <v>-0.01947982066</v>
      </c>
      <c r="I127" s="42">
        <f t="shared" si="2"/>
        <v>0.2540895593</v>
      </c>
    </row>
    <row r="128" ht="14.25" customHeight="1">
      <c r="A128" s="19">
        <v>44365.0</v>
      </c>
      <c r="B128" s="20">
        <v>124.550003</v>
      </c>
      <c r="C128" s="20">
        <v>124.550003</v>
      </c>
      <c r="D128" s="20">
        <v>118.900002</v>
      </c>
      <c r="E128" s="20">
        <v>120.25</v>
      </c>
      <c r="F128" s="20">
        <v>114.175186</v>
      </c>
      <c r="H128" s="41">
        <f t="shared" si="1"/>
        <v>-0.02068622106</v>
      </c>
      <c r="I128" s="42">
        <f t="shared" si="2"/>
        <v>0.131988143</v>
      </c>
    </row>
    <row r="129" ht="14.25" customHeight="1">
      <c r="A129" s="19">
        <v>44368.0</v>
      </c>
      <c r="B129" s="20">
        <v>119.400002</v>
      </c>
      <c r="C129" s="20">
        <v>122.0</v>
      </c>
      <c r="D129" s="20">
        <v>118.949997</v>
      </c>
      <c r="E129" s="20">
        <v>120.949997</v>
      </c>
      <c r="F129" s="20">
        <v>114.839821</v>
      </c>
      <c r="H129" s="41">
        <f t="shared" si="1"/>
        <v>0.01787210061</v>
      </c>
      <c r="I129" s="42">
        <f t="shared" si="2"/>
        <v>0.004902690264</v>
      </c>
    </row>
    <row r="130" ht="14.25" customHeight="1">
      <c r="A130" s="19">
        <v>44369.0</v>
      </c>
      <c r="B130" s="20">
        <v>122.699997</v>
      </c>
      <c r="C130" s="20">
        <v>124.199997</v>
      </c>
      <c r="D130" s="20">
        <v>121.5</v>
      </c>
      <c r="E130" s="20">
        <v>122.050003</v>
      </c>
      <c r="F130" s="20">
        <v>115.884262</v>
      </c>
      <c r="H130" s="41">
        <f t="shared" si="1"/>
        <v>0.001609051037</v>
      </c>
      <c r="I130" s="42">
        <f t="shared" si="2"/>
        <v>0.1145447631</v>
      </c>
    </row>
    <row r="131" ht="14.25" customHeight="1">
      <c r="A131" s="19">
        <v>44370.0</v>
      </c>
      <c r="B131" s="20">
        <v>123.5</v>
      </c>
      <c r="C131" s="20">
        <v>124.400002</v>
      </c>
      <c r="D131" s="20">
        <v>121.75</v>
      </c>
      <c r="E131" s="20">
        <v>123.349998</v>
      </c>
      <c r="F131" s="20">
        <v>117.118576</v>
      </c>
      <c r="H131" s="41">
        <f t="shared" si="1"/>
        <v>0.0004018083253</v>
      </c>
      <c r="I131" s="42">
        <f t="shared" si="2"/>
        <v>0.1245124871</v>
      </c>
    </row>
    <row r="132" ht="14.25" customHeight="1">
      <c r="A132" s="19">
        <v>44371.0</v>
      </c>
      <c r="B132" s="20">
        <v>124.449997</v>
      </c>
      <c r="C132" s="20">
        <v>124.449997</v>
      </c>
      <c r="D132" s="20">
        <v>121.349998</v>
      </c>
      <c r="E132" s="20">
        <v>122.0</v>
      </c>
      <c r="F132" s="20">
        <v>115.836777</v>
      </c>
      <c r="H132" s="41">
        <f t="shared" si="1"/>
        <v>0.004009628564</v>
      </c>
      <c r="I132" s="42">
        <f t="shared" si="2"/>
        <v>0.1270041066</v>
      </c>
    </row>
    <row r="133" ht="14.25" customHeight="1">
      <c r="A133" s="19">
        <v>44372.0</v>
      </c>
      <c r="B133" s="20">
        <v>122.949997</v>
      </c>
      <c r="C133" s="20">
        <v>124.949997</v>
      </c>
      <c r="D133" s="20">
        <v>120.349998</v>
      </c>
      <c r="E133" s="20">
        <v>120.900002</v>
      </c>
      <c r="F133" s="20">
        <v>114.792351</v>
      </c>
      <c r="H133" s="41">
        <f t="shared" si="1"/>
        <v>-0.003607917367</v>
      </c>
      <c r="I133" s="42">
        <f t="shared" si="2"/>
        <v>0.1519227935</v>
      </c>
    </row>
    <row r="134" ht="14.25" customHeight="1">
      <c r="A134" s="19">
        <v>44375.0</v>
      </c>
      <c r="B134" s="20">
        <v>122.550003</v>
      </c>
      <c r="C134" s="20">
        <v>124.5</v>
      </c>
      <c r="D134" s="20">
        <v>121.800003</v>
      </c>
      <c r="E134" s="20">
        <v>122.349998</v>
      </c>
      <c r="F134" s="20">
        <v>116.169098</v>
      </c>
      <c r="H134" s="41">
        <f t="shared" si="1"/>
        <v>-0.01660295701</v>
      </c>
      <c r="I134" s="42">
        <f t="shared" si="2"/>
        <v>0.1294961248</v>
      </c>
    </row>
    <row r="135" ht="14.25" customHeight="1">
      <c r="A135" s="19">
        <v>44376.0</v>
      </c>
      <c r="B135" s="20">
        <v>121.800003</v>
      </c>
      <c r="C135" s="20">
        <v>122.449997</v>
      </c>
      <c r="D135" s="20">
        <v>119.099998</v>
      </c>
      <c r="E135" s="20">
        <v>119.400002</v>
      </c>
      <c r="F135" s="20">
        <v>113.368134</v>
      </c>
      <c r="H135" s="41">
        <f t="shared" si="1"/>
        <v>-0.01232554665</v>
      </c>
      <c r="I135" s="42">
        <f t="shared" si="2"/>
        <v>0.02732935897</v>
      </c>
    </row>
    <row r="136" ht="14.25" customHeight="1">
      <c r="A136" s="19">
        <v>44377.0</v>
      </c>
      <c r="B136" s="20">
        <v>120.349998</v>
      </c>
      <c r="C136" s="20">
        <v>120.949997</v>
      </c>
      <c r="D136" s="20">
        <v>117.050003</v>
      </c>
      <c r="E136" s="20">
        <v>117.699997</v>
      </c>
      <c r="F136" s="20">
        <v>111.754005</v>
      </c>
      <c r="H136" s="41">
        <f t="shared" si="1"/>
        <v>-0.009970975961</v>
      </c>
      <c r="I136" s="42">
        <f t="shared" si="2"/>
        <v>-0.04742670175</v>
      </c>
    </row>
    <row r="137" ht="14.25" customHeight="1">
      <c r="A137" s="19">
        <v>44378.0</v>
      </c>
      <c r="B137" s="20">
        <v>117.75</v>
      </c>
      <c r="C137" s="20">
        <v>119.75</v>
      </c>
      <c r="D137" s="20">
        <v>117.300003</v>
      </c>
      <c r="E137" s="20">
        <v>118.849998</v>
      </c>
      <c r="F137" s="20">
        <v>112.845909</v>
      </c>
      <c r="H137" s="41">
        <f t="shared" si="1"/>
        <v>0.009143854309</v>
      </c>
      <c r="I137" s="42">
        <f t="shared" si="2"/>
        <v>-0.1072314008</v>
      </c>
    </row>
    <row r="138" ht="14.25" customHeight="1">
      <c r="A138" s="19">
        <v>44379.0</v>
      </c>
      <c r="B138" s="20">
        <v>120.0</v>
      </c>
      <c r="C138" s="20">
        <v>120.849998</v>
      </c>
      <c r="D138" s="20">
        <v>118.0</v>
      </c>
      <c r="E138" s="20">
        <v>118.449997</v>
      </c>
      <c r="F138" s="20">
        <v>112.466118</v>
      </c>
      <c r="H138" s="41">
        <f t="shared" si="1"/>
        <v>0.004952540147</v>
      </c>
      <c r="I138" s="42">
        <f t="shared" si="2"/>
        <v>-0.0524103893</v>
      </c>
    </row>
    <row r="139" ht="14.25" customHeight="1">
      <c r="A139" s="19">
        <v>44382.0</v>
      </c>
      <c r="B139" s="20">
        <v>119.150002</v>
      </c>
      <c r="C139" s="20">
        <v>121.449997</v>
      </c>
      <c r="D139" s="20">
        <v>118.900002</v>
      </c>
      <c r="E139" s="20">
        <v>120.949997</v>
      </c>
      <c r="F139" s="20">
        <v>114.839821</v>
      </c>
      <c r="H139" s="41">
        <f t="shared" si="1"/>
        <v>0.02881110656</v>
      </c>
      <c r="I139" s="42">
        <f t="shared" si="2"/>
        <v>-0.02250801485</v>
      </c>
    </row>
    <row r="140" ht="14.25" customHeight="1">
      <c r="A140" s="19">
        <v>44383.0</v>
      </c>
      <c r="B140" s="20">
        <v>123.0</v>
      </c>
      <c r="C140" s="20">
        <v>125.0</v>
      </c>
      <c r="D140" s="20">
        <v>121.050003</v>
      </c>
      <c r="E140" s="20">
        <v>121.5</v>
      </c>
      <c r="F140" s="20">
        <v>115.362038</v>
      </c>
      <c r="H140" s="41">
        <f t="shared" si="1"/>
        <v>-0.03749418782</v>
      </c>
      <c r="I140" s="42">
        <f t="shared" si="2"/>
        <v>0.1544148117</v>
      </c>
    </row>
    <row r="141" ht="14.25" customHeight="1">
      <c r="A141" s="19">
        <v>44384.0</v>
      </c>
      <c r="B141" s="20">
        <v>119.900002</v>
      </c>
      <c r="C141" s="20">
        <v>120.400002</v>
      </c>
      <c r="D141" s="20">
        <v>117.800003</v>
      </c>
      <c r="E141" s="20">
        <v>119.900002</v>
      </c>
      <c r="F141" s="20">
        <v>113.842873</v>
      </c>
      <c r="H141" s="41">
        <f t="shared" si="1"/>
        <v>-0.008340331777</v>
      </c>
      <c r="I141" s="42">
        <f t="shared" si="2"/>
        <v>-0.07483700817</v>
      </c>
    </row>
    <row r="142" ht="14.25" customHeight="1">
      <c r="A142" s="19">
        <v>44385.0</v>
      </c>
      <c r="B142" s="20">
        <v>119.400002</v>
      </c>
      <c r="C142" s="20">
        <v>119.400002</v>
      </c>
      <c r="D142" s="20">
        <v>116.849998</v>
      </c>
      <c r="E142" s="20">
        <v>117.050003</v>
      </c>
      <c r="F142" s="20">
        <v>111.136848</v>
      </c>
      <c r="H142" s="41">
        <f t="shared" si="1"/>
        <v>-0.006301217971</v>
      </c>
      <c r="I142" s="42">
        <f t="shared" si="2"/>
        <v>-0.124674382</v>
      </c>
    </row>
    <row r="143" ht="14.25" customHeight="1">
      <c r="A143" s="19">
        <v>44386.0</v>
      </c>
      <c r="B143" s="20">
        <v>117.099998</v>
      </c>
      <c r="C143" s="20">
        <v>118.650002</v>
      </c>
      <c r="D143" s="20">
        <v>116.599998</v>
      </c>
      <c r="E143" s="20">
        <v>117.900002</v>
      </c>
      <c r="F143" s="20">
        <v>111.943909</v>
      </c>
      <c r="H143" s="41">
        <f t="shared" si="1"/>
        <v>0.005882336289</v>
      </c>
      <c r="I143" s="42">
        <f t="shared" si="2"/>
        <v>-0.1620524123</v>
      </c>
    </row>
    <row r="144" ht="14.25" customHeight="1">
      <c r="A144" s="19">
        <v>44389.0</v>
      </c>
      <c r="B144" s="20">
        <v>119.0</v>
      </c>
      <c r="C144" s="20">
        <v>119.349998</v>
      </c>
      <c r="D144" s="20">
        <v>118.0</v>
      </c>
      <c r="E144" s="20">
        <v>118.550003</v>
      </c>
      <c r="F144" s="20">
        <v>112.561073</v>
      </c>
      <c r="H144" s="41">
        <f t="shared" si="1"/>
        <v>0.01207597431</v>
      </c>
      <c r="I144" s="42">
        <f t="shared" si="2"/>
        <v>-0.12716645</v>
      </c>
    </row>
    <row r="145" ht="14.25" customHeight="1">
      <c r="A145" s="19">
        <v>44390.0</v>
      </c>
      <c r="B145" s="20">
        <v>119.0</v>
      </c>
      <c r="C145" s="20">
        <v>120.800003</v>
      </c>
      <c r="D145" s="20">
        <v>118.599998</v>
      </c>
      <c r="E145" s="20">
        <v>120.400002</v>
      </c>
      <c r="F145" s="20">
        <v>114.317604</v>
      </c>
      <c r="H145" s="41">
        <f t="shared" si="1"/>
        <v>0.007833451628</v>
      </c>
      <c r="I145" s="42">
        <f t="shared" si="2"/>
        <v>-0.0549020088</v>
      </c>
    </row>
    <row r="146" ht="14.25" customHeight="1">
      <c r="A146" s="19">
        <v>44391.0</v>
      </c>
      <c r="B146" s="20">
        <v>120.300003</v>
      </c>
      <c r="C146" s="20">
        <v>121.75</v>
      </c>
      <c r="D146" s="20">
        <v>120.099998</v>
      </c>
      <c r="E146" s="20">
        <v>120.800003</v>
      </c>
      <c r="F146" s="20">
        <v>114.697411</v>
      </c>
      <c r="H146" s="41">
        <f t="shared" si="1"/>
        <v>-0.01949054425</v>
      </c>
      <c r="I146" s="42">
        <f t="shared" si="2"/>
        <v>-0.00755665319</v>
      </c>
    </row>
    <row r="147" ht="14.25" customHeight="1">
      <c r="A147" s="19">
        <v>44392.0</v>
      </c>
      <c r="B147" s="20">
        <v>119.199997</v>
      </c>
      <c r="C147" s="20">
        <v>119.400002</v>
      </c>
      <c r="D147" s="20">
        <v>116.199997</v>
      </c>
      <c r="E147" s="20">
        <v>116.900002</v>
      </c>
      <c r="F147" s="20">
        <v>110.994431</v>
      </c>
      <c r="H147" s="41">
        <f t="shared" si="1"/>
        <v>-0.01689229328</v>
      </c>
      <c r="I147" s="42">
        <f t="shared" si="2"/>
        <v>-0.124674382</v>
      </c>
    </row>
    <row r="148" ht="14.25" customHeight="1">
      <c r="A148" s="19">
        <v>44393.0</v>
      </c>
      <c r="B148" s="20">
        <v>117.199997</v>
      </c>
      <c r="C148" s="20">
        <v>117.400002</v>
      </c>
      <c r="D148" s="20">
        <v>115.75</v>
      </c>
      <c r="E148" s="20">
        <v>116.800003</v>
      </c>
      <c r="F148" s="20">
        <v>110.899483</v>
      </c>
      <c r="H148" s="41">
        <f t="shared" si="1"/>
        <v>-0.007266533208</v>
      </c>
      <c r="I148" s="42">
        <f t="shared" si="2"/>
        <v>-0.2243491296</v>
      </c>
    </row>
    <row r="149" ht="14.25" customHeight="1">
      <c r="A149" s="19">
        <v>44396.0</v>
      </c>
      <c r="B149" s="20">
        <v>114.800003</v>
      </c>
      <c r="C149" s="20">
        <v>116.550003</v>
      </c>
      <c r="D149" s="20">
        <v>114.199997</v>
      </c>
      <c r="E149" s="20">
        <v>114.599998</v>
      </c>
      <c r="F149" s="20">
        <v>108.810608</v>
      </c>
      <c r="H149" s="41">
        <f t="shared" si="1"/>
        <v>-0.02872262686</v>
      </c>
      <c r="I149" s="42">
        <f t="shared" si="2"/>
        <v>-0.2667108475</v>
      </c>
    </row>
    <row r="150" ht="14.25" customHeight="1">
      <c r="A150" s="19">
        <v>44397.0</v>
      </c>
      <c r="B150" s="20">
        <v>112.050003</v>
      </c>
      <c r="C150" s="20">
        <v>113.25</v>
      </c>
      <c r="D150" s="20">
        <v>111.599998</v>
      </c>
      <c r="E150" s="20">
        <v>112.599998</v>
      </c>
      <c r="F150" s="20">
        <v>106.911644</v>
      </c>
      <c r="H150" s="41">
        <f t="shared" si="1"/>
        <v>0.02226682668</v>
      </c>
      <c r="I150" s="42">
        <f t="shared" si="2"/>
        <v>-0.4311743306</v>
      </c>
    </row>
    <row r="151" ht="14.25" customHeight="1">
      <c r="A151" s="19">
        <v>44399.0</v>
      </c>
      <c r="B151" s="20">
        <v>114.400002</v>
      </c>
      <c r="C151" s="20">
        <v>115.800003</v>
      </c>
      <c r="D151" s="20">
        <v>113.949997</v>
      </c>
      <c r="E151" s="20">
        <v>115.5</v>
      </c>
      <c r="F151" s="20">
        <v>109.665146</v>
      </c>
      <c r="H151" s="41">
        <f t="shared" si="1"/>
        <v>0.008170305503</v>
      </c>
      <c r="I151" s="42">
        <f t="shared" si="2"/>
        <v>-0.3040888779</v>
      </c>
    </row>
    <row r="152" ht="14.25" customHeight="1">
      <c r="A152" s="19">
        <v>44400.0</v>
      </c>
      <c r="B152" s="20">
        <v>115.5</v>
      </c>
      <c r="C152" s="20">
        <v>116.75</v>
      </c>
      <c r="D152" s="20">
        <v>114.75</v>
      </c>
      <c r="E152" s="20">
        <v>115.300003</v>
      </c>
      <c r="F152" s="20">
        <v>109.475258</v>
      </c>
      <c r="H152" s="41">
        <f t="shared" si="1"/>
        <v>-0.009898957612</v>
      </c>
      <c r="I152" s="42">
        <f t="shared" si="2"/>
        <v>-0.2567435223</v>
      </c>
    </row>
    <row r="153" ht="14.25" customHeight="1">
      <c r="A153" s="19">
        <v>44403.0</v>
      </c>
      <c r="B153" s="20">
        <v>114.849998</v>
      </c>
      <c r="C153" s="20">
        <v>115.599998</v>
      </c>
      <c r="D153" s="20">
        <v>114.099998</v>
      </c>
      <c r="E153" s="20">
        <v>114.550003</v>
      </c>
      <c r="F153" s="20">
        <v>108.763145</v>
      </c>
      <c r="H153" s="41">
        <f t="shared" si="1"/>
        <v>0.002591828665</v>
      </c>
      <c r="I153" s="42">
        <f t="shared" si="2"/>
        <v>-0.3140566018</v>
      </c>
    </row>
    <row r="154" ht="14.25" customHeight="1">
      <c r="A154" s="19">
        <v>44404.0</v>
      </c>
      <c r="B154" s="20">
        <v>115.349998</v>
      </c>
      <c r="C154" s="20">
        <v>115.900002</v>
      </c>
      <c r="D154" s="20">
        <v>114.0</v>
      </c>
      <c r="E154" s="20">
        <v>114.650002</v>
      </c>
      <c r="F154" s="20">
        <v>108.858093</v>
      </c>
      <c r="H154" s="41">
        <f t="shared" si="1"/>
        <v>-0.006058045382</v>
      </c>
      <c r="I154" s="42">
        <f t="shared" si="2"/>
        <v>-0.2991051903</v>
      </c>
    </row>
    <row r="155" ht="14.25" customHeight="1">
      <c r="A155" s="19">
        <v>44405.0</v>
      </c>
      <c r="B155" s="20">
        <v>114.900002</v>
      </c>
      <c r="C155" s="20">
        <v>115.199997</v>
      </c>
      <c r="D155" s="20">
        <v>113.449997</v>
      </c>
      <c r="E155" s="20">
        <v>114.349998</v>
      </c>
      <c r="F155" s="20">
        <v>108.573242</v>
      </c>
      <c r="H155" s="41">
        <f t="shared" si="1"/>
        <v>0.005194868826</v>
      </c>
      <c r="I155" s="42">
        <f t="shared" si="2"/>
        <v>-0.3339916012</v>
      </c>
    </row>
    <row r="156" ht="14.25" customHeight="1">
      <c r="A156" s="19">
        <v>44406.0</v>
      </c>
      <c r="B156" s="20">
        <v>114.300003</v>
      </c>
      <c r="C156" s="20">
        <v>115.800003</v>
      </c>
      <c r="D156" s="20">
        <v>113.300003</v>
      </c>
      <c r="E156" s="20">
        <v>114.75</v>
      </c>
      <c r="F156" s="20">
        <v>108.953041</v>
      </c>
      <c r="H156" s="41">
        <f t="shared" si="1"/>
        <v>0.008170305503</v>
      </c>
      <c r="I156" s="42">
        <f t="shared" si="2"/>
        <v>-0.3040888779</v>
      </c>
    </row>
    <row r="157" ht="14.25" customHeight="1">
      <c r="A157" s="19">
        <v>44407.0</v>
      </c>
      <c r="B157" s="20">
        <v>114.300003</v>
      </c>
      <c r="C157" s="20">
        <v>116.75</v>
      </c>
      <c r="D157" s="20">
        <v>113.800003</v>
      </c>
      <c r="E157" s="20">
        <v>115.300003</v>
      </c>
      <c r="F157" s="20">
        <v>109.475258</v>
      </c>
      <c r="H157" s="41">
        <f t="shared" si="1"/>
        <v>0.006403437035</v>
      </c>
      <c r="I157" s="42">
        <f t="shared" si="2"/>
        <v>-0.2567435223</v>
      </c>
    </row>
    <row r="158" ht="14.25" customHeight="1">
      <c r="A158" s="19">
        <v>44410.0</v>
      </c>
      <c r="B158" s="20">
        <v>114.949997</v>
      </c>
      <c r="C158" s="20">
        <v>117.5</v>
      </c>
      <c r="D158" s="20">
        <v>114.800003</v>
      </c>
      <c r="E158" s="20">
        <v>117.099998</v>
      </c>
      <c r="F158" s="20">
        <v>111.184319</v>
      </c>
      <c r="H158" s="41">
        <f t="shared" si="1"/>
        <v>0.005939746007</v>
      </c>
      <c r="I158" s="42">
        <f t="shared" si="2"/>
        <v>-0.2193654919</v>
      </c>
    </row>
    <row r="159" ht="14.25" customHeight="1">
      <c r="A159" s="19">
        <v>44411.0</v>
      </c>
      <c r="B159" s="20">
        <v>116.150002</v>
      </c>
      <c r="C159" s="20">
        <v>118.199997</v>
      </c>
      <c r="D159" s="20">
        <v>115.150002</v>
      </c>
      <c r="E159" s="20">
        <v>117.900002</v>
      </c>
      <c r="F159" s="20">
        <v>111.943909</v>
      </c>
      <c r="H159" s="41">
        <f t="shared" si="1"/>
        <v>0.002534880984</v>
      </c>
      <c r="I159" s="42">
        <f t="shared" si="2"/>
        <v>-0.1844794797</v>
      </c>
    </row>
    <row r="160" ht="14.25" customHeight="1">
      <c r="A160" s="19">
        <v>44412.0</v>
      </c>
      <c r="B160" s="20">
        <v>117.699997</v>
      </c>
      <c r="C160" s="20">
        <v>118.5</v>
      </c>
      <c r="D160" s="20">
        <v>116.599998</v>
      </c>
      <c r="E160" s="20">
        <v>117.349998</v>
      </c>
      <c r="F160" s="20">
        <v>111.421684</v>
      </c>
      <c r="H160" s="41">
        <f t="shared" si="1"/>
        <v>-0.01060455325</v>
      </c>
      <c r="I160" s="42">
        <f t="shared" si="2"/>
        <v>-0.1695281181</v>
      </c>
    </row>
    <row r="161" ht="14.25" customHeight="1">
      <c r="A161" s="19">
        <v>44413.0</v>
      </c>
      <c r="B161" s="20">
        <v>116.199997</v>
      </c>
      <c r="C161" s="20">
        <v>117.25</v>
      </c>
      <c r="D161" s="20">
        <v>114.699997</v>
      </c>
      <c r="E161" s="20">
        <v>116.849998</v>
      </c>
      <c r="F161" s="20">
        <v>110.946945</v>
      </c>
      <c r="H161" s="41">
        <f t="shared" si="1"/>
        <v>0.008069672265</v>
      </c>
      <c r="I161" s="42">
        <f t="shared" si="2"/>
        <v>-0.2318248354</v>
      </c>
    </row>
    <row r="162" ht="14.25" customHeight="1">
      <c r="A162" s="19">
        <v>44414.0</v>
      </c>
      <c r="B162" s="20">
        <v>116.150002</v>
      </c>
      <c r="C162" s="20">
        <v>118.199997</v>
      </c>
      <c r="D162" s="20">
        <v>116.150002</v>
      </c>
      <c r="E162" s="20">
        <v>116.650002</v>
      </c>
      <c r="F162" s="20">
        <v>110.757057</v>
      </c>
      <c r="H162" s="41">
        <f t="shared" si="1"/>
        <v>-0.01020414479</v>
      </c>
      <c r="I162" s="42">
        <f t="shared" si="2"/>
        <v>-0.1844794797</v>
      </c>
    </row>
    <row r="163" ht="14.25" customHeight="1">
      <c r="A163" s="19">
        <v>44417.0</v>
      </c>
      <c r="B163" s="20">
        <v>116.0</v>
      </c>
      <c r="C163" s="20">
        <v>117.0</v>
      </c>
      <c r="D163" s="20">
        <v>114.300003</v>
      </c>
      <c r="E163" s="20">
        <v>115.0</v>
      </c>
      <c r="F163" s="20">
        <v>109.190414</v>
      </c>
      <c r="H163" s="41">
        <f t="shared" si="1"/>
        <v>-0.01117332653</v>
      </c>
      <c r="I163" s="42">
        <f t="shared" si="2"/>
        <v>-0.2442841788</v>
      </c>
    </row>
    <row r="164" ht="14.25" customHeight="1">
      <c r="A164" s="19">
        <v>44418.0</v>
      </c>
      <c r="B164" s="20">
        <v>115.099998</v>
      </c>
      <c r="C164" s="20">
        <v>115.699997</v>
      </c>
      <c r="D164" s="20">
        <v>113.900002</v>
      </c>
      <c r="E164" s="20">
        <v>114.849998</v>
      </c>
      <c r="F164" s="20">
        <v>109.047981</v>
      </c>
      <c r="H164" s="41">
        <f t="shared" si="1"/>
        <v>0.01373417296</v>
      </c>
      <c r="I164" s="42">
        <f t="shared" si="2"/>
        <v>-0.3090729143</v>
      </c>
    </row>
    <row r="165" ht="14.25" customHeight="1">
      <c r="A165" s="19">
        <v>44419.0</v>
      </c>
      <c r="B165" s="20">
        <v>115.5</v>
      </c>
      <c r="C165" s="20">
        <v>117.300003</v>
      </c>
      <c r="D165" s="20">
        <v>114.849998</v>
      </c>
      <c r="E165" s="20">
        <v>117.0</v>
      </c>
      <c r="F165" s="20">
        <v>111.089371</v>
      </c>
      <c r="H165" s="41">
        <f t="shared" si="1"/>
        <v>0.005102043272</v>
      </c>
      <c r="I165" s="42">
        <f t="shared" si="2"/>
        <v>-0.2293328172</v>
      </c>
    </row>
    <row r="166" ht="14.25" customHeight="1">
      <c r="A166" s="19">
        <v>44420.0</v>
      </c>
      <c r="B166" s="20">
        <v>116.099998</v>
      </c>
      <c r="C166" s="20">
        <v>117.900002</v>
      </c>
      <c r="D166" s="20">
        <v>115.300003</v>
      </c>
      <c r="E166" s="20">
        <v>116.25</v>
      </c>
      <c r="F166" s="20">
        <v>110.377258</v>
      </c>
      <c r="H166" s="41">
        <f t="shared" si="1"/>
        <v>-0.008090357129</v>
      </c>
      <c r="I166" s="42">
        <f t="shared" si="2"/>
        <v>-0.1994304427</v>
      </c>
    </row>
    <row r="167" ht="14.25" customHeight="1">
      <c r="A167" s="19">
        <v>44421.0</v>
      </c>
      <c r="B167" s="20">
        <v>116.800003</v>
      </c>
      <c r="C167" s="20">
        <v>116.949997</v>
      </c>
      <c r="D167" s="20">
        <v>115.349998</v>
      </c>
      <c r="E167" s="20">
        <v>116.099998</v>
      </c>
      <c r="F167" s="20">
        <v>110.234833</v>
      </c>
      <c r="H167" s="41">
        <f t="shared" si="1"/>
        <v>0.01189985168</v>
      </c>
      <c r="I167" s="42">
        <f t="shared" si="2"/>
        <v>-0.246776197</v>
      </c>
    </row>
    <row r="168" ht="14.25" customHeight="1">
      <c r="A168" s="19">
        <v>44424.0</v>
      </c>
      <c r="B168" s="20">
        <v>116.900002</v>
      </c>
      <c r="C168" s="20">
        <v>118.349998</v>
      </c>
      <c r="D168" s="20">
        <v>114.699997</v>
      </c>
      <c r="E168" s="20">
        <v>115.5</v>
      </c>
      <c r="F168" s="20">
        <v>109.665146</v>
      </c>
      <c r="H168" s="41">
        <f t="shared" si="1"/>
        <v>-0.02005612795</v>
      </c>
      <c r="I168" s="42">
        <f t="shared" si="2"/>
        <v>-0.1770038238</v>
      </c>
    </row>
    <row r="169" ht="14.25" customHeight="1">
      <c r="A169" s="19">
        <v>44425.0</v>
      </c>
      <c r="B169" s="20">
        <v>116.0</v>
      </c>
      <c r="C169" s="20">
        <v>116.0</v>
      </c>
      <c r="D169" s="20">
        <v>112.699997</v>
      </c>
      <c r="E169" s="20">
        <v>113.849998</v>
      </c>
      <c r="F169" s="20">
        <v>108.098503</v>
      </c>
      <c r="H169" s="41">
        <f t="shared" si="1"/>
        <v>-0.00648650923</v>
      </c>
      <c r="I169" s="42">
        <f t="shared" si="2"/>
        <v>-0.2941215526</v>
      </c>
    </row>
    <row r="170" ht="14.25" customHeight="1">
      <c r="A170" s="19">
        <v>44426.0</v>
      </c>
      <c r="B170" s="20">
        <v>113.900002</v>
      </c>
      <c r="C170" s="20">
        <v>115.25</v>
      </c>
      <c r="D170" s="20">
        <v>112.900002</v>
      </c>
      <c r="E170" s="20">
        <v>113.199997</v>
      </c>
      <c r="F170" s="20">
        <v>107.481339</v>
      </c>
      <c r="H170" s="41">
        <f t="shared" si="1"/>
        <v>-0.03083944838</v>
      </c>
      <c r="I170" s="42">
        <f t="shared" si="2"/>
        <v>-0.331499583</v>
      </c>
    </row>
    <row r="171" ht="14.25" customHeight="1">
      <c r="A171" s="19">
        <v>44428.0</v>
      </c>
      <c r="B171" s="20">
        <v>110.650002</v>
      </c>
      <c r="C171" s="20">
        <v>111.75</v>
      </c>
      <c r="D171" s="20">
        <v>108.5</v>
      </c>
      <c r="E171" s="20">
        <v>110.199997</v>
      </c>
      <c r="F171" s="20">
        <v>104.632889</v>
      </c>
      <c r="H171" s="41">
        <f t="shared" si="1"/>
        <v>0.002234637801</v>
      </c>
      <c r="I171" s="42">
        <f t="shared" si="2"/>
        <v>-0.5059303913</v>
      </c>
    </row>
    <row r="172" ht="14.25" customHeight="1">
      <c r="A172" s="19">
        <v>44431.0</v>
      </c>
      <c r="B172" s="20">
        <v>110.349998</v>
      </c>
      <c r="C172" s="20">
        <v>112.0</v>
      </c>
      <c r="D172" s="20">
        <v>108.5</v>
      </c>
      <c r="E172" s="20">
        <v>111.75</v>
      </c>
      <c r="F172" s="20">
        <v>106.104591</v>
      </c>
      <c r="H172" s="41">
        <f t="shared" si="1"/>
        <v>0.02817085093</v>
      </c>
      <c r="I172" s="42">
        <f t="shared" si="2"/>
        <v>-0.4934710479</v>
      </c>
    </row>
    <row r="173" ht="14.25" customHeight="1">
      <c r="A173" s="19">
        <v>44432.0</v>
      </c>
      <c r="B173" s="20">
        <v>113.150002</v>
      </c>
      <c r="C173" s="20">
        <v>115.199997</v>
      </c>
      <c r="D173" s="20">
        <v>112.099998</v>
      </c>
      <c r="E173" s="20">
        <v>113.199997</v>
      </c>
      <c r="F173" s="20">
        <v>107.481339</v>
      </c>
      <c r="H173" s="41">
        <f t="shared" si="1"/>
        <v>0.01721212933</v>
      </c>
      <c r="I173" s="42">
        <f t="shared" si="2"/>
        <v>-0.3339916012</v>
      </c>
    </row>
    <row r="174" ht="14.25" customHeight="1">
      <c r="A174" s="19">
        <v>44433.0</v>
      </c>
      <c r="B174" s="20">
        <v>113.5</v>
      </c>
      <c r="C174" s="20">
        <v>117.199997</v>
      </c>
      <c r="D174" s="20">
        <v>113.300003</v>
      </c>
      <c r="E174" s="20">
        <v>115.650002</v>
      </c>
      <c r="F174" s="20">
        <v>109.807571</v>
      </c>
      <c r="H174" s="41">
        <f t="shared" si="1"/>
        <v>-0.008138807078</v>
      </c>
      <c r="I174" s="42">
        <f t="shared" si="2"/>
        <v>-0.2343168536</v>
      </c>
    </row>
    <row r="175" ht="14.25" customHeight="1">
      <c r="A175" s="19">
        <v>44434.0</v>
      </c>
      <c r="B175" s="20">
        <v>115.599998</v>
      </c>
      <c r="C175" s="20">
        <v>116.25</v>
      </c>
      <c r="D175" s="20">
        <v>114.400002</v>
      </c>
      <c r="E175" s="20">
        <v>115.550003</v>
      </c>
      <c r="F175" s="20">
        <v>109.712624</v>
      </c>
      <c r="H175" s="41">
        <f t="shared" si="1"/>
        <v>0.00643089033</v>
      </c>
      <c r="I175" s="42">
        <f t="shared" si="2"/>
        <v>-0.2816622092</v>
      </c>
    </row>
    <row r="176" ht="14.25" customHeight="1">
      <c r="A176" s="19">
        <v>44435.0</v>
      </c>
      <c r="B176" s="20">
        <v>115.5</v>
      </c>
      <c r="C176" s="20">
        <v>117.0</v>
      </c>
      <c r="D176" s="20">
        <v>114.949997</v>
      </c>
      <c r="E176" s="20">
        <v>116.650002</v>
      </c>
      <c r="F176" s="20">
        <v>110.757057</v>
      </c>
      <c r="H176" s="41">
        <f t="shared" si="1"/>
        <v>0.02864561469</v>
      </c>
      <c r="I176" s="42">
        <f t="shared" si="2"/>
        <v>-0.2442841788</v>
      </c>
    </row>
    <row r="177" ht="14.25" customHeight="1">
      <c r="A177" s="19">
        <v>44438.0</v>
      </c>
      <c r="B177" s="20">
        <v>116.75</v>
      </c>
      <c r="C177" s="20">
        <v>120.400002</v>
      </c>
      <c r="D177" s="20">
        <v>116.75</v>
      </c>
      <c r="E177" s="20">
        <v>120.150002</v>
      </c>
      <c r="F177" s="20">
        <v>114.080238</v>
      </c>
      <c r="H177" s="41">
        <f t="shared" si="1"/>
        <v>0.004970996111</v>
      </c>
      <c r="I177" s="42">
        <f t="shared" si="2"/>
        <v>-0.07483700817</v>
      </c>
    </row>
    <row r="178" ht="14.25" customHeight="1">
      <c r="A178" s="19">
        <v>44439.0</v>
      </c>
      <c r="B178" s="20">
        <v>120.0</v>
      </c>
      <c r="C178" s="20">
        <v>121.0</v>
      </c>
      <c r="D178" s="20">
        <v>119.050003</v>
      </c>
      <c r="E178" s="20">
        <v>120.550003</v>
      </c>
      <c r="F178" s="20">
        <v>114.460037</v>
      </c>
      <c r="H178" s="41">
        <f t="shared" si="1"/>
        <v>0.01027758276</v>
      </c>
      <c r="I178" s="42">
        <f t="shared" si="2"/>
        <v>-0.04493468355</v>
      </c>
    </row>
    <row r="179" ht="14.25" customHeight="1">
      <c r="A179" s="19">
        <v>44440.0</v>
      </c>
      <c r="B179" s="20">
        <v>121.800003</v>
      </c>
      <c r="C179" s="20">
        <v>122.25</v>
      </c>
      <c r="D179" s="20">
        <v>119.400002</v>
      </c>
      <c r="E179" s="20">
        <v>119.699997</v>
      </c>
      <c r="F179" s="20">
        <v>113.652969</v>
      </c>
      <c r="H179" s="41">
        <f t="shared" si="1"/>
        <v>-0.01732714953</v>
      </c>
      <c r="I179" s="42">
        <f t="shared" si="2"/>
        <v>0.01736203372</v>
      </c>
    </row>
    <row r="180" ht="14.25" customHeight="1">
      <c r="A180" s="19">
        <v>44441.0</v>
      </c>
      <c r="B180" s="20">
        <v>118.900002</v>
      </c>
      <c r="C180" s="20">
        <v>120.150002</v>
      </c>
      <c r="D180" s="20">
        <v>118.0</v>
      </c>
      <c r="E180" s="20">
        <v>118.650002</v>
      </c>
      <c r="F180" s="20">
        <v>112.656021</v>
      </c>
      <c r="H180" s="41">
        <f t="shared" si="1"/>
        <v>0.02750017724</v>
      </c>
      <c r="I180" s="42">
        <f t="shared" si="2"/>
        <v>-0.08729635162</v>
      </c>
    </row>
    <row r="181" ht="14.25" customHeight="1">
      <c r="A181" s="19">
        <v>44442.0</v>
      </c>
      <c r="B181" s="20">
        <v>119.949997</v>
      </c>
      <c r="C181" s="20">
        <v>123.5</v>
      </c>
      <c r="D181" s="20">
        <v>118.800003</v>
      </c>
      <c r="E181" s="20">
        <v>123.099998</v>
      </c>
      <c r="F181" s="20">
        <v>116.88121</v>
      </c>
      <c r="H181" s="41">
        <f t="shared" si="1"/>
        <v>0.006858998098</v>
      </c>
      <c r="I181" s="42">
        <f t="shared" si="2"/>
        <v>0.07965875099</v>
      </c>
    </row>
    <row r="182" ht="14.25" customHeight="1">
      <c r="A182" s="19">
        <v>44445.0</v>
      </c>
      <c r="B182" s="20">
        <v>123.800003</v>
      </c>
      <c r="C182" s="20">
        <v>124.349998</v>
      </c>
      <c r="D182" s="20">
        <v>121.150002</v>
      </c>
      <c r="E182" s="20">
        <v>121.650002</v>
      </c>
      <c r="F182" s="20">
        <v>115.504463</v>
      </c>
      <c r="H182" s="41">
        <f t="shared" si="1"/>
        <v>-0.01295038749</v>
      </c>
      <c r="I182" s="42">
        <f t="shared" si="2"/>
        <v>0.1220204191</v>
      </c>
    </row>
    <row r="183" ht="14.25" customHeight="1">
      <c r="A183" s="19">
        <v>44446.0</v>
      </c>
      <c r="B183" s="20">
        <v>122.5</v>
      </c>
      <c r="C183" s="20">
        <v>122.75</v>
      </c>
      <c r="D183" s="20">
        <v>119.550003</v>
      </c>
      <c r="E183" s="20">
        <v>119.949997</v>
      </c>
      <c r="F183" s="20">
        <v>113.890343</v>
      </c>
      <c r="H183" s="41">
        <f t="shared" si="1"/>
        <v>-0.0268333953</v>
      </c>
      <c r="I183" s="42">
        <f t="shared" si="2"/>
        <v>0.04228072063</v>
      </c>
    </row>
    <row r="184" ht="14.25" customHeight="1">
      <c r="A184" s="19">
        <v>44447.0</v>
      </c>
      <c r="B184" s="20">
        <v>119.0</v>
      </c>
      <c r="C184" s="20">
        <v>119.5</v>
      </c>
      <c r="D184" s="20">
        <v>117.5</v>
      </c>
      <c r="E184" s="20">
        <v>118.949997</v>
      </c>
      <c r="F184" s="20">
        <v>114.710045</v>
      </c>
      <c r="H184" s="41">
        <f t="shared" si="1"/>
        <v>0.03535101311</v>
      </c>
      <c r="I184" s="42">
        <f t="shared" si="2"/>
        <v>-0.1196907443</v>
      </c>
    </row>
    <row r="185" ht="14.25" customHeight="1">
      <c r="A185" s="19">
        <v>44448.0</v>
      </c>
      <c r="B185" s="20">
        <v>119.099998</v>
      </c>
      <c r="C185" s="20">
        <v>123.800003</v>
      </c>
      <c r="D185" s="20">
        <v>118.199997</v>
      </c>
      <c r="E185" s="20">
        <v>122.150002</v>
      </c>
      <c r="F185" s="20">
        <v>117.795982</v>
      </c>
      <c r="H185" s="41">
        <f t="shared" si="1"/>
        <v>-0.003236256804</v>
      </c>
      <c r="I185" s="42">
        <f t="shared" si="2"/>
        <v>0.09461011264</v>
      </c>
    </row>
    <row r="186" ht="14.25" customHeight="1">
      <c r="A186" s="19">
        <v>44452.0</v>
      </c>
      <c r="B186" s="20">
        <v>122.199997</v>
      </c>
      <c r="C186" s="20">
        <v>123.400002</v>
      </c>
      <c r="D186" s="20">
        <v>121.099998</v>
      </c>
      <c r="E186" s="20">
        <v>123.050003</v>
      </c>
      <c r="F186" s="20">
        <v>118.66391</v>
      </c>
      <c r="H186" s="41">
        <f t="shared" si="1"/>
        <v>0.01607751647</v>
      </c>
      <c r="I186" s="42">
        <f t="shared" si="2"/>
        <v>0.07467511328</v>
      </c>
    </row>
    <row r="187" ht="14.25" customHeight="1">
      <c r="A187" s="19">
        <v>44453.0</v>
      </c>
      <c r="B187" s="20">
        <v>123.300003</v>
      </c>
      <c r="C187" s="20">
        <v>125.400002</v>
      </c>
      <c r="D187" s="20">
        <v>122.800003</v>
      </c>
      <c r="E187" s="20">
        <v>123.949997</v>
      </c>
      <c r="F187" s="20">
        <v>119.531822</v>
      </c>
      <c r="H187" s="41">
        <f t="shared" si="1"/>
        <v>0.04139595353</v>
      </c>
      <c r="I187" s="42">
        <f t="shared" si="2"/>
        <v>0.1743498609</v>
      </c>
    </row>
    <row r="188" ht="14.25" customHeight="1">
      <c r="A188" s="19">
        <v>44454.0</v>
      </c>
      <c r="B188" s="20">
        <v>124.25</v>
      </c>
      <c r="C188" s="20">
        <v>130.699997</v>
      </c>
      <c r="D188" s="20">
        <v>124.25</v>
      </c>
      <c r="E188" s="20">
        <v>128.449997</v>
      </c>
      <c r="F188" s="20">
        <v>123.871422</v>
      </c>
      <c r="H188" s="41">
        <f t="shared" si="1"/>
        <v>0.004199303795</v>
      </c>
      <c r="I188" s="42">
        <f t="shared" si="2"/>
        <v>0.4384876929</v>
      </c>
    </row>
    <row r="189" ht="14.25" customHeight="1">
      <c r="A189" s="19">
        <v>44455.0</v>
      </c>
      <c r="B189" s="20">
        <v>129.649994</v>
      </c>
      <c r="C189" s="20">
        <v>131.25</v>
      </c>
      <c r="D189" s="20">
        <v>127.400002</v>
      </c>
      <c r="E189" s="20">
        <v>128.699997</v>
      </c>
      <c r="F189" s="20">
        <v>124.112511</v>
      </c>
      <c r="H189" s="41">
        <f t="shared" si="1"/>
        <v>-0.01187983328</v>
      </c>
      <c r="I189" s="42">
        <f t="shared" si="2"/>
        <v>0.4658983981</v>
      </c>
    </row>
    <row r="190" ht="14.25" customHeight="1">
      <c r="A190" s="19">
        <v>44456.0</v>
      </c>
      <c r="B190" s="20">
        <v>128.699997</v>
      </c>
      <c r="C190" s="20">
        <v>129.699997</v>
      </c>
      <c r="D190" s="20">
        <v>124.75</v>
      </c>
      <c r="E190" s="20">
        <v>127.75</v>
      </c>
      <c r="F190" s="20">
        <v>123.196373</v>
      </c>
      <c r="H190" s="41">
        <f t="shared" si="1"/>
        <v>-0.002315732493</v>
      </c>
      <c r="I190" s="42">
        <f t="shared" si="2"/>
        <v>0.3886503191</v>
      </c>
    </row>
    <row r="191" ht="14.25" customHeight="1">
      <c r="A191" s="19">
        <v>44459.0</v>
      </c>
      <c r="B191" s="20">
        <v>125.050003</v>
      </c>
      <c r="C191" s="20">
        <v>129.399994</v>
      </c>
      <c r="D191" s="20">
        <v>125.050003</v>
      </c>
      <c r="E191" s="20">
        <v>128.5</v>
      </c>
      <c r="F191" s="20">
        <v>123.91964</v>
      </c>
      <c r="H191" s="41">
        <f t="shared" si="1"/>
        <v>0.04974655004</v>
      </c>
      <c r="I191" s="42">
        <f t="shared" si="2"/>
        <v>0.3736989575</v>
      </c>
    </row>
    <row r="192" ht="14.25" customHeight="1">
      <c r="A192" s="19">
        <v>44460.0</v>
      </c>
      <c r="B192" s="20">
        <v>129.600006</v>
      </c>
      <c r="C192" s="20">
        <v>136.0</v>
      </c>
      <c r="D192" s="20">
        <v>129.100006</v>
      </c>
      <c r="E192" s="20">
        <v>135.199997</v>
      </c>
      <c r="F192" s="20">
        <v>130.380814</v>
      </c>
      <c r="H192" s="41">
        <f t="shared" si="1"/>
        <v>-0.005529968009</v>
      </c>
      <c r="I192" s="42">
        <f t="shared" si="2"/>
        <v>0.7026259237</v>
      </c>
    </row>
    <row r="193" ht="14.25" customHeight="1">
      <c r="A193" s="19">
        <v>44461.0</v>
      </c>
      <c r="B193" s="20">
        <v>134.5</v>
      </c>
      <c r="C193" s="20">
        <v>135.25</v>
      </c>
      <c r="D193" s="20">
        <v>132.449997</v>
      </c>
      <c r="E193" s="20">
        <v>133.649994</v>
      </c>
      <c r="F193" s="20">
        <v>128.886063</v>
      </c>
      <c r="H193" s="41">
        <f t="shared" si="1"/>
        <v>0.02266183187</v>
      </c>
      <c r="I193" s="42">
        <f t="shared" si="2"/>
        <v>0.6652478933</v>
      </c>
    </row>
    <row r="194" ht="14.25" customHeight="1">
      <c r="A194" s="19">
        <v>44462.0</v>
      </c>
      <c r="B194" s="20">
        <v>134.800003</v>
      </c>
      <c r="C194" s="20">
        <v>138.350006</v>
      </c>
      <c r="D194" s="20">
        <v>134.399994</v>
      </c>
      <c r="E194" s="20">
        <v>137.75</v>
      </c>
      <c r="F194" s="20">
        <v>132.83992</v>
      </c>
      <c r="H194" s="41">
        <f t="shared" si="1"/>
        <v>0.01114108918</v>
      </c>
      <c r="I194" s="42">
        <f t="shared" si="2"/>
        <v>0.8197440512</v>
      </c>
    </row>
    <row r="195" ht="14.25" customHeight="1">
      <c r="A195" s="19">
        <v>44463.0</v>
      </c>
      <c r="B195" s="20">
        <v>138.899994</v>
      </c>
      <c r="C195" s="20">
        <v>139.899994</v>
      </c>
      <c r="D195" s="20">
        <v>134.5</v>
      </c>
      <c r="E195" s="20">
        <v>136.100006</v>
      </c>
      <c r="F195" s="20">
        <v>131.248749</v>
      </c>
      <c r="H195" s="41">
        <f t="shared" si="1"/>
        <v>0.006057428236</v>
      </c>
      <c r="I195" s="42">
        <f t="shared" si="2"/>
        <v>0.8969913825</v>
      </c>
    </row>
    <row r="196" ht="14.25" customHeight="1">
      <c r="A196" s="19">
        <v>44466.0</v>
      </c>
      <c r="B196" s="20">
        <v>138.050003</v>
      </c>
      <c r="C196" s="20">
        <v>140.75</v>
      </c>
      <c r="D196" s="20">
        <v>137.5</v>
      </c>
      <c r="E196" s="20">
        <v>140.0</v>
      </c>
      <c r="F196" s="20">
        <v>135.00972</v>
      </c>
      <c r="H196" s="41">
        <f t="shared" si="1"/>
        <v>0.02004643138</v>
      </c>
      <c r="I196" s="42">
        <f t="shared" si="2"/>
        <v>0.9393534493</v>
      </c>
    </row>
    <row r="197" ht="14.25" customHeight="1">
      <c r="A197" s="19">
        <v>44467.0</v>
      </c>
      <c r="B197" s="20">
        <v>141.800003</v>
      </c>
      <c r="C197" s="20">
        <v>143.600006</v>
      </c>
      <c r="D197" s="20">
        <v>141.0</v>
      </c>
      <c r="E197" s="20">
        <v>142.199997</v>
      </c>
      <c r="F197" s="20">
        <v>137.131302</v>
      </c>
      <c r="H197" s="41">
        <f t="shared" si="1"/>
        <v>0.03557144416</v>
      </c>
      <c r="I197" s="42">
        <f t="shared" si="2"/>
        <v>1.081390264</v>
      </c>
    </row>
    <row r="198" ht="14.25" customHeight="1">
      <c r="A198" s="19">
        <v>44468.0</v>
      </c>
      <c r="B198" s="20">
        <v>140.850006</v>
      </c>
      <c r="C198" s="20">
        <v>148.800003</v>
      </c>
      <c r="D198" s="20">
        <v>139.350006</v>
      </c>
      <c r="E198" s="20">
        <v>144.75</v>
      </c>
      <c r="F198" s="20">
        <v>139.590408</v>
      </c>
      <c r="H198" s="41">
        <f t="shared" si="1"/>
        <v>-0.01865409319</v>
      </c>
      <c r="I198" s="42">
        <f t="shared" si="2"/>
        <v>1.340544458</v>
      </c>
    </row>
    <row r="199" ht="14.25" customHeight="1">
      <c r="A199" s="19">
        <v>44469.0</v>
      </c>
      <c r="B199" s="20">
        <v>144.75</v>
      </c>
      <c r="C199" s="20">
        <v>146.050003</v>
      </c>
      <c r="D199" s="20">
        <v>141.350006</v>
      </c>
      <c r="E199" s="20">
        <v>144.5</v>
      </c>
      <c r="F199" s="20">
        <v>139.349319</v>
      </c>
      <c r="H199" s="41">
        <f t="shared" si="1"/>
        <v>0.02435014483</v>
      </c>
      <c r="I199" s="42">
        <f t="shared" si="2"/>
        <v>1.20349168</v>
      </c>
    </row>
    <row r="200" ht="14.25" customHeight="1">
      <c r="A200" s="19">
        <v>44470.0</v>
      </c>
      <c r="B200" s="20">
        <v>145.199997</v>
      </c>
      <c r="C200" s="20">
        <v>149.649994</v>
      </c>
      <c r="D200" s="20">
        <v>144.100006</v>
      </c>
      <c r="E200" s="20">
        <v>146.25</v>
      </c>
      <c r="F200" s="20">
        <v>141.036942</v>
      </c>
      <c r="H200" s="41">
        <f t="shared" si="1"/>
        <v>-0.007714235962</v>
      </c>
      <c r="I200" s="42">
        <f t="shared" si="2"/>
        <v>1.382905777</v>
      </c>
    </row>
    <row r="201" ht="14.25" customHeight="1">
      <c r="A201" s="19">
        <v>44473.0</v>
      </c>
      <c r="B201" s="20">
        <v>147.800003</v>
      </c>
      <c r="C201" s="20">
        <v>148.5</v>
      </c>
      <c r="D201" s="20">
        <v>147.0</v>
      </c>
      <c r="E201" s="20">
        <v>147.600006</v>
      </c>
      <c r="F201" s="20">
        <v>142.338837</v>
      </c>
      <c r="H201" s="41">
        <f t="shared" si="1"/>
        <v>0.1029333665</v>
      </c>
      <c r="I201" s="42">
        <f t="shared" si="2"/>
        <v>1.325593096</v>
      </c>
    </row>
    <row r="202" ht="14.25" customHeight="1">
      <c r="A202" s="19">
        <v>44474.0</v>
      </c>
      <c r="B202" s="20">
        <v>150.0</v>
      </c>
      <c r="C202" s="20">
        <v>164.600006</v>
      </c>
      <c r="D202" s="20">
        <v>149.0</v>
      </c>
      <c r="E202" s="20">
        <v>163.649994</v>
      </c>
      <c r="F202" s="20">
        <v>157.816711</v>
      </c>
      <c r="H202" s="41">
        <f t="shared" si="1"/>
        <v>0.04832713795</v>
      </c>
      <c r="I202" s="42">
        <f t="shared" si="2"/>
        <v>2.127975114</v>
      </c>
    </row>
    <row r="203" ht="14.25" customHeight="1">
      <c r="A203" s="19">
        <v>44475.0</v>
      </c>
      <c r="B203" s="20">
        <v>166.0</v>
      </c>
      <c r="C203" s="20">
        <v>172.75</v>
      </c>
      <c r="D203" s="20">
        <v>165.800003</v>
      </c>
      <c r="E203" s="20">
        <v>168.100006</v>
      </c>
      <c r="F203" s="20">
        <v>162.108109</v>
      </c>
      <c r="H203" s="41">
        <f t="shared" si="1"/>
        <v>-0.01516509696</v>
      </c>
      <c r="I203" s="42">
        <f t="shared" si="2"/>
        <v>2.534149411</v>
      </c>
    </row>
    <row r="204" ht="14.25" customHeight="1">
      <c r="A204" s="19">
        <v>44476.0</v>
      </c>
      <c r="B204" s="20">
        <v>170.149994</v>
      </c>
      <c r="C204" s="20">
        <v>170.149994</v>
      </c>
      <c r="D204" s="20">
        <v>159.5</v>
      </c>
      <c r="E204" s="20">
        <v>160.399994</v>
      </c>
      <c r="F204" s="20">
        <v>154.682556</v>
      </c>
      <c r="H204" s="41">
        <f t="shared" si="1"/>
        <v>-0.02108459994</v>
      </c>
      <c r="I204" s="42">
        <f t="shared" si="2"/>
        <v>2.40457194</v>
      </c>
    </row>
    <row r="205" ht="14.25" customHeight="1">
      <c r="A205" s="19">
        <v>44477.0</v>
      </c>
      <c r="B205" s="20">
        <v>163.899994</v>
      </c>
      <c r="C205" s="20">
        <v>166.600006</v>
      </c>
      <c r="D205" s="20">
        <v>160.5</v>
      </c>
      <c r="E205" s="20">
        <v>160.949997</v>
      </c>
      <c r="F205" s="20">
        <v>155.212967</v>
      </c>
      <c r="H205" s="41">
        <f t="shared" si="1"/>
        <v>-0.002403901376</v>
      </c>
      <c r="I205" s="42">
        <f t="shared" si="2"/>
        <v>2.227649861</v>
      </c>
    </row>
    <row r="206" ht="14.25" customHeight="1">
      <c r="A206" s="19">
        <v>44480.0</v>
      </c>
      <c r="B206" s="20">
        <v>163.75</v>
      </c>
      <c r="C206" s="20">
        <v>166.199997</v>
      </c>
      <c r="D206" s="20">
        <v>162.699997</v>
      </c>
      <c r="E206" s="20">
        <v>165.0</v>
      </c>
      <c r="F206" s="20">
        <v>159.118607</v>
      </c>
      <c r="H206" s="41">
        <f t="shared" si="1"/>
        <v>-0.0021080628</v>
      </c>
      <c r="I206" s="42">
        <f t="shared" si="2"/>
        <v>2.207714463</v>
      </c>
    </row>
    <row r="207" ht="14.25" customHeight="1">
      <c r="A207" s="19">
        <v>44481.0</v>
      </c>
      <c r="B207" s="20">
        <v>165.100006</v>
      </c>
      <c r="C207" s="20">
        <v>165.850006</v>
      </c>
      <c r="D207" s="20">
        <v>162.75</v>
      </c>
      <c r="E207" s="20">
        <v>163.550003</v>
      </c>
      <c r="F207" s="20">
        <v>157.720291</v>
      </c>
      <c r="H207" s="41">
        <f t="shared" si="1"/>
        <v>-0.01243761184</v>
      </c>
      <c r="I207" s="42">
        <f t="shared" si="2"/>
        <v>2.190271831</v>
      </c>
    </row>
    <row r="208" ht="14.25" customHeight="1">
      <c r="A208" s="19">
        <v>44482.0</v>
      </c>
      <c r="B208" s="20">
        <v>163.649994</v>
      </c>
      <c r="C208" s="20">
        <v>163.800003</v>
      </c>
      <c r="D208" s="20">
        <v>159.699997</v>
      </c>
      <c r="E208" s="20">
        <v>160.0</v>
      </c>
      <c r="F208" s="20">
        <v>154.296829</v>
      </c>
      <c r="H208" s="41">
        <f t="shared" si="1"/>
        <v>-0.01259425635</v>
      </c>
      <c r="I208" s="42">
        <f t="shared" si="2"/>
        <v>2.088105065</v>
      </c>
    </row>
    <row r="209" ht="14.25" customHeight="1">
      <c r="A209" s="19">
        <v>44483.0</v>
      </c>
      <c r="B209" s="20">
        <v>161.0</v>
      </c>
      <c r="C209" s="20">
        <v>161.75</v>
      </c>
      <c r="D209" s="20">
        <v>158.649994</v>
      </c>
      <c r="E209" s="20">
        <v>159.050003</v>
      </c>
      <c r="F209" s="20">
        <v>153.380692</v>
      </c>
      <c r="H209" s="41">
        <f t="shared" si="1"/>
        <v>0.02291926144</v>
      </c>
      <c r="I209" s="42">
        <f t="shared" si="2"/>
        <v>1.985938299</v>
      </c>
    </row>
    <row r="210" ht="14.25" customHeight="1">
      <c r="A210" s="19">
        <v>44487.0</v>
      </c>
      <c r="B210" s="20">
        <v>163.75</v>
      </c>
      <c r="C210" s="20">
        <v>165.5</v>
      </c>
      <c r="D210" s="20">
        <v>161.199997</v>
      </c>
      <c r="E210" s="20">
        <v>162.100006</v>
      </c>
      <c r="F210" s="20">
        <v>156.321976</v>
      </c>
      <c r="H210" s="41">
        <f t="shared" si="1"/>
        <v>-0.01215820448</v>
      </c>
      <c r="I210" s="42">
        <f t="shared" si="2"/>
        <v>2.172828451</v>
      </c>
    </row>
    <row r="211" ht="14.25" customHeight="1">
      <c r="A211" s="19">
        <v>44488.0</v>
      </c>
      <c r="B211" s="20">
        <v>163.5</v>
      </c>
      <c r="C211" s="20">
        <v>163.5</v>
      </c>
      <c r="D211" s="20">
        <v>158.0</v>
      </c>
      <c r="E211" s="20">
        <v>158.600006</v>
      </c>
      <c r="F211" s="20">
        <v>152.946732</v>
      </c>
      <c r="H211" s="41">
        <f t="shared" si="1"/>
        <v>-0.02570991182</v>
      </c>
      <c r="I211" s="42">
        <f t="shared" si="2"/>
        <v>2.073153704</v>
      </c>
    </row>
    <row r="212" ht="14.25" customHeight="1">
      <c r="A212" s="19">
        <v>44489.0</v>
      </c>
      <c r="B212" s="20">
        <v>159.25</v>
      </c>
      <c r="C212" s="20">
        <v>159.350006</v>
      </c>
      <c r="D212" s="20">
        <v>153.649994</v>
      </c>
      <c r="E212" s="20">
        <v>154.899994</v>
      </c>
      <c r="F212" s="20">
        <v>149.378616</v>
      </c>
      <c r="H212" s="41">
        <f t="shared" si="1"/>
        <v>0.005943999814</v>
      </c>
      <c r="I212" s="42">
        <f t="shared" si="2"/>
        <v>1.866328901</v>
      </c>
    </row>
    <row r="213" ht="14.25" customHeight="1">
      <c r="A213" s="19">
        <v>44490.0</v>
      </c>
      <c r="B213" s="20">
        <v>157.600006</v>
      </c>
      <c r="C213" s="20">
        <v>160.300003</v>
      </c>
      <c r="D213" s="20">
        <v>154.550003</v>
      </c>
      <c r="E213" s="20">
        <v>155.0</v>
      </c>
      <c r="F213" s="20">
        <v>149.475052</v>
      </c>
      <c r="H213" s="41">
        <f t="shared" si="1"/>
        <v>-0.01223926746</v>
      </c>
      <c r="I213" s="42">
        <f t="shared" si="2"/>
        <v>1.913674257</v>
      </c>
    </row>
    <row r="214" ht="14.25" customHeight="1">
      <c r="A214" s="19">
        <v>44491.0</v>
      </c>
      <c r="B214" s="20">
        <v>157.0</v>
      </c>
      <c r="C214" s="20">
        <v>158.350006</v>
      </c>
      <c r="D214" s="20">
        <v>154.5</v>
      </c>
      <c r="E214" s="20">
        <v>157.050003</v>
      </c>
      <c r="F214" s="20">
        <v>151.451981</v>
      </c>
      <c r="H214" s="41">
        <f t="shared" si="1"/>
        <v>0.028635576</v>
      </c>
      <c r="I214" s="42">
        <f t="shared" si="2"/>
        <v>1.816491527</v>
      </c>
    </row>
    <row r="215" ht="14.25" customHeight="1">
      <c r="A215" s="19">
        <v>44494.0</v>
      </c>
      <c r="B215" s="20">
        <v>159.0</v>
      </c>
      <c r="C215" s="20">
        <v>162.949997</v>
      </c>
      <c r="D215" s="20">
        <v>158.899994</v>
      </c>
      <c r="E215" s="20">
        <v>161.399994</v>
      </c>
      <c r="F215" s="20">
        <v>155.646912</v>
      </c>
      <c r="H215" s="41">
        <f t="shared" si="1"/>
        <v>0.006118098119</v>
      </c>
      <c r="I215" s="42">
        <f t="shared" si="2"/>
        <v>2.045742998</v>
      </c>
    </row>
    <row r="216" ht="14.25" customHeight="1">
      <c r="A216" s="19">
        <v>44495.0</v>
      </c>
      <c r="B216" s="20">
        <v>163.550003</v>
      </c>
      <c r="C216" s="20">
        <v>163.949997</v>
      </c>
      <c r="D216" s="20">
        <v>160.300003</v>
      </c>
      <c r="E216" s="20">
        <v>163.100006</v>
      </c>
      <c r="F216" s="20">
        <v>157.286331</v>
      </c>
      <c r="H216" s="41">
        <f t="shared" si="1"/>
        <v>-0.002137024149</v>
      </c>
      <c r="I216" s="42">
        <f t="shared" si="2"/>
        <v>2.095580372</v>
      </c>
    </row>
    <row r="217" ht="14.25" customHeight="1">
      <c r="A217" s="19">
        <v>44496.0</v>
      </c>
      <c r="B217" s="20">
        <v>163.100006</v>
      </c>
      <c r="C217" s="20">
        <v>163.600006</v>
      </c>
      <c r="D217" s="20">
        <v>157.0</v>
      </c>
      <c r="E217" s="20">
        <v>157.899994</v>
      </c>
      <c r="F217" s="20">
        <v>152.271683</v>
      </c>
      <c r="H217" s="41">
        <f t="shared" si="1"/>
        <v>-0.04213448795</v>
      </c>
      <c r="I217" s="42">
        <f t="shared" si="2"/>
        <v>2.07813774</v>
      </c>
    </row>
    <row r="218" ht="14.25" customHeight="1">
      <c r="A218" s="19">
        <v>44497.0</v>
      </c>
      <c r="B218" s="20">
        <v>150.0</v>
      </c>
      <c r="C218" s="20">
        <v>156.850006</v>
      </c>
      <c r="D218" s="20">
        <v>148.699997</v>
      </c>
      <c r="E218" s="20">
        <v>150.199997</v>
      </c>
      <c r="F218" s="20">
        <v>144.846146</v>
      </c>
      <c r="H218" s="41">
        <f t="shared" si="1"/>
        <v>-0.03239674189</v>
      </c>
      <c r="I218" s="42">
        <f t="shared" si="2"/>
        <v>1.741735467</v>
      </c>
    </row>
    <row r="219" ht="14.25" customHeight="1">
      <c r="A219" s="19">
        <v>44498.0</v>
      </c>
      <c r="B219" s="20">
        <v>149.899994</v>
      </c>
      <c r="C219" s="20">
        <v>151.850006</v>
      </c>
      <c r="D219" s="20">
        <v>146.0</v>
      </c>
      <c r="E219" s="20">
        <v>149.050003</v>
      </c>
      <c r="F219" s="20">
        <v>143.737137</v>
      </c>
      <c r="H219" s="41">
        <f t="shared" si="1"/>
        <v>0.01145862877</v>
      </c>
      <c r="I219" s="42">
        <f t="shared" si="2"/>
        <v>1.492548598</v>
      </c>
    </row>
    <row r="220" ht="14.25" customHeight="1">
      <c r="A220" s="19">
        <v>44501.0</v>
      </c>
      <c r="B220" s="20">
        <v>150.0</v>
      </c>
      <c r="C220" s="20">
        <v>153.600006</v>
      </c>
      <c r="D220" s="20">
        <v>148.399994</v>
      </c>
      <c r="E220" s="20">
        <v>153.149994</v>
      </c>
      <c r="F220" s="20">
        <v>147.690994</v>
      </c>
      <c r="H220" s="41">
        <f t="shared" si="1"/>
        <v>0.007782120759</v>
      </c>
      <c r="I220" s="42">
        <f t="shared" si="2"/>
        <v>1.579764002</v>
      </c>
    </row>
    <row r="221" ht="14.25" customHeight="1">
      <c r="A221" s="19">
        <v>44502.0</v>
      </c>
      <c r="B221" s="20">
        <v>153.949997</v>
      </c>
      <c r="C221" s="20">
        <v>154.800003</v>
      </c>
      <c r="D221" s="20">
        <v>151.350006</v>
      </c>
      <c r="E221" s="20">
        <v>152.949997</v>
      </c>
      <c r="F221" s="20">
        <v>147.498123</v>
      </c>
      <c r="H221" s="41">
        <f t="shared" si="1"/>
        <v>-0.003883538861</v>
      </c>
      <c r="I221" s="42">
        <f t="shared" si="2"/>
        <v>1.639568701</v>
      </c>
    </row>
    <row r="222" ht="14.25" customHeight="1">
      <c r="A222" s="19">
        <v>44503.0</v>
      </c>
      <c r="B222" s="20">
        <v>151.199997</v>
      </c>
      <c r="C222" s="20">
        <v>154.199997</v>
      </c>
      <c r="D222" s="20">
        <v>149.800003</v>
      </c>
      <c r="E222" s="20">
        <v>152.0</v>
      </c>
      <c r="F222" s="20">
        <v>146.581985</v>
      </c>
      <c r="H222" s="41">
        <f t="shared" si="1"/>
        <v>-0.008793354083</v>
      </c>
      <c r="I222" s="42">
        <f t="shared" si="2"/>
        <v>1.609665978</v>
      </c>
    </row>
    <row r="223" ht="14.25" customHeight="1">
      <c r="A223" s="19">
        <v>44504.0</v>
      </c>
      <c r="B223" s="20">
        <v>152.0</v>
      </c>
      <c r="C223" s="20">
        <v>152.850006</v>
      </c>
      <c r="D223" s="20">
        <v>151.25</v>
      </c>
      <c r="E223" s="20">
        <v>152.050003</v>
      </c>
      <c r="F223" s="20">
        <v>146.630203</v>
      </c>
      <c r="H223" s="41">
        <f t="shared" si="1"/>
        <v>0.01751015504</v>
      </c>
      <c r="I223" s="42">
        <f t="shared" si="2"/>
        <v>1.542385971</v>
      </c>
    </row>
    <row r="224" ht="14.25" customHeight="1">
      <c r="A224" s="19">
        <v>44508.0</v>
      </c>
      <c r="B224" s="20">
        <v>152.949997</v>
      </c>
      <c r="C224" s="20">
        <v>155.550003</v>
      </c>
      <c r="D224" s="20">
        <v>151.699997</v>
      </c>
      <c r="E224" s="20">
        <v>154.899994</v>
      </c>
      <c r="F224" s="20">
        <v>149.378616</v>
      </c>
      <c r="H224" s="41">
        <f t="shared" si="1"/>
        <v>0.01657666918</v>
      </c>
      <c r="I224" s="42">
        <f t="shared" si="2"/>
        <v>1.676946731</v>
      </c>
    </row>
    <row r="225" ht="14.25" customHeight="1">
      <c r="A225" s="19">
        <v>44509.0</v>
      </c>
      <c r="B225" s="20">
        <v>156.5</v>
      </c>
      <c r="C225" s="20">
        <v>158.149994</v>
      </c>
      <c r="D225" s="20">
        <v>155.0</v>
      </c>
      <c r="E225" s="20">
        <v>156.649994</v>
      </c>
      <c r="F225" s="20">
        <v>151.066238</v>
      </c>
      <c r="H225" s="41">
        <f t="shared" si="1"/>
        <v>0.003471696816</v>
      </c>
      <c r="I225" s="42">
        <f t="shared" si="2"/>
        <v>1.806523455</v>
      </c>
    </row>
    <row r="226" ht="14.25" customHeight="1">
      <c r="A226" s="19">
        <v>44510.0</v>
      </c>
      <c r="B226" s="20">
        <v>156.699997</v>
      </c>
      <c r="C226" s="20">
        <v>158.699997</v>
      </c>
      <c r="D226" s="20">
        <v>156.449997</v>
      </c>
      <c r="E226" s="20">
        <v>157.699997</v>
      </c>
      <c r="F226" s="20">
        <v>152.078812</v>
      </c>
      <c r="H226" s="41">
        <f t="shared" si="1"/>
        <v>-0.01172563574</v>
      </c>
      <c r="I226" s="42">
        <f t="shared" si="2"/>
        <v>1.83393416</v>
      </c>
    </row>
    <row r="227" ht="14.25" customHeight="1">
      <c r="A227" s="19">
        <v>44511.0</v>
      </c>
      <c r="B227" s="20">
        <v>156.600006</v>
      </c>
      <c r="C227" s="20">
        <v>156.850006</v>
      </c>
      <c r="D227" s="20">
        <v>153.050003</v>
      </c>
      <c r="E227" s="20">
        <v>153.5</v>
      </c>
      <c r="F227" s="20">
        <v>148.028519</v>
      </c>
      <c r="H227" s="41">
        <f t="shared" si="1"/>
        <v>-0.008001322585</v>
      </c>
      <c r="I227" s="42">
        <f t="shared" si="2"/>
        <v>1.741735467</v>
      </c>
    </row>
    <row r="228" ht="14.25" customHeight="1">
      <c r="A228" s="19">
        <v>44512.0</v>
      </c>
      <c r="B228" s="20">
        <v>154.0</v>
      </c>
      <c r="C228" s="20">
        <v>155.600006</v>
      </c>
      <c r="D228" s="20">
        <v>153.300003</v>
      </c>
      <c r="E228" s="20">
        <v>154.649994</v>
      </c>
      <c r="F228" s="20">
        <v>149.137527</v>
      </c>
      <c r="H228" s="41">
        <f t="shared" si="1"/>
        <v>0.04184970528</v>
      </c>
      <c r="I228" s="42">
        <f t="shared" si="2"/>
        <v>1.679438749</v>
      </c>
    </row>
    <row r="229" ht="14.25" customHeight="1">
      <c r="A229" s="19">
        <v>44515.0</v>
      </c>
      <c r="B229" s="20">
        <v>156.449997</v>
      </c>
      <c r="C229" s="20">
        <v>162.25</v>
      </c>
      <c r="D229" s="20">
        <v>156.0</v>
      </c>
      <c r="E229" s="20">
        <v>157.800003</v>
      </c>
      <c r="F229" s="20">
        <v>152.175247</v>
      </c>
      <c r="H229" s="41">
        <f t="shared" si="1"/>
        <v>-0.01584131915</v>
      </c>
      <c r="I229" s="42">
        <f t="shared" si="2"/>
        <v>2.010856986</v>
      </c>
    </row>
    <row r="230" ht="14.25" customHeight="1">
      <c r="A230" s="19">
        <v>44516.0</v>
      </c>
      <c r="B230" s="20">
        <v>159.399994</v>
      </c>
      <c r="C230" s="20">
        <v>159.699997</v>
      </c>
      <c r="D230" s="20">
        <v>156.800003</v>
      </c>
      <c r="E230" s="20">
        <v>157.149994</v>
      </c>
      <c r="F230" s="20">
        <v>151.548416</v>
      </c>
      <c r="H230" s="41">
        <f t="shared" si="1"/>
        <v>-0.002821741983</v>
      </c>
      <c r="I230" s="42">
        <f t="shared" si="2"/>
        <v>1.883771534</v>
      </c>
    </row>
    <row r="231" ht="14.25" customHeight="1">
      <c r="A231" s="19">
        <v>44517.0</v>
      </c>
      <c r="B231" s="20">
        <v>157.0</v>
      </c>
      <c r="C231" s="20">
        <v>159.25</v>
      </c>
      <c r="D231" s="20">
        <v>156.600006</v>
      </c>
      <c r="E231" s="20">
        <v>157.399994</v>
      </c>
      <c r="F231" s="20">
        <v>151.789505</v>
      </c>
      <c r="H231" s="41">
        <f t="shared" si="1"/>
        <v>-0.0142294891</v>
      </c>
      <c r="I231" s="42">
        <f t="shared" si="2"/>
        <v>1.861344865</v>
      </c>
    </row>
    <row r="232" ht="14.25" customHeight="1">
      <c r="A232" s="19">
        <v>44518.0</v>
      </c>
      <c r="B232" s="20">
        <v>157.0</v>
      </c>
      <c r="C232" s="20">
        <v>157.0</v>
      </c>
      <c r="D232" s="20">
        <v>153.699997</v>
      </c>
      <c r="E232" s="20">
        <v>154.300003</v>
      </c>
      <c r="F232" s="20">
        <v>148.800003</v>
      </c>
      <c r="H232" s="41">
        <f t="shared" si="1"/>
        <v>-0.02124317432</v>
      </c>
      <c r="I232" s="42">
        <f t="shared" si="2"/>
        <v>1.749210774</v>
      </c>
    </row>
    <row r="233" ht="14.25" customHeight="1">
      <c r="A233" s="19">
        <v>44522.0</v>
      </c>
      <c r="B233" s="20">
        <v>151.25</v>
      </c>
      <c r="C233" s="20">
        <v>153.699997</v>
      </c>
      <c r="D233" s="20">
        <v>146.0</v>
      </c>
      <c r="E233" s="20">
        <v>146.550003</v>
      </c>
      <c r="F233" s="20">
        <v>146.550003</v>
      </c>
      <c r="H233" s="41">
        <f t="shared" si="1"/>
        <v>-0.0398194618</v>
      </c>
      <c r="I233" s="42">
        <f t="shared" si="2"/>
        <v>1.584747291</v>
      </c>
    </row>
    <row r="234" ht="14.25" customHeight="1">
      <c r="A234" s="19">
        <v>44523.0</v>
      </c>
      <c r="B234" s="20">
        <v>145.800003</v>
      </c>
      <c r="C234" s="20">
        <v>147.699997</v>
      </c>
      <c r="D234" s="20">
        <v>143.399994</v>
      </c>
      <c r="E234" s="20">
        <v>146.699997</v>
      </c>
      <c r="F234" s="20">
        <v>146.699997</v>
      </c>
      <c r="H234" s="41">
        <f t="shared" si="1"/>
        <v>0.05371087549</v>
      </c>
      <c r="I234" s="42">
        <f t="shared" si="2"/>
        <v>1.285723048</v>
      </c>
    </row>
    <row r="235" ht="14.25" customHeight="1">
      <c r="A235" s="19">
        <v>44524.0</v>
      </c>
      <c r="B235" s="20">
        <v>149.0</v>
      </c>
      <c r="C235" s="20">
        <v>155.850006</v>
      </c>
      <c r="D235" s="20">
        <v>149.0</v>
      </c>
      <c r="E235" s="20">
        <v>153.449997</v>
      </c>
      <c r="F235" s="20">
        <v>153.449997</v>
      </c>
      <c r="H235" s="41">
        <f t="shared" si="1"/>
        <v>0.0009619625376</v>
      </c>
      <c r="I235" s="42">
        <f t="shared" si="2"/>
        <v>1.691898093</v>
      </c>
    </row>
    <row r="236" ht="14.25" customHeight="1">
      <c r="A236" s="19">
        <v>44525.0</v>
      </c>
      <c r="B236" s="20">
        <v>154.0</v>
      </c>
      <c r="C236" s="20">
        <v>156.0</v>
      </c>
      <c r="D236" s="20">
        <v>152.550003</v>
      </c>
      <c r="E236" s="20">
        <v>155.100006</v>
      </c>
      <c r="F236" s="20">
        <v>155.100006</v>
      </c>
      <c r="H236" s="41">
        <f t="shared" si="1"/>
        <v>-0.02433210066</v>
      </c>
      <c r="I236" s="42">
        <f t="shared" si="2"/>
        <v>1.6993734</v>
      </c>
    </row>
    <row r="237" ht="14.25" customHeight="1">
      <c r="A237" s="19">
        <v>44526.0</v>
      </c>
      <c r="B237" s="20">
        <v>152.25</v>
      </c>
      <c r="C237" s="20">
        <v>152.25</v>
      </c>
      <c r="D237" s="20">
        <v>146.25</v>
      </c>
      <c r="E237" s="20">
        <v>147.100006</v>
      </c>
      <c r="F237" s="20">
        <v>147.100006</v>
      </c>
      <c r="H237" s="41">
        <f t="shared" si="1"/>
        <v>-0.04157485722</v>
      </c>
      <c r="I237" s="42">
        <f t="shared" si="2"/>
        <v>1.512483248</v>
      </c>
    </row>
    <row r="238" ht="14.25" customHeight="1">
      <c r="A238" s="19">
        <v>44529.0</v>
      </c>
      <c r="B238" s="20">
        <v>145.0</v>
      </c>
      <c r="C238" s="20">
        <v>146.050003</v>
      </c>
      <c r="D238" s="20">
        <v>141.899994</v>
      </c>
      <c r="E238" s="20">
        <v>144.100006</v>
      </c>
      <c r="F238" s="20">
        <v>144.100006</v>
      </c>
      <c r="H238" s="41">
        <f t="shared" si="1"/>
        <v>0.01157260691</v>
      </c>
      <c r="I238" s="42">
        <f t="shared" si="2"/>
        <v>1.20349168</v>
      </c>
    </row>
    <row r="239" ht="14.25" customHeight="1">
      <c r="A239" s="19">
        <v>44530.0</v>
      </c>
      <c r="B239" s="20">
        <v>143.350006</v>
      </c>
      <c r="C239" s="20">
        <v>147.75</v>
      </c>
      <c r="D239" s="20">
        <v>141.100006</v>
      </c>
      <c r="E239" s="20">
        <v>142.100006</v>
      </c>
      <c r="F239" s="20">
        <v>142.100006</v>
      </c>
      <c r="H239" s="41">
        <f t="shared" si="1"/>
        <v>-0.02814191263</v>
      </c>
      <c r="I239" s="42">
        <f t="shared" si="2"/>
        <v>1.288215066</v>
      </c>
    </row>
    <row r="240" ht="14.25" customHeight="1">
      <c r="A240" s="19">
        <v>44531.0</v>
      </c>
      <c r="B240" s="20">
        <v>142.399994</v>
      </c>
      <c r="C240" s="20">
        <v>143.649994</v>
      </c>
      <c r="D240" s="20">
        <v>139.649994</v>
      </c>
      <c r="E240" s="20">
        <v>142.25</v>
      </c>
      <c r="F240" s="20">
        <v>142.25</v>
      </c>
      <c r="H240" s="41">
        <f t="shared" si="1"/>
        <v>0.006937246286</v>
      </c>
      <c r="I240" s="42">
        <f t="shared" si="2"/>
        <v>1.083881534</v>
      </c>
    </row>
    <row r="241" ht="14.25" customHeight="1">
      <c r="A241" s="19">
        <v>44532.0</v>
      </c>
      <c r="B241" s="20">
        <v>140.5</v>
      </c>
      <c r="C241" s="20">
        <v>144.649994</v>
      </c>
      <c r="D241" s="20">
        <v>140.399994</v>
      </c>
      <c r="E241" s="20">
        <v>144.0</v>
      </c>
      <c r="F241" s="20">
        <v>144.0</v>
      </c>
      <c r="H241" s="41">
        <f t="shared" si="1"/>
        <v>0.01509470856</v>
      </c>
      <c r="I241" s="42">
        <f t="shared" si="2"/>
        <v>1.133718908</v>
      </c>
    </row>
    <row r="242" ht="14.25" customHeight="1">
      <c r="A242" s="19">
        <v>44533.0</v>
      </c>
      <c r="B242" s="20">
        <v>144.0</v>
      </c>
      <c r="C242" s="20">
        <v>146.850006</v>
      </c>
      <c r="D242" s="20">
        <v>143.149994</v>
      </c>
      <c r="E242" s="20">
        <v>145.899994</v>
      </c>
      <c r="F242" s="20">
        <v>145.899994</v>
      </c>
      <c r="H242" s="41">
        <f t="shared" si="1"/>
        <v>-0.006832961051</v>
      </c>
      <c r="I242" s="42">
        <f t="shared" si="2"/>
        <v>1.243361729</v>
      </c>
    </row>
    <row r="243" ht="14.25" customHeight="1">
      <c r="A243" s="19">
        <v>44536.0</v>
      </c>
      <c r="B243" s="20">
        <v>145.800003</v>
      </c>
      <c r="C243" s="20">
        <v>145.850006</v>
      </c>
      <c r="D243" s="20">
        <v>142.75</v>
      </c>
      <c r="E243" s="20">
        <v>143.350006</v>
      </c>
      <c r="F243" s="20">
        <v>143.350006</v>
      </c>
      <c r="H243" s="41">
        <f t="shared" si="1"/>
        <v>0.00273874866</v>
      </c>
      <c r="I243" s="42">
        <f t="shared" si="2"/>
        <v>1.193524355</v>
      </c>
    </row>
    <row r="244" ht="14.25" customHeight="1">
      <c r="A244" s="19">
        <v>44537.0</v>
      </c>
      <c r="B244" s="20">
        <v>145.0</v>
      </c>
      <c r="C244" s="20">
        <v>146.25</v>
      </c>
      <c r="D244" s="20">
        <v>144.5</v>
      </c>
      <c r="E244" s="20">
        <v>145.899994</v>
      </c>
      <c r="F244" s="20">
        <v>145.899994</v>
      </c>
      <c r="H244" s="41">
        <f t="shared" si="1"/>
        <v>0.02764846323</v>
      </c>
      <c r="I244" s="42">
        <f t="shared" si="2"/>
        <v>1.213459005</v>
      </c>
    </row>
    <row r="245" ht="14.25" customHeight="1">
      <c r="A245" s="19">
        <v>44538.0</v>
      </c>
      <c r="B245" s="20">
        <v>147.0</v>
      </c>
      <c r="C245" s="20">
        <v>150.350006</v>
      </c>
      <c r="D245" s="20">
        <v>146.800003</v>
      </c>
      <c r="E245" s="20">
        <v>148.399994</v>
      </c>
      <c r="F245" s="20">
        <v>148.399994</v>
      </c>
      <c r="H245" s="41">
        <f t="shared" si="1"/>
        <v>-0.00299758426</v>
      </c>
      <c r="I245" s="42">
        <f t="shared" si="2"/>
        <v>1.417792537</v>
      </c>
    </row>
    <row r="246" ht="14.25" customHeight="1">
      <c r="A246" s="19">
        <v>44539.0</v>
      </c>
      <c r="B246" s="20">
        <v>149.5</v>
      </c>
      <c r="C246" s="20">
        <v>149.899994</v>
      </c>
      <c r="D246" s="20">
        <v>146.350006</v>
      </c>
      <c r="E246" s="20">
        <v>147.350006</v>
      </c>
      <c r="F246" s="20">
        <v>147.350006</v>
      </c>
      <c r="H246" s="41">
        <f t="shared" si="1"/>
        <v>-0.01275609132</v>
      </c>
      <c r="I246" s="42">
        <f t="shared" si="2"/>
        <v>1.395365121</v>
      </c>
    </row>
    <row r="247" ht="14.25" customHeight="1">
      <c r="A247" s="19">
        <v>44540.0</v>
      </c>
      <c r="B247" s="20">
        <v>146.25</v>
      </c>
      <c r="C247" s="20">
        <v>148.0</v>
      </c>
      <c r="D247" s="20">
        <v>145.550003</v>
      </c>
      <c r="E247" s="20">
        <v>147.550003</v>
      </c>
      <c r="F247" s="20">
        <v>147.550003</v>
      </c>
      <c r="H247" s="41">
        <v>0.0</v>
      </c>
      <c r="I247" s="42">
        <f t="shared" si="2"/>
        <v>1.300674409</v>
      </c>
    </row>
    <row r="248" ht="14.25" customHeight="1"/>
    <row r="249" ht="14.25" customHeight="1">
      <c r="G249" s="43" t="s">
        <v>17</v>
      </c>
      <c r="H249" s="44">
        <f>AVERAGE(C2:C247)</f>
        <v>121.9016262</v>
      </c>
    </row>
    <row r="250" ht="14.25" customHeight="1">
      <c r="G250" s="45" t="s">
        <v>18</v>
      </c>
      <c r="H250" s="46">
        <f>_xlfn.VAR.S(C2:C247)</f>
        <v>402.6147689</v>
      </c>
    </row>
    <row r="251" ht="14.25" customHeight="1">
      <c r="G251" s="45" t="s">
        <v>19</v>
      </c>
      <c r="H251" s="47">
        <f>AVERAGE(H2:H247)</f>
        <v>0.001491307967</v>
      </c>
    </row>
    <row r="252" ht="14.25" customHeight="1">
      <c r="G252" s="45" t="s">
        <v>20</v>
      </c>
      <c r="H252" s="47">
        <f>_xlfn.VAR.S(H2:H247)</f>
        <v>0.0005234690279</v>
      </c>
    </row>
    <row r="253" ht="14.25" customHeight="1">
      <c r="G253" s="45" t="s">
        <v>21</v>
      </c>
      <c r="H253" s="47">
        <f>SKEW(C2:C247)</f>
        <v>0.786073644</v>
      </c>
    </row>
    <row r="254" ht="14.25" customHeight="1">
      <c r="G254" s="45" t="s">
        <v>22</v>
      </c>
      <c r="H254" s="47">
        <f>KURT(C2:C247)</f>
        <v>-0.3000075371</v>
      </c>
    </row>
    <row r="255" ht="14.25" customHeight="1">
      <c r="G255" s="45" t="s">
        <v>23</v>
      </c>
      <c r="H255" s="47">
        <f>AVERAGE(I2:I247)</f>
        <v>0</v>
      </c>
    </row>
    <row r="256" ht="14.25" customHeight="1">
      <c r="G256" s="48" t="s">
        <v>24</v>
      </c>
      <c r="H256" s="49">
        <f>_xlfn.VAR.S(I2:I247)</f>
        <v>1</v>
      </c>
    </row>
    <row r="257" ht="14.25" customHeight="1"/>
    <row r="258" ht="14.25" customHeight="1">
      <c r="G258" s="50" t="s">
        <v>25</v>
      </c>
      <c r="H258" s="51" t="s">
        <v>29</v>
      </c>
      <c r="I258" s="2"/>
      <c r="J258" s="2"/>
      <c r="K258" s="2"/>
      <c r="L258" s="2"/>
      <c r="M258" s="3"/>
    </row>
    <row r="259" ht="14.25" customHeight="1">
      <c r="H259" s="52" t="s">
        <v>27</v>
      </c>
      <c r="I259" s="2"/>
      <c r="J259" s="2"/>
      <c r="K259" s="2"/>
      <c r="L259" s="2"/>
      <c r="M259" s="3"/>
    </row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H258:M258"/>
    <mergeCell ref="H259:M25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75"/>
    <col customWidth="1" min="2" max="2" width="8.75"/>
    <col customWidth="1" min="3" max="4" width="10.25"/>
    <col customWidth="1" min="5" max="5" width="10.88"/>
    <col customWidth="1" min="6" max="6" width="10.75"/>
    <col customWidth="1" min="7" max="7" width="28.0"/>
    <col customWidth="1" min="8" max="8" width="19.13"/>
    <col customWidth="1" min="9" max="9" width="27.75"/>
    <col customWidth="1" min="10" max="26" width="7.88"/>
  </cols>
  <sheetData>
    <row r="1" ht="22.5" customHeight="1">
      <c r="A1" s="17" t="s">
        <v>9</v>
      </c>
      <c r="B1" s="17" t="s">
        <v>10</v>
      </c>
      <c r="C1" s="17" t="s">
        <v>11</v>
      </c>
      <c r="D1" s="17" t="s">
        <v>12</v>
      </c>
      <c r="E1" s="17" t="s">
        <v>13</v>
      </c>
      <c r="F1" s="17" t="s">
        <v>14</v>
      </c>
      <c r="H1" s="53" t="s">
        <v>15</v>
      </c>
      <c r="I1" s="53" t="s">
        <v>30</v>
      </c>
    </row>
    <row r="2" ht="14.25" customHeight="1">
      <c r="A2" s="19">
        <v>44179.0</v>
      </c>
      <c r="B2" s="20">
        <v>107.0</v>
      </c>
      <c r="C2" s="20">
        <v>107.900002</v>
      </c>
      <c r="D2" s="20">
        <v>102.0</v>
      </c>
      <c r="E2" s="20">
        <v>102.550003</v>
      </c>
      <c r="F2" s="20">
        <v>102.550003</v>
      </c>
      <c r="H2" s="54">
        <f t="shared" ref="H2:H246" si="1">LN(C3/C2)</f>
        <v>-0.02486641824</v>
      </c>
      <c r="I2" s="55">
        <f t="shared" ref="I2:I247" si="2">STANDARDIZE(C2,$H$249,$H$250^0.5)</f>
        <v>3.101680543</v>
      </c>
    </row>
    <row r="3" ht="14.25" customHeight="1">
      <c r="A3" s="19">
        <v>44180.0</v>
      </c>
      <c r="B3" s="20">
        <v>103.650002</v>
      </c>
      <c r="C3" s="20">
        <v>105.25</v>
      </c>
      <c r="D3" s="20">
        <v>102.199997</v>
      </c>
      <c r="E3" s="20">
        <v>103.099998</v>
      </c>
      <c r="F3" s="20">
        <v>103.099998</v>
      </c>
      <c r="H3" s="54">
        <f t="shared" si="1"/>
        <v>0.01929020503</v>
      </c>
      <c r="I3" s="55">
        <f t="shared" si="2"/>
        <v>2.813216756</v>
      </c>
    </row>
    <row r="4" ht="14.25" customHeight="1">
      <c r="A4" s="19">
        <v>44181.0</v>
      </c>
      <c r="B4" s="20">
        <v>103.400002</v>
      </c>
      <c r="C4" s="20">
        <v>107.300003</v>
      </c>
      <c r="D4" s="20">
        <v>102.0</v>
      </c>
      <c r="E4" s="20">
        <v>105.300003</v>
      </c>
      <c r="F4" s="20">
        <v>105.300003</v>
      </c>
      <c r="H4" s="54">
        <f t="shared" si="1"/>
        <v>-0.009833869791</v>
      </c>
      <c r="I4" s="55">
        <f t="shared" si="2"/>
        <v>3.036368146</v>
      </c>
    </row>
    <row r="5" ht="14.25" customHeight="1">
      <c r="A5" s="19">
        <v>44182.0</v>
      </c>
      <c r="B5" s="20">
        <v>103.900002</v>
      </c>
      <c r="C5" s="20">
        <v>106.25</v>
      </c>
      <c r="D5" s="20">
        <v>100.0</v>
      </c>
      <c r="E5" s="20">
        <v>101.599998</v>
      </c>
      <c r="F5" s="20">
        <v>101.599998</v>
      </c>
      <c r="H5" s="54">
        <f t="shared" si="1"/>
        <v>-0.01183445765</v>
      </c>
      <c r="I5" s="55">
        <f t="shared" si="2"/>
        <v>2.922070934</v>
      </c>
    </row>
    <row r="6" ht="14.25" customHeight="1">
      <c r="A6" s="19">
        <v>44183.0</v>
      </c>
      <c r="B6" s="20">
        <v>103.300003</v>
      </c>
      <c r="C6" s="20">
        <v>105.0</v>
      </c>
      <c r="D6" s="20">
        <v>101.099998</v>
      </c>
      <c r="E6" s="20">
        <v>101.650002</v>
      </c>
      <c r="F6" s="20">
        <v>101.650002</v>
      </c>
      <c r="H6" s="54">
        <f t="shared" si="1"/>
        <v>-0.04131814933</v>
      </c>
      <c r="I6" s="55">
        <f t="shared" si="2"/>
        <v>2.786003212</v>
      </c>
    </row>
    <row r="7" ht="14.25" customHeight="1">
      <c r="A7" s="19">
        <v>44186.0</v>
      </c>
      <c r="B7" s="20">
        <v>100.75</v>
      </c>
      <c r="C7" s="20">
        <v>100.75</v>
      </c>
      <c r="D7" s="20">
        <v>91.5</v>
      </c>
      <c r="E7" s="20">
        <v>91.5</v>
      </c>
      <c r="F7" s="20">
        <v>91.5</v>
      </c>
      <c r="H7" s="54">
        <f t="shared" si="1"/>
        <v>-0.110612807</v>
      </c>
      <c r="I7" s="55">
        <f t="shared" si="2"/>
        <v>2.32337296</v>
      </c>
    </row>
    <row r="8" ht="14.25" customHeight="1">
      <c r="A8" s="19">
        <v>44187.0</v>
      </c>
      <c r="B8" s="20">
        <v>85.0</v>
      </c>
      <c r="C8" s="20">
        <v>90.199997</v>
      </c>
      <c r="D8" s="20">
        <v>82.349998</v>
      </c>
      <c r="E8" s="20">
        <v>88.900002</v>
      </c>
      <c r="F8" s="20">
        <v>88.900002</v>
      </c>
      <c r="H8" s="54">
        <f t="shared" si="1"/>
        <v>0.08038380506</v>
      </c>
      <c r="I8" s="55">
        <f t="shared" si="2"/>
        <v>1.174961065</v>
      </c>
    </row>
    <row r="9" ht="14.25" customHeight="1">
      <c r="A9" s="19">
        <v>44188.0</v>
      </c>
      <c r="B9" s="20">
        <v>89.349998</v>
      </c>
      <c r="C9" s="20">
        <v>97.75</v>
      </c>
      <c r="D9" s="20">
        <v>89.050003</v>
      </c>
      <c r="E9" s="20">
        <v>97.75</v>
      </c>
      <c r="F9" s="20">
        <v>97.75</v>
      </c>
      <c r="H9" s="54">
        <f t="shared" si="1"/>
        <v>0.01724177627</v>
      </c>
      <c r="I9" s="55">
        <f t="shared" si="2"/>
        <v>1.996810428</v>
      </c>
    </row>
    <row r="10" ht="14.25" customHeight="1">
      <c r="A10" s="19">
        <v>44189.0</v>
      </c>
      <c r="B10" s="20">
        <v>99.0</v>
      </c>
      <c r="C10" s="20">
        <v>99.449997</v>
      </c>
      <c r="D10" s="20">
        <v>94.650002</v>
      </c>
      <c r="E10" s="20">
        <v>95.25</v>
      </c>
      <c r="F10" s="20">
        <v>95.25</v>
      </c>
      <c r="H10" s="54">
        <f t="shared" si="1"/>
        <v>-0.01980259713</v>
      </c>
      <c r="I10" s="55">
        <f t="shared" si="2"/>
        <v>2.181862203</v>
      </c>
    </row>
    <row r="11" ht="14.25" customHeight="1">
      <c r="A11" s="19">
        <v>44193.0</v>
      </c>
      <c r="B11" s="20">
        <v>96.25</v>
      </c>
      <c r="C11" s="20">
        <v>97.5</v>
      </c>
      <c r="D11" s="20">
        <v>94.0</v>
      </c>
      <c r="E11" s="20">
        <v>95.849998</v>
      </c>
      <c r="F11" s="20">
        <v>95.849998</v>
      </c>
      <c r="H11" s="54">
        <f t="shared" si="1"/>
        <v>-0.001026146821</v>
      </c>
      <c r="I11" s="55">
        <f t="shared" si="2"/>
        <v>1.969596884</v>
      </c>
    </row>
    <row r="12" ht="14.25" customHeight="1">
      <c r="A12" s="19">
        <v>44194.0</v>
      </c>
      <c r="B12" s="20">
        <v>96.5</v>
      </c>
      <c r="C12" s="20">
        <v>97.400002</v>
      </c>
      <c r="D12" s="20">
        <v>94.199997</v>
      </c>
      <c r="E12" s="20">
        <v>94.849998</v>
      </c>
      <c r="F12" s="20">
        <v>94.849998</v>
      </c>
      <c r="H12" s="54">
        <f t="shared" si="1"/>
        <v>0.0005131639862</v>
      </c>
      <c r="I12" s="55">
        <f t="shared" si="2"/>
        <v>1.958711684</v>
      </c>
    </row>
    <row r="13" ht="14.25" customHeight="1">
      <c r="A13" s="19">
        <v>44195.0</v>
      </c>
      <c r="B13" s="20">
        <v>94.900002</v>
      </c>
      <c r="C13" s="20">
        <v>97.449997</v>
      </c>
      <c r="D13" s="20">
        <v>91.0</v>
      </c>
      <c r="E13" s="20">
        <v>95.150002</v>
      </c>
      <c r="F13" s="20">
        <v>95.150002</v>
      </c>
      <c r="H13" s="54">
        <f t="shared" si="1"/>
        <v>-0.01291006868</v>
      </c>
      <c r="I13" s="55">
        <f t="shared" si="2"/>
        <v>1.964153849</v>
      </c>
    </row>
    <row r="14" ht="14.25" customHeight="1">
      <c r="A14" s="19">
        <v>44196.0</v>
      </c>
      <c r="B14" s="20">
        <v>94.5</v>
      </c>
      <c r="C14" s="20">
        <v>96.199997</v>
      </c>
      <c r="D14" s="20">
        <v>93.25</v>
      </c>
      <c r="E14" s="20">
        <v>94.949997</v>
      </c>
      <c r="F14" s="20">
        <v>94.949997</v>
      </c>
      <c r="H14" s="54">
        <f t="shared" si="1"/>
        <v>-0.005211059376</v>
      </c>
      <c r="I14" s="55">
        <f t="shared" si="2"/>
        <v>1.828086127</v>
      </c>
    </row>
    <row r="15" ht="14.25" customHeight="1">
      <c r="A15" s="19">
        <v>44197.0</v>
      </c>
      <c r="B15" s="20">
        <v>94.949997</v>
      </c>
      <c r="C15" s="20">
        <v>95.699997</v>
      </c>
      <c r="D15" s="20">
        <v>94.25</v>
      </c>
      <c r="E15" s="20">
        <v>94.599998</v>
      </c>
      <c r="F15" s="20">
        <v>94.599998</v>
      </c>
      <c r="H15" s="54">
        <f t="shared" si="1"/>
        <v>0.01555241349</v>
      </c>
      <c r="I15" s="55">
        <f t="shared" si="2"/>
        <v>1.773659039</v>
      </c>
    </row>
    <row r="16" ht="14.25" customHeight="1">
      <c r="A16" s="19">
        <v>44200.0</v>
      </c>
      <c r="B16" s="20">
        <v>97.0</v>
      </c>
      <c r="C16" s="20">
        <v>97.199997</v>
      </c>
      <c r="D16" s="20">
        <v>94.349998</v>
      </c>
      <c r="E16" s="20">
        <v>95.25</v>
      </c>
      <c r="F16" s="20">
        <v>95.25</v>
      </c>
      <c r="H16" s="54">
        <f t="shared" si="1"/>
        <v>-0.01921636953</v>
      </c>
      <c r="I16" s="55">
        <f t="shared" si="2"/>
        <v>1.936940304</v>
      </c>
    </row>
    <row r="17" ht="14.25" customHeight="1">
      <c r="A17" s="19">
        <v>44201.0</v>
      </c>
      <c r="B17" s="20">
        <v>93.0</v>
      </c>
      <c r="C17" s="20">
        <v>95.349998</v>
      </c>
      <c r="D17" s="20">
        <v>92.900002</v>
      </c>
      <c r="E17" s="20">
        <v>93.849998</v>
      </c>
      <c r="F17" s="20">
        <v>93.849998</v>
      </c>
      <c r="H17" s="54">
        <f t="shared" si="1"/>
        <v>0.001571936416</v>
      </c>
      <c r="I17" s="55">
        <f t="shared" si="2"/>
        <v>1.735560186</v>
      </c>
    </row>
    <row r="18" ht="14.25" customHeight="1">
      <c r="A18" s="19">
        <v>44202.0</v>
      </c>
      <c r="B18" s="20">
        <v>94.349998</v>
      </c>
      <c r="C18" s="20">
        <v>95.5</v>
      </c>
      <c r="D18" s="20">
        <v>92.5</v>
      </c>
      <c r="E18" s="20">
        <v>93.599998</v>
      </c>
      <c r="F18" s="20">
        <v>93.599998</v>
      </c>
      <c r="H18" s="54">
        <f t="shared" si="1"/>
        <v>-0.004197298966</v>
      </c>
      <c r="I18" s="55">
        <f t="shared" si="2"/>
        <v>1.75188853</v>
      </c>
    </row>
    <row r="19" ht="14.25" customHeight="1">
      <c r="A19" s="19">
        <v>44203.0</v>
      </c>
      <c r="B19" s="20">
        <v>94.449997</v>
      </c>
      <c r="C19" s="20">
        <v>95.099998</v>
      </c>
      <c r="D19" s="20">
        <v>92.050003</v>
      </c>
      <c r="E19" s="20">
        <v>93.449997</v>
      </c>
      <c r="F19" s="20">
        <v>93.449997</v>
      </c>
      <c r="H19" s="54">
        <f t="shared" si="1"/>
        <v>-0.001578542858</v>
      </c>
      <c r="I19" s="55">
        <f t="shared" si="2"/>
        <v>1.708346641</v>
      </c>
    </row>
    <row r="20" ht="14.25" customHeight="1">
      <c r="A20" s="19">
        <v>44204.0</v>
      </c>
      <c r="B20" s="20">
        <v>94.400002</v>
      </c>
      <c r="C20" s="20">
        <v>94.949997</v>
      </c>
      <c r="D20" s="20">
        <v>93.5</v>
      </c>
      <c r="E20" s="20">
        <v>93.849998</v>
      </c>
      <c r="F20" s="20">
        <v>93.849998</v>
      </c>
      <c r="H20" s="54">
        <f t="shared" si="1"/>
        <v>-0.006339155046</v>
      </c>
      <c r="I20" s="55">
        <f t="shared" si="2"/>
        <v>1.692018406</v>
      </c>
    </row>
    <row r="21" ht="14.25" customHeight="1">
      <c r="A21" s="19">
        <v>44207.0</v>
      </c>
      <c r="B21" s="20">
        <v>94.349998</v>
      </c>
      <c r="C21" s="20">
        <v>94.349998</v>
      </c>
      <c r="D21" s="20">
        <v>92.550003</v>
      </c>
      <c r="E21" s="20">
        <v>92.900002</v>
      </c>
      <c r="F21" s="20">
        <v>92.900002</v>
      </c>
      <c r="H21" s="54">
        <f t="shared" si="1"/>
        <v>0.01368446618</v>
      </c>
      <c r="I21" s="55">
        <f t="shared" si="2"/>
        <v>1.626706009</v>
      </c>
    </row>
    <row r="22" ht="14.25" customHeight="1">
      <c r="A22" s="19">
        <v>44208.0</v>
      </c>
      <c r="B22" s="20">
        <v>93.5</v>
      </c>
      <c r="C22" s="20">
        <v>95.650002</v>
      </c>
      <c r="D22" s="20">
        <v>93.400002</v>
      </c>
      <c r="E22" s="20">
        <v>93.75</v>
      </c>
      <c r="F22" s="20">
        <v>93.75</v>
      </c>
      <c r="H22" s="54">
        <f t="shared" si="1"/>
        <v>-0.009453872833</v>
      </c>
      <c r="I22" s="55">
        <f t="shared" si="2"/>
        <v>1.768216874</v>
      </c>
    </row>
    <row r="23" ht="14.25" customHeight="1">
      <c r="A23" s="19">
        <v>44209.0</v>
      </c>
      <c r="B23" s="20">
        <v>94.400002</v>
      </c>
      <c r="C23" s="20">
        <v>94.75</v>
      </c>
      <c r="D23" s="20">
        <v>91.150002</v>
      </c>
      <c r="E23" s="20">
        <v>92.599998</v>
      </c>
      <c r="F23" s="20">
        <v>92.599998</v>
      </c>
      <c r="H23" s="54">
        <f t="shared" si="1"/>
        <v>-0.01918016207</v>
      </c>
      <c r="I23" s="55">
        <f t="shared" si="2"/>
        <v>1.670247897</v>
      </c>
    </row>
    <row r="24" ht="14.25" customHeight="1">
      <c r="A24" s="19">
        <v>44210.0</v>
      </c>
      <c r="B24" s="20">
        <v>92.650002</v>
      </c>
      <c r="C24" s="20">
        <v>92.949997</v>
      </c>
      <c r="D24" s="20">
        <v>91.0</v>
      </c>
      <c r="E24" s="20">
        <v>91.25</v>
      </c>
      <c r="F24" s="20">
        <v>91.25</v>
      </c>
      <c r="H24" s="54">
        <f t="shared" si="1"/>
        <v>-0.01136063077</v>
      </c>
      <c r="I24" s="55">
        <f t="shared" si="2"/>
        <v>1.474310052</v>
      </c>
    </row>
    <row r="25" ht="14.25" customHeight="1">
      <c r="A25" s="19">
        <v>44211.0</v>
      </c>
      <c r="B25" s="20">
        <v>91.849998</v>
      </c>
      <c r="C25" s="20">
        <v>91.900002</v>
      </c>
      <c r="D25" s="20">
        <v>88.25</v>
      </c>
      <c r="E25" s="20">
        <v>89.550003</v>
      </c>
      <c r="F25" s="20">
        <v>89.550003</v>
      </c>
      <c r="H25" s="54">
        <f t="shared" si="1"/>
        <v>-0.01535120042</v>
      </c>
      <c r="I25" s="55">
        <f t="shared" si="2"/>
        <v>1.36001371</v>
      </c>
    </row>
    <row r="26" ht="14.25" customHeight="1">
      <c r="A26" s="19">
        <v>44214.0</v>
      </c>
      <c r="B26" s="20">
        <v>90.150002</v>
      </c>
      <c r="C26" s="20">
        <v>90.5</v>
      </c>
      <c r="D26" s="20">
        <v>86.150002</v>
      </c>
      <c r="E26" s="20">
        <v>87.25</v>
      </c>
      <c r="F26" s="20">
        <v>87.25</v>
      </c>
      <c r="H26" s="54">
        <f t="shared" si="1"/>
        <v>0.00770501348</v>
      </c>
      <c r="I26" s="55">
        <f t="shared" si="2"/>
        <v>1.207617645</v>
      </c>
    </row>
    <row r="27" ht="14.25" customHeight="1">
      <c r="A27" s="19">
        <v>44215.0</v>
      </c>
      <c r="B27" s="20">
        <v>88.349998</v>
      </c>
      <c r="C27" s="20">
        <v>91.199997</v>
      </c>
      <c r="D27" s="20">
        <v>88.150002</v>
      </c>
      <c r="E27" s="20">
        <v>90.199997</v>
      </c>
      <c r="F27" s="20">
        <v>90.199997</v>
      </c>
      <c r="H27" s="54">
        <f t="shared" si="1"/>
        <v>0.02704329304</v>
      </c>
      <c r="I27" s="55">
        <f t="shared" si="2"/>
        <v>1.283815242</v>
      </c>
    </row>
    <row r="28" ht="14.25" customHeight="1">
      <c r="A28" s="19">
        <v>44216.0</v>
      </c>
      <c r="B28" s="20">
        <v>90.25</v>
      </c>
      <c r="C28" s="20">
        <v>93.699997</v>
      </c>
      <c r="D28" s="20">
        <v>89.0</v>
      </c>
      <c r="E28" s="20">
        <v>90.75</v>
      </c>
      <c r="F28" s="20">
        <v>90.75</v>
      </c>
      <c r="H28" s="54">
        <f t="shared" si="1"/>
        <v>-0.002136720933</v>
      </c>
      <c r="I28" s="55">
        <f t="shared" si="2"/>
        <v>1.555950685</v>
      </c>
    </row>
    <row r="29" ht="14.25" customHeight="1">
      <c r="A29" s="19">
        <v>44217.0</v>
      </c>
      <c r="B29" s="20">
        <v>91.25</v>
      </c>
      <c r="C29" s="20">
        <v>93.5</v>
      </c>
      <c r="D29" s="20">
        <v>88.5</v>
      </c>
      <c r="E29" s="20">
        <v>89.150002</v>
      </c>
      <c r="F29" s="20">
        <v>89.150002</v>
      </c>
      <c r="H29" s="54">
        <f t="shared" si="1"/>
        <v>-0.03648646446</v>
      </c>
      <c r="I29" s="55">
        <f t="shared" si="2"/>
        <v>1.534180176</v>
      </c>
    </row>
    <row r="30" ht="14.25" customHeight="1">
      <c r="A30" s="19">
        <v>44218.0</v>
      </c>
      <c r="B30" s="20">
        <v>89.150002</v>
      </c>
      <c r="C30" s="20">
        <v>90.150002</v>
      </c>
      <c r="D30" s="20">
        <v>87.0</v>
      </c>
      <c r="E30" s="20">
        <v>87.949997</v>
      </c>
      <c r="F30" s="20">
        <v>87.949997</v>
      </c>
      <c r="H30" s="54">
        <f t="shared" si="1"/>
        <v>-0.01452543974</v>
      </c>
      <c r="I30" s="55">
        <f t="shared" si="2"/>
        <v>1.1695189</v>
      </c>
    </row>
    <row r="31" ht="14.25" customHeight="1">
      <c r="A31" s="19">
        <v>44221.0</v>
      </c>
      <c r="B31" s="20">
        <v>88.099998</v>
      </c>
      <c r="C31" s="20">
        <v>88.849998</v>
      </c>
      <c r="D31" s="20">
        <v>84.550003</v>
      </c>
      <c r="E31" s="20">
        <v>85.550003</v>
      </c>
      <c r="F31" s="20">
        <v>85.550003</v>
      </c>
      <c r="H31" s="54">
        <f t="shared" si="1"/>
        <v>-0.03609674149</v>
      </c>
      <c r="I31" s="55">
        <f t="shared" si="2"/>
        <v>1.028008035</v>
      </c>
    </row>
    <row r="32" ht="14.25" customHeight="1">
      <c r="A32" s="19">
        <v>44223.0</v>
      </c>
      <c r="B32" s="20">
        <v>85.699997</v>
      </c>
      <c r="C32" s="20">
        <v>85.699997</v>
      </c>
      <c r="D32" s="20">
        <v>83.150002</v>
      </c>
      <c r="E32" s="20">
        <v>84.099998</v>
      </c>
      <c r="F32" s="20">
        <v>84.099998</v>
      </c>
      <c r="H32" s="54">
        <f t="shared" si="1"/>
        <v>-0.02241974731</v>
      </c>
      <c r="I32" s="55">
        <f t="shared" si="2"/>
        <v>0.685117268</v>
      </c>
    </row>
    <row r="33" ht="14.25" customHeight="1">
      <c r="A33" s="19">
        <v>44224.0</v>
      </c>
      <c r="B33" s="20">
        <v>81.599998</v>
      </c>
      <c r="C33" s="20">
        <v>83.800003</v>
      </c>
      <c r="D33" s="20">
        <v>81.0</v>
      </c>
      <c r="E33" s="20">
        <v>81.900002</v>
      </c>
      <c r="F33" s="20">
        <v>81.900002</v>
      </c>
      <c r="H33" s="54">
        <f t="shared" si="1"/>
        <v>0.008318491076</v>
      </c>
      <c r="I33" s="55">
        <f t="shared" si="2"/>
        <v>0.4782949846</v>
      </c>
    </row>
    <row r="34" ht="14.25" customHeight="1">
      <c r="A34" s="19">
        <v>44225.0</v>
      </c>
      <c r="B34" s="20">
        <v>82.650002</v>
      </c>
      <c r="C34" s="20">
        <v>84.5</v>
      </c>
      <c r="D34" s="20">
        <v>82.25</v>
      </c>
      <c r="E34" s="20">
        <v>82.800003</v>
      </c>
      <c r="F34" s="20">
        <v>82.800003</v>
      </c>
      <c r="H34" s="54">
        <f t="shared" si="1"/>
        <v>0.01410125623</v>
      </c>
      <c r="I34" s="55">
        <f t="shared" si="2"/>
        <v>0.554492582</v>
      </c>
    </row>
    <row r="35" ht="14.25" customHeight="1">
      <c r="A35" s="19">
        <v>44228.0</v>
      </c>
      <c r="B35" s="20">
        <v>83.300003</v>
      </c>
      <c r="C35" s="20">
        <v>85.699997</v>
      </c>
      <c r="D35" s="20">
        <v>83.0</v>
      </c>
      <c r="E35" s="20">
        <v>84.699997</v>
      </c>
      <c r="F35" s="20">
        <v>84.699997</v>
      </c>
      <c r="H35" s="54">
        <f t="shared" si="1"/>
        <v>0.0162040703</v>
      </c>
      <c r="I35" s="55">
        <f t="shared" si="2"/>
        <v>0.685117268</v>
      </c>
    </row>
    <row r="36" ht="14.25" customHeight="1">
      <c r="A36" s="19">
        <v>44229.0</v>
      </c>
      <c r="B36" s="20">
        <v>85.550003</v>
      </c>
      <c r="C36" s="20">
        <v>87.099998</v>
      </c>
      <c r="D36" s="20">
        <v>85.099998</v>
      </c>
      <c r="E36" s="20">
        <v>85.400002</v>
      </c>
      <c r="F36" s="20">
        <v>85.400002</v>
      </c>
      <c r="H36" s="54">
        <f t="shared" si="1"/>
        <v>-0.004603011712</v>
      </c>
      <c r="I36" s="55">
        <f t="shared" si="2"/>
        <v>0.8375132247</v>
      </c>
    </row>
    <row r="37" ht="14.25" customHeight="1">
      <c r="A37" s="19">
        <v>44230.0</v>
      </c>
      <c r="B37" s="20">
        <v>85.199997</v>
      </c>
      <c r="C37" s="20">
        <v>86.699997</v>
      </c>
      <c r="D37" s="20">
        <v>84.050003</v>
      </c>
      <c r="E37" s="20">
        <v>85.5</v>
      </c>
      <c r="F37" s="20">
        <v>85.5</v>
      </c>
      <c r="H37" s="54">
        <f t="shared" si="1"/>
        <v>0.01715307981</v>
      </c>
      <c r="I37" s="55">
        <f t="shared" si="2"/>
        <v>0.793971445</v>
      </c>
    </row>
    <row r="38" ht="14.25" customHeight="1">
      <c r="A38" s="19">
        <v>44231.0</v>
      </c>
      <c r="B38" s="20">
        <v>85.949997</v>
      </c>
      <c r="C38" s="20">
        <v>88.199997</v>
      </c>
      <c r="D38" s="20">
        <v>85.5</v>
      </c>
      <c r="E38" s="20">
        <v>86.849998</v>
      </c>
      <c r="F38" s="20">
        <v>86.849998</v>
      </c>
      <c r="H38" s="54">
        <f t="shared" si="1"/>
        <v>0.04218164805</v>
      </c>
      <c r="I38" s="55">
        <f t="shared" si="2"/>
        <v>0.9572527107</v>
      </c>
    </row>
    <row r="39" ht="14.25" customHeight="1">
      <c r="A39" s="19">
        <v>44232.0</v>
      </c>
      <c r="B39" s="20">
        <v>89.0</v>
      </c>
      <c r="C39" s="20">
        <v>92.0</v>
      </c>
      <c r="D39" s="20">
        <v>88.0</v>
      </c>
      <c r="E39" s="20">
        <v>88.349998</v>
      </c>
      <c r="F39" s="20">
        <v>88.349998</v>
      </c>
      <c r="H39" s="54">
        <f t="shared" si="1"/>
        <v>-0.0186510834</v>
      </c>
      <c r="I39" s="55">
        <f t="shared" si="2"/>
        <v>1.37089891</v>
      </c>
    </row>
    <row r="40" ht="14.25" customHeight="1">
      <c r="A40" s="19">
        <v>44235.0</v>
      </c>
      <c r="B40" s="20">
        <v>88.599998</v>
      </c>
      <c r="C40" s="20">
        <v>90.300003</v>
      </c>
      <c r="D40" s="20">
        <v>87.800003</v>
      </c>
      <c r="E40" s="20">
        <v>88.199997</v>
      </c>
      <c r="F40" s="20">
        <v>88.199997</v>
      </c>
      <c r="H40" s="54">
        <f t="shared" si="1"/>
        <v>-0.01675080986</v>
      </c>
      <c r="I40" s="55">
        <f t="shared" si="2"/>
        <v>1.185847136</v>
      </c>
    </row>
    <row r="41" ht="14.25" customHeight="1">
      <c r="A41" s="19">
        <v>44236.0</v>
      </c>
      <c r="B41" s="20">
        <v>88.800003</v>
      </c>
      <c r="C41" s="20">
        <v>88.800003</v>
      </c>
      <c r="D41" s="20">
        <v>86.5</v>
      </c>
      <c r="E41" s="20">
        <v>86.800003</v>
      </c>
      <c r="F41" s="20">
        <v>86.800003</v>
      </c>
      <c r="H41" s="54">
        <f t="shared" si="1"/>
        <v>0.01785760574</v>
      </c>
      <c r="I41" s="55">
        <f t="shared" si="2"/>
        <v>1.02256587</v>
      </c>
    </row>
    <row r="42" ht="14.25" customHeight="1">
      <c r="A42" s="19">
        <v>44237.0</v>
      </c>
      <c r="B42" s="20">
        <v>87.5</v>
      </c>
      <c r="C42" s="20">
        <v>90.400002</v>
      </c>
      <c r="D42" s="20">
        <v>87.050003</v>
      </c>
      <c r="E42" s="20">
        <v>87.900002</v>
      </c>
      <c r="F42" s="20">
        <v>87.900002</v>
      </c>
      <c r="H42" s="54">
        <f t="shared" si="1"/>
        <v>-0.007773553902</v>
      </c>
      <c r="I42" s="55">
        <f t="shared" si="2"/>
        <v>1.196732445</v>
      </c>
    </row>
    <row r="43" ht="14.25" customHeight="1">
      <c r="A43" s="19">
        <v>44238.0</v>
      </c>
      <c r="B43" s="20">
        <v>87.300003</v>
      </c>
      <c r="C43" s="20">
        <v>89.699997</v>
      </c>
      <c r="D43" s="20">
        <v>87.0</v>
      </c>
      <c r="E43" s="20">
        <v>87.75</v>
      </c>
      <c r="F43" s="20">
        <v>87.75</v>
      </c>
      <c r="H43" s="54">
        <f t="shared" si="1"/>
        <v>0.04469415238</v>
      </c>
      <c r="I43" s="55">
        <f t="shared" si="2"/>
        <v>1.120533976</v>
      </c>
    </row>
    <row r="44" ht="14.25" customHeight="1">
      <c r="A44" s="19">
        <v>44239.0</v>
      </c>
      <c r="B44" s="20">
        <v>93.800003</v>
      </c>
      <c r="C44" s="20">
        <v>93.800003</v>
      </c>
      <c r="D44" s="20">
        <v>89.849998</v>
      </c>
      <c r="E44" s="20">
        <v>90.699997</v>
      </c>
      <c r="F44" s="20">
        <v>90.699997</v>
      </c>
      <c r="H44" s="54">
        <f t="shared" si="1"/>
        <v>-0.02427958411</v>
      </c>
      <c r="I44" s="55">
        <f t="shared" si="2"/>
        <v>1.566836755</v>
      </c>
    </row>
    <row r="45" ht="14.25" customHeight="1">
      <c r="A45" s="19">
        <v>44242.0</v>
      </c>
      <c r="B45" s="20">
        <v>91.400002</v>
      </c>
      <c r="C45" s="20">
        <v>91.550003</v>
      </c>
      <c r="D45" s="20">
        <v>89.0</v>
      </c>
      <c r="E45" s="20">
        <v>89.300003</v>
      </c>
      <c r="F45" s="20">
        <v>89.300003</v>
      </c>
      <c r="H45" s="54">
        <f t="shared" si="1"/>
        <v>-0.02768726046</v>
      </c>
      <c r="I45" s="55">
        <f t="shared" si="2"/>
        <v>1.321914857</v>
      </c>
    </row>
    <row r="46" ht="14.25" customHeight="1">
      <c r="A46" s="19">
        <v>44243.0</v>
      </c>
      <c r="B46" s="20">
        <v>88.949997</v>
      </c>
      <c r="C46" s="20">
        <v>89.050003</v>
      </c>
      <c r="D46" s="20">
        <v>87.0</v>
      </c>
      <c r="E46" s="20">
        <v>87.349998</v>
      </c>
      <c r="F46" s="20">
        <v>87.349998</v>
      </c>
      <c r="H46" s="54">
        <f t="shared" si="1"/>
        <v>0.01780791584</v>
      </c>
      <c r="I46" s="55">
        <f t="shared" si="2"/>
        <v>1.049779414</v>
      </c>
    </row>
    <row r="47" ht="14.25" customHeight="1">
      <c r="A47" s="19">
        <v>44244.0</v>
      </c>
      <c r="B47" s="20">
        <v>87.300003</v>
      </c>
      <c r="C47" s="20">
        <v>90.650002</v>
      </c>
      <c r="D47" s="20">
        <v>86.099998</v>
      </c>
      <c r="E47" s="20">
        <v>88.349998</v>
      </c>
      <c r="F47" s="20">
        <v>88.349998</v>
      </c>
      <c r="H47" s="54">
        <f t="shared" si="1"/>
        <v>-0.01500443779</v>
      </c>
      <c r="I47" s="55">
        <f t="shared" si="2"/>
        <v>1.223945989</v>
      </c>
    </row>
    <row r="48" ht="14.25" customHeight="1">
      <c r="A48" s="19">
        <v>44245.0</v>
      </c>
      <c r="B48" s="20">
        <v>88.550003</v>
      </c>
      <c r="C48" s="20">
        <v>89.300003</v>
      </c>
      <c r="D48" s="20">
        <v>87.550003</v>
      </c>
      <c r="E48" s="20">
        <v>88.25</v>
      </c>
      <c r="F48" s="20">
        <v>88.25</v>
      </c>
      <c r="H48" s="54">
        <f t="shared" si="1"/>
        <v>-0.008998969463</v>
      </c>
      <c r="I48" s="55">
        <f t="shared" si="2"/>
        <v>1.076992959</v>
      </c>
    </row>
    <row r="49" ht="14.25" customHeight="1">
      <c r="A49" s="19">
        <v>44246.0</v>
      </c>
      <c r="B49" s="20">
        <v>88.0</v>
      </c>
      <c r="C49" s="20">
        <v>88.5</v>
      </c>
      <c r="D49" s="20">
        <v>85.449997</v>
      </c>
      <c r="E49" s="20">
        <v>86.25</v>
      </c>
      <c r="F49" s="20">
        <v>86.25</v>
      </c>
      <c r="H49" s="54">
        <f t="shared" si="1"/>
        <v>-0.0257524961</v>
      </c>
      <c r="I49" s="55">
        <f t="shared" si="2"/>
        <v>0.9899092903</v>
      </c>
    </row>
    <row r="50" ht="14.25" customHeight="1">
      <c r="A50" s="19">
        <v>44249.0</v>
      </c>
      <c r="B50" s="20">
        <v>86.25</v>
      </c>
      <c r="C50" s="20">
        <v>86.25</v>
      </c>
      <c r="D50" s="20">
        <v>83.0</v>
      </c>
      <c r="E50" s="20">
        <v>83.800003</v>
      </c>
      <c r="F50" s="20">
        <v>83.800003</v>
      </c>
      <c r="H50" s="54">
        <f t="shared" si="1"/>
        <v>-0.01754430965</v>
      </c>
      <c r="I50" s="55">
        <f t="shared" si="2"/>
        <v>0.7449873919</v>
      </c>
    </row>
    <row r="51" ht="14.25" customHeight="1">
      <c r="A51" s="19">
        <v>44250.0</v>
      </c>
      <c r="B51" s="20">
        <v>84.199997</v>
      </c>
      <c r="C51" s="20">
        <v>84.75</v>
      </c>
      <c r="D51" s="20">
        <v>82.550003</v>
      </c>
      <c r="E51" s="20">
        <v>82.949997</v>
      </c>
      <c r="F51" s="20">
        <v>82.949997</v>
      </c>
      <c r="H51" s="54">
        <f t="shared" si="1"/>
        <v>0.004708684336</v>
      </c>
      <c r="I51" s="55">
        <f t="shared" si="2"/>
        <v>0.5817061263</v>
      </c>
    </row>
    <row r="52" ht="14.25" customHeight="1">
      <c r="A52" s="19">
        <v>44251.0</v>
      </c>
      <c r="B52" s="20">
        <v>83.5</v>
      </c>
      <c r="C52" s="20">
        <v>85.150002</v>
      </c>
      <c r="D52" s="20">
        <v>83.050003</v>
      </c>
      <c r="E52" s="20">
        <v>83.75</v>
      </c>
      <c r="F52" s="20">
        <v>83.75</v>
      </c>
      <c r="H52" s="54">
        <f t="shared" si="1"/>
        <v>0.01803941859</v>
      </c>
      <c r="I52" s="55">
        <f t="shared" si="2"/>
        <v>0.6252480148</v>
      </c>
    </row>
    <row r="53" ht="14.25" customHeight="1">
      <c r="A53" s="19">
        <v>44252.0</v>
      </c>
      <c r="B53" s="20">
        <v>84.0</v>
      </c>
      <c r="C53" s="20">
        <v>86.699997</v>
      </c>
      <c r="D53" s="20">
        <v>84.0</v>
      </c>
      <c r="E53" s="20">
        <v>84.949997</v>
      </c>
      <c r="F53" s="20">
        <v>84.949997</v>
      </c>
      <c r="H53" s="54">
        <f t="shared" si="1"/>
        <v>-0.02274810292</v>
      </c>
      <c r="I53" s="55">
        <f t="shared" si="2"/>
        <v>0.793971445</v>
      </c>
    </row>
    <row r="54" ht="14.25" customHeight="1">
      <c r="A54" s="19">
        <v>44253.0</v>
      </c>
      <c r="B54" s="20">
        <v>83.699997</v>
      </c>
      <c r="C54" s="20">
        <v>84.75</v>
      </c>
      <c r="D54" s="20">
        <v>82.5</v>
      </c>
      <c r="E54" s="20">
        <v>82.650002</v>
      </c>
      <c r="F54" s="20">
        <v>82.650002</v>
      </c>
      <c r="H54" s="54">
        <f t="shared" si="1"/>
        <v>0.002357066542</v>
      </c>
      <c r="I54" s="55">
        <f t="shared" si="2"/>
        <v>0.5817061263</v>
      </c>
    </row>
    <row r="55" ht="14.25" customHeight="1">
      <c r="A55" s="19">
        <v>44256.0</v>
      </c>
      <c r="B55" s="20">
        <v>83.699997</v>
      </c>
      <c r="C55" s="20">
        <v>84.949997</v>
      </c>
      <c r="D55" s="20">
        <v>82.800003</v>
      </c>
      <c r="E55" s="20">
        <v>83.25</v>
      </c>
      <c r="F55" s="20">
        <v>83.25</v>
      </c>
      <c r="H55" s="54">
        <f t="shared" si="1"/>
        <v>-0.0005886959286</v>
      </c>
      <c r="I55" s="55">
        <f t="shared" si="2"/>
        <v>0.6034766351</v>
      </c>
    </row>
    <row r="56" ht="14.25" customHeight="1">
      <c r="A56" s="19">
        <v>44257.0</v>
      </c>
      <c r="B56" s="20">
        <v>83.5</v>
      </c>
      <c r="C56" s="20">
        <v>84.900002</v>
      </c>
      <c r="D56" s="20">
        <v>83.199997</v>
      </c>
      <c r="E56" s="20">
        <v>83.849998</v>
      </c>
      <c r="F56" s="20">
        <v>83.849998</v>
      </c>
      <c r="H56" s="54">
        <f t="shared" si="1"/>
        <v>0.05611089184</v>
      </c>
      <c r="I56" s="55">
        <f t="shared" si="2"/>
        <v>0.5980344706</v>
      </c>
    </row>
    <row r="57" ht="14.25" customHeight="1">
      <c r="A57" s="19">
        <v>44258.0</v>
      </c>
      <c r="B57" s="20">
        <v>84.900002</v>
      </c>
      <c r="C57" s="20">
        <v>89.800003</v>
      </c>
      <c r="D57" s="20">
        <v>83.599998</v>
      </c>
      <c r="E57" s="20">
        <v>88.849998</v>
      </c>
      <c r="F57" s="20">
        <v>88.849998</v>
      </c>
      <c r="H57" s="54">
        <f t="shared" si="1"/>
        <v>0.008869182258</v>
      </c>
      <c r="I57" s="55">
        <f t="shared" si="2"/>
        <v>1.131420047</v>
      </c>
    </row>
    <row r="58" ht="14.25" customHeight="1">
      <c r="A58" s="19">
        <v>44259.0</v>
      </c>
      <c r="B58" s="20">
        <v>86.5</v>
      </c>
      <c r="C58" s="20">
        <v>90.599998</v>
      </c>
      <c r="D58" s="20">
        <v>86.0</v>
      </c>
      <c r="E58" s="20">
        <v>87.550003</v>
      </c>
      <c r="F58" s="20">
        <v>87.550003</v>
      </c>
      <c r="H58" s="54">
        <f t="shared" si="1"/>
        <v>-0.0296857539</v>
      </c>
      <c r="I58" s="55">
        <f t="shared" si="2"/>
        <v>1.218502845</v>
      </c>
    </row>
    <row r="59" ht="14.25" customHeight="1">
      <c r="A59" s="19">
        <v>44260.0</v>
      </c>
      <c r="B59" s="20">
        <v>87.5</v>
      </c>
      <c r="C59" s="20">
        <v>87.949997</v>
      </c>
      <c r="D59" s="20">
        <v>84.300003</v>
      </c>
      <c r="E59" s="20">
        <v>84.949997</v>
      </c>
      <c r="F59" s="20">
        <v>84.949997</v>
      </c>
      <c r="H59" s="54">
        <f t="shared" si="1"/>
        <v>-0.01835965564</v>
      </c>
      <c r="I59" s="55">
        <f t="shared" si="2"/>
        <v>0.9300391664</v>
      </c>
    </row>
    <row r="60" ht="14.25" customHeight="1">
      <c r="A60" s="19">
        <v>44263.0</v>
      </c>
      <c r="B60" s="20">
        <v>84.849998</v>
      </c>
      <c r="C60" s="20">
        <v>86.349998</v>
      </c>
      <c r="D60" s="20">
        <v>83.599998</v>
      </c>
      <c r="E60" s="20">
        <v>84.599998</v>
      </c>
      <c r="F60" s="20">
        <v>84.599998</v>
      </c>
      <c r="H60" s="54">
        <f t="shared" si="1"/>
        <v>-0.01106265722</v>
      </c>
      <c r="I60" s="55">
        <f t="shared" si="2"/>
        <v>0.7558725919</v>
      </c>
    </row>
    <row r="61" ht="14.25" customHeight="1">
      <c r="A61" s="19">
        <v>44264.0</v>
      </c>
      <c r="B61" s="20">
        <v>84.599998</v>
      </c>
      <c r="C61" s="20">
        <v>85.400002</v>
      </c>
      <c r="D61" s="20">
        <v>82.800003</v>
      </c>
      <c r="E61" s="20">
        <v>83.5</v>
      </c>
      <c r="F61" s="20">
        <v>83.5</v>
      </c>
      <c r="H61" s="54">
        <f t="shared" si="1"/>
        <v>0.005837728059</v>
      </c>
      <c r="I61" s="55">
        <f t="shared" si="2"/>
        <v>0.6524615591</v>
      </c>
    </row>
    <row r="62" ht="14.25" customHeight="1">
      <c r="A62" s="19">
        <v>44265.0</v>
      </c>
      <c r="B62" s="20">
        <v>85.25</v>
      </c>
      <c r="C62" s="20">
        <v>85.900002</v>
      </c>
      <c r="D62" s="20">
        <v>82.699997</v>
      </c>
      <c r="E62" s="20">
        <v>83.099998</v>
      </c>
      <c r="F62" s="20">
        <v>83.099998</v>
      </c>
      <c r="H62" s="54">
        <f t="shared" si="1"/>
        <v>-0.01998896665</v>
      </c>
      <c r="I62" s="55">
        <f t="shared" si="2"/>
        <v>0.7068886476</v>
      </c>
    </row>
    <row r="63" ht="14.25" customHeight="1">
      <c r="A63" s="19">
        <v>44267.0</v>
      </c>
      <c r="B63" s="20">
        <v>83.949997</v>
      </c>
      <c r="C63" s="20">
        <v>84.199997</v>
      </c>
      <c r="D63" s="20">
        <v>82.0</v>
      </c>
      <c r="E63" s="20">
        <v>82.550003</v>
      </c>
      <c r="F63" s="20">
        <v>82.550003</v>
      </c>
      <c r="H63" s="54">
        <f t="shared" si="1"/>
        <v>-0.01134675676</v>
      </c>
      <c r="I63" s="55">
        <f t="shared" si="2"/>
        <v>0.5218360023</v>
      </c>
    </row>
    <row r="64" ht="14.25" customHeight="1">
      <c r="A64" s="19">
        <v>44270.0</v>
      </c>
      <c r="B64" s="20">
        <v>83.25</v>
      </c>
      <c r="C64" s="20">
        <v>83.25</v>
      </c>
      <c r="D64" s="20">
        <v>79.650002</v>
      </c>
      <c r="E64" s="20">
        <v>80.75</v>
      </c>
      <c r="F64" s="20">
        <v>80.75</v>
      </c>
      <c r="H64" s="54">
        <f t="shared" si="1"/>
        <v>-0.03234950416</v>
      </c>
      <c r="I64" s="55">
        <f t="shared" si="2"/>
        <v>0.4184248607</v>
      </c>
    </row>
    <row r="65" ht="14.25" customHeight="1">
      <c r="A65" s="19">
        <v>44271.0</v>
      </c>
      <c r="B65" s="20">
        <v>80.599998</v>
      </c>
      <c r="C65" s="20">
        <v>80.599998</v>
      </c>
      <c r="D65" s="20">
        <v>78.699997</v>
      </c>
      <c r="E65" s="20">
        <v>79.150002</v>
      </c>
      <c r="F65" s="20">
        <v>79.150002</v>
      </c>
      <c r="H65" s="54">
        <f t="shared" si="1"/>
        <v>0.01477865558</v>
      </c>
      <c r="I65" s="55">
        <f t="shared" si="2"/>
        <v>0.1299610737</v>
      </c>
    </row>
    <row r="66" ht="14.25" customHeight="1">
      <c r="A66" s="19">
        <v>44272.0</v>
      </c>
      <c r="B66" s="20">
        <v>78.300003</v>
      </c>
      <c r="C66" s="20">
        <v>81.800003</v>
      </c>
      <c r="D66" s="20">
        <v>77.050003</v>
      </c>
      <c r="E66" s="20">
        <v>77.900002</v>
      </c>
      <c r="F66" s="20">
        <v>77.900002</v>
      </c>
      <c r="H66" s="54">
        <f t="shared" si="1"/>
        <v>-0.03482942782</v>
      </c>
      <c r="I66" s="55">
        <f t="shared" si="2"/>
        <v>0.2605866305</v>
      </c>
    </row>
    <row r="67" ht="14.25" customHeight="1">
      <c r="A67" s="19">
        <v>44273.0</v>
      </c>
      <c r="B67" s="20">
        <v>77.800003</v>
      </c>
      <c r="C67" s="20">
        <v>79.0</v>
      </c>
      <c r="D67" s="20">
        <v>74.599998</v>
      </c>
      <c r="E67" s="20">
        <v>75.349998</v>
      </c>
      <c r="F67" s="20">
        <v>75.349998</v>
      </c>
      <c r="H67" s="54">
        <f t="shared" si="1"/>
        <v>-0.06133686037</v>
      </c>
      <c r="I67" s="55">
        <f t="shared" si="2"/>
        <v>-0.04420539192</v>
      </c>
    </row>
    <row r="68" ht="14.25" customHeight="1">
      <c r="A68" s="19">
        <v>44274.0</v>
      </c>
      <c r="B68" s="20">
        <v>73.0</v>
      </c>
      <c r="C68" s="20">
        <v>74.300003</v>
      </c>
      <c r="D68" s="20">
        <v>69.25</v>
      </c>
      <c r="E68" s="20">
        <v>71.800003</v>
      </c>
      <c r="F68" s="20">
        <v>71.800003</v>
      </c>
      <c r="H68" s="54">
        <f t="shared" si="1"/>
        <v>0.03569442975</v>
      </c>
      <c r="I68" s="55">
        <f t="shared" si="2"/>
        <v>-0.5558196976</v>
      </c>
    </row>
    <row r="69" ht="14.25" customHeight="1">
      <c r="A69" s="19">
        <v>44277.0</v>
      </c>
      <c r="B69" s="20">
        <v>72.949997</v>
      </c>
      <c r="C69" s="20">
        <v>77.0</v>
      </c>
      <c r="D69" s="20">
        <v>71.849998</v>
      </c>
      <c r="E69" s="20">
        <v>76.400002</v>
      </c>
      <c r="F69" s="20">
        <v>76.400002</v>
      </c>
      <c r="H69" s="54">
        <f t="shared" si="1"/>
        <v>0.0116205567</v>
      </c>
      <c r="I69" s="55">
        <f t="shared" si="2"/>
        <v>-0.2619137461</v>
      </c>
    </row>
    <row r="70" ht="14.25" customHeight="1">
      <c r="A70" s="19">
        <v>44278.0</v>
      </c>
      <c r="B70" s="20">
        <v>77.0</v>
      </c>
      <c r="C70" s="20">
        <v>77.900002</v>
      </c>
      <c r="D70" s="20">
        <v>74.550003</v>
      </c>
      <c r="E70" s="20">
        <v>74.75</v>
      </c>
      <c r="F70" s="20">
        <v>74.75</v>
      </c>
      <c r="H70" s="54">
        <f t="shared" si="1"/>
        <v>-0.05203682996</v>
      </c>
      <c r="I70" s="55">
        <f t="shared" si="2"/>
        <v>-0.163944769</v>
      </c>
    </row>
    <row r="71" ht="14.25" customHeight="1">
      <c r="A71" s="19">
        <v>44279.0</v>
      </c>
      <c r="B71" s="20">
        <v>72.349998</v>
      </c>
      <c r="C71" s="20">
        <v>73.949997</v>
      </c>
      <c r="D71" s="20">
        <v>71.599998</v>
      </c>
      <c r="E71" s="20">
        <v>71.849998</v>
      </c>
      <c r="F71" s="20">
        <v>71.849998</v>
      </c>
      <c r="H71" s="54">
        <f t="shared" si="1"/>
        <v>-0.01911312791</v>
      </c>
      <c r="I71" s="55">
        <f t="shared" si="2"/>
        <v>-0.5939193127</v>
      </c>
    </row>
    <row r="72" ht="14.25" customHeight="1">
      <c r="A72" s="19">
        <v>44280.0</v>
      </c>
      <c r="B72" s="20">
        <v>72.099998</v>
      </c>
      <c r="C72" s="20">
        <v>72.550003</v>
      </c>
      <c r="D72" s="20">
        <v>68.349998</v>
      </c>
      <c r="E72" s="20">
        <v>68.75</v>
      </c>
      <c r="F72" s="20">
        <v>68.75</v>
      </c>
      <c r="H72" s="54">
        <f t="shared" si="1"/>
        <v>-0.02512348416</v>
      </c>
      <c r="I72" s="55">
        <f t="shared" si="2"/>
        <v>-0.7463145075</v>
      </c>
    </row>
    <row r="73" ht="14.25" customHeight="1">
      <c r="A73" s="19">
        <v>44281.0</v>
      </c>
      <c r="B73" s="20">
        <v>69.0</v>
      </c>
      <c r="C73" s="20">
        <v>70.75</v>
      </c>
      <c r="D73" s="20">
        <v>68.900002</v>
      </c>
      <c r="E73" s="20">
        <v>69.25</v>
      </c>
      <c r="F73" s="20">
        <v>69.25</v>
      </c>
      <c r="H73" s="54">
        <f t="shared" si="1"/>
        <v>-0.009229771013</v>
      </c>
      <c r="I73" s="55">
        <f t="shared" si="2"/>
        <v>-0.9422523528</v>
      </c>
    </row>
    <row r="74" ht="14.25" customHeight="1">
      <c r="A74" s="19">
        <v>44285.0</v>
      </c>
      <c r="B74" s="20">
        <v>69.599998</v>
      </c>
      <c r="C74" s="20">
        <v>70.099998</v>
      </c>
      <c r="D74" s="20">
        <v>68.0</v>
      </c>
      <c r="E74" s="20">
        <v>68.349998</v>
      </c>
      <c r="F74" s="20">
        <v>68.349998</v>
      </c>
      <c r="H74" s="54">
        <f t="shared" si="1"/>
        <v>0.01557001077</v>
      </c>
      <c r="I74" s="55">
        <f t="shared" si="2"/>
        <v>-1.013007786</v>
      </c>
    </row>
    <row r="75" ht="14.25" customHeight="1">
      <c r="A75" s="19">
        <v>44286.0</v>
      </c>
      <c r="B75" s="20">
        <v>68.800003</v>
      </c>
      <c r="C75" s="20">
        <v>71.199997</v>
      </c>
      <c r="D75" s="20">
        <v>68.599998</v>
      </c>
      <c r="E75" s="20">
        <v>69.300003</v>
      </c>
      <c r="F75" s="20">
        <v>69.300003</v>
      </c>
      <c r="H75" s="54">
        <f t="shared" si="1"/>
        <v>0.019472118</v>
      </c>
      <c r="I75" s="55">
        <f t="shared" si="2"/>
        <v>-0.8932682997</v>
      </c>
    </row>
    <row r="76" ht="14.25" customHeight="1">
      <c r="A76" s="19">
        <v>44287.0</v>
      </c>
      <c r="B76" s="20">
        <v>70.199997</v>
      </c>
      <c r="C76" s="20">
        <v>72.599998</v>
      </c>
      <c r="D76" s="20">
        <v>69.699997</v>
      </c>
      <c r="E76" s="20">
        <v>72.150002</v>
      </c>
      <c r="F76" s="20">
        <v>72.150002</v>
      </c>
      <c r="H76" s="54">
        <f t="shared" si="1"/>
        <v>-0.019472118</v>
      </c>
      <c r="I76" s="55">
        <f t="shared" si="2"/>
        <v>-0.7408723429</v>
      </c>
    </row>
    <row r="77" ht="14.25" customHeight="1">
      <c r="A77" s="19">
        <v>44291.0</v>
      </c>
      <c r="B77" s="20">
        <v>71.0</v>
      </c>
      <c r="C77" s="20">
        <v>71.199997</v>
      </c>
      <c r="D77" s="20">
        <v>68.0</v>
      </c>
      <c r="E77" s="20">
        <v>68.75</v>
      </c>
      <c r="F77" s="20">
        <v>68.75</v>
      </c>
      <c r="H77" s="54">
        <f t="shared" si="1"/>
        <v>-0.01985872353</v>
      </c>
      <c r="I77" s="55">
        <f t="shared" si="2"/>
        <v>-0.8932682997</v>
      </c>
    </row>
    <row r="78" ht="14.25" customHeight="1">
      <c r="A78" s="19">
        <v>44292.0</v>
      </c>
      <c r="B78" s="20">
        <v>68.75</v>
      </c>
      <c r="C78" s="20">
        <v>69.800003</v>
      </c>
      <c r="D78" s="20">
        <v>68.099998</v>
      </c>
      <c r="E78" s="20">
        <v>69.400002</v>
      </c>
      <c r="F78" s="20">
        <v>69.400002</v>
      </c>
      <c r="H78" s="54">
        <f t="shared" si="1"/>
        <v>0.03657227427</v>
      </c>
      <c r="I78" s="55">
        <f t="shared" si="2"/>
        <v>-1.045663494</v>
      </c>
    </row>
    <row r="79" ht="14.25" customHeight="1">
      <c r="A79" s="19">
        <v>44293.0</v>
      </c>
      <c r="B79" s="20">
        <v>69.0</v>
      </c>
      <c r="C79" s="20">
        <v>72.400002</v>
      </c>
      <c r="D79" s="20">
        <v>68.75</v>
      </c>
      <c r="E79" s="20">
        <v>71.849998</v>
      </c>
      <c r="F79" s="20">
        <v>71.849998</v>
      </c>
      <c r="H79" s="54">
        <f t="shared" si="1"/>
        <v>-0.002766322668</v>
      </c>
      <c r="I79" s="55">
        <f t="shared" si="2"/>
        <v>-0.7626427429</v>
      </c>
    </row>
    <row r="80" ht="14.25" customHeight="1">
      <c r="A80" s="19">
        <v>44294.0</v>
      </c>
      <c r="B80" s="20">
        <v>71.849998</v>
      </c>
      <c r="C80" s="20">
        <v>72.199997</v>
      </c>
      <c r="D80" s="20">
        <v>70.5</v>
      </c>
      <c r="E80" s="20">
        <v>71.449997</v>
      </c>
      <c r="F80" s="20">
        <v>71.449997</v>
      </c>
      <c r="H80" s="54">
        <f t="shared" si="1"/>
        <v>-0.01044214196</v>
      </c>
      <c r="I80" s="55">
        <f t="shared" si="2"/>
        <v>-0.7844141226</v>
      </c>
    </row>
    <row r="81" ht="14.25" customHeight="1">
      <c r="A81" s="19">
        <v>44295.0</v>
      </c>
      <c r="B81" s="20">
        <v>70.650002</v>
      </c>
      <c r="C81" s="20">
        <v>71.449997</v>
      </c>
      <c r="D81" s="20">
        <v>70.150002</v>
      </c>
      <c r="E81" s="20">
        <v>71.050003</v>
      </c>
      <c r="F81" s="20">
        <v>71.050003</v>
      </c>
      <c r="H81" s="54">
        <f t="shared" si="1"/>
        <v>-0.03489135779</v>
      </c>
      <c r="I81" s="55">
        <f t="shared" si="2"/>
        <v>-0.8660547554</v>
      </c>
    </row>
    <row r="82" ht="14.25" customHeight="1">
      <c r="A82" s="19">
        <v>44298.0</v>
      </c>
      <c r="B82" s="20">
        <v>68.0</v>
      </c>
      <c r="C82" s="20">
        <v>69.0</v>
      </c>
      <c r="D82" s="20">
        <v>65.199997</v>
      </c>
      <c r="E82" s="20">
        <v>66.349998</v>
      </c>
      <c r="F82" s="20">
        <v>66.349998</v>
      </c>
      <c r="H82" s="54">
        <f t="shared" si="1"/>
        <v>0.02079669116</v>
      </c>
      <c r="I82" s="55">
        <f t="shared" si="2"/>
        <v>-1.132747163</v>
      </c>
    </row>
    <row r="83" ht="14.25" customHeight="1">
      <c r="A83" s="19">
        <v>44299.0</v>
      </c>
      <c r="B83" s="20">
        <v>65.199997</v>
      </c>
      <c r="C83" s="20">
        <v>70.449997</v>
      </c>
      <c r="D83" s="20">
        <v>65.199997</v>
      </c>
      <c r="E83" s="20">
        <v>68.199997</v>
      </c>
      <c r="F83" s="20">
        <v>68.199997</v>
      </c>
      <c r="H83" s="54">
        <f t="shared" si="1"/>
        <v>-0.0317257617</v>
      </c>
      <c r="I83" s="55">
        <f t="shared" si="2"/>
        <v>-0.9749089325</v>
      </c>
    </row>
    <row r="84" ht="14.25" customHeight="1">
      <c r="A84" s="19">
        <v>44301.0</v>
      </c>
      <c r="B84" s="20">
        <v>68.0</v>
      </c>
      <c r="C84" s="20">
        <v>68.25</v>
      </c>
      <c r="D84" s="20">
        <v>65.5</v>
      </c>
      <c r="E84" s="20">
        <v>66.75</v>
      </c>
      <c r="F84" s="20">
        <v>66.75</v>
      </c>
      <c r="H84" s="54">
        <f t="shared" si="1"/>
        <v>-0.0007329132039</v>
      </c>
      <c r="I84" s="55">
        <f t="shared" si="2"/>
        <v>-1.214387796</v>
      </c>
    </row>
    <row r="85" ht="14.25" customHeight="1">
      <c r="A85" s="19">
        <v>44302.0</v>
      </c>
      <c r="B85" s="20">
        <v>67.400002</v>
      </c>
      <c r="C85" s="20">
        <v>68.199997</v>
      </c>
      <c r="D85" s="20">
        <v>65.699997</v>
      </c>
      <c r="E85" s="20">
        <v>65.900002</v>
      </c>
      <c r="F85" s="20">
        <v>65.900002</v>
      </c>
      <c r="H85" s="54">
        <f t="shared" si="1"/>
        <v>-0.07930979447</v>
      </c>
      <c r="I85" s="55">
        <f t="shared" si="2"/>
        <v>-1.219830831</v>
      </c>
    </row>
    <row r="86" ht="14.25" customHeight="1">
      <c r="A86" s="19">
        <v>44305.0</v>
      </c>
      <c r="B86" s="20">
        <v>63.0</v>
      </c>
      <c r="C86" s="20">
        <v>63.0</v>
      </c>
      <c r="D86" s="20">
        <v>61.049999</v>
      </c>
      <c r="E86" s="20">
        <v>61.299999</v>
      </c>
      <c r="F86" s="20">
        <v>61.299999</v>
      </c>
      <c r="H86" s="54">
        <f t="shared" si="1"/>
        <v>0.006329166597</v>
      </c>
      <c r="I86" s="55">
        <f t="shared" si="2"/>
        <v>-1.785872225</v>
      </c>
    </row>
    <row r="87" ht="14.25" customHeight="1">
      <c r="A87" s="19">
        <v>44306.0</v>
      </c>
      <c r="B87" s="20">
        <v>62.25</v>
      </c>
      <c r="C87" s="20">
        <v>63.400002</v>
      </c>
      <c r="D87" s="20">
        <v>60.549999</v>
      </c>
      <c r="E87" s="20">
        <v>61.450001</v>
      </c>
      <c r="F87" s="20">
        <v>61.450001</v>
      </c>
      <c r="H87" s="54">
        <f t="shared" si="1"/>
        <v>-0.04023068543</v>
      </c>
      <c r="I87" s="55">
        <f t="shared" si="2"/>
        <v>-1.742330337</v>
      </c>
    </row>
    <row r="88" ht="14.25" customHeight="1">
      <c r="A88" s="19">
        <v>44308.0</v>
      </c>
      <c r="B88" s="20">
        <v>60.549999</v>
      </c>
      <c r="C88" s="20">
        <v>60.900002</v>
      </c>
      <c r="D88" s="20">
        <v>59.400002</v>
      </c>
      <c r="E88" s="20">
        <v>60.049999</v>
      </c>
      <c r="F88" s="20">
        <v>60.049999</v>
      </c>
      <c r="H88" s="54">
        <f t="shared" si="1"/>
        <v>0.006546619072</v>
      </c>
      <c r="I88" s="55">
        <f t="shared" si="2"/>
        <v>-2.014465779</v>
      </c>
    </row>
    <row r="89" ht="14.25" customHeight="1">
      <c r="A89" s="19">
        <v>44309.0</v>
      </c>
      <c r="B89" s="20">
        <v>60.0</v>
      </c>
      <c r="C89" s="20">
        <v>61.299999</v>
      </c>
      <c r="D89" s="20">
        <v>59.549999</v>
      </c>
      <c r="E89" s="20">
        <v>60.799999</v>
      </c>
      <c r="F89" s="20">
        <v>60.799999</v>
      </c>
      <c r="H89" s="54">
        <f t="shared" si="1"/>
        <v>0.0376195298</v>
      </c>
      <c r="I89" s="55">
        <f t="shared" si="2"/>
        <v>-1.970924435</v>
      </c>
    </row>
    <row r="90" ht="14.25" customHeight="1">
      <c r="A90" s="19">
        <v>44312.0</v>
      </c>
      <c r="B90" s="20">
        <v>61.950001</v>
      </c>
      <c r="C90" s="20">
        <v>63.650002</v>
      </c>
      <c r="D90" s="20">
        <v>61.200001</v>
      </c>
      <c r="E90" s="20">
        <v>62.0</v>
      </c>
      <c r="F90" s="20">
        <v>62.0</v>
      </c>
      <c r="H90" s="54">
        <f t="shared" si="1"/>
        <v>0.02098791347</v>
      </c>
      <c r="I90" s="55">
        <f t="shared" si="2"/>
        <v>-1.715116792</v>
      </c>
    </row>
    <row r="91" ht="14.25" customHeight="1">
      <c r="A91" s="19">
        <v>44313.0</v>
      </c>
      <c r="B91" s="20">
        <v>63.0</v>
      </c>
      <c r="C91" s="20">
        <v>65.0</v>
      </c>
      <c r="D91" s="20">
        <v>62.599998</v>
      </c>
      <c r="E91" s="20">
        <v>64.75</v>
      </c>
      <c r="F91" s="20">
        <v>64.75</v>
      </c>
      <c r="H91" s="54">
        <f t="shared" si="1"/>
        <v>0.01450956378</v>
      </c>
      <c r="I91" s="55">
        <f t="shared" si="2"/>
        <v>-1.568163871</v>
      </c>
    </row>
    <row r="92" ht="14.25" customHeight="1">
      <c r="A92" s="19">
        <v>44314.0</v>
      </c>
      <c r="B92" s="20">
        <v>65.5</v>
      </c>
      <c r="C92" s="20">
        <v>65.949997</v>
      </c>
      <c r="D92" s="20">
        <v>63.700001</v>
      </c>
      <c r="E92" s="20">
        <v>64.800003</v>
      </c>
      <c r="F92" s="20">
        <v>64.800003</v>
      </c>
      <c r="H92" s="54">
        <f t="shared" si="1"/>
        <v>0.002271882926</v>
      </c>
      <c r="I92" s="55">
        <f t="shared" si="2"/>
        <v>-1.464752729</v>
      </c>
    </row>
    <row r="93" ht="14.25" customHeight="1">
      <c r="A93" s="19">
        <v>44315.0</v>
      </c>
      <c r="B93" s="20">
        <v>65.650002</v>
      </c>
      <c r="C93" s="20">
        <v>66.099998</v>
      </c>
      <c r="D93" s="20">
        <v>63.549999</v>
      </c>
      <c r="E93" s="20">
        <v>63.950001</v>
      </c>
      <c r="F93" s="20">
        <v>63.950001</v>
      </c>
      <c r="H93" s="54">
        <f t="shared" si="1"/>
        <v>-0.03228563324</v>
      </c>
      <c r="I93" s="55">
        <f t="shared" si="2"/>
        <v>-1.448424494</v>
      </c>
    </row>
    <row r="94" ht="14.25" customHeight="1">
      <c r="A94" s="19">
        <v>44316.0</v>
      </c>
      <c r="B94" s="20">
        <v>63.0</v>
      </c>
      <c r="C94" s="20">
        <v>64.0</v>
      </c>
      <c r="D94" s="20">
        <v>62.5</v>
      </c>
      <c r="E94" s="20">
        <v>62.799999</v>
      </c>
      <c r="F94" s="20">
        <v>62.799999</v>
      </c>
      <c r="H94" s="54">
        <f t="shared" si="1"/>
        <v>-0.01892802581</v>
      </c>
      <c r="I94" s="55">
        <f t="shared" si="2"/>
        <v>-1.677018048</v>
      </c>
    </row>
    <row r="95" ht="14.25" customHeight="1">
      <c r="A95" s="19">
        <v>44319.0</v>
      </c>
      <c r="B95" s="20">
        <v>62.799999</v>
      </c>
      <c r="C95" s="20">
        <v>62.799999</v>
      </c>
      <c r="D95" s="20">
        <v>60.700001</v>
      </c>
      <c r="E95" s="20">
        <v>61.400002</v>
      </c>
      <c r="F95" s="20">
        <v>61.400002</v>
      </c>
      <c r="H95" s="54">
        <f t="shared" si="1"/>
        <v>0.007930255802</v>
      </c>
      <c r="I95" s="55">
        <f t="shared" si="2"/>
        <v>-1.807643169</v>
      </c>
    </row>
    <row r="96" ht="14.25" customHeight="1">
      <c r="A96" s="19">
        <v>44320.0</v>
      </c>
      <c r="B96" s="20">
        <v>62.0</v>
      </c>
      <c r="C96" s="20">
        <v>63.299999</v>
      </c>
      <c r="D96" s="20">
        <v>61.0</v>
      </c>
      <c r="E96" s="20">
        <v>61.650002</v>
      </c>
      <c r="F96" s="20">
        <v>61.650002</v>
      </c>
      <c r="H96" s="54">
        <f t="shared" si="1"/>
        <v>0.004728125547</v>
      </c>
      <c r="I96" s="55">
        <f t="shared" si="2"/>
        <v>-1.753216081</v>
      </c>
    </row>
    <row r="97" ht="14.25" customHeight="1">
      <c r="A97" s="19">
        <v>44321.0</v>
      </c>
      <c r="B97" s="20">
        <v>61.900002</v>
      </c>
      <c r="C97" s="20">
        <v>63.599998</v>
      </c>
      <c r="D97" s="20">
        <v>61.25</v>
      </c>
      <c r="E97" s="20">
        <v>62.900002</v>
      </c>
      <c r="F97" s="20">
        <v>62.900002</v>
      </c>
      <c r="H97" s="54">
        <f t="shared" si="1"/>
        <v>-0.001573533001</v>
      </c>
      <c r="I97" s="55">
        <f t="shared" si="2"/>
        <v>-1.720559937</v>
      </c>
    </row>
    <row r="98" ht="14.25" customHeight="1">
      <c r="A98" s="19">
        <v>44322.0</v>
      </c>
      <c r="B98" s="20">
        <v>63.150002</v>
      </c>
      <c r="C98" s="20">
        <v>63.5</v>
      </c>
      <c r="D98" s="20">
        <v>62.25</v>
      </c>
      <c r="E98" s="20">
        <v>62.75</v>
      </c>
      <c r="F98" s="20">
        <v>62.75</v>
      </c>
      <c r="H98" s="54">
        <f t="shared" si="1"/>
        <v>-0.00157601291</v>
      </c>
      <c r="I98" s="55">
        <f t="shared" si="2"/>
        <v>-1.731445137</v>
      </c>
    </row>
    <row r="99" ht="14.25" customHeight="1">
      <c r="A99" s="19">
        <v>44323.0</v>
      </c>
      <c r="B99" s="20">
        <v>62.75</v>
      </c>
      <c r="C99" s="20">
        <v>63.400002</v>
      </c>
      <c r="D99" s="20">
        <v>62.5</v>
      </c>
      <c r="E99" s="20">
        <v>62.599998</v>
      </c>
      <c r="F99" s="20">
        <v>62.599998</v>
      </c>
      <c r="H99" s="54">
        <f t="shared" si="1"/>
        <v>0.007072658166</v>
      </c>
      <c r="I99" s="55">
        <f t="shared" si="2"/>
        <v>-1.742330337</v>
      </c>
    </row>
    <row r="100" ht="14.25" customHeight="1">
      <c r="A100" s="19">
        <v>44326.0</v>
      </c>
      <c r="B100" s="20">
        <v>62.849998</v>
      </c>
      <c r="C100" s="20">
        <v>63.849998</v>
      </c>
      <c r="D100" s="20">
        <v>62.25</v>
      </c>
      <c r="E100" s="20">
        <v>63.599998</v>
      </c>
      <c r="F100" s="20">
        <v>63.599998</v>
      </c>
      <c r="H100" s="54">
        <f t="shared" si="1"/>
        <v>0.09481171714</v>
      </c>
      <c r="I100" s="55">
        <f t="shared" si="2"/>
        <v>-1.693346392</v>
      </c>
    </row>
    <row r="101" ht="14.25" customHeight="1">
      <c r="A101" s="19">
        <v>44327.0</v>
      </c>
      <c r="B101" s="20">
        <v>63.0</v>
      </c>
      <c r="C101" s="20">
        <v>70.199997</v>
      </c>
      <c r="D101" s="20">
        <v>62.900002</v>
      </c>
      <c r="E101" s="20">
        <v>69.650002</v>
      </c>
      <c r="F101" s="20">
        <v>69.650002</v>
      </c>
      <c r="H101" s="54">
        <f t="shared" si="1"/>
        <v>0.04457569457</v>
      </c>
      <c r="I101" s="55">
        <f t="shared" si="2"/>
        <v>-1.002122477</v>
      </c>
    </row>
    <row r="102" ht="14.25" customHeight="1">
      <c r="A102" s="19">
        <v>44328.0</v>
      </c>
      <c r="B102" s="20">
        <v>70.849998</v>
      </c>
      <c r="C102" s="20">
        <v>73.400002</v>
      </c>
      <c r="D102" s="20">
        <v>70.199997</v>
      </c>
      <c r="E102" s="20">
        <v>71.849998</v>
      </c>
      <c r="F102" s="20">
        <v>71.849998</v>
      </c>
      <c r="H102" s="54">
        <f t="shared" si="1"/>
        <v>-0.002045714971</v>
      </c>
      <c r="I102" s="55">
        <f t="shared" si="2"/>
        <v>-0.6537885659</v>
      </c>
    </row>
    <row r="103" ht="14.25" customHeight="1">
      <c r="A103" s="19">
        <v>44330.0</v>
      </c>
      <c r="B103" s="20">
        <v>73.099998</v>
      </c>
      <c r="C103" s="20">
        <v>73.25</v>
      </c>
      <c r="D103" s="20">
        <v>68.300003</v>
      </c>
      <c r="E103" s="20">
        <v>69.849998</v>
      </c>
      <c r="F103" s="20">
        <v>69.849998</v>
      </c>
      <c r="H103" s="54">
        <f t="shared" si="1"/>
        <v>-0.02558035054</v>
      </c>
      <c r="I103" s="55">
        <f t="shared" si="2"/>
        <v>-0.6701169101</v>
      </c>
    </row>
    <row r="104" ht="14.25" customHeight="1">
      <c r="A104" s="19">
        <v>44333.0</v>
      </c>
      <c r="B104" s="20">
        <v>70.849998</v>
      </c>
      <c r="C104" s="20">
        <v>71.400002</v>
      </c>
      <c r="D104" s="20">
        <v>69.699997</v>
      </c>
      <c r="E104" s="20">
        <v>70.300003</v>
      </c>
      <c r="F104" s="20">
        <v>70.300003</v>
      </c>
      <c r="H104" s="54">
        <f t="shared" si="1"/>
        <v>0.08004265381</v>
      </c>
      <c r="I104" s="55">
        <f t="shared" si="2"/>
        <v>-0.87149692</v>
      </c>
    </row>
    <row r="105" ht="14.25" customHeight="1">
      <c r="A105" s="19">
        <v>44334.0</v>
      </c>
      <c r="B105" s="20">
        <v>71.849998</v>
      </c>
      <c r="C105" s="20">
        <v>77.349998</v>
      </c>
      <c r="D105" s="20">
        <v>71.25</v>
      </c>
      <c r="E105" s="20">
        <v>76.449997</v>
      </c>
      <c r="F105" s="20">
        <v>76.449997</v>
      </c>
      <c r="H105" s="54">
        <f t="shared" si="1"/>
        <v>0.01412088978</v>
      </c>
      <c r="I105" s="55">
        <f t="shared" si="2"/>
        <v>-0.2238150018</v>
      </c>
    </row>
    <row r="106" ht="14.25" customHeight="1">
      <c r="A106" s="19">
        <v>44335.0</v>
      </c>
      <c r="B106" s="20">
        <v>75.699997</v>
      </c>
      <c r="C106" s="20">
        <v>78.449997</v>
      </c>
      <c r="D106" s="20">
        <v>74.300003</v>
      </c>
      <c r="E106" s="20">
        <v>75.0</v>
      </c>
      <c r="F106" s="20">
        <v>75.0</v>
      </c>
      <c r="H106" s="54">
        <f t="shared" si="1"/>
        <v>-0.02451727964</v>
      </c>
      <c r="I106" s="55">
        <f t="shared" si="2"/>
        <v>-0.1040755159</v>
      </c>
    </row>
    <row r="107" ht="14.25" customHeight="1">
      <c r="A107" s="19">
        <v>44336.0</v>
      </c>
      <c r="B107" s="20">
        <v>75.199997</v>
      </c>
      <c r="C107" s="20">
        <v>76.550003</v>
      </c>
      <c r="D107" s="20">
        <v>74.300003</v>
      </c>
      <c r="E107" s="20">
        <v>74.849998</v>
      </c>
      <c r="F107" s="20">
        <v>74.849998</v>
      </c>
      <c r="H107" s="54">
        <f t="shared" si="1"/>
        <v>0.008455256877</v>
      </c>
      <c r="I107" s="55">
        <f t="shared" si="2"/>
        <v>-0.3108977992</v>
      </c>
    </row>
    <row r="108" ht="14.25" customHeight="1">
      <c r="A108" s="19">
        <v>44337.0</v>
      </c>
      <c r="B108" s="20">
        <v>75.699997</v>
      </c>
      <c r="C108" s="20">
        <v>77.199997</v>
      </c>
      <c r="D108" s="20">
        <v>75.199997</v>
      </c>
      <c r="E108" s="20">
        <v>76.25</v>
      </c>
      <c r="F108" s="20">
        <v>76.25</v>
      </c>
      <c r="H108" s="54">
        <f t="shared" si="1"/>
        <v>0.06214745066</v>
      </c>
      <c r="I108" s="55">
        <f t="shared" si="2"/>
        <v>-0.2401432372</v>
      </c>
    </row>
    <row r="109" ht="14.25" customHeight="1">
      <c r="A109" s="19">
        <v>44340.0</v>
      </c>
      <c r="B109" s="20">
        <v>78.800003</v>
      </c>
      <c r="C109" s="20">
        <v>82.150002</v>
      </c>
      <c r="D109" s="20">
        <v>77.0</v>
      </c>
      <c r="E109" s="20">
        <v>81.25</v>
      </c>
      <c r="F109" s="20">
        <v>81.25</v>
      </c>
      <c r="H109" s="54">
        <f t="shared" si="1"/>
        <v>0.02107876848</v>
      </c>
      <c r="I109" s="55">
        <f t="shared" si="2"/>
        <v>0.2986854836</v>
      </c>
    </row>
    <row r="110" ht="14.25" customHeight="1">
      <c r="A110" s="19">
        <v>44341.0</v>
      </c>
      <c r="B110" s="20">
        <v>82.400002</v>
      </c>
      <c r="C110" s="20">
        <v>83.900002</v>
      </c>
      <c r="D110" s="20">
        <v>80.099998</v>
      </c>
      <c r="E110" s="20">
        <v>82.25</v>
      </c>
      <c r="F110" s="20">
        <v>82.25</v>
      </c>
      <c r="H110" s="54">
        <f t="shared" si="1"/>
        <v>-0.007177052124</v>
      </c>
      <c r="I110" s="55">
        <f t="shared" si="2"/>
        <v>0.4891802935</v>
      </c>
    </row>
    <row r="111" ht="14.25" customHeight="1">
      <c r="A111" s="19">
        <v>44342.0</v>
      </c>
      <c r="B111" s="20">
        <v>83.099998</v>
      </c>
      <c r="C111" s="20">
        <v>83.300003</v>
      </c>
      <c r="D111" s="20">
        <v>80.75</v>
      </c>
      <c r="E111" s="20">
        <v>81.0</v>
      </c>
      <c r="F111" s="20">
        <v>81.0</v>
      </c>
      <c r="H111" s="54">
        <f t="shared" si="1"/>
        <v>-0.01694956991</v>
      </c>
      <c r="I111" s="55">
        <f t="shared" si="2"/>
        <v>0.4238678961</v>
      </c>
    </row>
    <row r="112" ht="14.25" customHeight="1">
      <c r="A112" s="19">
        <v>44343.0</v>
      </c>
      <c r="B112" s="20">
        <v>81.25</v>
      </c>
      <c r="C112" s="20">
        <v>81.900002</v>
      </c>
      <c r="D112" s="20">
        <v>77.5</v>
      </c>
      <c r="E112" s="20">
        <v>78.650002</v>
      </c>
      <c r="F112" s="20">
        <v>78.650002</v>
      </c>
      <c r="H112" s="54">
        <f t="shared" si="1"/>
        <v>-0.01414105318</v>
      </c>
      <c r="I112" s="55">
        <f t="shared" si="2"/>
        <v>0.2714719393</v>
      </c>
    </row>
    <row r="113" ht="14.25" customHeight="1">
      <c r="A113" s="19">
        <v>44344.0</v>
      </c>
      <c r="B113" s="20">
        <v>78.699997</v>
      </c>
      <c r="C113" s="20">
        <v>80.75</v>
      </c>
      <c r="D113" s="20">
        <v>78.5</v>
      </c>
      <c r="E113" s="20">
        <v>79.199997</v>
      </c>
      <c r="F113" s="20">
        <v>79.199997</v>
      </c>
      <c r="H113" s="54">
        <f t="shared" si="1"/>
        <v>0.01353031728</v>
      </c>
      <c r="I113" s="55">
        <f t="shared" si="2"/>
        <v>0.146289418</v>
      </c>
    </row>
    <row r="114" ht="14.25" customHeight="1">
      <c r="A114" s="19">
        <v>44347.0</v>
      </c>
      <c r="B114" s="20">
        <v>81.449997</v>
      </c>
      <c r="C114" s="20">
        <v>81.849998</v>
      </c>
      <c r="D114" s="20">
        <v>78.650002</v>
      </c>
      <c r="E114" s="20">
        <v>79.599998</v>
      </c>
      <c r="F114" s="20">
        <v>79.599998</v>
      </c>
      <c r="H114" s="54">
        <f t="shared" si="1"/>
        <v>-0.02286164471</v>
      </c>
      <c r="I114" s="55">
        <f t="shared" si="2"/>
        <v>0.2660287951</v>
      </c>
    </row>
    <row r="115" ht="14.25" customHeight="1">
      <c r="A115" s="19">
        <v>44348.0</v>
      </c>
      <c r="B115" s="20">
        <v>79.599998</v>
      </c>
      <c r="C115" s="20">
        <v>80.0</v>
      </c>
      <c r="D115" s="20">
        <v>75.800003</v>
      </c>
      <c r="E115" s="20">
        <v>76.199997</v>
      </c>
      <c r="F115" s="20">
        <v>76.199997</v>
      </c>
      <c r="H115" s="54">
        <f t="shared" si="1"/>
        <v>-0.03303982824</v>
      </c>
      <c r="I115" s="55">
        <f t="shared" si="2"/>
        <v>0.06464878516</v>
      </c>
    </row>
    <row r="116" ht="14.25" customHeight="1">
      <c r="A116" s="19">
        <v>44349.0</v>
      </c>
      <c r="B116" s="20">
        <v>76.0</v>
      </c>
      <c r="C116" s="20">
        <v>77.400002</v>
      </c>
      <c r="D116" s="20">
        <v>74.550003</v>
      </c>
      <c r="E116" s="20">
        <v>76.0</v>
      </c>
      <c r="F116" s="20">
        <v>76.0</v>
      </c>
      <c r="H116" s="54">
        <f t="shared" si="1"/>
        <v>0.01538486755</v>
      </c>
      <c r="I116" s="55">
        <f t="shared" si="2"/>
        <v>-0.2183718575</v>
      </c>
    </row>
    <row r="117" ht="14.25" customHeight="1">
      <c r="A117" s="19">
        <v>44350.0</v>
      </c>
      <c r="B117" s="20">
        <v>76.449997</v>
      </c>
      <c r="C117" s="20">
        <v>78.599998</v>
      </c>
      <c r="D117" s="20">
        <v>76.300003</v>
      </c>
      <c r="E117" s="20">
        <v>77.900002</v>
      </c>
      <c r="F117" s="20">
        <v>77.900002</v>
      </c>
      <c r="H117" s="54">
        <f t="shared" si="1"/>
        <v>0.03007748068</v>
      </c>
      <c r="I117" s="55">
        <f t="shared" si="2"/>
        <v>-0.08774728046</v>
      </c>
    </row>
    <row r="118" ht="14.25" customHeight="1">
      <c r="A118" s="19">
        <v>44351.0</v>
      </c>
      <c r="B118" s="20">
        <v>78.25</v>
      </c>
      <c r="C118" s="20">
        <v>81.0</v>
      </c>
      <c r="D118" s="20">
        <v>77.599998</v>
      </c>
      <c r="E118" s="20">
        <v>79.699997</v>
      </c>
      <c r="F118" s="20">
        <v>79.699997</v>
      </c>
      <c r="H118" s="54">
        <f t="shared" si="1"/>
        <v>0.008604810474</v>
      </c>
      <c r="I118" s="55">
        <f t="shared" si="2"/>
        <v>0.1735029622</v>
      </c>
    </row>
    <row r="119" ht="14.25" customHeight="1">
      <c r="A119" s="19">
        <v>44354.0</v>
      </c>
      <c r="B119" s="20">
        <v>80.199997</v>
      </c>
      <c r="C119" s="20">
        <v>81.699997</v>
      </c>
      <c r="D119" s="20">
        <v>79.75</v>
      </c>
      <c r="E119" s="20">
        <v>80.599998</v>
      </c>
      <c r="F119" s="20">
        <v>80.599998</v>
      </c>
      <c r="H119" s="54">
        <f t="shared" si="1"/>
        <v>-0.003064666931</v>
      </c>
      <c r="I119" s="55">
        <f t="shared" si="2"/>
        <v>0.2497005596</v>
      </c>
    </row>
    <row r="120" ht="14.25" customHeight="1">
      <c r="A120" s="19">
        <v>44355.0</v>
      </c>
      <c r="B120" s="20">
        <v>81.150002</v>
      </c>
      <c r="C120" s="20">
        <v>81.449997</v>
      </c>
      <c r="D120" s="20">
        <v>79.099998</v>
      </c>
      <c r="E120" s="20">
        <v>79.5</v>
      </c>
      <c r="F120" s="20">
        <v>79.5</v>
      </c>
      <c r="H120" s="54">
        <f t="shared" si="1"/>
        <v>0.01885130958</v>
      </c>
      <c r="I120" s="55">
        <f t="shared" si="2"/>
        <v>0.2224870154</v>
      </c>
    </row>
    <row r="121" ht="14.25" customHeight="1">
      <c r="A121" s="19">
        <v>44356.0</v>
      </c>
      <c r="B121" s="20">
        <v>80.0</v>
      </c>
      <c r="C121" s="20">
        <v>83.0</v>
      </c>
      <c r="D121" s="20">
        <v>78.550003</v>
      </c>
      <c r="E121" s="20">
        <v>79.650002</v>
      </c>
      <c r="F121" s="20">
        <v>79.650002</v>
      </c>
      <c r="H121" s="54">
        <f t="shared" si="1"/>
        <v>-0.02872177843</v>
      </c>
      <c r="I121" s="55">
        <f t="shared" si="2"/>
        <v>0.3912113164</v>
      </c>
    </row>
    <row r="122" ht="14.25" customHeight="1">
      <c r="A122" s="19">
        <v>44357.0</v>
      </c>
      <c r="B122" s="20">
        <v>80.650002</v>
      </c>
      <c r="C122" s="20">
        <v>80.650002</v>
      </c>
      <c r="D122" s="20">
        <v>79.349998</v>
      </c>
      <c r="E122" s="20">
        <v>80.050003</v>
      </c>
      <c r="F122" s="20">
        <v>80.050003</v>
      </c>
      <c r="H122" s="54">
        <f t="shared" si="1"/>
        <v>0.006796380852</v>
      </c>
      <c r="I122" s="55">
        <f t="shared" si="2"/>
        <v>0.135404218</v>
      </c>
    </row>
    <row r="123" ht="14.25" customHeight="1">
      <c r="A123" s="19">
        <v>44358.0</v>
      </c>
      <c r="B123" s="20">
        <v>80.099998</v>
      </c>
      <c r="C123" s="20">
        <v>81.199997</v>
      </c>
      <c r="D123" s="20">
        <v>79.349998</v>
      </c>
      <c r="E123" s="20">
        <v>79.699997</v>
      </c>
      <c r="F123" s="20">
        <v>79.699997</v>
      </c>
      <c r="H123" s="54">
        <f t="shared" si="1"/>
        <v>-0.009901009161</v>
      </c>
      <c r="I123" s="55">
        <f t="shared" si="2"/>
        <v>0.1952734711</v>
      </c>
    </row>
    <row r="124" ht="14.25" customHeight="1">
      <c r="A124" s="19">
        <v>44361.0</v>
      </c>
      <c r="B124" s="20">
        <v>80.400002</v>
      </c>
      <c r="C124" s="20">
        <v>80.400002</v>
      </c>
      <c r="D124" s="20">
        <v>77.050003</v>
      </c>
      <c r="E124" s="20">
        <v>78.550003</v>
      </c>
      <c r="F124" s="20">
        <v>78.550003</v>
      </c>
      <c r="H124" s="54">
        <f t="shared" si="1"/>
        <v>-0.008117459396</v>
      </c>
      <c r="I124" s="55">
        <f t="shared" si="2"/>
        <v>0.1081906737</v>
      </c>
    </row>
    <row r="125" ht="14.25" customHeight="1">
      <c r="A125" s="19">
        <v>44362.0</v>
      </c>
      <c r="B125" s="20">
        <v>79.050003</v>
      </c>
      <c r="C125" s="20">
        <v>79.75</v>
      </c>
      <c r="D125" s="20">
        <v>78.349998</v>
      </c>
      <c r="E125" s="20">
        <v>78.550003</v>
      </c>
      <c r="F125" s="20">
        <v>78.550003</v>
      </c>
      <c r="H125" s="54">
        <f t="shared" si="1"/>
        <v>-0.007551930069</v>
      </c>
      <c r="I125" s="55">
        <f t="shared" si="2"/>
        <v>0.03743524089</v>
      </c>
    </row>
    <row r="126" ht="14.25" customHeight="1">
      <c r="A126" s="19">
        <v>44363.0</v>
      </c>
      <c r="B126" s="20">
        <v>78.849998</v>
      </c>
      <c r="C126" s="20">
        <v>79.150002</v>
      </c>
      <c r="D126" s="20">
        <v>77.5</v>
      </c>
      <c r="E126" s="20">
        <v>77.650002</v>
      </c>
      <c r="F126" s="20">
        <v>77.650002</v>
      </c>
      <c r="H126" s="54">
        <f t="shared" si="1"/>
        <v>-0.01079717028</v>
      </c>
      <c r="I126" s="55">
        <f t="shared" si="2"/>
        <v>-0.02787704765</v>
      </c>
    </row>
    <row r="127" ht="14.25" customHeight="1">
      <c r="A127" s="19">
        <v>44364.0</v>
      </c>
      <c r="B127" s="20">
        <v>76.949997</v>
      </c>
      <c r="C127" s="20">
        <v>78.300003</v>
      </c>
      <c r="D127" s="20">
        <v>76.550003</v>
      </c>
      <c r="E127" s="20">
        <v>76.949997</v>
      </c>
      <c r="F127" s="20">
        <v>76.949997</v>
      </c>
      <c r="H127" s="54">
        <f t="shared" si="1"/>
        <v>-0.00512166276</v>
      </c>
      <c r="I127" s="55">
        <f t="shared" si="2"/>
        <v>-0.1204029893</v>
      </c>
    </row>
    <row r="128" ht="14.25" customHeight="1">
      <c r="A128" s="19">
        <v>44365.0</v>
      </c>
      <c r="B128" s="20">
        <v>77.0</v>
      </c>
      <c r="C128" s="20">
        <v>77.900002</v>
      </c>
      <c r="D128" s="20">
        <v>73.599998</v>
      </c>
      <c r="E128" s="20">
        <v>76.150002</v>
      </c>
      <c r="F128" s="20">
        <v>76.150002</v>
      </c>
      <c r="H128" s="54">
        <f t="shared" si="1"/>
        <v>-0.004503050243</v>
      </c>
      <c r="I128" s="55">
        <f t="shared" si="2"/>
        <v>-0.163944769</v>
      </c>
    </row>
    <row r="129" ht="14.25" customHeight="1">
      <c r="A129" s="19">
        <v>44368.0</v>
      </c>
      <c r="B129" s="20">
        <v>75.900002</v>
      </c>
      <c r="C129" s="20">
        <v>77.550003</v>
      </c>
      <c r="D129" s="20">
        <v>65.0</v>
      </c>
      <c r="E129" s="20">
        <v>76.849998</v>
      </c>
      <c r="F129" s="20">
        <v>76.849998</v>
      </c>
      <c r="H129" s="54">
        <f t="shared" si="1"/>
        <v>0.05457608697</v>
      </c>
      <c r="I129" s="55">
        <f t="shared" si="2"/>
        <v>-0.2020436221</v>
      </c>
    </row>
    <row r="130" ht="14.25" customHeight="1">
      <c r="A130" s="19">
        <v>44369.0</v>
      </c>
      <c r="B130" s="20">
        <v>77.0</v>
      </c>
      <c r="C130" s="20">
        <v>81.900002</v>
      </c>
      <c r="D130" s="20">
        <v>76.949997</v>
      </c>
      <c r="E130" s="20">
        <v>80.5</v>
      </c>
      <c r="F130" s="20">
        <v>80.5</v>
      </c>
      <c r="H130" s="54">
        <f t="shared" si="1"/>
        <v>-0.007968194069</v>
      </c>
      <c r="I130" s="55">
        <f t="shared" si="2"/>
        <v>0.2714719393</v>
      </c>
    </row>
    <row r="131" ht="14.25" customHeight="1">
      <c r="A131" s="19">
        <v>44370.0</v>
      </c>
      <c r="B131" s="20">
        <v>81.25</v>
      </c>
      <c r="C131" s="20">
        <v>81.25</v>
      </c>
      <c r="D131" s="20">
        <v>78.099998</v>
      </c>
      <c r="E131" s="20">
        <v>78.599998</v>
      </c>
      <c r="F131" s="20">
        <v>78.599998</v>
      </c>
      <c r="H131" s="54">
        <f t="shared" si="1"/>
        <v>-0.02618600961</v>
      </c>
      <c r="I131" s="55">
        <f t="shared" si="2"/>
        <v>0.2007165065</v>
      </c>
    </row>
    <row r="132" ht="14.25" customHeight="1">
      <c r="A132" s="19">
        <v>44371.0</v>
      </c>
      <c r="B132" s="20">
        <v>79.0</v>
      </c>
      <c r="C132" s="20">
        <v>79.150002</v>
      </c>
      <c r="D132" s="20">
        <v>77.199997</v>
      </c>
      <c r="E132" s="20">
        <v>77.5</v>
      </c>
      <c r="F132" s="20">
        <v>77.5</v>
      </c>
      <c r="H132" s="54">
        <f t="shared" si="1"/>
        <v>0.0006314493461</v>
      </c>
      <c r="I132" s="55">
        <f t="shared" si="2"/>
        <v>-0.02787704765</v>
      </c>
    </row>
    <row r="133" ht="14.25" customHeight="1">
      <c r="A133" s="19">
        <v>44372.0</v>
      </c>
      <c r="B133" s="20">
        <v>77.949997</v>
      </c>
      <c r="C133" s="20">
        <v>79.199997</v>
      </c>
      <c r="D133" s="20">
        <v>77.050003</v>
      </c>
      <c r="E133" s="20">
        <v>78.050003</v>
      </c>
      <c r="F133" s="20">
        <v>78.050003</v>
      </c>
      <c r="H133" s="54">
        <f t="shared" si="1"/>
        <v>0.01503794012</v>
      </c>
      <c r="I133" s="55">
        <f t="shared" si="2"/>
        <v>-0.02243488307</v>
      </c>
    </row>
    <row r="134" ht="14.25" customHeight="1">
      <c r="A134" s="19">
        <v>44375.0</v>
      </c>
      <c r="B134" s="20">
        <v>78.400002</v>
      </c>
      <c r="C134" s="20">
        <v>80.400002</v>
      </c>
      <c r="D134" s="20">
        <v>77.75</v>
      </c>
      <c r="E134" s="20">
        <v>79.800003</v>
      </c>
      <c r="F134" s="20">
        <v>79.800003</v>
      </c>
      <c r="H134" s="54">
        <f t="shared" si="1"/>
        <v>0.02820536469</v>
      </c>
      <c r="I134" s="55">
        <f t="shared" si="2"/>
        <v>0.1081906737</v>
      </c>
    </row>
    <row r="135" ht="14.25" customHeight="1">
      <c r="A135" s="19">
        <v>44376.0</v>
      </c>
      <c r="B135" s="20">
        <v>82.0</v>
      </c>
      <c r="C135" s="20">
        <v>82.699997</v>
      </c>
      <c r="D135" s="20">
        <v>81.0</v>
      </c>
      <c r="E135" s="20">
        <v>82.25</v>
      </c>
      <c r="F135" s="20">
        <v>82.25</v>
      </c>
      <c r="H135" s="54">
        <f t="shared" si="1"/>
        <v>0.0120193759</v>
      </c>
      <c r="I135" s="55">
        <f t="shared" si="2"/>
        <v>0.3585547367</v>
      </c>
    </row>
    <row r="136" ht="14.25" customHeight="1">
      <c r="A136" s="19">
        <v>44377.0</v>
      </c>
      <c r="B136" s="20">
        <v>83.0</v>
      </c>
      <c r="C136" s="20">
        <v>83.699997</v>
      </c>
      <c r="D136" s="20">
        <v>80.099998</v>
      </c>
      <c r="E136" s="20">
        <v>81.0</v>
      </c>
      <c r="F136" s="20">
        <v>81.0</v>
      </c>
      <c r="H136" s="54">
        <f t="shared" si="1"/>
        <v>-0.02296166137</v>
      </c>
      <c r="I136" s="55">
        <f t="shared" si="2"/>
        <v>0.4674089138</v>
      </c>
    </row>
    <row r="137" ht="14.25" customHeight="1">
      <c r="A137" s="19">
        <v>44378.0</v>
      </c>
      <c r="B137" s="20">
        <v>81.0</v>
      </c>
      <c r="C137" s="20">
        <v>81.800003</v>
      </c>
      <c r="D137" s="20">
        <v>79.199997</v>
      </c>
      <c r="E137" s="20">
        <v>80.0</v>
      </c>
      <c r="F137" s="20">
        <v>80.0</v>
      </c>
      <c r="H137" s="54">
        <f t="shared" si="1"/>
        <v>-0.01850762197</v>
      </c>
      <c r="I137" s="55">
        <f t="shared" si="2"/>
        <v>0.2605866305</v>
      </c>
    </row>
    <row r="138" ht="14.25" customHeight="1">
      <c r="A138" s="19">
        <v>44379.0</v>
      </c>
      <c r="B138" s="20">
        <v>80.050003</v>
      </c>
      <c r="C138" s="20">
        <v>80.300003</v>
      </c>
      <c r="D138" s="20">
        <v>77.75</v>
      </c>
      <c r="E138" s="20">
        <v>78.0</v>
      </c>
      <c r="F138" s="20">
        <v>78.0</v>
      </c>
      <c r="H138" s="54">
        <f t="shared" si="1"/>
        <v>-0.001246180847</v>
      </c>
      <c r="I138" s="55">
        <f t="shared" si="2"/>
        <v>0.09730536485</v>
      </c>
    </row>
    <row r="139" ht="14.25" customHeight="1">
      <c r="A139" s="19">
        <v>44382.0</v>
      </c>
      <c r="B139" s="20">
        <v>78.25</v>
      </c>
      <c r="C139" s="20">
        <v>80.199997</v>
      </c>
      <c r="D139" s="20">
        <v>78.0</v>
      </c>
      <c r="E139" s="20">
        <v>79.050003</v>
      </c>
      <c r="F139" s="20">
        <v>79.050003</v>
      </c>
      <c r="H139" s="54">
        <f t="shared" si="1"/>
        <v>0.02158579112</v>
      </c>
      <c r="I139" s="55">
        <f t="shared" si="2"/>
        <v>0.08641929401</v>
      </c>
    </row>
    <row r="140" ht="14.25" customHeight="1">
      <c r="A140" s="19">
        <v>44383.0</v>
      </c>
      <c r="B140" s="20">
        <v>81.5</v>
      </c>
      <c r="C140" s="20">
        <v>81.949997</v>
      </c>
      <c r="D140" s="20">
        <v>79.0</v>
      </c>
      <c r="E140" s="20">
        <v>79.25</v>
      </c>
      <c r="F140" s="20">
        <v>79.25</v>
      </c>
      <c r="H140" s="54">
        <f t="shared" si="1"/>
        <v>-0.02909520086</v>
      </c>
      <c r="I140" s="55">
        <f t="shared" si="2"/>
        <v>0.2769141039</v>
      </c>
    </row>
    <row r="141" ht="14.25" customHeight="1">
      <c r="A141" s="19">
        <v>44384.0</v>
      </c>
      <c r="B141" s="20">
        <v>79.0</v>
      </c>
      <c r="C141" s="20">
        <v>79.599998</v>
      </c>
      <c r="D141" s="20">
        <v>78.150002</v>
      </c>
      <c r="E141" s="20">
        <v>78.349998</v>
      </c>
      <c r="F141" s="20">
        <v>78.349998</v>
      </c>
      <c r="H141" s="54">
        <f t="shared" si="1"/>
        <v>0.03578422562</v>
      </c>
      <c r="I141" s="55">
        <f t="shared" si="2"/>
        <v>0.02110689662</v>
      </c>
    </row>
    <row r="142" ht="14.25" customHeight="1">
      <c r="A142" s="19">
        <v>44385.0</v>
      </c>
      <c r="B142" s="20">
        <v>78.349998</v>
      </c>
      <c r="C142" s="20">
        <v>82.5</v>
      </c>
      <c r="D142" s="20">
        <v>78.300003</v>
      </c>
      <c r="E142" s="20">
        <v>81.849998</v>
      </c>
      <c r="F142" s="20">
        <v>81.849998</v>
      </c>
      <c r="H142" s="54">
        <f t="shared" si="1"/>
        <v>0.001211362973</v>
      </c>
      <c r="I142" s="55">
        <f t="shared" si="2"/>
        <v>0.3367842279</v>
      </c>
    </row>
    <row r="143" ht="14.25" customHeight="1">
      <c r="A143" s="19">
        <v>44386.0</v>
      </c>
      <c r="B143" s="20">
        <v>82.0</v>
      </c>
      <c r="C143" s="20">
        <v>82.599998</v>
      </c>
      <c r="D143" s="20">
        <v>80.099998</v>
      </c>
      <c r="E143" s="20">
        <v>80.699997</v>
      </c>
      <c r="F143" s="20">
        <v>80.699997</v>
      </c>
      <c r="H143" s="54">
        <f t="shared" si="1"/>
        <v>-0.00973237603</v>
      </c>
      <c r="I143" s="55">
        <f t="shared" si="2"/>
        <v>0.3476694279</v>
      </c>
    </row>
    <row r="144" ht="14.25" customHeight="1">
      <c r="A144" s="19">
        <v>44389.0</v>
      </c>
      <c r="B144" s="20">
        <v>81.349998</v>
      </c>
      <c r="C144" s="20">
        <v>81.800003</v>
      </c>
      <c r="D144" s="20">
        <v>78.800003</v>
      </c>
      <c r="E144" s="20">
        <v>79.449997</v>
      </c>
      <c r="F144" s="20">
        <v>79.449997</v>
      </c>
      <c r="H144" s="54">
        <f t="shared" si="1"/>
        <v>-0.01975380282</v>
      </c>
      <c r="I144" s="55">
        <f t="shared" si="2"/>
        <v>0.2605866305</v>
      </c>
    </row>
    <row r="145" ht="14.25" customHeight="1">
      <c r="A145" s="19">
        <v>44390.0</v>
      </c>
      <c r="B145" s="20">
        <v>79.949997</v>
      </c>
      <c r="C145" s="20">
        <v>80.199997</v>
      </c>
      <c r="D145" s="20">
        <v>78.599998</v>
      </c>
      <c r="E145" s="20">
        <v>78.949997</v>
      </c>
      <c r="F145" s="20">
        <v>78.949997</v>
      </c>
      <c r="H145" s="54">
        <f t="shared" si="1"/>
        <v>-0.01002508402</v>
      </c>
      <c r="I145" s="55">
        <f t="shared" si="2"/>
        <v>0.08641929401</v>
      </c>
    </row>
    <row r="146" ht="14.25" customHeight="1">
      <c r="A146" s="19">
        <v>44391.0</v>
      </c>
      <c r="B146" s="20">
        <v>79.099998</v>
      </c>
      <c r="C146" s="20">
        <v>79.400002</v>
      </c>
      <c r="D146" s="20">
        <v>78.550003</v>
      </c>
      <c r="E146" s="20">
        <v>78.75</v>
      </c>
      <c r="F146" s="20">
        <v>78.75</v>
      </c>
      <c r="H146" s="54">
        <f t="shared" si="1"/>
        <v>0.01624014466</v>
      </c>
      <c r="I146" s="55">
        <f t="shared" si="2"/>
        <v>-0.000663503379</v>
      </c>
    </row>
    <row r="147" ht="14.25" customHeight="1">
      <c r="A147" s="19">
        <v>44392.0</v>
      </c>
      <c r="B147" s="20">
        <v>78.75</v>
      </c>
      <c r="C147" s="20">
        <v>80.699997</v>
      </c>
      <c r="D147" s="20">
        <v>78.25</v>
      </c>
      <c r="E147" s="20">
        <v>78.949997</v>
      </c>
      <c r="F147" s="20">
        <v>78.949997</v>
      </c>
      <c r="H147" s="54">
        <f t="shared" si="1"/>
        <v>-0.01498151644</v>
      </c>
      <c r="I147" s="55">
        <f t="shared" si="2"/>
        <v>0.1408463826</v>
      </c>
    </row>
    <row r="148" ht="14.25" customHeight="1">
      <c r="A148" s="19">
        <v>44393.0</v>
      </c>
      <c r="B148" s="20">
        <v>79.0</v>
      </c>
      <c r="C148" s="20">
        <v>79.5</v>
      </c>
      <c r="D148" s="20">
        <v>78.400002</v>
      </c>
      <c r="E148" s="20">
        <v>78.699997</v>
      </c>
      <c r="F148" s="20">
        <v>78.699997</v>
      </c>
      <c r="H148" s="54">
        <f t="shared" si="1"/>
        <v>-0.01011390436</v>
      </c>
      <c r="I148" s="55">
        <f t="shared" si="2"/>
        <v>0.01022169662</v>
      </c>
    </row>
    <row r="149" ht="14.25" customHeight="1">
      <c r="A149" s="19">
        <v>44396.0</v>
      </c>
      <c r="B149" s="20">
        <v>78.449997</v>
      </c>
      <c r="C149" s="20">
        <v>78.699997</v>
      </c>
      <c r="D149" s="20">
        <v>77.099998</v>
      </c>
      <c r="E149" s="20">
        <v>77.550003</v>
      </c>
      <c r="F149" s="20">
        <v>77.550003</v>
      </c>
      <c r="H149" s="54">
        <f t="shared" si="1"/>
        <v>-0.003181676366</v>
      </c>
      <c r="I149" s="55">
        <f t="shared" si="2"/>
        <v>-0.07686197161</v>
      </c>
    </row>
    <row r="150" ht="14.25" customHeight="1">
      <c r="A150" s="19">
        <v>44397.0</v>
      </c>
      <c r="B150" s="20">
        <v>77.5</v>
      </c>
      <c r="C150" s="20">
        <v>78.449997</v>
      </c>
      <c r="D150" s="20">
        <v>74.349998</v>
      </c>
      <c r="E150" s="20">
        <v>75.699997</v>
      </c>
      <c r="F150" s="20">
        <v>75.699997</v>
      </c>
      <c r="H150" s="54">
        <f t="shared" si="1"/>
        <v>0.02081438817</v>
      </c>
      <c r="I150" s="55">
        <f t="shared" si="2"/>
        <v>-0.1040755159</v>
      </c>
    </row>
    <row r="151" ht="14.25" customHeight="1">
      <c r="A151" s="19">
        <v>44399.0</v>
      </c>
      <c r="B151" s="20">
        <v>76.0</v>
      </c>
      <c r="C151" s="20">
        <v>80.099998</v>
      </c>
      <c r="D151" s="20">
        <v>75.599998</v>
      </c>
      <c r="E151" s="20">
        <v>78.900002</v>
      </c>
      <c r="F151" s="20">
        <v>78.900002</v>
      </c>
      <c r="H151" s="54">
        <f t="shared" si="1"/>
        <v>-0.01636279417</v>
      </c>
      <c r="I151" s="55">
        <f t="shared" si="2"/>
        <v>0.07553398516</v>
      </c>
    </row>
    <row r="152" ht="14.25" customHeight="1">
      <c r="A152" s="19">
        <v>44400.0</v>
      </c>
      <c r="B152" s="20">
        <v>78.400002</v>
      </c>
      <c r="C152" s="20">
        <v>78.800003</v>
      </c>
      <c r="D152" s="20">
        <v>77.050003</v>
      </c>
      <c r="E152" s="20">
        <v>77.650002</v>
      </c>
      <c r="F152" s="20">
        <v>77.650002</v>
      </c>
      <c r="H152" s="54">
        <f t="shared" si="1"/>
        <v>-0.007643425747</v>
      </c>
      <c r="I152" s="55">
        <f t="shared" si="2"/>
        <v>-0.06597590077</v>
      </c>
    </row>
    <row r="153" ht="14.25" customHeight="1">
      <c r="A153" s="19">
        <v>44403.0</v>
      </c>
      <c r="B153" s="20">
        <v>77.5</v>
      </c>
      <c r="C153" s="20">
        <v>78.199997</v>
      </c>
      <c r="D153" s="20">
        <v>76.599998</v>
      </c>
      <c r="E153" s="20">
        <v>76.849998</v>
      </c>
      <c r="F153" s="20">
        <v>76.849998</v>
      </c>
      <c r="H153" s="54">
        <f t="shared" si="1"/>
        <v>-0.00963708106</v>
      </c>
      <c r="I153" s="55">
        <f t="shared" si="2"/>
        <v>-0.1312890601</v>
      </c>
    </row>
    <row r="154" ht="14.25" customHeight="1">
      <c r="A154" s="19">
        <v>44404.0</v>
      </c>
      <c r="B154" s="20">
        <v>77.0</v>
      </c>
      <c r="C154" s="20">
        <v>77.449997</v>
      </c>
      <c r="D154" s="20">
        <v>75.5</v>
      </c>
      <c r="E154" s="20">
        <v>76.099998</v>
      </c>
      <c r="F154" s="20">
        <v>76.099998</v>
      </c>
      <c r="H154" s="54">
        <f t="shared" si="1"/>
        <v>-0.01495955052</v>
      </c>
      <c r="I154" s="55">
        <f t="shared" si="2"/>
        <v>-0.212929693</v>
      </c>
    </row>
    <row r="155" ht="14.25" customHeight="1">
      <c r="A155" s="19">
        <v>44405.0</v>
      </c>
      <c r="B155" s="20">
        <v>76.0</v>
      </c>
      <c r="C155" s="20">
        <v>76.300003</v>
      </c>
      <c r="D155" s="20">
        <v>74.199997</v>
      </c>
      <c r="E155" s="20">
        <v>75.199997</v>
      </c>
      <c r="F155" s="20">
        <v>75.199997</v>
      </c>
      <c r="H155" s="54">
        <f t="shared" si="1"/>
        <v>-0.004597788067</v>
      </c>
      <c r="I155" s="55">
        <f t="shared" si="2"/>
        <v>-0.3381113435</v>
      </c>
    </row>
    <row r="156" ht="14.25" customHeight="1">
      <c r="A156" s="19">
        <v>44406.0</v>
      </c>
      <c r="B156" s="20">
        <v>75.25</v>
      </c>
      <c r="C156" s="20">
        <v>75.949997</v>
      </c>
      <c r="D156" s="20">
        <v>73.449997</v>
      </c>
      <c r="E156" s="20">
        <v>74.199997</v>
      </c>
      <c r="F156" s="20">
        <v>74.199997</v>
      </c>
      <c r="H156" s="54">
        <f t="shared" si="1"/>
        <v>0.00328623378</v>
      </c>
      <c r="I156" s="55">
        <f t="shared" si="2"/>
        <v>-0.3762109586</v>
      </c>
    </row>
    <row r="157" ht="14.25" customHeight="1">
      <c r="A157" s="19">
        <v>44407.0</v>
      </c>
      <c r="B157" s="20">
        <v>74.199997</v>
      </c>
      <c r="C157" s="20">
        <v>76.199997</v>
      </c>
      <c r="D157" s="20">
        <v>73.650002</v>
      </c>
      <c r="E157" s="20">
        <v>75.050003</v>
      </c>
      <c r="F157" s="20">
        <v>75.050003</v>
      </c>
      <c r="H157" s="54">
        <f t="shared" si="1"/>
        <v>-0.005922978933</v>
      </c>
      <c r="I157" s="55">
        <f t="shared" si="2"/>
        <v>-0.3489974143</v>
      </c>
    </row>
    <row r="158" ht="14.25" customHeight="1">
      <c r="A158" s="19">
        <v>44410.0</v>
      </c>
      <c r="B158" s="20">
        <v>75.099998</v>
      </c>
      <c r="C158" s="20">
        <v>75.75</v>
      </c>
      <c r="D158" s="20">
        <v>74.75</v>
      </c>
      <c r="E158" s="20">
        <v>75.0</v>
      </c>
      <c r="F158" s="20">
        <v>75.0</v>
      </c>
      <c r="H158" s="54">
        <f t="shared" si="1"/>
        <v>0.009198448744</v>
      </c>
      <c r="I158" s="55">
        <f t="shared" si="2"/>
        <v>-0.3979814674</v>
      </c>
    </row>
    <row r="159" ht="14.25" customHeight="1">
      <c r="A159" s="19">
        <v>44411.0</v>
      </c>
      <c r="B159" s="20">
        <v>75.0</v>
      </c>
      <c r="C159" s="20">
        <v>76.449997</v>
      </c>
      <c r="D159" s="20">
        <v>74.099998</v>
      </c>
      <c r="E159" s="20">
        <v>74.400002</v>
      </c>
      <c r="F159" s="20">
        <v>74.400002</v>
      </c>
      <c r="H159" s="54">
        <f t="shared" si="1"/>
        <v>-0.01848229508</v>
      </c>
      <c r="I159" s="55">
        <f t="shared" si="2"/>
        <v>-0.32178387</v>
      </c>
    </row>
    <row r="160" ht="14.25" customHeight="1">
      <c r="A160" s="19">
        <v>44412.0</v>
      </c>
      <c r="B160" s="20">
        <v>75.050003</v>
      </c>
      <c r="C160" s="20">
        <v>75.050003</v>
      </c>
      <c r="D160" s="20">
        <v>73.050003</v>
      </c>
      <c r="E160" s="20">
        <v>73.5</v>
      </c>
      <c r="F160" s="20">
        <v>73.5</v>
      </c>
      <c r="H160" s="54">
        <f t="shared" si="1"/>
        <v>-0.01950959949</v>
      </c>
      <c r="I160" s="55">
        <f t="shared" si="2"/>
        <v>-0.4741790648</v>
      </c>
    </row>
    <row r="161" ht="14.25" customHeight="1">
      <c r="A161" s="19">
        <v>44413.0</v>
      </c>
      <c r="B161" s="20">
        <v>73.050003</v>
      </c>
      <c r="C161" s="20">
        <v>73.599998</v>
      </c>
      <c r="D161" s="20">
        <v>70.300003</v>
      </c>
      <c r="E161" s="20">
        <v>70.800003</v>
      </c>
      <c r="F161" s="20">
        <v>70.800003</v>
      </c>
      <c r="H161" s="54">
        <f t="shared" si="1"/>
        <v>-0.03455768988</v>
      </c>
      <c r="I161" s="55">
        <f t="shared" si="2"/>
        <v>-0.6320181659</v>
      </c>
    </row>
    <row r="162" ht="14.25" customHeight="1">
      <c r="A162" s="19">
        <v>44414.0</v>
      </c>
      <c r="B162" s="20">
        <v>70.849998</v>
      </c>
      <c r="C162" s="20">
        <v>71.099998</v>
      </c>
      <c r="D162" s="20">
        <v>70.25</v>
      </c>
      <c r="E162" s="20">
        <v>70.400002</v>
      </c>
      <c r="F162" s="20">
        <v>70.400002</v>
      </c>
      <c r="H162" s="54">
        <f t="shared" si="1"/>
        <v>-0.002816846933</v>
      </c>
      <c r="I162" s="55">
        <f t="shared" si="2"/>
        <v>-0.9041536086</v>
      </c>
    </row>
    <row r="163" ht="14.25" customHeight="1">
      <c r="A163" s="19">
        <v>44417.0</v>
      </c>
      <c r="B163" s="20">
        <v>70.699997</v>
      </c>
      <c r="C163" s="20">
        <v>70.900002</v>
      </c>
      <c r="D163" s="20">
        <v>67.300003</v>
      </c>
      <c r="E163" s="20">
        <v>68.349998</v>
      </c>
      <c r="F163" s="20">
        <v>68.349998</v>
      </c>
      <c r="H163" s="54">
        <f t="shared" si="1"/>
        <v>-0.007077170174</v>
      </c>
      <c r="I163" s="55">
        <f t="shared" si="2"/>
        <v>-0.9259240086</v>
      </c>
    </row>
    <row r="164" ht="14.25" customHeight="1">
      <c r="A164" s="19">
        <v>44418.0</v>
      </c>
      <c r="B164" s="20">
        <v>68.300003</v>
      </c>
      <c r="C164" s="20">
        <v>70.400002</v>
      </c>
      <c r="D164" s="20">
        <v>67.400002</v>
      </c>
      <c r="E164" s="20">
        <v>68.400002</v>
      </c>
      <c r="F164" s="20">
        <v>68.400002</v>
      </c>
      <c r="H164" s="54">
        <f t="shared" si="1"/>
        <v>-0.02008678698</v>
      </c>
      <c r="I164" s="55">
        <f t="shared" si="2"/>
        <v>-0.9803510971</v>
      </c>
    </row>
    <row r="165" ht="14.25" customHeight="1">
      <c r="A165" s="19">
        <v>44419.0</v>
      </c>
      <c r="B165" s="20">
        <v>68.75</v>
      </c>
      <c r="C165" s="20">
        <v>69.0</v>
      </c>
      <c r="D165" s="20">
        <v>65.849998</v>
      </c>
      <c r="E165" s="20">
        <v>67.849998</v>
      </c>
      <c r="F165" s="20">
        <v>67.849998</v>
      </c>
      <c r="H165" s="54">
        <f t="shared" si="1"/>
        <v>0.04948005726</v>
      </c>
      <c r="I165" s="55">
        <f t="shared" si="2"/>
        <v>-1.132747163</v>
      </c>
    </row>
    <row r="166" ht="14.25" customHeight="1">
      <c r="A166" s="19">
        <v>44420.0</v>
      </c>
      <c r="B166" s="20">
        <v>68.449997</v>
      </c>
      <c r="C166" s="20">
        <v>72.5</v>
      </c>
      <c r="D166" s="20">
        <v>68.050003</v>
      </c>
      <c r="E166" s="20">
        <v>71.300003</v>
      </c>
      <c r="F166" s="20">
        <v>71.300003</v>
      </c>
      <c r="H166" s="54">
        <f t="shared" si="1"/>
        <v>0.01029168604</v>
      </c>
      <c r="I166" s="55">
        <f t="shared" si="2"/>
        <v>-0.7517575429</v>
      </c>
    </row>
    <row r="167" ht="14.25" customHeight="1">
      <c r="A167" s="19">
        <v>44421.0</v>
      </c>
      <c r="B167" s="20">
        <v>72.300003</v>
      </c>
      <c r="C167" s="20">
        <v>73.25</v>
      </c>
      <c r="D167" s="20">
        <v>71.650002</v>
      </c>
      <c r="E167" s="20">
        <v>72.050003</v>
      </c>
      <c r="F167" s="20">
        <v>72.050003</v>
      </c>
      <c r="H167" s="54">
        <f t="shared" si="1"/>
        <v>-0.03119837086</v>
      </c>
      <c r="I167" s="55">
        <f t="shared" si="2"/>
        <v>-0.6701169101</v>
      </c>
    </row>
    <row r="168" ht="14.25" customHeight="1">
      <c r="A168" s="19">
        <v>44424.0</v>
      </c>
      <c r="B168" s="20">
        <v>70.75</v>
      </c>
      <c r="C168" s="20">
        <v>71.0</v>
      </c>
      <c r="D168" s="20">
        <v>60.0</v>
      </c>
      <c r="E168" s="20">
        <v>68.650002</v>
      </c>
      <c r="F168" s="20">
        <v>68.650002</v>
      </c>
      <c r="H168" s="54">
        <f t="shared" si="1"/>
        <v>0.01745244995</v>
      </c>
      <c r="I168" s="55">
        <f t="shared" si="2"/>
        <v>-0.9150388086</v>
      </c>
    </row>
    <row r="169" ht="14.25" customHeight="1">
      <c r="A169" s="19">
        <v>44425.0</v>
      </c>
      <c r="B169" s="20">
        <v>68.949997</v>
      </c>
      <c r="C169" s="20">
        <v>72.25</v>
      </c>
      <c r="D169" s="20">
        <v>68.300003</v>
      </c>
      <c r="E169" s="20">
        <v>72.0</v>
      </c>
      <c r="F169" s="20">
        <v>72.0</v>
      </c>
      <c r="H169" s="54">
        <f t="shared" si="1"/>
        <v>0.005521090553</v>
      </c>
      <c r="I169" s="55">
        <f t="shared" si="2"/>
        <v>-0.7789710872</v>
      </c>
    </row>
    <row r="170" ht="14.25" customHeight="1">
      <c r="A170" s="19">
        <v>44426.0</v>
      </c>
      <c r="B170" s="20">
        <v>72.0</v>
      </c>
      <c r="C170" s="20">
        <v>72.650002</v>
      </c>
      <c r="D170" s="20">
        <v>68.0</v>
      </c>
      <c r="E170" s="20">
        <v>69.650002</v>
      </c>
      <c r="F170" s="20">
        <v>69.650002</v>
      </c>
      <c r="H170" s="54">
        <f t="shared" si="1"/>
        <v>-0.05154691295</v>
      </c>
      <c r="I170" s="55">
        <f t="shared" si="2"/>
        <v>-0.7354291987</v>
      </c>
    </row>
    <row r="171" ht="14.25" customHeight="1">
      <c r="A171" s="19">
        <v>44428.0</v>
      </c>
      <c r="B171" s="20">
        <v>68.900002</v>
      </c>
      <c r="C171" s="20">
        <v>69.0</v>
      </c>
      <c r="D171" s="20">
        <v>66.349998</v>
      </c>
      <c r="E171" s="20">
        <v>67.0</v>
      </c>
      <c r="F171" s="20">
        <v>67.0</v>
      </c>
      <c r="H171" s="54">
        <f t="shared" si="1"/>
        <v>0.00361664047</v>
      </c>
      <c r="I171" s="55">
        <f t="shared" si="2"/>
        <v>-1.132747163</v>
      </c>
    </row>
    <row r="172" ht="14.25" customHeight="1">
      <c r="A172" s="19">
        <v>44431.0</v>
      </c>
      <c r="B172" s="20">
        <v>68.900002</v>
      </c>
      <c r="C172" s="20">
        <v>69.25</v>
      </c>
      <c r="D172" s="20">
        <v>65.599998</v>
      </c>
      <c r="E172" s="20">
        <v>66.650002</v>
      </c>
      <c r="F172" s="20">
        <v>66.650002</v>
      </c>
      <c r="H172" s="54">
        <f t="shared" si="1"/>
        <v>0.005041393537</v>
      </c>
      <c r="I172" s="55">
        <f t="shared" si="2"/>
        <v>-1.105533618</v>
      </c>
    </row>
    <row r="173" ht="14.25" customHeight="1">
      <c r="A173" s="19">
        <v>44432.0</v>
      </c>
      <c r="B173" s="20">
        <v>66.650002</v>
      </c>
      <c r="C173" s="20">
        <v>69.599998</v>
      </c>
      <c r="D173" s="20">
        <v>65.650002</v>
      </c>
      <c r="E173" s="20">
        <v>68.949997</v>
      </c>
      <c r="F173" s="20">
        <v>68.949997</v>
      </c>
      <c r="H173" s="54">
        <f t="shared" si="1"/>
        <v>0.03805963205</v>
      </c>
      <c r="I173" s="55">
        <f t="shared" si="2"/>
        <v>-1.067434874</v>
      </c>
    </row>
    <row r="174" ht="14.25" customHeight="1">
      <c r="A174" s="19">
        <v>44433.0</v>
      </c>
      <c r="B174" s="20">
        <v>68.949997</v>
      </c>
      <c r="C174" s="20">
        <v>72.300003</v>
      </c>
      <c r="D174" s="20">
        <v>68.099998</v>
      </c>
      <c r="E174" s="20">
        <v>71.75</v>
      </c>
      <c r="F174" s="20">
        <v>71.75</v>
      </c>
      <c r="H174" s="54">
        <f t="shared" si="1"/>
        <v>0.0252659249</v>
      </c>
      <c r="I174" s="55">
        <f t="shared" si="2"/>
        <v>-0.7735280518</v>
      </c>
    </row>
    <row r="175" ht="14.25" customHeight="1">
      <c r="A175" s="19">
        <v>44434.0</v>
      </c>
      <c r="B175" s="20">
        <v>72.25</v>
      </c>
      <c r="C175" s="20">
        <v>74.150002</v>
      </c>
      <c r="D175" s="20">
        <v>70.300003</v>
      </c>
      <c r="E175" s="20">
        <v>71.099998</v>
      </c>
      <c r="F175" s="20">
        <v>71.099998</v>
      </c>
      <c r="H175" s="54">
        <f t="shared" si="1"/>
        <v>-0.003377240539</v>
      </c>
      <c r="I175" s="55">
        <f t="shared" si="2"/>
        <v>-0.5721479331</v>
      </c>
    </row>
    <row r="176" ht="14.25" customHeight="1">
      <c r="A176" s="19">
        <v>44435.0</v>
      </c>
      <c r="B176" s="20">
        <v>73.400002</v>
      </c>
      <c r="C176" s="20">
        <v>73.900002</v>
      </c>
      <c r="D176" s="20">
        <v>72.050003</v>
      </c>
      <c r="E176" s="20">
        <v>73.0</v>
      </c>
      <c r="F176" s="20">
        <v>73.0</v>
      </c>
      <c r="H176" s="54">
        <f t="shared" si="1"/>
        <v>-0.01362418857</v>
      </c>
      <c r="I176" s="55">
        <f t="shared" si="2"/>
        <v>-0.5993614773</v>
      </c>
    </row>
    <row r="177" ht="14.25" customHeight="1">
      <c r="A177" s="19">
        <v>44438.0</v>
      </c>
      <c r="B177" s="20">
        <v>72.900002</v>
      </c>
      <c r="C177" s="20">
        <v>72.900002</v>
      </c>
      <c r="D177" s="20">
        <v>71.150002</v>
      </c>
      <c r="E177" s="20">
        <v>71.400002</v>
      </c>
      <c r="F177" s="20">
        <v>71.400002</v>
      </c>
      <c r="H177" s="54">
        <f t="shared" si="1"/>
        <v>-0.005502104589</v>
      </c>
      <c r="I177" s="55">
        <f t="shared" si="2"/>
        <v>-0.7082156544</v>
      </c>
    </row>
    <row r="178" ht="14.25" customHeight="1">
      <c r="A178" s="19">
        <v>44439.0</v>
      </c>
      <c r="B178" s="20">
        <v>71.099998</v>
      </c>
      <c r="C178" s="20">
        <v>72.5</v>
      </c>
      <c r="D178" s="20">
        <v>70.5</v>
      </c>
      <c r="E178" s="20">
        <v>71.300003</v>
      </c>
      <c r="F178" s="20">
        <v>71.300003</v>
      </c>
      <c r="H178" s="54">
        <f t="shared" si="1"/>
        <v>0.01437892598</v>
      </c>
      <c r="I178" s="55">
        <f t="shared" si="2"/>
        <v>-0.7517575429</v>
      </c>
    </row>
    <row r="179" ht="14.25" customHeight="1">
      <c r="A179" s="19">
        <v>44440.0</v>
      </c>
      <c r="B179" s="20">
        <v>71.349998</v>
      </c>
      <c r="C179" s="20">
        <v>73.550003</v>
      </c>
      <c r="D179" s="20">
        <v>71.300003</v>
      </c>
      <c r="E179" s="20">
        <v>72.050003</v>
      </c>
      <c r="F179" s="20">
        <v>72.050003</v>
      </c>
      <c r="H179" s="54">
        <f t="shared" si="1"/>
        <v>-0.007506046688</v>
      </c>
      <c r="I179" s="55">
        <f t="shared" si="2"/>
        <v>-0.6374603304</v>
      </c>
    </row>
    <row r="180" ht="14.25" customHeight="1">
      <c r="A180" s="19">
        <v>44441.0</v>
      </c>
      <c r="B180" s="20">
        <v>72.5</v>
      </c>
      <c r="C180" s="20">
        <v>73.0</v>
      </c>
      <c r="D180" s="20">
        <v>71.300003</v>
      </c>
      <c r="E180" s="20">
        <v>71.599998</v>
      </c>
      <c r="F180" s="20">
        <v>71.599998</v>
      </c>
      <c r="H180" s="54">
        <f t="shared" si="1"/>
        <v>0</v>
      </c>
      <c r="I180" s="55">
        <f t="shared" si="2"/>
        <v>-0.6973304544</v>
      </c>
    </row>
    <row r="181" ht="14.25" customHeight="1">
      <c r="A181" s="19">
        <v>44442.0</v>
      </c>
      <c r="B181" s="20">
        <v>71.949997</v>
      </c>
      <c r="C181" s="20">
        <v>73.0</v>
      </c>
      <c r="D181" s="20">
        <v>70.5</v>
      </c>
      <c r="E181" s="20">
        <v>71.550003</v>
      </c>
      <c r="F181" s="20">
        <v>71.550003</v>
      </c>
      <c r="H181" s="54">
        <f t="shared" si="1"/>
        <v>-0.01866625896</v>
      </c>
      <c r="I181" s="55">
        <f t="shared" si="2"/>
        <v>-0.6973304544</v>
      </c>
    </row>
    <row r="182" ht="14.25" customHeight="1">
      <c r="A182" s="19">
        <v>44445.0</v>
      </c>
      <c r="B182" s="20">
        <v>71.5</v>
      </c>
      <c r="C182" s="20">
        <v>71.650002</v>
      </c>
      <c r="D182" s="20">
        <v>70.199997</v>
      </c>
      <c r="E182" s="20">
        <v>70.349998</v>
      </c>
      <c r="F182" s="20">
        <v>70.349998</v>
      </c>
      <c r="H182" s="54">
        <f t="shared" si="1"/>
        <v>0.003483110356</v>
      </c>
      <c r="I182" s="55">
        <f t="shared" si="2"/>
        <v>-0.8442833758</v>
      </c>
    </row>
    <row r="183" ht="14.25" customHeight="1">
      <c r="A183" s="19">
        <v>44446.0</v>
      </c>
      <c r="B183" s="20">
        <v>71.5</v>
      </c>
      <c r="C183" s="20">
        <v>71.900002</v>
      </c>
      <c r="D183" s="20">
        <v>69.400002</v>
      </c>
      <c r="E183" s="20">
        <v>69.900002</v>
      </c>
      <c r="F183" s="20">
        <v>69.900002</v>
      </c>
      <c r="H183" s="54">
        <f t="shared" si="1"/>
        <v>-0.0125964155</v>
      </c>
      <c r="I183" s="55">
        <f t="shared" si="2"/>
        <v>-0.8170698315</v>
      </c>
    </row>
    <row r="184" ht="14.25" customHeight="1">
      <c r="A184" s="19">
        <v>44447.0</v>
      </c>
      <c r="B184" s="20">
        <v>70.599998</v>
      </c>
      <c r="C184" s="20">
        <v>71.0</v>
      </c>
      <c r="D184" s="20">
        <v>69.0</v>
      </c>
      <c r="E184" s="20">
        <v>69.599998</v>
      </c>
      <c r="F184" s="20">
        <v>69.599998</v>
      </c>
      <c r="H184" s="54">
        <f t="shared" si="1"/>
        <v>-0.00919712191</v>
      </c>
      <c r="I184" s="55">
        <f t="shared" si="2"/>
        <v>-0.9150388086</v>
      </c>
    </row>
    <row r="185" ht="14.25" customHeight="1">
      <c r="A185" s="19">
        <v>44448.0</v>
      </c>
      <c r="B185" s="20">
        <v>69.599998</v>
      </c>
      <c r="C185" s="20">
        <v>70.349998</v>
      </c>
      <c r="D185" s="20">
        <v>69.25</v>
      </c>
      <c r="E185" s="20">
        <v>69.599998</v>
      </c>
      <c r="F185" s="20">
        <v>69.599998</v>
      </c>
      <c r="H185" s="54">
        <f t="shared" si="1"/>
        <v>0.01201002115</v>
      </c>
      <c r="I185" s="55">
        <f t="shared" si="2"/>
        <v>-0.9857942414</v>
      </c>
    </row>
    <row r="186" ht="14.25" customHeight="1">
      <c r="A186" s="19">
        <v>44452.0</v>
      </c>
      <c r="B186" s="20">
        <v>69.699997</v>
      </c>
      <c r="C186" s="20">
        <v>71.199997</v>
      </c>
      <c r="D186" s="20">
        <v>69.550003</v>
      </c>
      <c r="E186" s="20">
        <v>69.800003</v>
      </c>
      <c r="F186" s="20">
        <v>69.800003</v>
      </c>
      <c r="H186" s="54">
        <f t="shared" si="1"/>
        <v>0.019472118</v>
      </c>
      <c r="I186" s="55">
        <f t="shared" si="2"/>
        <v>-0.8932682997</v>
      </c>
    </row>
    <row r="187" ht="14.25" customHeight="1">
      <c r="A187" s="19">
        <v>44453.0</v>
      </c>
      <c r="B187" s="20">
        <v>70.199997</v>
      </c>
      <c r="C187" s="20">
        <v>72.599998</v>
      </c>
      <c r="D187" s="20">
        <v>70.199997</v>
      </c>
      <c r="E187" s="20">
        <v>72.050003</v>
      </c>
      <c r="F187" s="20">
        <v>72.050003</v>
      </c>
      <c r="H187" s="54">
        <f t="shared" si="1"/>
        <v>0.06402191215</v>
      </c>
      <c r="I187" s="55">
        <f t="shared" si="2"/>
        <v>-0.7408723429</v>
      </c>
    </row>
    <row r="188" ht="14.25" customHeight="1">
      <c r="A188" s="19">
        <v>44454.0</v>
      </c>
      <c r="B188" s="20">
        <v>73.25</v>
      </c>
      <c r="C188" s="20">
        <v>77.400002</v>
      </c>
      <c r="D188" s="20">
        <v>72.599998</v>
      </c>
      <c r="E188" s="20">
        <v>76.300003</v>
      </c>
      <c r="F188" s="20">
        <v>76.300003</v>
      </c>
      <c r="H188" s="54">
        <f t="shared" si="1"/>
        <v>-0.0006462552729</v>
      </c>
      <c r="I188" s="55">
        <f t="shared" si="2"/>
        <v>-0.2183718575</v>
      </c>
    </row>
    <row r="189" ht="14.25" customHeight="1">
      <c r="A189" s="19">
        <v>44455.0</v>
      </c>
      <c r="B189" s="20">
        <v>77.25</v>
      </c>
      <c r="C189" s="20">
        <v>77.349998</v>
      </c>
      <c r="D189" s="20">
        <v>74.949997</v>
      </c>
      <c r="E189" s="20">
        <v>75.949997</v>
      </c>
      <c r="F189" s="20">
        <v>75.949997</v>
      </c>
      <c r="H189" s="54">
        <f t="shared" si="1"/>
        <v>0.05776871742</v>
      </c>
      <c r="I189" s="55">
        <f t="shared" si="2"/>
        <v>-0.2238150018</v>
      </c>
    </row>
    <row r="190" ht="14.25" customHeight="1">
      <c r="A190" s="19">
        <v>44456.0</v>
      </c>
      <c r="B190" s="20">
        <v>77.400002</v>
      </c>
      <c r="C190" s="20">
        <v>81.949997</v>
      </c>
      <c r="D190" s="20">
        <v>76.650002</v>
      </c>
      <c r="E190" s="20">
        <v>78.550003</v>
      </c>
      <c r="F190" s="20">
        <v>78.550003</v>
      </c>
      <c r="H190" s="54">
        <f t="shared" si="1"/>
        <v>0.008505579883</v>
      </c>
      <c r="I190" s="55">
        <f t="shared" si="2"/>
        <v>0.2769141039</v>
      </c>
    </row>
    <row r="191" ht="14.25" customHeight="1">
      <c r="A191" s="19">
        <v>44459.0</v>
      </c>
      <c r="B191" s="20">
        <v>78.550003</v>
      </c>
      <c r="C191" s="20">
        <v>82.650002</v>
      </c>
      <c r="D191" s="20">
        <v>77.599998</v>
      </c>
      <c r="E191" s="20">
        <v>78.5</v>
      </c>
      <c r="F191" s="20">
        <v>78.5</v>
      </c>
      <c r="H191" s="54">
        <f t="shared" si="1"/>
        <v>-0.02016569379</v>
      </c>
      <c r="I191" s="55">
        <f t="shared" si="2"/>
        <v>0.3531125721</v>
      </c>
    </row>
    <row r="192" ht="14.25" customHeight="1">
      <c r="A192" s="19">
        <v>44460.0</v>
      </c>
      <c r="B192" s="20">
        <v>78.5</v>
      </c>
      <c r="C192" s="20">
        <v>81.0</v>
      </c>
      <c r="D192" s="20">
        <v>77.050003</v>
      </c>
      <c r="E192" s="20">
        <v>79.75</v>
      </c>
      <c r="F192" s="20">
        <v>79.75</v>
      </c>
      <c r="H192" s="54">
        <f t="shared" si="1"/>
        <v>-0.006813318524</v>
      </c>
      <c r="I192" s="55">
        <f t="shared" si="2"/>
        <v>0.1735029622</v>
      </c>
    </row>
    <row r="193" ht="14.25" customHeight="1">
      <c r="A193" s="19">
        <v>44461.0</v>
      </c>
      <c r="B193" s="20">
        <v>80.25</v>
      </c>
      <c r="C193" s="20">
        <v>80.449997</v>
      </c>
      <c r="D193" s="20">
        <v>77.699997</v>
      </c>
      <c r="E193" s="20">
        <v>78.199997</v>
      </c>
      <c r="F193" s="20">
        <v>78.199997</v>
      </c>
      <c r="H193" s="54">
        <f t="shared" si="1"/>
        <v>-0.01629102455</v>
      </c>
      <c r="I193" s="55">
        <f t="shared" si="2"/>
        <v>0.1136328383</v>
      </c>
    </row>
    <row r="194" ht="14.25" customHeight="1">
      <c r="A194" s="19">
        <v>44462.0</v>
      </c>
      <c r="B194" s="20">
        <v>78.599998</v>
      </c>
      <c r="C194" s="20">
        <v>79.150002</v>
      </c>
      <c r="D194" s="20">
        <v>77.550003</v>
      </c>
      <c r="E194" s="20">
        <v>77.849998</v>
      </c>
      <c r="F194" s="20">
        <v>77.849998</v>
      </c>
      <c r="H194" s="54">
        <f t="shared" si="1"/>
        <v>-0.01143598218</v>
      </c>
      <c r="I194" s="55">
        <f t="shared" si="2"/>
        <v>-0.02787704765</v>
      </c>
    </row>
    <row r="195" ht="14.25" customHeight="1">
      <c r="A195" s="19">
        <v>44463.0</v>
      </c>
      <c r="B195" s="20">
        <v>77.849998</v>
      </c>
      <c r="C195" s="20">
        <v>78.25</v>
      </c>
      <c r="D195" s="20">
        <v>75.550003</v>
      </c>
      <c r="E195" s="20">
        <v>76.150002</v>
      </c>
      <c r="F195" s="20">
        <v>76.150002</v>
      </c>
      <c r="H195" s="54">
        <f t="shared" si="1"/>
        <v>0.006369448285</v>
      </c>
      <c r="I195" s="55">
        <f t="shared" si="2"/>
        <v>-0.1258460247</v>
      </c>
    </row>
    <row r="196" ht="14.25" customHeight="1">
      <c r="A196" s="19">
        <v>44466.0</v>
      </c>
      <c r="B196" s="20">
        <v>77.650002</v>
      </c>
      <c r="C196" s="20">
        <v>78.75</v>
      </c>
      <c r="D196" s="20">
        <v>76.599998</v>
      </c>
      <c r="E196" s="20">
        <v>77.300003</v>
      </c>
      <c r="F196" s="20">
        <v>77.300003</v>
      </c>
      <c r="H196" s="54">
        <f t="shared" si="1"/>
        <v>-0.01342305894</v>
      </c>
      <c r="I196" s="55">
        <f t="shared" si="2"/>
        <v>-0.07141893619</v>
      </c>
    </row>
    <row r="197" ht="14.25" customHeight="1">
      <c r="A197" s="19">
        <v>44467.0</v>
      </c>
      <c r="B197" s="20">
        <v>77.650002</v>
      </c>
      <c r="C197" s="20">
        <v>77.699997</v>
      </c>
      <c r="D197" s="20">
        <v>75.699997</v>
      </c>
      <c r="E197" s="20">
        <v>76.050003</v>
      </c>
      <c r="F197" s="20">
        <v>76.050003</v>
      </c>
      <c r="H197" s="54">
        <f t="shared" si="1"/>
        <v>-0.0123018323</v>
      </c>
      <c r="I197" s="55">
        <f t="shared" si="2"/>
        <v>-0.1857161487</v>
      </c>
    </row>
    <row r="198" ht="14.25" customHeight="1">
      <c r="A198" s="19">
        <v>44468.0</v>
      </c>
      <c r="B198" s="20">
        <v>75.699997</v>
      </c>
      <c r="C198" s="20">
        <v>76.75</v>
      </c>
      <c r="D198" s="20">
        <v>75.0</v>
      </c>
      <c r="E198" s="20">
        <v>75.800003</v>
      </c>
      <c r="F198" s="20">
        <v>75.800003</v>
      </c>
      <c r="H198" s="54">
        <f t="shared" si="1"/>
        <v>-0.0006517172075</v>
      </c>
      <c r="I198" s="55">
        <f t="shared" si="2"/>
        <v>-0.2891272904</v>
      </c>
    </row>
    <row r="199" ht="14.25" customHeight="1">
      <c r="A199" s="19">
        <v>44469.0</v>
      </c>
      <c r="B199" s="20">
        <v>76.0</v>
      </c>
      <c r="C199" s="20">
        <v>76.699997</v>
      </c>
      <c r="D199" s="20">
        <v>74.949997</v>
      </c>
      <c r="E199" s="20">
        <v>75.150002</v>
      </c>
      <c r="F199" s="20">
        <v>75.150002</v>
      </c>
      <c r="H199" s="54">
        <f t="shared" si="1"/>
        <v>-0.003918946909</v>
      </c>
      <c r="I199" s="55">
        <f t="shared" si="2"/>
        <v>-0.2945703258</v>
      </c>
    </row>
    <row r="200" ht="14.25" customHeight="1">
      <c r="A200" s="19">
        <v>44470.0</v>
      </c>
      <c r="B200" s="20">
        <v>74.199997</v>
      </c>
      <c r="C200" s="20">
        <v>76.400002</v>
      </c>
      <c r="D200" s="20">
        <v>74.199997</v>
      </c>
      <c r="E200" s="20">
        <v>75.0</v>
      </c>
      <c r="F200" s="20">
        <v>75.0</v>
      </c>
      <c r="H200" s="54">
        <f t="shared" si="1"/>
        <v>-0.003934483764</v>
      </c>
      <c r="I200" s="55">
        <f t="shared" si="2"/>
        <v>-0.3272260346</v>
      </c>
    </row>
    <row r="201" ht="14.25" customHeight="1">
      <c r="A201" s="19">
        <v>44473.0</v>
      </c>
      <c r="B201" s="20">
        <v>75.650002</v>
      </c>
      <c r="C201" s="20">
        <v>76.099998</v>
      </c>
      <c r="D201" s="20">
        <v>74.849998</v>
      </c>
      <c r="E201" s="20">
        <v>75.25</v>
      </c>
      <c r="F201" s="20">
        <v>75.25</v>
      </c>
      <c r="H201" s="54">
        <f t="shared" si="1"/>
        <v>-0.0013148983</v>
      </c>
      <c r="I201" s="55">
        <f t="shared" si="2"/>
        <v>-0.3598827232</v>
      </c>
    </row>
    <row r="202" ht="14.25" customHeight="1">
      <c r="A202" s="19">
        <v>44474.0</v>
      </c>
      <c r="B202" s="20">
        <v>75.25</v>
      </c>
      <c r="C202" s="20">
        <v>76.0</v>
      </c>
      <c r="D202" s="20">
        <v>75.25</v>
      </c>
      <c r="E202" s="20">
        <v>75.400002</v>
      </c>
      <c r="F202" s="20">
        <v>75.400002</v>
      </c>
      <c r="H202" s="54">
        <f t="shared" si="1"/>
        <v>0</v>
      </c>
      <c r="I202" s="55">
        <f t="shared" si="2"/>
        <v>-0.3707679232</v>
      </c>
    </row>
    <row r="203" ht="14.25" customHeight="1">
      <c r="A203" s="19">
        <v>44475.0</v>
      </c>
      <c r="B203" s="20">
        <v>76.0</v>
      </c>
      <c r="C203" s="20">
        <v>76.0</v>
      </c>
      <c r="D203" s="20">
        <v>61.099998</v>
      </c>
      <c r="E203" s="20">
        <v>70.849998</v>
      </c>
      <c r="F203" s="20">
        <v>70.849998</v>
      </c>
      <c r="H203" s="54">
        <f t="shared" si="1"/>
        <v>-0.005277083556</v>
      </c>
      <c r="I203" s="55">
        <f t="shared" si="2"/>
        <v>-0.3707679232</v>
      </c>
    </row>
    <row r="204" ht="14.25" customHeight="1">
      <c r="A204" s="19">
        <v>44476.0</v>
      </c>
      <c r="B204" s="20">
        <v>72.449997</v>
      </c>
      <c r="C204" s="20">
        <v>75.599998</v>
      </c>
      <c r="D204" s="20">
        <v>72.449997</v>
      </c>
      <c r="E204" s="20">
        <v>75.099998</v>
      </c>
      <c r="F204" s="20">
        <v>75.099998</v>
      </c>
      <c r="H204" s="54">
        <f t="shared" si="1"/>
        <v>-0.001986111278</v>
      </c>
      <c r="I204" s="55">
        <f t="shared" si="2"/>
        <v>-0.4143098117</v>
      </c>
    </row>
    <row r="205" ht="14.25" customHeight="1">
      <c r="A205" s="19">
        <v>44477.0</v>
      </c>
      <c r="B205" s="20">
        <v>75.099998</v>
      </c>
      <c r="C205" s="20">
        <v>75.449997</v>
      </c>
      <c r="D205" s="20">
        <v>74.050003</v>
      </c>
      <c r="E205" s="20">
        <v>74.25</v>
      </c>
      <c r="F205" s="20">
        <v>74.25</v>
      </c>
      <c r="H205" s="54">
        <f t="shared" si="1"/>
        <v>0.0287414299</v>
      </c>
      <c r="I205" s="55">
        <f t="shared" si="2"/>
        <v>-0.4306380471</v>
      </c>
    </row>
    <row r="206" ht="14.25" customHeight="1">
      <c r="A206" s="19">
        <v>44480.0</v>
      </c>
      <c r="B206" s="20">
        <v>74.849998</v>
      </c>
      <c r="C206" s="20">
        <v>77.650002</v>
      </c>
      <c r="D206" s="20">
        <v>74.349998</v>
      </c>
      <c r="E206" s="20">
        <v>75.650002</v>
      </c>
      <c r="F206" s="20">
        <v>75.650002</v>
      </c>
      <c r="H206" s="54">
        <f t="shared" si="1"/>
        <v>-0.02411324313</v>
      </c>
      <c r="I206" s="55">
        <f t="shared" si="2"/>
        <v>-0.1911583133</v>
      </c>
    </row>
    <row r="207" ht="14.25" customHeight="1">
      <c r="A207" s="19">
        <v>44481.0</v>
      </c>
      <c r="B207" s="20">
        <v>75.650002</v>
      </c>
      <c r="C207" s="20">
        <v>75.800003</v>
      </c>
      <c r="D207" s="20">
        <v>74.550003</v>
      </c>
      <c r="E207" s="20">
        <v>75.0</v>
      </c>
      <c r="F207" s="20">
        <v>75.0</v>
      </c>
      <c r="H207" s="54">
        <f t="shared" si="1"/>
        <v>0.047029523</v>
      </c>
      <c r="I207" s="55">
        <f t="shared" si="2"/>
        <v>-0.392538432</v>
      </c>
    </row>
    <row r="208" ht="14.25" customHeight="1">
      <c r="A208" s="19">
        <v>44482.0</v>
      </c>
      <c r="B208" s="20">
        <v>78.5</v>
      </c>
      <c r="C208" s="20">
        <v>79.449997</v>
      </c>
      <c r="D208" s="20">
        <v>77.099998</v>
      </c>
      <c r="E208" s="20">
        <v>77.550003</v>
      </c>
      <c r="F208" s="20">
        <v>77.550003</v>
      </c>
      <c r="H208" s="54">
        <f t="shared" si="1"/>
        <v>-0.01585824604</v>
      </c>
      <c r="I208" s="55">
        <f t="shared" si="2"/>
        <v>0.004778661204</v>
      </c>
    </row>
    <row r="209" ht="14.25" customHeight="1">
      <c r="A209" s="19">
        <v>44483.0</v>
      </c>
      <c r="B209" s="20">
        <v>78.199997</v>
      </c>
      <c r="C209" s="20">
        <v>78.199997</v>
      </c>
      <c r="D209" s="20">
        <v>76.050003</v>
      </c>
      <c r="E209" s="20">
        <v>76.550003</v>
      </c>
      <c r="F209" s="20">
        <v>76.550003</v>
      </c>
      <c r="H209" s="54">
        <f t="shared" si="1"/>
        <v>-0.01222269341</v>
      </c>
      <c r="I209" s="55">
        <f t="shared" si="2"/>
        <v>-0.1312890601</v>
      </c>
    </row>
    <row r="210" ht="14.25" customHeight="1">
      <c r="A210" s="19">
        <v>44487.0</v>
      </c>
      <c r="B210" s="20">
        <v>75.349998</v>
      </c>
      <c r="C210" s="20">
        <v>77.25</v>
      </c>
      <c r="D210" s="20">
        <v>75.349998</v>
      </c>
      <c r="E210" s="20">
        <v>75.800003</v>
      </c>
      <c r="F210" s="20">
        <v>75.800003</v>
      </c>
      <c r="H210" s="54">
        <f t="shared" si="1"/>
        <v>-0.003241493924</v>
      </c>
      <c r="I210" s="55">
        <f t="shared" si="2"/>
        <v>-0.2347002018</v>
      </c>
    </row>
    <row r="211" ht="14.25" customHeight="1">
      <c r="A211" s="19">
        <v>44488.0</v>
      </c>
      <c r="B211" s="20">
        <v>76.900002</v>
      </c>
      <c r="C211" s="20">
        <v>77.0</v>
      </c>
      <c r="D211" s="20">
        <v>73.849998</v>
      </c>
      <c r="E211" s="20">
        <v>74.349998</v>
      </c>
      <c r="F211" s="20">
        <v>74.349998</v>
      </c>
      <c r="H211" s="54">
        <f t="shared" si="1"/>
        <v>-0.02498488971</v>
      </c>
      <c r="I211" s="55">
        <f t="shared" si="2"/>
        <v>-0.2619137461</v>
      </c>
    </row>
    <row r="212" ht="14.25" customHeight="1">
      <c r="A212" s="19">
        <v>44489.0</v>
      </c>
      <c r="B212" s="20">
        <v>74.5</v>
      </c>
      <c r="C212" s="20">
        <v>75.099998</v>
      </c>
      <c r="D212" s="20">
        <v>72.800003</v>
      </c>
      <c r="E212" s="20">
        <v>73.599998</v>
      </c>
      <c r="F212" s="20">
        <v>73.599998</v>
      </c>
      <c r="H212" s="54">
        <f t="shared" si="1"/>
        <v>-0.006009981362</v>
      </c>
      <c r="I212" s="55">
        <f t="shared" si="2"/>
        <v>-0.4687369002</v>
      </c>
    </row>
    <row r="213" ht="14.25" customHeight="1">
      <c r="A213" s="19">
        <v>44490.0</v>
      </c>
      <c r="B213" s="20">
        <v>74.0</v>
      </c>
      <c r="C213" s="20">
        <v>74.650002</v>
      </c>
      <c r="D213" s="20">
        <v>73.25</v>
      </c>
      <c r="E213" s="20">
        <v>73.800003</v>
      </c>
      <c r="F213" s="20">
        <v>73.800003</v>
      </c>
      <c r="H213" s="54">
        <f t="shared" si="1"/>
        <v>0.01792278951</v>
      </c>
      <c r="I213" s="55">
        <f t="shared" si="2"/>
        <v>-0.5177208445</v>
      </c>
    </row>
    <row r="214" ht="14.25" customHeight="1">
      <c r="A214" s="19">
        <v>44491.0</v>
      </c>
      <c r="B214" s="20">
        <v>76.0</v>
      </c>
      <c r="C214" s="20">
        <v>76.0</v>
      </c>
      <c r="D214" s="20">
        <v>72.650002</v>
      </c>
      <c r="E214" s="20">
        <v>73.25</v>
      </c>
      <c r="F214" s="20">
        <v>73.25</v>
      </c>
      <c r="H214" s="54">
        <f t="shared" si="1"/>
        <v>-0.02666824708</v>
      </c>
      <c r="I214" s="55">
        <f t="shared" si="2"/>
        <v>-0.3707679232</v>
      </c>
    </row>
    <row r="215" ht="14.25" customHeight="1">
      <c r="A215" s="19">
        <v>44494.0</v>
      </c>
      <c r="B215" s="20">
        <v>74.0</v>
      </c>
      <c r="C215" s="20">
        <v>74.0</v>
      </c>
      <c r="D215" s="20">
        <v>71.5</v>
      </c>
      <c r="E215" s="20">
        <v>72.599998</v>
      </c>
      <c r="F215" s="20">
        <v>72.599998</v>
      </c>
      <c r="H215" s="54">
        <f t="shared" si="1"/>
        <v>-0.008822615882</v>
      </c>
      <c r="I215" s="55">
        <f t="shared" si="2"/>
        <v>-0.5884762773</v>
      </c>
    </row>
    <row r="216" ht="14.25" customHeight="1">
      <c r="A216" s="19">
        <v>44495.0</v>
      </c>
      <c r="B216" s="20">
        <v>73.0</v>
      </c>
      <c r="C216" s="20">
        <v>73.349998</v>
      </c>
      <c r="D216" s="20">
        <v>72.300003</v>
      </c>
      <c r="E216" s="20">
        <v>72.5</v>
      </c>
      <c r="F216" s="20">
        <v>72.5</v>
      </c>
      <c r="H216" s="54">
        <f t="shared" si="1"/>
        <v>0.001362384453</v>
      </c>
      <c r="I216" s="55">
        <f t="shared" si="2"/>
        <v>-0.6592317101</v>
      </c>
    </row>
    <row r="217" ht="14.25" customHeight="1">
      <c r="A217" s="19">
        <v>44496.0</v>
      </c>
      <c r="B217" s="20">
        <v>72.5</v>
      </c>
      <c r="C217" s="20">
        <v>73.449997</v>
      </c>
      <c r="D217" s="20">
        <v>72.199997</v>
      </c>
      <c r="E217" s="20">
        <v>72.5</v>
      </c>
      <c r="F217" s="20">
        <v>72.5</v>
      </c>
      <c r="H217" s="54">
        <f t="shared" si="1"/>
        <v>-0.002044211955</v>
      </c>
      <c r="I217" s="55">
        <f t="shared" si="2"/>
        <v>-0.6483464013</v>
      </c>
    </row>
    <row r="218" ht="14.25" customHeight="1">
      <c r="A218" s="19">
        <v>44497.0</v>
      </c>
      <c r="B218" s="20">
        <v>73.300003</v>
      </c>
      <c r="C218" s="20">
        <v>73.300003</v>
      </c>
      <c r="D218" s="20">
        <v>70.650002</v>
      </c>
      <c r="E218" s="20">
        <v>71.099998</v>
      </c>
      <c r="F218" s="20">
        <v>71.099998</v>
      </c>
      <c r="H218" s="54">
        <f t="shared" si="1"/>
        <v>-0.01858925818</v>
      </c>
      <c r="I218" s="55">
        <f t="shared" si="2"/>
        <v>-0.6646738747</v>
      </c>
    </row>
    <row r="219" ht="14.25" customHeight="1">
      <c r="A219" s="19">
        <v>44498.0</v>
      </c>
      <c r="B219" s="20">
        <v>71.650002</v>
      </c>
      <c r="C219" s="20">
        <v>71.949997</v>
      </c>
      <c r="D219" s="20">
        <v>69.550003</v>
      </c>
      <c r="E219" s="20">
        <v>70.800003</v>
      </c>
      <c r="F219" s="20">
        <v>70.800003</v>
      </c>
      <c r="H219" s="54">
        <f t="shared" si="1"/>
        <v>-0.004876345604</v>
      </c>
      <c r="I219" s="55">
        <f t="shared" si="2"/>
        <v>-0.8116276669</v>
      </c>
    </row>
    <row r="220" ht="14.25" customHeight="1">
      <c r="A220" s="19">
        <v>44501.0</v>
      </c>
      <c r="B220" s="20">
        <v>71.0</v>
      </c>
      <c r="C220" s="20">
        <v>71.599998</v>
      </c>
      <c r="D220" s="20">
        <v>70.599998</v>
      </c>
      <c r="E220" s="20">
        <v>70.849998</v>
      </c>
      <c r="F220" s="20">
        <v>70.849998</v>
      </c>
      <c r="H220" s="54">
        <f t="shared" si="1"/>
        <v>-0.0006984981025</v>
      </c>
      <c r="I220" s="55">
        <f t="shared" si="2"/>
        <v>-0.84972652</v>
      </c>
    </row>
    <row r="221" ht="14.25" customHeight="1">
      <c r="A221" s="19">
        <v>44502.0</v>
      </c>
      <c r="B221" s="20">
        <v>71.199997</v>
      </c>
      <c r="C221" s="20">
        <v>71.550003</v>
      </c>
      <c r="D221" s="20">
        <v>70.5</v>
      </c>
      <c r="E221" s="20">
        <v>70.900002</v>
      </c>
      <c r="F221" s="20">
        <v>70.900002</v>
      </c>
      <c r="H221" s="54">
        <f t="shared" si="1"/>
        <v>-0.004201728782</v>
      </c>
      <c r="I221" s="55">
        <f t="shared" si="2"/>
        <v>-0.8551686846</v>
      </c>
    </row>
    <row r="222" ht="14.25" customHeight="1">
      <c r="A222" s="19">
        <v>44503.0</v>
      </c>
      <c r="B222" s="20">
        <v>70.900002</v>
      </c>
      <c r="C222" s="20">
        <v>71.25</v>
      </c>
      <c r="D222" s="20">
        <v>69.25</v>
      </c>
      <c r="E222" s="20">
        <v>69.699997</v>
      </c>
      <c r="F222" s="20">
        <v>69.699997</v>
      </c>
      <c r="H222" s="54">
        <f t="shared" si="1"/>
        <v>-0.004924357402</v>
      </c>
      <c r="I222" s="55">
        <f t="shared" si="2"/>
        <v>-0.8878252643</v>
      </c>
    </row>
    <row r="223" ht="14.25" customHeight="1">
      <c r="A223" s="19">
        <v>44504.0</v>
      </c>
      <c r="B223" s="20">
        <v>69.599998</v>
      </c>
      <c r="C223" s="20">
        <v>70.900002</v>
      </c>
      <c r="D223" s="20">
        <v>69.599998</v>
      </c>
      <c r="E223" s="20">
        <v>70.550003</v>
      </c>
      <c r="F223" s="20">
        <v>70.550003</v>
      </c>
      <c r="H223" s="54">
        <f t="shared" si="1"/>
        <v>0.03192491824</v>
      </c>
      <c r="I223" s="55">
        <f t="shared" si="2"/>
        <v>-0.9259240086</v>
      </c>
    </row>
    <row r="224" ht="14.25" customHeight="1">
      <c r="A224" s="19">
        <v>44508.0</v>
      </c>
      <c r="B224" s="20">
        <v>70.800003</v>
      </c>
      <c r="C224" s="20">
        <v>73.199997</v>
      </c>
      <c r="D224" s="20">
        <v>70.550003</v>
      </c>
      <c r="E224" s="20">
        <v>72.5</v>
      </c>
      <c r="F224" s="20">
        <v>72.5</v>
      </c>
      <c r="H224" s="54">
        <f t="shared" si="1"/>
        <v>0.03093727627</v>
      </c>
      <c r="I224" s="55">
        <f t="shared" si="2"/>
        <v>-0.6755599455</v>
      </c>
    </row>
    <row r="225" ht="14.25" customHeight="1">
      <c r="A225" s="19">
        <v>44509.0</v>
      </c>
      <c r="B225" s="20">
        <v>72.75</v>
      </c>
      <c r="C225" s="20">
        <v>75.5</v>
      </c>
      <c r="D225" s="20">
        <v>72.349998</v>
      </c>
      <c r="E225" s="20">
        <v>74.349998</v>
      </c>
      <c r="F225" s="20">
        <v>74.349998</v>
      </c>
      <c r="H225" s="54">
        <f t="shared" si="1"/>
        <v>0.002645464558</v>
      </c>
      <c r="I225" s="55">
        <f t="shared" si="2"/>
        <v>-0.4251950117</v>
      </c>
    </row>
    <row r="226" ht="14.25" customHeight="1">
      <c r="A226" s="19">
        <v>44510.0</v>
      </c>
      <c r="B226" s="20">
        <v>74.400002</v>
      </c>
      <c r="C226" s="20">
        <v>75.699997</v>
      </c>
      <c r="D226" s="20">
        <v>73.300003</v>
      </c>
      <c r="E226" s="20">
        <v>73.5</v>
      </c>
      <c r="F226" s="20">
        <v>73.5</v>
      </c>
      <c r="H226" s="54">
        <f t="shared" si="1"/>
        <v>-0.01866712871</v>
      </c>
      <c r="I226" s="55">
        <f t="shared" si="2"/>
        <v>-0.4034245028</v>
      </c>
    </row>
    <row r="227" ht="14.25" customHeight="1">
      <c r="A227" s="19">
        <v>44511.0</v>
      </c>
      <c r="B227" s="20">
        <v>73.800003</v>
      </c>
      <c r="C227" s="20">
        <v>74.300003</v>
      </c>
      <c r="D227" s="20">
        <v>72.300003</v>
      </c>
      <c r="E227" s="20">
        <v>73.199997</v>
      </c>
      <c r="F227" s="20">
        <v>73.199997</v>
      </c>
      <c r="H227" s="54">
        <f t="shared" si="1"/>
        <v>0.02262234819</v>
      </c>
      <c r="I227" s="55">
        <f t="shared" si="2"/>
        <v>-0.5558196976</v>
      </c>
    </row>
    <row r="228" ht="14.25" customHeight="1">
      <c r="A228" s="19">
        <v>44512.0</v>
      </c>
      <c r="B228" s="20">
        <v>73.25</v>
      </c>
      <c r="C228" s="20">
        <v>76.0</v>
      </c>
      <c r="D228" s="20">
        <v>72.599998</v>
      </c>
      <c r="E228" s="20">
        <v>74.0</v>
      </c>
      <c r="F228" s="20">
        <v>74.0</v>
      </c>
      <c r="H228" s="54">
        <f t="shared" si="1"/>
        <v>-0.02194969428</v>
      </c>
      <c r="I228" s="55">
        <f t="shared" si="2"/>
        <v>-0.3707679232</v>
      </c>
    </row>
    <row r="229" ht="14.25" customHeight="1">
      <c r="A229" s="19">
        <v>44515.0</v>
      </c>
      <c r="B229" s="20">
        <v>73.0</v>
      </c>
      <c r="C229" s="20">
        <v>74.349998</v>
      </c>
      <c r="D229" s="20">
        <v>70.699997</v>
      </c>
      <c r="E229" s="20">
        <v>71.25</v>
      </c>
      <c r="F229" s="20">
        <v>71.25</v>
      </c>
      <c r="H229" s="54">
        <f t="shared" si="1"/>
        <v>0.06571474744</v>
      </c>
      <c r="I229" s="55">
        <f t="shared" si="2"/>
        <v>-0.5503775331</v>
      </c>
    </row>
    <row r="230" ht="14.25" customHeight="1">
      <c r="A230" s="19">
        <v>44516.0</v>
      </c>
      <c r="B230" s="20">
        <v>72.5</v>
      </c>
      <c r="C230" s="20">
        <v>79.400002</v>
      </c>
      <c r="D230" s="20">
        <v>71.5</v>
      </c>
      <c r="E230" s="20">
        <v>78.150002</v>
      </c>
      <c r="F230" s="20">
        <v>78.150002</v>
      </c>
      <c r="H230" s="54">
        <f t="shared" si="1"/>
        <v>-0.0006299716744</v>
      </c>
      <c r="I230" s="55">
        <f t="shared" si="2"/>
        <v>-0.000663503379</v>
      </c>
    </row>
    <row r="231" ht="14.25" customHeight="1">
      <c r="A231" s="19">
        <v>44517.0</v>
      </c>
      <c r="B231" s="20">
        <v>78.900002</v>
      </c>
      <c r="C231" s="20">
        <v>79.349998</v>
      </c>
      <c r="D231" s="20">
        <v>76.099998</v>
      </c>
      <c r="E231" s="20">
        <v>78.099998</v>
      </c>
      <c r="F231" s="20">
        <v>78.099998</v>
      </c>
      <c r="H231" s="54">
        <f t="shared" si="1"/>
        <v>-0.009496747778</v>
      </c>
      <c r="I231" s="55">
        <f t="shared" si="2"/>
        <v>-0.00610664765</v>
      </c>
    </row>
    <row r="232" ht="14.25" customHeight="1">
      <c r="A232" s="19">
        <v>44518.0</v>
      </c>
      <c r="B232" s="20">
        <v>77.949997</v>
      </c>
      <c r="C232" s="20">
        <v>78.599998</v>
      </c>
      <c r="D232" s="20">
        <v>74.5</v>
      </c>
      <c r="E232" s="20">
        <v>77.400002</v>
      </c>
      <c r="F232" s="20">
        <v>77.400002</v>
      </c>
      <c r="H232" s="54">
        <f t="shared" si="1"/>
        <v>0.01890415512</v>
      </c>
      <c r="I232" s="55">
        <f t="shared" si="2"/>
        <v>-0.08774728046</v>
      </c>
    </row>
    <row r="233" ht="14.25" customHeight="1">
      <c r="A233" s="19">
        <v>44522.0</v>
      </c>
      <c r="B233" s="20">
        <v>77.75</v>
      </c>
      <c r="C233" s="20">
        <v>80.099998</v>
      </c>
      <c r="D233" s="20">
        <v>75.599998</v>
      </c>
      <c r="E233" s="20">
        <v>78.5</v>
      </c>
      <c r="F233" s="20">
        <v>78.5</v>
      </c>
      <c r="H233" s="54">
        <f t="shared" si="1"/>
        <v>0.06113860149</v>
      </c>
      <c r="I233" s="55">
        <f t="shared" si="2"/>
        <v>0.07553398516</v>
      </c>
    </row>
    <row r="234" ht="14.25" customHeight="1">
      <c r="A234" s="19">
        <v>44523.0</v>
      </c>
      <c r="B234" s="20">
        <v>79.900002</v>
      </c>
      <c r="C234" s="20">
        <v>85.150002</v>
      </c>
      <c r="D234" s="20">
        <v>77.699997</v>
      </c>
      <c r="E234" s="20">
        <v>84.449997</v>
      </c>
      <c r="F234" s="20">
        <v>84.449997</v>
      </c>
      <c r="H234" s="54">
        <f t="shared" si="1"/>
        <v>0.02493606661</v>
      </c>
      <c r="I234" s="55">
        <f t="shared" si="2"/>
        <v>0.6252480148</v>
      </c>
    </row>
    <row r="235" ht="14.25" customHeight="1">
      <c r="A235" s="19">
        <v>44524.0</v>
      </c>
      <c r="B235" s="20">
        <v>85.150002</v>
      </c>
      <c r="C235" s="20">
        <v>87.300003</v>
      </c>
      <c r="D235" s="20">
        <v>81.550003</v>
      </c>
      <c r="E235" s="20">
        <v>82.849998</v>
      </c>
      <c r="F235" s="20">
        <v>82.849998</v>
      </c>
      <c r="H235" s="54">
        <f t="shared" si="1"/>
        <v>-0.04570216386</v>
      </c>
      <c r="I235" s="55">
        <f t="shared" si="2"/>
        <v>0.8592846044</v>
      </c>
    </row>
    <row r="236" ht="14.25" customHeight="1">
      <c r="A236" s="19">
        <v>44525.0</v>
      </c>
      <c r="B236" s="20">
        <v>82.5</v>
      </c>
      <c r="C236" s="20">
        <v>83.400002</v>
      </c>
      <c r="D236" s="20">
        <v>80.300003</v>
      </c>
      <c r="E236" s="20">
        <v>80.900002</v>
      </c>
      <c r="F236" s="20">
        <v>80.900002</v>
      </c>
      <c r="H236" s="54">
        <f t="shared" si="1"/>
        <v>-0.0491499399</v>
      </c>
      <c r="I236" s="55">
        <f t="shared" si="2"/>
        <v>0.4347532049</v>
      </c>
    </row>
    <row r="237" ht="14.25" customHeight="1">
      <c r="A237" s="19">
        <v>44526.0</v>
      </c>
      <c r="B237" s="20">
        <v>78.25</v>
      </c>
      <c r="C237" s="20">
        <v>79.400002</v>
      </c>
      <c r="D237" s="20">
        <v>74.25</v>
      </c>
      <c r="E237" s="20">
        <v>75.449997</v>
      </c>
      <c r="F237" s="20">
        <v>75.449997</v>
      </c>
      <c r="H237" s="54">
        <f t="shared" si="1"/>
        <v>-0.08403895229</v>
      </c>
      <c r="I237" s="55">
        <f t="shared" si="2"/>
        <v>-0.000663503379</v>
      </c>
    </row>
    <row r="238" ht="14.25" customHeight="1">
      <c r="A238" s="19">
        <v>44529.0</v>
      </c>
      <c r="B238" s="20">
        <v>72.099998</v>
      </c>
      <c r="C238" s="20">
        <v>73.0</v>
      </c>
      <c r="D238" s="20">
        <v>69.5</v>
      </c>
      <c r="E238" s="20">
        <v>70.75</v>
      </c>
      <c r="F238" s="20">
        <v>70.75</v>
      </c>
      <c r="H238" s="54">
        <f t="shared" si="1"/>
        <v>0.003418806749</v>
      </c>
      <c r="I238" s="55">
        <f t="shared" si="2"/>
        <v>-0.6973304544</v>
      </c>
    </row>
    <row r="239" ht="14.25" customHeight="1">
      <c r="A239" s="19">
        <v>44530.0</v>
      </c>
      <c r="B239" s="20">
        <v>70.099998</v>
      </c>
      <c r="C239" s="20">
        <v>73.25</v>
      </c>
      <c r="D239" s="20">
        <v>69.050003</v>
      </c>
      <c r="E239" s="20">
        <v>70.099998</v>
      </c>
      <c r="F239" s="20">
        <v>70.099998</v>
      </c>
      <c r="H239" s="54">
        <f t="shared" si="1"/>
        <v>-0.01513093496</v>
      </c>
      <c r="I239" s="55">
        <f t="shared" si="2"/>
        <v>-0.6701169101</v>
      </c>
    </row>
    <row r="240" ht="14.25" customHeight="1">
      <c r="A240" s="19">
        <v>44531.0</v>
      </c>
      <c r="B240" s="20">
        <v>70.949997</v>
      </c>
      <c r="C240" s="20">
        <v>72.150002</v>
      </c>
      <c r="D240" s="20">
        <v>69.25</v>
      </c>
      <c r="E240" s="20">
        <v>71.150002</v>
      </c>
      <c r="F240" s="20">
        <v>71.150002</v>
      </c>
      <c r="H240" s="54">
        <f t="shared" si="1"/>
        <v>0.003459014076</v>
      </c>
      <c r="I240" s="55">
        <f t="shared" si="2"/>
        <v>-0.7898562872</v>
      </c>
    </row>
    <row r="241" ht="14.25" customHeight="1">
      <c r="A241" s="19">
        <v>44532.0</v>
      </c>
      <c r="B241" s="20">
        <v>71.199997</v>
      </c>
      <c r="C241" s="20">
        <v>72.400002</v>
      </c>
      <c r="D241" s="20">
        <v>70.199997</v>
      </c>
      <c r="E241" s="20">
        <v>71.400002</v>
      </c>
      <c r="F241" s="20">
        <v>71.400002</v>
      </c>
      <c r="H241" s="54">
        <f t="shared" si="1"/>
        <v>-0.002074000023</v>
      </c>
      <c r="I241" s="55">
        <f t="shared" si="2"/>
        <v>-0.7626427429</v>
      </c>
    </row>
    <row r="242" ht="14.25" customHeight="1">
      <c r="A242" s="19">
        <v>44533.0</v>
      </c>
      <c r="B242" s="20">
        <v>71.400002</v>
      </c>
      <c r="C242" s="20">
        <v>72.25</v>
      </c>
      <c r="D242" s="20">
        <v>70.199997</v>
      </c>
      <c r="E242" s="20">
        <v>71.300003</v>
      </c>
      <c r="F242" s="20">
        <v>71.300003</v>
      </c>
      <c r="H242" s="54">
        <f t="shared" si="1"/>
        <v>-0.007641621228</v>
      </c>
      <c r="I242" s="55">
        <f t="shared" si="2"/>
        <v>-0.7789710872</v>
      </c>
    </row>
    <row r="243" ht="14.25" customHeight="1">
      <c r="A243" s="19">
        <v>44536.0</v>
      </c>
      <c r="B243" s="20">
        <v>70.849998</v>
      </c>
      <c r="C243" s="20">
        <v>71.699997</v>
      </c>
      <c r="D243" s="20">
        <v>68.099998</v>
      </c>
      <c r="E243" s="20">
        <v>68.849998</v>
      </c>
      <c r="F243" s="20">
        <v>68.849998</v>
      </c>
      <c r="H243" s="54">
        <f t="shared" si="1"/>
        <v>-0.01900795063</v>
      </c>
      <c r="I243" s="55">
        <f t="shared" si="2"/>
        <v>-0.8388412112</v>
      </c>
    </row>
    <row r="244" ht="14.25" customHeight="1">
      <c r="A244" s="19">
        <v>44537.0</v>
      </c>
      <c r="B244" s="20">
        <v>69.400002</v>
      </c>
      <c r="C244" s="20">
        <v>70.349998</v>
      </c>
      <c r="D244" s="20">
        <v>67.849998</v>
      </c>
      <c r="E244" s="20">
        <v>68.449997</v>
      </c>
      <c r="F244" s="20">
        <v>68.449997</v>
      </c>
      <c r="H244" s="54">
        <f t="shared" si="1"/>
        <v>-0.01503780565</v>
      </c>
      <c r="I244" s="55">
        <f t="shared" si="2"/>
        <v>-0.9857942414</v>
      </c>
    </row>
    <row r="245" ht="14.25" customHeight="1">
      <c r="A245" s="19">
        <v>44538.0</v>
      </c>
      <c r="B245" s="20">
        <v>66.150002</v>
      </c>
      <c r="C245" s="20">
        <v>69.300003</v>
      </c>
      <c r="D245" s="20">
        <v>66.150002</v>
      </c>
      <c r="E245" s="20">
        <v>67.75</v>
      </c>
      <c r="F245" s="20">
        <v>67.75</v>
      </c>
      <c r="H245" s="54">
        <f t="shared" si="1"/>
        <v>0.0333482327</v>
      </c>
      <c r="I245" s="55">
        <f t="shared" si="2"/>
        <v>-1.100090583</v>
      </c>
    </row>
    <row r="246" ht="14.25" customHeight="1">
      <c r="A246" s="19">
        <v>44539.0</v>
      </c>
      <c r="B246" s="20">
        <v>68.0</v>
      </c>
      <c r="C246" s="20">
        <v>71.650002</v>
      </c>
      <c r="D246" s="20">
        <v>68.0</v>
      </c>
      <c r="E246" s="20">
        <v>70.449997</v>
      </c>
      <c r="F246" s="20">
        <v>70.449997</v>
      </c>
      <c r="H246" s="54">
        <f t="shared" si="1"/>
        <v>-0.01264064566</v>
      </c>
      <c r="I246" s="55">
        <f t="shared" si="2"/>
        <v>-0.8442833758</v>
      </c>
    </row>
    <row r="247" ht="14.25" customHeight="1">
      <c r="A247" s="19">
        <v>44540.0</v>
      </c>
      <c r="B247" s="20">
        <v>69.849998</v>
      </c>
      <c r="C247" s="20">
        <v>70.75</v>
      </c>
      <c r="D247" s="20">
        <v>69.099998</v>
      </c>
      <c r="E247" s="20">
        <v>70.349998</v>
      </c>
      <c r="F247" s="20">
        <v>70.349998</v>
      </c>
      <c r="H247" s="54">
        <v>0.0</v>
      </c>
      <c r="I247" s="55">
        <f t="shared" si="2"/>
        <v>-0.9422523528</v>
      </c>
    </row>
    <row r="248" ht="14.25" customHeight="1">
      <c r="A248" s="56"/>
      <c r="B248" s="57"/>
      <c r="C248" s="57"/>
      <c r="D248" s="57"/>
      <c r="E248" s="57"/>
      <c r="F248" s="57"/>
      <c r="H248" s="42"/>
      <c r="I248" s="42"/>
    </row>
    <row r="249" ht="14.25" customHeight="1">
      <c r="G249" s="58" t="s">
        <v>17</v>
      </c>
      <c r="H249" s="59">
        <f>AVERAGE(C:C)</f>
        <v>79.40609734</v>
      </c>
    </row>
    <row r="250" ht="14.25" customHeight="1">
      <c r="G250" s="60" t="s">
        <v>18</v>
      </c>
      <c r="H250" s="61">
        <f>_xlfn.VAR.S(C:C)</f>
        <v>84.39365616</v>
      </c>
    </row>
    <row r="251" ht="14.25" customHeight="1">
      <c r="G251" s="60" t="s">
        <v>19</v>
      </c>
      <c r="H251" s="61">
        <f>AVERAGE(H1:H247)</f>
        <v>-0.001715659977</v>
      </c>
    </row>
    <row r="252" ht="14.25" customHeight="1">
      <c r="G252" s="60" t="s">
        <v>31</v>
      </c>
      <c r="H252" s="61">
        <f>_xlfn.VAR.S(H1:H247)</f>
        <v>0.0006684166974</v>
      </c>
    </row>
    <row r="253" ht="14.25" customHeight="1">
      <c r="G253" s="60" t="s">
        <v>32</v>
      </c>
      <c r="H253" s="61">
        <f>SKEW(C:C)</f>
        <v>0.6727445028</v>
      </c>
    </row>
    <row r="254" ht="14.25" customHeight="1">
      <c r="G254" s="60" t="s">
        <v>22</v>
      </c>
      <c r="H254" s="61">
        <f>KURT(C:C)</f>
        <v>0.4108501151</v>
      </c>
    </row>
    <row r="255" ht="14.25" customHeight="1">
      <c r="G255" s="60" t="s">
        <v>23</v>
      </c>
      <c r="H255" s="61">
        <f>AVERAGE(I1:I246)</f>
        <v>0.003845927971</v>
      </c>
    </row>
    <row r="256" ht="14.25" customHeight="1">
      <c r="G256" s="62" t="s">
        <v>24</v>
      </c>
      <c r="H256" s="63">
        <f>_xlfn.VAR.S(I1:I246)</f>
        <v>1.000444822</v>
      </c>
    </row>
    <row r="257" ht="14.25" customHeight="1"/>
    <row r="258" ht="14.25" customHeight="1">
      <c r="G258" s="64" t="s">
        <v>25</v>
      </c>
      <c r="H258" s="65" t="s">
        <v>33</v>
      </c>
      <c r="I258" s="32"/>
      <c r="J258" s="32"/>
      <c r="K258" s="32"/>
      <c r="L258" s="33"/>
    </row>
    <row r="259" ht="14.25" customHeight="1">
      <c r="G259" s="66"/>
      <c r="H259" s="67" t="s">
        <v>27</v>
      </c>
      <c r="I259" s="37"/>
      <c r="J259" s="37"/>
      <c r="K259" s="38"/>
      <c r="L259" s="68"/>
    </row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H258:L258"/>
    <mergeCell ref="H259:K25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0"/>
    <col customWidth="1" min="2" max="2" width="12.88"/>
    <col customWidth="1" min="3" max="26" width="7.88"/>
  </cols>
  <sheetData>
    <row r="1" ht="14.25" customHeight="1">
      <c r="A1" s="69" t="s">
        <v>34</v>
      </c>
      <c r="B1" s="70">
        <v>0.05</v>
      </c>
      <c r="C1" s="7"/>
      <c r="D1" s="71" t="s">
        <v>35</v>
      </c>
      <c r="E1" s="72"/>
      <c r="F1" s="72"/>
      <c r="G1" s="72"/>
      <c r="H1" s="72"/>
      <c r="I1" s="72"/>
      <c r="J1" s="72"/>
      <c r="K1" s="7"/>
      <c r="L1" s="7"/>
      <c r="M1" s="7"/>
      <c r="N1" s="7"/>
      <c r="O1" s="7"/>
      <c r="P1" s="7"/>
      <c r="Q1" s="7"/>
      <c r="R1" s="7"/>
    </row>
    <row r="2" ht="14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4.25" customHeight="1">
      <c r="A3" s="73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4.25" customHeight="1">
      <c r="A4" s="7"/>
      <c r="B4" s="7"/>
      <c r="C4" s="7"/>
      <c r="D4" s="7"/>
      <c r="E4" s="7"/>
      <c r="F4" s="74" t="s">
        <v>37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7"/>
    </row>
    <row r="5" ht="14.25" customHeight="1">
      <c r="A5" s="77" t="s">
        <v>19</v>
      </c>
      <c r="B5" s="78">
        <f>'HDFC Historical Data'!H251</f>
        <v>0.0003906334498</v>
      </c>
      <c r="C5" s="7"/>
      <c r="D5" s="7"/>
      <c r="E5" s="7"/>
      <c r="F5" s="79"/>
      <c r="Q5" s="80"/>
      <c r="R5" s="7"/>
    </row>
    <row r="6" ht="14.25" customHeight="1">
      <c r="A6" s="81" t="s">
        <v>38</v>
      </c>
      <c r="B6" s="78">
        <f>('HDFC Historical Data'!H252)^(0.5)</f>
        <v>0.01396276196</v>
      </c>
      <c r="C6" s="7"/>
      <c r="D6" s="7"/>
      <c r="E6" s="7"/>
      <c r="F6" s="79"/>
      <c r="Q6" s="80"/>
      <c r="R6" s="7"/>
    </row>
    <row r="7" ht="14.25" customHeight="1">
      <c r="A7" s="77" t="s">
        <v>39</v>
      </c>
      <c r="B7" s="78">
        <f>(B5-B1)/B6</f>
        <v>-3.552976601</v>
      </c>
      <c r="C7" s="7"/>
      <c r="D7" s="7"/>
      <c r="E7" s="7"/>
      <c r="F7" s="79"/>
      <c r="Q7" s="80"/>
      <c r="R7" s="7"/>
    </row>
    <row r="8" ht="14.25" customHeight="1">
      <c r="A8" s="7"/>
      <c r="B8" s="7"/>
      <c r="C8" s="7"/>
      <c r="D8" s="7"/>
      <c r="E8" s="7"/>
      <c r="F8" s="79"/>
      <c r="Q8" s="80"/>
      <c r="R8" s="7"/>
    </row>
    <row r="9" ht="14.25" customHeight="1">
      <c r="A9" s="73" t="s">
        <v>40</v>
      </c>
      <c r="B9" s="7"/>
      <c r="C9" s="7"/>
      <c r="D9" s="7"/>
      <c r="E9" s="7"/>
      <c r="F9" s="79"/>
      <c r="Q9" s="80"/>
      <c r="R9" s="7"/>
    </row>
    <row r="10" ht="14.25" customHeight="1">
      <c r="A10" s="7"/>
      <c r="B10" s="7"/>
      <c r="C10" s="7"/>
      <c r="D10" s="7"/>
      <c r="E10" s="7"/>
      <c r="F10" s="79"/>
      <c r="Q10" s="80"/>
      <c r="R10" s="7"/>
    </row>
    <row r="11" ht="14.25" customHeight="1">
      <c r="A11" s="77" t="s">
        <v>19</v>
      </c>
      <c r="B11" s="78">
        <f>'ONGC Historical Data'!H251</f>
        <v>0.001491307967</v>
      </c>
      <c r="C11" s="7"/>
      <c r="D11" s="7"/>
      <c r="E11" s="7"/>
      <c r="F11" s="79"/>
      <c r="Q11" s="80"/>
      <c r="R11" s="7"/>
    </row>
    <row r="12" ht="14.25" customHeight="1">
      <c r="A12" s="81" t="s">
        <v>38</v>
      </c>
      <c r="B12" s="78">
        <f>('ONGC Historical Data'!H252)^(0.5)</f>
        <v>0.02287944553</v>
      </c>
      <c r="C12" s="7"/>
      <c r="D12" s="7"/>
      <c r="E12" s="7"/>
      <c r="F12" s="79"/>
      <c r="Q12" s="80"/>
      <c r="R12" s="7"/>
    </row>
    <row r="13" ht="14.25" customHeight="1">
      <c r="A13" s="77" t="s">
        <v>39</v>
      </c>
      <c r="B13" s="78">
        <f>(B11-B1)/B12</f>
        <v>-2.120186521</v>
      </c>
      <c r="C13" s="7"/>
      <c r="D13" s="7"/>
      <c r="E13" s="7"/>
      <c r="F13" s="79"/>
      <c r="Q13" s="80"/>
      <c r="R13" s="7"/>
    </row>
    <row r="14" ht="14.25" customHeight="1">
      <c r="A14" s="7"/>
      <c r="B14" s="7"/>
      <c r="C14" s="7"/>
      <c r="D14" s="7"/>
      <c r="E14" s="7"/>
      <c r="F14" s="79"/>
      <c r="Q14" s="80"/>
      <c r="R14" s="7"/>
    </row>
    <row r="15" ht="14.25" customHeight="1">
      <c r="A15" s="73" t="s">
        <v>41</v>
      </c>
      <c r="B15" s="7"/>
      <c r="C15" s="7"/>
      <c r="D15" s="7"/>
      <c r="E15" s="7"/>
      <c r="F15" s="79"/>
      <c r="Q15" s="80"/>
      <c r="R15" s="7"/>
    </row>
    <row r="16" ht="14.25" customHeight="1">
      <c r="A16" s="7"/>
      <c r="B16" s="7"/>
      <c r="C16" s="7"/>
      <c r="D16" s="7"/>
      <c r="E16" s="82"/>
      <c r="F16" s="79"/>
      <c r="Q16" s="80"/>
      <c r="R16" s="7"/>
    </row>
    <row r="17" ht="14.25" customHeight="1">
      <c r="A17" s="77" t="s">
        <v>19</v>
      </c>
      <c r="B17" s="78">
        <f>'Spice Jet Historical Data'!H251</f>
        <v>-0.001715659977</v>
      </c>
      <c r="C17" s="7"/>
      <c r="D17" s="7"/>
      <c r="E17" s="7"/>
      <c r="F17" s="79"/>
      <c r="Q17" s="80"/>
      <c r="R17" s="7"/>
    </row>
    <row r="18" ht="14.25" customHeight="1">
      <c r="A18" s="81" t="s">
        <v>38</v>
      </c>
      <c r="B18" s="78">
        <f>('Spice Jet Historical Data'!H252)^(0.5)</f>
        <v>0.02585375596</v>
      </c>
      <c r="C18" s="7"/>
      <c r="D18" s="7"/>
      <c r="E18" s="7"/>
      <c r="F18" s="79"/>
      <c r="Q18" s="80"/>
      <c r="R18" s="7"/>
    </row>
    <row r="19" ht="14.25" customHeight="1">
      <c r="A19" s="77" t="s">
        <v>39</v>
      </c>
      <c r="B19" s="78">
        <f>(B17-B1)/B18</f>
        <v>-2.000315159</v>
      </c>
      <c r="C19" s="7"/>
      <c r="D19" s="7"/>
      <c r="E19" s="7"/>
      <c r="F19" s="79"/>
      <c r="Q19" s="80"/>
      <c r="R19" s="7"/>
    </row>
    <row r="20" ht="14.25" customHeight="1">
      <c r="A20" s="7"/>
      <c r="B20" s="7"/>
      <c r="C20" s="7"/>
      <c r="D20" s="7"/>
      <c r="E20" s="7"/>
      <c r="F20" s="79"/>
      <c r="Q20" s="80"/>
      <c r="R20" s="7"/>
    </row>
    <row r="21" ht="14.25" customHeight="1">
      <c r="A21" s="7"/>
      <c r="B21" s="7"/>
      <c r="C21" s="7"/>
      <c r="D21" s="7"/>
      <c r="E21" s="7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5"/>
      <c r="R21" s="7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F4:Q2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6.13"/>
    <col customWidth="1" min="3" max="3" width="9.75"/>
    <col customWidth="1" min="4" max="4" width="29.88"/>
    <col customWidth="1" min="5" max="5" width="21.38"/>
    <col customWidth="1" min="6" max="6" width="14.38"/>
    <col customWidth="1" min="7" max="7" width="28.88"/>
    <col customWidth="1" min="8" max="8" width="23.5"/>
    <col customWidth="1" min="9" max="9" width="12.0"/>
    <col customWidth="1" min="10" max="10" width="17.88"/>
    <col customWidth="1" min="11" max="11" width="10.13"/>
    <col customWidth="1" min="12" max="12" width="17.5"/>
    <col customWidth="1" min="13" max="13" width="13.5"/>
    <col customWidth="1" min="14" max="26" width="7.88"/>
  </cols>
  <sheetData>
    <row r="1" ht="14.25" customHeight="1">
      <c r="A1" s="17" t="s">
        <v>42</v>
      </c>
      <c r="B1" s="17" t="s">
        <v>43</v>
      </c>
      <c r="D1" s="86" t="s">
        <v>44</v>
      </c>
      <c r="E1" s="86" t="s">
        <v>45</v>
      </c>
      <c r="F1" s="86" t="s">
        <v>46</v>
      </c>
      <c r="G1" s="86" t="s">
        <v>47</v>
      </c>
      <c r="H1" s="86" t="s">
        <v>48</v>
      </c>
      <c r="I1" s="86" t="s">
        <v>49</v>
      </c>
      <c r="J1" s="86" t="s">
        <v>50</v>
      </c>
    </row>
    <row r="2" ht="14.25" customHeight="1">
      <c r="A2" s="20">
        <v>1388.0</v>
      </c>
      <c r="B2" s="20">
        <v>102.550003</v>
      </c>
      <c r="D2" s="21">
        <f t="shared" ref="D2:D247" si="1">A2/(B2+A2)</f>
        <v>0.9311998908</v>
      </c>
      <c r="E2" s="21">
        <f t="shared" ref="E2:E246" si="2">LN(A3/A2)</f>
        <v>0.004994675126</v>
      </c>
      <c r="F2" s="21">
        <f t="shared" ref="F2:F247" si="3">D2*E2</f>
        <v>0.004651040932</v>
      </c>
      <c r="G2" s="21">
        <f t="shared" ref="G2:G247" si="4">B2/(A2+B2)</f>
        <v>0.06880010922</v>
      </c>
      <c r="H2" s="21">
        <f t="shared" ref="H2:H246" si="5">LN(B3/B2)</f>
        <v>-0.0004877151939</v>
      </c>
      <c r="I2" s="21">
        <f t="shared" ref="I2:I247" si="6">G2*H2</f>
        <v>-0.00003355485861</v>
      </c>
      <c r="J2" s="21">
        <f t="shared" ref="J2:J247" si="7">F2+I2</f>
        <v>0.004617486073</v>
      </c>
    </row>
    <row r="3" ht="14.25" customHeight="1">
      <c r="A3" s="20">
        <v>1394.949951</v>
      </c>
      <c r="B3" s="20">
        <v>102.5</v>
      </c>
      <c r="D3" s="21">
        <f t="shared" si="1"/>
        <v>0.9315502999</v>
      </c>
      <c r="E3" s="21">
        <f t="shared" si="2"/>
        <v>0.01554230486</v>
      </c>
      <c r="F3" s="21">
        <f t="shared" si="3"/>
        <v>0.01447843876</v>
      </c>
      <c r="G3" s="21">
        <f t="shared" si="4"/>
        <v>0.06844970006</v>
      </c>
      <c r="H3" s="21">
        <f t="shared" si="5"/>
        <v>0.01067451194</v>
      </c>
      <c r="I3" s="21">
        <f t="shared" si="6"/>
        <v>0.0007306671407</v>
      </c>
      <c r="J3" s="21">
        <f t="shared" si="7"/>
        <v>0.0152091059</v>
      </c>
      <c r="L3" s="87" t="s">
        <v>19</v>
      </c>
      <c r="M3" s="42">
        <f>AVERAGE(J2:J247)</f>
        <v>0.0004572384063</v>
      </c>
    </row>
    <row r="4" ht="14.25" customHeight="1">
      <c r="A4" s="20">
        <v>1416.800049</v>
      </c>
      <c r="B4" s="20">
        <v>103.599998</v>
      </c>
      <c r="D4" s="21">
        <f t="shared" si="1"/>
        <v>0.9318600403</v>
      </c>
      <c r="E4" s="21">
        <f t="shared" si="2"/>
        <v>0.01970847949</v>
      </c>
      <c r="F4" s="21">
        <f t="shared" si="3"/>
        <v>0.01836554449</v>
      </c>
      <c r="G4" s="21">
        <f t="shared" si="4"/>
        <v>0.06813995975</v>
      </c>
      <c r="H4" s="21">
        <f t="shared" si="5"/>
        <v>0.01912104181</v>
      </c>
      <c r="I4" s="21">
        <f t="shared" si="6"/>
        <v>0.001302907019</v>
      </c>
      <c r="J4" s="21">
        <f t="shared" si="7"/>
        <v>0.01966845151</v>
      </c>
      <c r="L4" s="87" t="s">
        <v>20</v>
      </c>
      <c r="M4" s="42">
        <f>_xlfn.VAR.S(J2:J247)</f>
        <v>0.0001806761751</v>
      </c>
    </row>
    <row r="5" ht="14.25" customHeight="1">
      <c r="A5" s="20">
        <v>1445.0</v>
      </c>
      <c r="B5" s="20">
        <v>105.599998</v>
      </c>
      <c r="D5" s="21">
        <f t="shared" si="1"/>
        <v>0.9318973313</v>
      </c>
      <c r="E5" s="21">
        <f t="shared" si="2"/>
        <v>-0.003674597049</v>
      </c>
      <c r="F5" s="21">
        <f t="shared" si="3"/>
        <v>-0.003424347184</v>
      </c>
      <c r="G5" s="21">
        <f t="shared" si="4"/>
        <v>0.06810266873</v>
      </c>
      <c r="H5" s="21">
        <f t="shared" si="5"/>
        <v>-0.03174865005</v>
      </c>
      <c r="I5" s="21">
        <f t="shared" si="6"/>
        <v>-0.002162167797</v>
      </c>
      <c r="J5" s="21">
        <f t="shared" si="7"/>
        <v>-0.005586514981</v>
      </c>
      <c r="M5" s="42"/>
    </row>
    <row r="6" ht="14.25" customHeight="1">
      <c r="A6" s="20">
        <v>1439.699951</v>
      </c>
      <c r="B6" s="20">
        <v>102.300003</v>
      </c>
      <c r="D6" s="21">
        <f t="shared" si="1"/>
        <v>0.9336575836</v>
      </c>
      <c r="E6" s="21">
        <f t="shared" si="2"/>
        <v>-0.01107027101</v>
      </c>
      <c r="F6" s="21">
        <f t="shared" si="3"/>
        <v>-0.01033584248</v>
      </c>
      <c r="G6" s="21">
        <f t="shared" si="4"/>
        <v>0.06634241638</v>
      </c>
      <c r="H6" s="21">
        <f t="shared" si="5"/>
        <v>-0.03329506055</v>
      </c>
      <c r="I6" s="21">
        <f t="shared" si="6"/>
        <v>-0.00220887477</v>
      </c>
      <c r="J6" s="21">
        <f t="shared" si="7"/>
        <v>-0.01254471725</v>
      </c>
      <c r="L6" s="87" t="s">
        <v>51</v>
      </c>
      <c r="M6" s="42">
        <f>CORREL(F2:F247,I2:I247)</f>
        <v>0.2122116855</v>
      </c>
    </row>
    <row r="7" ht="14.25" customHeight="1">
      <c r="A7" s="20">
        <v>1423.849976</v>
      </c>
      <c r="B7" s="20">
        <v>98.949997</v>
      </c>
      <c r="D7" s="21">
        <f t="shared" si="1"/>
        <v>0.9350210147</v>
      </c>
      <c r="E7" s="21">
        <f t="shared" si="2"/>
        <v>-0.02780869324</v>
      </c>
      <c r="F7" s="21">
        <f t="shared" si="3"/>
        <v>-0.02600171257</v>
      </c>
      <c r="G7" s="21">
        <f t="shared" si="4"/>
        <v>0.06497898526</v>
      </c>
      <c r="H7" s="21">
        <f t="shared" si="5"/>
        <v>-0.06957046772</v>
      </c>
      <c r="I7" s="21">
        <f t="shared" si="6"/>
        <v>-0.004520618396</v>
      </c>
      <c r="J7" s="21">
        <f t="shared" si="7"/>
        <v>-0.03052233097</v>
      </c>
    </row>
    <row r="8" ht="14.25" customHeight="1">
      <c r="A8" s="20">
        <v>1384.800049</v>
      </c>
      <c r="B8" s="20">
        <v>92.300003</v>
      </c>
      <c r="D8" s="21">
        <f t="shared" si="1"/>
        <v>0.937512694</v>
      </c>
      <c r="E8" s="21">
        <f t="shared" si="2"/>
        <v>-0.002784127623</v>
      </c>
      <c r="F8" s="21">
        <f t="shared" si="3"/>
        <v>-0.002610154988</v>
      </c>
      <c r="G8" s="21">
        <f t="shared" si="4"/>
        <v>0.06248730604</v>
      </c>
      <c r="H8" s="21">
        <f t="shared" si="5"/>
        <v>-0.01089335355</v>
      </c>
      <c r="I8" s="21">
        <f t="shared" si="6"/>
        <v>-0.0006806963172</v>
      </c>
      <c r="J8" s="21">
        <f t="shared" si="7"/>
        <v>-0.003290851306</v>
      </c>
      <c r="L8" s="87" t="s">
        <v>39</v>
      </c>
      <c r="M8" s="41">
        <f>(M3-0.05)/M4^(0.5)</f>
        <v>-3.685783039</v>
      </c>
    </row>
    <row r="9" ht="14.25" customHeight="1">
      <c r="A9" s="20">
        <v>1380.949951</v>
      </c>
      <c r="B9" s="20">
        <v>91.300003</v>
      </c>
      <c r="D9" s="21">
        <f t="shared" si="1"/>
        <v>0.9379860718</v>
      </c>
      <c r="E9" s="21">
        <f t="shared" si="2"/>
        <v>0.01655367296</v>
      </c>
      <c r="F9" s="21">
        <f t="shared" si="3"/>
        <v>0.01552711468</v>
      </c>
      <c r="G9" s="21">
        <f t="shared" si="4"/>
        <v>0.06201392824</v>
      </c>
      <c r="H9" s="21">
        <f t="shared" si="5"/>
        <v>0.04497542703</v>
      </c>
      <c r="I9" s="21">
        <f t="shared" si="6"/>
        <v>0.002789102904</v>
      </c>
      <c r="J9" s="21">
        <f t="shared" si="7"/>
        <v>0.01831621758</v>
      </c>
    </row>
    <row r="10" ht="14.25" customHeight="1">
      <c r="A10" s="20">
        <v>1404.0</v>
      </c>
      <c r="B10" s="20">
        <v>95.5</v>
      </c>
      <c r="D10" s="21">
        <f t="shared" si="1"/>
        <v>0.936312104</v>
      </c>
      <c r="E10" s="21">
        <f t="shared" si="2"/>
        <v>0.01203554351</v>
      </c>
      <c r="F10" s="21">
        <f t="shared" si="3"/>
        <v>0.01126902507</v>
      </c>
      <c r="G10" s="21">
        <f t="shared" si="4"/>
        <v>0.06368789597</v>
      </c>
      <c r="H10" s="21">
        <f t="shared" si="5"/>
        <v>-0.003671632725</v>
      </c>
      <c r="I10" s="21">
        <f t="shared" si="6"/>
        <v>-0.000233838563</v>
      </c>
      <c r="J10" s="21">
        <f t="shared" si="7"/>
        <v>0.01103518651</v>
      </c>
    </row>
    <row r="11" ht="14.25" customHeight="1">
      <c r="A11" s="20">
        <v>1421.0</v>
      </c>
      <c r="B11" s="20">
        <v>95.150002</v>
      </c>
      <c r="D11" s="21">
        <f t="shared" si="1"/>
        <v>0.9372423561</v>
      </c>
      <c r="E11" s="21">
        <f t="shared" si="2"/>
        <v>0.009629768891</v>
      </c>
      <c r="F11" s="21">
        <f t="shared" si="3"/>
        <v>0.009025427284</v>
      </c>
      <c r="G11" s="21">
        <f t="shared" si="4"/>
        <v>0.06275764395</v>
      </c>
      <c r="H11" s="21">
        <f t="shared" si="5"/>
        <v>-0.005268715976</v>
      </c>
      <c r="I11" s="21">
        <f t="shared" si="6"/>
        <v>-0.0003306522013</v>
      </c>
      <c r="J11" s="21">
        <f t="shared" si="7"/>
        <v>0.008694775083</v>
      </c>
    </row>
    <row r="12" ht="14.25" customHeight="1">
      <c r="A12" s="20">
        <v>1434.75</v>
      </c>
      <c r="B12" s="20">
        <v>94.650002</v>
      </c>
      <c r="D12" s="21">
        <f t="shared" si="1"/>
        <v>0.9381129843</v>
      </c>
      <c r="E12" s="21">
        <f t="shared" si="2"/>
        <v>0.003583065394</v>
      </c>
      <c r="F12" s="21">
        <f t="shared" si="3"/>
        <v>0.003361320169</v>
      </c>
      <c r="G12" s="21">
        <f t="shared" si="4"/>
        <v>0.06188701574</v>
      </c>
      <c r="H12" s="21">
        <f t="shared" si="5"/>
        <v>-0.001586064286</v>
      </c>
      <c r="I12" s="21">
        <f t="shared" si="6"/>
        <v>-0.00009815678544</v>
      </c>
      <c r="J12" s="21">
        <f t="shared" si="7"/>
        <v>0.003263163384</v>
      </c>
    </row>
    <row r="13" ht="14.25" customHeight="1">
      <c r="A13" s="20">
        <v>1439.900024</v>
      </c>
      <c r="B13" s="20">
        <v>94.5</v>
      </c>
      <c r="D13" s="21">
        <f t="shared" si="1"/>
        <v>0.9384124097</v>
      </c>
      <c r="E13" s="21">
        <f t="shared" si="2"/>
        <v>0.002843357071</v>
      </c>
      <c r="F13" s="21">
        <f t="shared" si="3"/>
        <v>0.00266824156</v>
      </c>
      <c r="G13" s="21">
        <f t="shared" si="4"/>
        <v>0.06158759028</v>
      </c>
      <c r="H13" s="21">
        <f t="shared" si="5"/>
        <v>0.01104986758</v>
      </c>
      <c r="I13" s="21">
        <f t="shared" si="6"/>
        <v>0.0006805347174</v>
      </c>
      <c r="J13" s="21">
        <f t="shared" si="7"/>
        <v>0.003348776278</v>
      </c>
    </row>
    <row r="14" ht="14.25" customHeight="1">
      <c r="A14" s="20">
        <v>1444.0</v>
      </c>
      <c r="B14" s="20">
        <v>95.550003</v>
      </c>
      <c r="D14" s="21">
        <f t="shared" si="1"/>
        <v>0.9379364082</v>
      </c>
      <c r="E14" s="21">
        <f t="shared" si="2"/>
        <v>-0.0006927606789</v>
      </c>
      <c r="F14" s="21">
        <f t="shared" si="3"/>
        <v>-0.0006497654629</v>
      </c>
      <c r="G14" s="21">
        <f t="shared" si="4"/>
        <v>0.06206359184</v>
      </c>
      <c r="H14" s="21">
        <f t="shared" si="5"/>
        <v>-0.0115791399</v>
      </c>
      <c r="I14" s="21">
        <f t="shared" si="6"/>
        <v>-0.0007186430125</v>
      </c>
      <c r="J14" s="21">
        <f t="shared" si="7"/>
        <v>-0.001368408475</v>
      </c>
    </row>
    <row r="15" ht="14.25" customHeight="1">
      <c r="A15" s="20">
        <v>1443.0</v>
      </c>
      <c r="B15" s="20">
        <v>94.449997</v>
      </c>
      <c r="D15" s="21">
        <f t="shared" si="1"/>
        <v>0.9385671097</v>
      </c>
      <c r="E15" s="21">
        <f t="shared" si="2"/>
        <v>-0.003471020493</v>
      </c>
      <c r="F15" s="21">
        <f t="shared" si="3"/>
        <v>-0.003257785672</v>
      </c>
      <c r="G15" s="21">
        <f t="shared" si="4"/>
        <v>0.0614328903</v>
      </c>
      <c r="H15" s="21">
        <f t="shared" si="5"/>
        <v>0.02972845784</v>
      </c>
      <c r="I15" s="21">
        <f t="shared" si="6"/>
        <v>0.001826305089</v>
      </c>
      <c r="J15" s="21">
        <f t="shared" si="7"/>
        <v>-0.001431480583</v>
      </c>
    </row>
    <row r="16" ht="14.25" customHeight="1">
      <c r="A16" s="20">
        <v>1438.0</v>
      </c>
      <c r="B16" s="20">
        <v>97.300003</v>
      </c>
      <c r="D16" s="21">
        <f t="shared" si="1"/>
        <v>0.9366247621</v>
      </c>
      <c r="E16" s="21">
        <f t="shared" si="2"/>
        <v>-0.005054476992</v>
      </c>
      <c r="F16" s="21">
        <f t="shared" si="3"/>
        <v>-0.00473414831</v>
      </c>
      <c r="G16" s="21">
        <f t="shared" si="4"/>
        <v>0.06337523794</v>
      </c>
      <c r="H16" s="21">
        <f t="shared" si="5"/>
        <v>-0.008256011679</v>
      </c>
      <c r="I16" s="21">
        <f t="shared" si="6"/>
        <v>-0.0005232267046</v>
      </c>
      <c r="J16" s="21">
        <f t="shared" si="7"/>
        <v>-0.005257375014</v>
      </c>
    </row>
    <row r="17" ht="14.25" customHeight="1">
      <c r="A17" s="20">
        <v>1430.75</v>
      </c>
      <c r="B17" s="20">
        <v>96.5</v>
      </c>
      <c r="D17" s="21">
        <f t="shared" si="1"/>
        <v>0.9368145359</v>
      </c>
      <c r="E17" s="21">
        <f t="shared" si="2"/>
        <v>0.006444331281</v>
      </c>
      <c r="F17" s="21">
        <f t="shared" si="3"/>
        <v>0.006037143218</v>
      </c>
      <c r="G17" s="21">
        <f t="shared" si="4"/>
        <v>0.06318546407</v>
      </c>
      <c r="H17" s="21">
        <f t="shared" si="5"/>
        <v>0.02860259292</v>
      </c>
      <c r="I17" s="21">
        <f t="shared" si="6"/>
        <v>0.001807268107</v>
      </c>
      <c r="J17" s="21">
        <f t="shared" si="7"/>
        <v>0.007844411325</v>
      </c>
    </row>
    <row r="18" ht="14.25" customHeight="1">
      <c r="A18" s="20">
        <v>1440.0</v>
      </c>
      <c r="B18" s="20">
        <v>99.300003</v>
      </c>
      <c r="D18" s="21">
        <f t="shared" si="1"/>
        <v>0.935490156</v>
      </c>
      <c r="E18" s="21">
        <f t="shared" si="2"/>
        <v>-0.005152155142</v>
      </c>
      <c r="F18" s="21">
        <f t="shared" si="3"/>
        <v>-0.004819790418</v>
      </c>
      <c r="G18" s="21">
        <f t="shared" si="4"/>
        <v>0.06450984396</v>
      </c>
      <c r="H18" s="21">
        <f t="shared" si="5"/>
        <v>-0.00252079783</v>
      </c>
      <c r="I18" s="21">
        <f t="shared" si="6"/>
        <v>-0.0001626162747</v>
      </c>
      <c r="J18" s="21">
        <f t="shared" si="7"/>
        <v>-0.004982406693</v>
      </c>
    </row>
    <row r="19" ht="14.25" customHeight="1">
      <c r="A19" s="20">
        <v>1432.599976</v>
      </c>
      <c r="B19" s="20">
        <v>99.050003</v>
      </c>
      <c r="D19" s="21">
        <f t="shared" si="1"/>
        <v>0.9353311759</v>
      </c>
      <c r="E19" s="21">
        <f t="shared" si="2"/>
        <v>0.006540080417</v>
      </c>
      <c r="F19" s="21">
        <f t="shared" si="3"/>
        <v>0.006117141108</v>
      </c>
      <c r="G19" s="21">
        <f t="shared" si="4"/>
        <v>0.06466882405</v>
      </c>
      <c r="H19" s="21">
        <f t="shared" si="5"/>
        <v>0.02246163744</v>
      </c>
      <c r="I19" s="21">
        <f t="shared" si="6"/>
        <v>0.001452567679</v>
      </c>
      <c r="J19" s="21">
        <f t="shared" si="7"/>
        <v>0.007569708787</v>
      </c>
    </row>
    <row r="20" ht="14.25" customHeight="1">
      <c r="A20" s="20">
        <v>1442.0</v>
      </c>
      <c r="B20" s="20">
        <v>101.300003</v>
      </c>
      <c r="D20" s="21">
        <f t="shared" si="1"/>
        <v>0.9343614315</v>
      </c>
      <c r="E20" s="21">
        <f t="shared" si="2"/>
        <v>0.01575595827</v>
      </c>
      <c r="F20" s="21">
        <f t="shared" si="3"/>
        <v>0.01472175973</v>
      </c>
      <c r="G20" s="21">
        <f t="shared" si="4"/>
        <v>0.06563856852</v>
      </c>
      <c r="H20" s="21">
        <f t="shared" si="5"/>
        <v>0.01567122141</v>
      </c>
      <c r="I20" s="21">
        <f t="shared" si="6"/>
        <v>0.00102863654</v>
      </c>
      <c r="J20" s="21">
        <f t="shared" si="7"/>
        <v>0.01575039627</v>
      </c>
    </row>
    <row r="21" ht="14.25" customHeight="1">
      <c r="A21" s="20">
        <v>1464.900024</v>
      </c>
      <c r="B21" s="20">
        <v>102.900002</v>
      </c>
      <c r="D21" s="21">
        <f t="shared" si="1"/>
        <v>0.9343666282</v>
      </c>
      <c r="E21" s="21">
        <f t="shared" si="2"/>
        <v>0.01544427311</v>
      </c>
      <c r="F21" s="21">
        <f t="shared" si="3"/>
        <v>0.01443061339</v>
      </c>
      <c r="G21" s="21">
        <f t="shared" si="4"/>
        <v>0.06563337179</v>
      </c>
      <c r="H21" s="21">
        <f t="shared" si="5"/>
        <v>0.01542940913</v>
      </c>
      <c r="I21" s="21">
        <f t="shared" si="6"/>
        <v>0.001012684146</v>
      </c>
      <c r="J21" s="21">
        <f t="shared" si="7"/>
        <v>0.01544329753</v>
      </c>
    </row>
    <row r="22" ht="14.25" customHeight="1">
      <c r="A22" s="20">
        <v>1487.699951</v>
      </c>
      <c r="B22" s="20">
        <v>104.5</v>
      </c>
      <c r="D22" s="21">
        <f t="shared" si="1"/>
        <v>0.9343675397</v>
      </c>
      <c r="E22" s="21">
        <f t="shared" si="2"/>
        <v>0.006165048728</v>
      </c>
      <c r="F22" s="21">
        <f t="shared" si="3"/>
        <v>0.005760421412</v>
      </c>
      <c r="G22" s="21">
        <f t="shared" si="4"/>
        <v>0.06563246025</v>
      </c>
      <c r="H22" s="21">
        <f t="shared" si="5"/>
        <v>0.03201781939</v>
      </c>
      <c r="I22" s="21">
        <f t="shared" si="6"/>
        <v>0.002101408259</v>
      </c>
      <c r="J22" s="21">
        <f t="shared" si="7"/>
        <v>0.007861829671</v>
      </c>
    </row>
    <row r="23" ht="14.25" customHeight="1">
      <c r="A23" s="20">
        <v>1496.900024</v>
      </c>
      <c r="B23" s="20">
        <v>107.900002</v>
      </c>
      <c r="D23" s="21">
        <f t="shared" si="1"/>
        <v>0.9327642072</v>
      </c>
      <c r="E23" s="21">
        <f t="shared" si="2"/>
        <v>-0.005963382561</v>
      </c>
      <c r="F23" s="21">
        <f t="shared" si="3"/>
        <v>-0.005562429807</v>
      </c>
      <c r="G23" s="21">
        <f t="shared" si="4"/>
        <v>0.06723579278</v>
      </c>
      <c r="H23" s="21">
        <f t="shared" si="5"/>
        <v>-0.004179295631</v>
      </c>
      <c r="I23" s="21">
        <f t="shared" si="6"/>
        <v>-0.000280998255</v>
      </c>
      <c r="J23" s="21">
        <f t="shared" si="7"/>
        <v>-0.005843428062</v>
      </c>
    </row>
    <row r="24" ht="14.25" customHeight="1">
      <c r="A24" s="20">
        <v>1488.0</v>
      </c>
      <c r="B24" s="20">
        <v>107.449997</v>
      </c>
      <c r="D24" s="21">
        <f t="shared" si="1"/>
        <v>0.9326522315</v>
      </c>
      <c r="E24" s="21">
        <f t="shared" si="2"/>
        <v>-0.01104869981</v>
      </c>
      <c r="F24" s="21">
        <f t="shared" si="3"/>
        <v>-0.01030459453</v>
      </c>
      <c r="G24" s="21">
        <f t="shared" si="4"/>
        <v>0.06734776847</v>
      </c>
      <c r="H24" s="21">
        <f t="shared" si="5"/>
        <v>-0.0126435684</v>
      </c>
      <c r="I24" s="21">
        <f t="shared" si="6"/>
        <v>-0.0008515161171</v>
      </c>
      <c r="J24" s="21">
        <f t="shared" si="7"/>
        <v>-0.01115611065</v>
      </c>
    </row>
    <row r="25" ht="14.25" customHeight="1">
      <c r="A25" s="20">
        <v>1471.650024</v>
      </c>
      <c r="B25" s="20">
        <v>106.099998</v>
      </c>
      <c r="D25" s="21">
        <f t="shared" si="1"/>
        <v>0.9327523394</v>
      </c>
      <c r="E25" s="21">
        <f t="shared" si="2"/>
        <v>0.02097905282</v>
      </c>
      <c r="F25" s="21">
        <f t="shared" si="3"/>
        <v>0.01956826059</v>
      </c>
      <c r="G25" s="21">
        <f t="shared" si="4"/>
        <v>0.06724766061</v>
      </c>
      <c r="H25" s="21">
        <f t="shared" si="5"/>
        <v>-0.04088090373</v>
      </c>
      <c r="I25" s="21">
        <f t="shared" si="6"/>
        <v>-0.00274914514</v>
      </c>
      <c r="J25" s="21">
        <f t="shared" si="7"/>
        <v>0.01681911545</v>
      </c>
    </row>
    <row r="26" ht="14.25" customHeight="1">
      <c r="A26" s="20">
        <v>1502.849976</v>
      </c>
      <c r="B26" s="20">
        <v>101.849998</v>
      </c>
      <c r="D26" s="21">
        <f t="shared" si="1"/>
        <v>0.9365301928</v>
      </c>
      <c r="E26" s="21">
        <f t="shared" si="2"/>
        <v>0.005838495935</v>
      </c>
      <c r="F26" s="21">
        <f t="shared" si="3"/>
        <v>0.005467927724</v>
      </c>
      <c r="G26" s="21">
        <f t="shared" si="4"/>
        <v>0.06346980722</v>
      </c>
      <c r="H26" s="21">
        <f t="shared" si="5"/>
        <v>-0.0283812729</v>
      </c>
      <c r="I26" s="21">
        <f t="shared" si="6"/>
        <v>-0.00180135392</v>
      </c>
      <c r="J26" s="21">
        <f t="shared" si="7"/>
        <v>0.003666573804</v>
      </c>
    </row>
    <row r="27" ht="14.25" customHeight="1">
      <c r="A27" s="20">
        <v>1511.650024</v>
      </c>
      <c r="B27" s="20">
        <v>99.0</v>
      </c>
      <c r="D27" s="21">
        <f t="shared" si="1"/>
        <v>0.9385341331</v>
      </c>
      <c r="E27" s="21">
        <f t="shared" si="2"/>
        <v>-0.007070232705</v>
      </c>
      <c r="F27" s="21">
        <f t="shared" si="3"/>
        <v>-0.006635654723</v>
      </c>
      <c r="G27" s="21">
        <f t="shared" si="4"/>
        <v>0.0614658669</v>
      </c>
      <c r="H27" s="21">
        <f t="shared" si="5"/>
        <v>0.008048363243</v>
      </c>
      <c r="I27" s="21">
        <f t="shared" si="6"/>
        <v>0.0004946996239</v>
      </c>
      <c r="J27" s="21">
        <f t="shared" si="7"/>
        <v>-0.006140955099</v>
      </c>
    </row>
    <row r="28" ht="14.25" customHeight="1">
      <c r="A28" s="20">
        <v>1501.0</v>
      </c>
      <c r="B28" s="20">
        <v>99.800003</v>
      </c>
      <c r="D28" s="21">
        <f t="shared" si="1"/>
        <v>0.9376561702</v>
      </c>
      <c r="E28" s="21">
        <f t="shared" si="2"/>
        <v>-0.004440239023</v>
      </c>
      <c r="F28" s="21">
        <f t="shared" si="3"/>
        <v>-0.004163417517</v>
      </c>
      <c r="G28" s="21">
        <f t="shared" si="4"/>
        <v>0.06234382984</v>
      </c>
      <c r="H28" s="21">
        <f t="shared" si="5"/>
        <v>0.003999945333</v>
      </c>
      <c r="I28" s="21">
        <f t="shared" si="6"/>
        <v>0.0002493719112</v>
      </c>
      <c r="J28" s="21">
        <f t="shared" si="7"/>
        <v>-0.003914045606</v>
      </c>
    </row>
    <row r="29" ht="14.25" customHeight="1">
      <c r="A29" s="20">
        <v>1494.349976</v>
      </c>
      <c r="B29" s="20">
        <v>100.199997</v>
      </c>
      <c r="D29" s="21">
        <f t="shared" si="1"/>
        <v>0.9371609553</v>
      </c>
      <c r="E29" s="21">
        <f t="shared" si="2"/>
        <v>-0.0178584893</v>
      </c>
      <c r="F29" s="21">
        <f t="shared" si="3"/>
        <v>-0.01673627889</v>
      </c>
      <c r="G29" s="21">
        <f t="shared" si="4"/>
        <v>0.06283904468</v>
      </c>
      <c r="H29" s="21">
        <f t="shared" si="5"/>
        <v>-0.04856563997</v>
      </c>
      <c r="I29" s="21">
        <f t="shared" si="6"/>
        <v>-0.00305181842</v>
      </c>
      <c r="J29" s="21">
        <f t="shared" si="7"/>
        <v>-0.01978809731</v>
      </c>
    </row>
    <row r="30" ht="14.25" customHeight="1">
      <c r="A30" s="20">
        <v>1467.900024</v>
      </c>
      <c r="B30" s="20">
        <v>95.449997</v>
      </c>
      <c r="D30" s="21">
        <f t="shared" si="1"/>
        <v>0.9389452165</v>
      </c>
      <c r="E30" s="21">
        <f t="shared" si="2"/>
        <v>0.008884710955</v>
      </c>
      <c r="F30" s="21">
        <f t="shared" si="3"/>
        <v>0.008342256851</v>
      </c>
      <c r="G30" s="21">
        <f t="shared" si="4"/>
        <v>0.06105478346</v>
      </c>
      <c r="H30" s="21">
        <f t="shared" si="5"/>
        <v>-0.01797085389</v>
      </c>
      <c r="I30" s="21">
        <f t="shared" si="6"/>
        <v>-0.001097206593</v>
      </c>
      <c r="J30" s="21">
        <f t="shared" si="7"/>
        <v>0.007245050258</v>
      </c>
    </row>
    <row r="31" ht="14.25" customHeight="1">
      <c r="A31" s="20">
        <v>1481.0</v>
      </c>
      <c r="B31" s="20">
        <v>93.75</v>
      </c>
      <c r="D31" s="21">
        <f t="shared" si="1"/>
        <v>0.9404667408</v>
      </c>
      <c r="E31" s="21">
        <f t="shared" si="2"/>
        <v>-0.006163435764</v>
      </c>
      <c r="F31" s="21">
        <f t="shared" si="3"/>
        <v>-0.005796506345</v>
      </c>
      <c r="G31" s="21">
        <f t="shared" si="4"/>
        <v>0.05953325925</v>
      </c>
      <c r="H31" s="21">
        <f t="shared" si="5"/>
        <v>-0.02156417792</v>
      </c>
      <c r="I31" s="21">
        <f t="shared" si="6"/>
        <v>-0.001283785794</v>
      </c>
      <c r="J31" s="21">
        <f t="shared" si="7"/>
        <v>-0.007080292139</v>
      </c>
    </row>
    <row r="32" ht="14.25" customHeight="1">
      <c r="A32" s="20">
        <v>1471.900024</v>
      </c>
      <c r="B32" s="20">
        <v>91.75</v>
      </c>
      <c r="D32" s="21">
        <f t="shared" si="1"/>
        <v>0.941323187</v>
      </c>
      <c r="E32" s="21">
        <f t="shared" si="2"/>
        <v>-0.04915368736</v>
      </c>
      <c r="F32" s="21">
        <f t="shared" si="3"/>
        <v>-0.04626950564</v>
      </c>
      <c r="G32" s="21">
        <f t="shared" si="4"/>
        <v>0.05867681296</v>
      </c>
      <c r="H32" s="21">
        <f t="shared" si="5"/>
        <v>-0.003821986593</v>
      </c>
      <c r="I32" s="21">
        <f t="shared" si="6"/>
        <v>-0.0002242619925</v>
      </c>
      <c r="J32" s="21">
        <f t="shared" si="7"/>
        <v>-0.04649376763</v>
      </c>
    </row>
    <row r="33" ht="14.25" customHeight="1">
      <c r="A33" s="20">
        <v>1401.300049</v>
      </c>
      <c r="B33" s="20">
        <v>91.400002</v>
      </c>
      <c r="D33" s="21">
        <f t="shared" si="1"/>
        <v>0.938768675</v>
      </c>
      <c r="E33" s="21">
        <f t="shared" si="2"/>
        <v>0.00530237421</v>
      </c>
      <c r="F33" s="21">
        <f t="shared" si="3"/>
        <v>0.004977702812</v>
      </c>
      <c r="G33" s="21">
        <f t="shared" si="4"/>
        <v>0.06123132503</v>
      </c>
      <c r="H33" s="21">
        <f t="shared" si="5"/>
        <v>0.01681618155</v>
      </c>
      <c r="I33" s="21">
        <f t="shared" si="6"/>
        <v>0.001029677078</v>
      </c>
      <c r="J33" s="21">
        <f t="shared" si="7"/>
        <v>0.00600737989</v>
      </c>
    </row>
    <row r="34" ht="14.25" customHeight="1">
      <c r="A34" s="20">
        <v>1408.75</v>
      </c>
      <c r="B34" s="20">
        <v>92.949997</v>
      </c>
      <c r="D34" s="21">
        <f t="shared" si="1"/>
        <v>0.9381034846</v>
      </c>
      <c r="E34" s="21">
        <f t="shared" si="2"/>
        <v>0.05102706552</v>
      </c>
      <c r="F34" s="21">
        <f t="shared" si="3"/>
        <v>0.04786866797</v>
      </c>
      <c r="G34" s="21">
        <f t="shared" si="4"/>
        <v>0.06189651541</v>
      </c>
      <c r="H34" s="21">
        <f t="shared" si="5"/>
        <v>-0.01900681771</v>
      </c>
      <c r="I34" s="21">
        <f t="shared" si="6"/>
        <v>-0.001176455785</v>
      </c>
      <c r="J34" s="21">
        <f t="shared" si="7"/>
        <v>0.04669221219</v>
      </c>
    </row>
    <row r="35" ht="14.25" customHeight="1">
      <c r="A35" s="20">
        <v>1482.5</v>
      </c>
      <c r="B35" s="20">
        <v>91.199997</v>
      </c>
      <c r="D35" s="21">
        <f t="shared" si="1"/>
        <v>0.942047406</v>
      </c>
      <c r="E35" s="21">
        <f t="shared" si="2"/>
        <v>0.06274517713</v>
      </c>
      <c r="F35" s="21">
        <f t="shared" si="3"/>
        <v>0.05910893135</v>
      </c>
      <c r="G35" s="21">
        <f t="shared" si="4"/>
        <v>0.057952594</v>
      </c>
      <c r="H35" s="21">
        <f t="shared" si="5"/>
        <v>0.02970782974</v>
      </c>
      <c r="I35" s="21">
        <f t="shared" si="6"/>
        <v>0.001721645796</v>
      </c>
      <c r="J35" s="21">
        <f t="shared" si="7"/>
        <v>0.06083057715</v>
      </c>
    </row>
    <row r="36" ht="14.25" customHeight="1">
      <c r="A36" s="20">
        <v>1578.5</v>
      </c>
      <c r="B36" s="20">
        <v>93.949997</v>
      </c>
      <c r="D36" s="21">
        <f t="shared" si="1"/>
        <v>0.9438249292</v>
      </c>
      <c r="E36" s="21">
        <f t="shared" si="2"/>
        <v>0.002025157992</v>
      </c>
      <c r="F36" s="21">
        <f t="shared" si="3"/>
        <v>0.001911394598</v>
      </c>
      <c r="G36" s="21">
        <f t="shared" si="4"/>
        <v>0.05617507081</v>
      </c>
      <c r="H36" s="21">
        <f t="shared" si="5"/>
        <v>0.01426714821</v>
      </c>
      <c r="I36" s="21">
        <f t="shared" si="6"/>
        <v>0.000801458061</v>
      </c>
      <c r="J36" s="21">
        <f t="shared" si="7"/>
        <v>0.002712852659</v>
      </c>
    </row>
    <row r="37" ht="14.25" customHeight="1">
      <c r="A37" s="20">
        <v>1581.699951</v>
      </c>
      <c r="B37" s="20">
        <v>95.300003</v>
      </c>
      <c r="D37" s="21">
        <f t="shared" si="1"/>
        <v>0.9431723282</v>
      </c>
      <c r="E37" s="21">
        <f t="shared" si="2"/>
        <v>0.003975175817</v>
      </c>
      <c r="F37" s="21">
        <f t="shared" si="3"/>
        <v>0.00374927583</v>
      </c>
      <c r="G37" s="21">
        <f t="shared" si="4"/>
        <v>0.0568276718</v>
      </c>
      <c r="H37" s="21">
        <f t="shared" si="5"/>
        <v>0.03404139918</v>
      </c>
      <c r="I37" s="21">
        <f t="shared" si="6"/>
        <v>0.001934493461</v>
      </c>
      <c r="J37" s="21">
        <f t="shared" si="7"/>
        <v>0.005683769291</v>
      </c>
    </row>
    <row r="38" ht="14.25" customHeight="1">
      <c r="A38" s="20">
        <v>1588.0</v>
      </c>
      <c r="B38" s="20">
        <v>98.599998</v>
      </c>
      <c r="D38" s="21">
        <f t="shared" si="1"/>
        <v>0.9415391924</v>
      </c>
      <c r="E38" s="21">
        <f t="shared" si="2"/>
        <v>0.01886995562</v>
      </c>
      <c r="F38" s="21">
        <f t="shared" si="3"/>
        <v>0.01776680277</v>
      </c>
      <c r="G38" s="21">
        <f t="shared" si="4"/>
        <v>0.05846080761</v>
      </c>
      <c r="H38" s="21">
        <f t="shared" si="5"/>
        <v>0.01359878961</v>
      </c>
      <c r="I38" s="21">
        <f t="shared" si="6"/>
        <v>0.0007949962229</v>
      </c>
      <c r="J38" s="21">
        <f t="shared" si="7"/>
        <v>0.018561799</v>
      </c>
    </row>
    <row r="39" ht="14.25" customHeight="1">
      <c r="A39" s="20">
        <v>1618.25</v>
      </c>
      <c r="B39" s="20">
        <v>99.949997</v>
      </c>
      <c r="D39" s="21">
        <f t="shared" si="1"/>
        <v>0.9418286595</v>
      </c>
      <c r="E39" s="21">
        <f t="shared" si="2"/>
        <v>0.008246469023</v>
      </c>
      <c r="F39" s="21">
        <f t="shared" si="3"/>
        <v>0.007766760866</v>
      </c>
      <c r="G39" s="21">
        <f t="shared" si="4"/>
        <v>0.05817134046</v>
      </c>
      <c r="H39" s="21">
        <f t="shared" si="5"/>
        <v>0.008468354468</v>
      </c>
      <c r="I39" s="21">
        <f t="shared" si="6"/>
        <v>0.0004926155309</v>
      </c>
      <c r="J39" s="21">
        <f t="shared" si="7"/>
        <v>0.008259376397</v>
      </c>
    </row>
    <row r="40" ht="14.25" customHeight="1">
      <c r="A40" s="20">
        <v>1631.650024</v>
      </c>
      <c r="B40" s="20">
        <v>100.800003</v>
      </c>
      <c r="D40" s="21">
        <f t="shared" si="1"/>
        <v>0.9418165018</v>
      </c>
      <c r="E40" s="21">
        <f t="shared" si="2"/>
        <v>-0.002239519886</v>
      </c>
      <c r="F40" s="21">
        <f t="shared" si="3"/>
        <v>-0.002109216785</v>
      </c>
      <c r="G40" s="21">
        <f t="shared" si="4"/>
        <v>0.05818349818</v>
      </c>
      <c r="H40" s="21">
        <f t="shared" si="5"/>
        <v>0.02498288138</v>
      </c>
      <c r="I40" s="21">
        <f t="shared" si="6"/>
        <v>0.001453591433</v>
      </c>
      <c r="J40" s="21">
        <f t="shared" si="7"/>
        <v>-0.0006556253518</v>
      </c>
    </row>
    <row r="41" ht="14.25" customHeight="1">
      <c r="A41" s="20">
        <v>1628.0</v>
      </c>
      <c r="B41" s="20">
        <v>103.349998</v>
      </c>
      <c r="D41" s="21">
        <f t="shared" si="1"/>
        <v>0.9403066982</v>
      </c>
      <c r="E41" s="21">
        <f t="shared" si="2"/>
        <v>-0.008110209338</v>
      </c>
      <c r="F41" s="21">
        <f t="shared" si="3"/>
        <v>-0.007626084164</v>
      </c>
      <c r="G41" s="21">
        <f t="shared" si="4"/>
        <v>0.05969330183</v>
      </c>
      <c r="H41" s="21">
        <f t="shared" si="5"/>
        <v>-0.008258468198</v>
      </c>
      <c r="I41" s="21">
        <f t="shared" si="6"/>
        <v>-0.0004929752348</v>
      </c>
      <c r="J41" s="21">
        <f t="shared" si="7"/>
        <v>-0.008119059399</v>
      </c>
    </row>
    <row r="42" ht="14.25" customHeight="1">
      <c r="A42" s="20">
        <v>1614.849976</v>
      </c>
      <c r="B42" s="20">
        <v>102.5</v>
      </c>
      <c r="D42" s="21">
        <f t="shared" si="1"/>
        <v>0.9403150194</v>
      </c>
      <c r="E42" s="21">
        <f t="shared" si="2"/>
        <v>-0.01061434451</v>
      </c>
      <c r="F42" s="21">
        <f t="shared" si="3"/>
        <v>-0.009980827563</v>
      </c>
      <c r="G42" s="21">
        <f t="shared" si="4"/>
        <v>0.0596849806</v>
      </c>
      <c r="H42" s="21">
        <f t="shared" si="5"/>
        <v>-0.02119874327</v>
      </c>
      <c r="I42" s="21">
        <f t="shared" si="6"/>
        <v>-0.001265246581</v>
      </c>
      <c r="J42" s="21">
        <f t="shared" si="7"/>
        <v>-0.01124607414</v>
      </c>
    </row>
    <row r="43" ht="14.25" customHeight="1">
      <c r="A43" s="20">
        <v>1597.800049</v>
      </c>
      <c r="B43" s="20">
        <v>100.349998</v>
      </c>
      <c r="D43" s="21">
        <f t="shared" si="1"/>
        <v>0.9409062832</v>
      </c>
      <c r="E43" s="21">
        <f t="shared" si="2"/>
        <v>-0.003322605269</v>
      </c>
      <c r="F43" s="21">
        <f t="shared" si="3"/>
        <v>-0.003126260174</v>
      </c>
      <c r="G43" s="21">
        <f t="shared" si="4"/>
        <v>0.05909371682</v>
      </c>
      <c r="H43" s="21">
        <f t="shared" si="5"/>
        <v>-0.009511921529</v>
      </c>
      <c r="I43" s="21">
        <f t="shared" si="6"/>
        <v>-0.0005620947973</v>
      </c>
      <c r="J43" s="21">
        <f t="shared" si="7"/>
        <v>-0.003688354971</v>
      </c>
    </row>
    <row r="44" ht="14.25" customHeight="1">
      <c r="A44" s="20">
        <v>1592.5</v>
      </c>
      <c r="B44" s="20">
        <v>99.400002</v>
      </c>
      <c r="D44" s="21">
        <f t="shared" si="1"/>
        <v>0.9412494817</v>
      </c>
      <c r="E44" s="21">
        <f t="shared" si="2"/>
        <v>0.02020270732</v>
      </c>
      <c r="F44" s="21">
        <f t="shared" si="3"/>
        <v>0.01901578779</v>
      </c>
      <c r="G44" s="21">
        <f t="shared" si="4"/>
        <v>0.05875051828</v>
      </c>
      <c r="H44" s="21">
        <f t="shared" si="5"/>
        <v>-0.001510214216</v>
      </c>
      <c r="I44" s="21">
        <f t="shared" si="6"/>
        <v>-0.00008872586791</v>
      </c>
      <c r="J44" s="21">
        <f t="shared" si="7"/>
        <v>0.01892706192</v>
      </c>
    </row>
    <row r="45" ht="14.25" customHeight="1">
      <c r="A45" s="20">
        <v>1625.0</v>
      </c>
      <c r="B45" s="20">
        <v>99.25</v>
      </c>
      <c r="D45" s="21">
        <f t="shared" si="1"/>
        <v>0.9424387415</v>
      </c>
      <c r="E45" s="21">
        <f t="shared" si="2"/>
        <v>0.009797996326</v>
      </c>
      <c r="F45" s="21">
        <f t="shared" si="3"/>
        <v>0.009234011327</v>
      </c>
      <c r="G45" s="21">
        <f t="shared" si="4"/>
        <v>0.05756125852</v>
      </c>
      <c r="H45" s="21">
        <f t="shared" si="5"/>
        <v>0.05488881871</v>
      </c>
      <c r="I45" s="21">
        <f t="shared" si="6"/>
        <v>0.003159469483</v>
      </c>
      <c r="J45" s="21">
        <f t="shared" si="7"/>
        <v>0.01239348081</v>
      </c>
    </row>
    <row r="46" ht="14.25" customHeight="1">
      <c r="A46" s="20">
        <v>1641.0</v>
      </c>
      <c r="B46" s="20">
        <v>104.849998</v>
      </c>
      <c r="D46" s="21">
        <f t="shared" si="1"/>
        <v>0.9399432952</v>
      </c>
      <c r="E46" s="21">
        <f t="shared" si="2"/>
        <v>-0.01176913837</v>
      </c>
      <c r="F46" s="21">
        <f t="shared" si="3"/>
        <v>-0.0110623227</v>
      </c>
      <c r="G46" s="21">
        <f t="shared" si="4"/>
        <v>0.06005670483</v>
      </c>
      <c r="H46" s="21">
        <f t="shared" si="5"/>
        <v>-0.01295912557</v>
      </c>
      <c r="I46" s="21">
        <f t="shared" si="6"/>
        <v>-0.000778282379</v>
      </c>
      <c r="J46" s="21">
        <f t="shared" si="7"/>
        <v>-0.01184060508</v>
      </c>
    </row>
    <row r="47" ht="14.25" customHeight="1">
      <c r="A47" s="20">
        <v>1621.800049</v>
      </c>
      <c r="B47" s="20">
        <v>103.5</v>
      </c>
      <c r="D47" s="21">
        <f t="shared" si="1"/>
        <v>0.9400104347</v>
      </c>
      <c r="E47" s="21">
        <f t="shared" si="2"/>
        <v>-0.009821222464</v>
      </c>
      <c r="F47" s="21">
        <f t="shared" si="3"/>
        <v>-0.009232051597</v>
      </c>
      <c r="G47" s="21">
        <f t="shared" si="4"/>
        <v>0.05998956533</v>
      </c>
      <c r="H47" s="21">
        <f t="shared" si="5"/>
        <v>0.1096989173</v>
      </c>
      <c r="I47" s="21">
        <f t="shared" si="6"/>
        <v>0.006580790363</v>
      </c>
      <c r="J47" s="21">
        <f t="shared" si="7"/>
        <v>-0.002651261234</v>
      </c>
    </row>
    <row r="48" ht="14.25" customHeight="1">
      <c r="A48" s="20">
        <v>1605.949951</v>
      </c>
      <c r="B48" s="20">
        <v>115.5</v>
      </c>
      <c r="D48" s="21">
        <f t="shared" si="1"/>
        <v>0.9329053976</v>
      </c>
      <c r="E48" s="21">
        <f t="shared" si="2"/>
        <v>-0.02634097142</v>
      </c>
      <c r="F48" s="21">
        <f t="shared" si="3"/>
        <v>-0.02457363441</v>
      </c>
      <c r="G48" s="21">
        <f t="shared" si="4"/>
        <v>0.06709460239</v>
      </c>
      <c r="H48" s="21">
        <f t="shared" si="5"/>
        <v>-0.02898756361</v>
      </c>
      <c r="I48" s="21">
        <f t="shared" si="6"/>
        <v>-0.001944909055</v>
      </c>
      <c r="J48" s="21">
        <f t="shared" si="7"/>
        <v>-0.02651854347</v>
      </c>
    </row>
    <row r="49" ht="14.25" customHeight="1">
      <c r="A49" s="20">
        <v>1564.199951</v>
      </c>
      <c r="B49" s="20">
        <v>112.199997</v>
      </c>
      <c r="D49" s="21">
        <f t="shared" si="1"/>
        <v>0.9330708659</v>
      </c>
      <c r="E49" s="21">
        <f t="shared" si="2"/>
        <v>0.006182150965</v>
      </c>
      <c r="F49" s="21">
        <f t="shared" si="3"/>
        <v>0.005768384953</v>
      </c>
      <c r="G49" s="21">
        <f t="shared" si="4"/>
        <v>0.06692913414</v>
      </c>
      <c r="H49" s="21">
        <f t="shared" si="5"/>
        <v>-0.03307204239</v>
      </c>
      <c r="I49" s="21">
        <f t="shared" si="6"/>
        <v>-0.002213483162</v>
      </c>
      <c r="J49" s="21">
        <f t="shared" si="7"/>
        <v>0.003554901792</v>
      </c>
    </row>
    <row r="50" ht="14.25" customHeight="1">
      <c r="A50" s="20">
        <v>1573.900024</v>
      </c>
      <c r="B50" s="20">
        <v>108.550003</v>
      </c>
      <c r="D50" s="21">
        <f t="shared" si="1"/>
        <v>0.9354809942</v>
      </c>
      <c r="E50" s="21">
        <f t="shared" si="2"/>
        <v>-0.01034628793</v>
      </c>
      <c r="F50" s="21">
        <f t="shared" si="3"/>
        <v>-0.00967875572</v>
      </c>
      <c r="G50" s="21">
        <f t="shared" si="4"/>
        <v>0.06451900577</v>
      </c>
      <c r="H50" s="21">
        <f t="shared" si="5"/>
        <v>0.05249017247</v>
      </c>
      <c r="I50" s="21">
        <f t="shared" si="6"/>
        <v>0.00338661374</v>
      </c>
      <c r="J50" s="21">
        <f t="shared" si="7"/>
        <v>-0.006292141979</v>
      </c>
    </row>
    <row r="51" ht="14.25" customHeight="1">
      <c r="A51" s="20">
        <v>1557.699951</v>
      </c>
      <c r="B51" s="20">
        <v>114.400002</v>
      </c>
      <c r="D51" s="21">
        <f t="shared" si="1"/>
        <v>0.9315830362</v>
      </c>
      <c r="E51" s="21">
        <f t="shared" si="2"/>
        <v>0.03547421718</v>
      </c>
      <c r="F51" s="21">
        <f t="shared" si="3"/>
        <v>0.03304717895</v>
      </c>
      <c r="G51" s="21">
        <f t="shared" si="4"/>
        <v>0.06841696383</v>
      </c>
      <c r="H51" s="21">
        <f t="shared" si="5"/>
        <v>0.008269870853</v>
      </c>
      <c r="I51" s="21">
        <f t="shared" si="6"/>
        <v>0.000565799455</v>
      </c>
      <c r="J51" s="21">
        <f t="shared" si="7"/>
        <v>0.0336129784</v>
      </c>
    </row>
    <row r="52" ht="14.25" customHeight="1">
      <c r="A52" s="20">
        <v>1613.949951</v>
      </c>
      <c r="B52" s="20">
        <v>115.349998</v>
      </c>
      <c r="D52" s="21">
        <f t="shared" si="1"/>
        <v>0.9332967088</v>
      </c>
      <c r="E52" s="21">
        <f t="shared" si="2"/>
        <v>0.01372247817</v>
      </c>
      <c r="F52" s="21">
        <f t="shared" si="3"/>
        <v>0.01280714371</v>
      </c>
      <c r="G52" s="21">
        <f t="shared" si="4"/>
        <v>0.06670329116</v>
      </c>
      <c r="H52" s="21">
        <f t="shared" si="5"/>
        <v>0.04367878565</v>
      </c>
      <c r="I52" s="21">
        <f t="shared" si="6"/>
        <v>0.002913518757</v>
      </c>
      <c r="J52" s="21">
        <f t="shared" si="7"/>
        <v>0.01572066247</v>
      </c>
    </row>
    <row r="53" ht="14.25" customHeight="1">
      <c r="A53" s="20">
        <v>1636.25</v>
      </c>
      <c r="B53" s="20">
        <v>120.5</v>
      </c>
      <c r="D53" s="21">
        <f t="shared" si="1"/>
        <v>0.9314074285</v>
      </c>
      <c r="E53" s="21">
        <f t="shared" si="2"/>
        <v>-0.02936507022</v>
      </c>
      <c r="F53" s="21">
        <f t="shared" si="3"/>
        <v>-0.02735084455</v>
      </c>
      <c r="G53" s="21">
        <f t="shared" si="4"/>
        <v>0.06859257151</v>
      </c>
      <c r="H53" s="21">
        <f t="shared" si="5"/>
        <v>-0.01758101359</v>
      </c>
      <c r="I53" s="21">
        <f t="shared" si="6"/>
        <v>-0.001205926932</v>
      </c>
      <c r="J53" s="21">
        <f t="shared" si="7"/>
        <v>-0.02855677148</v>
      </c>
    </row>
    <row r="54" ht="14.25" customHeight="1">
      <c r="A54" s="20">
        <v>1588.900024</v>
      </c>
      <c r="B54" s="20">
        <v>118.400002</v>
      </c>
      <c r="D54" s="21">
        <f t="shared" si="1"/>
        <v>0.930650735</v>
      </c>
      <c r="E54" s="21">
        <f t="shared" si="2"/>
        <v>-0.01034343127</v>
      </c>
      <c r="F54" s="21">
        <f t="shared" si="3"/>
        <v>-0.009626121912</v>
      </c>
      <c r="G54" s="21">
        <f t="shared" si="4"/>
        <v>0.06934926504</v>
      </c>
      <c r="H54" s="21">
        <f t="shared" si="5"/>
        <v>-0.006354607169</v>
      </c>
      <c r="I54" s="21">
        <f t="shared" si="6"/>
        <v>-0.0004406873368</v>
      </c>
      <c r="J54" s="21">
        <f t="shared" si="7"/>
        <v>-0.01006680925</v>
      </c>
    </row>
    <row r="55" ht="14.25" customHeight="1">
      <c r="A55" s="20">
        <v>1572.550049</v>
      </c>
      <c r="B55" s="20">
        <v>117.650002</v>
      </c>
      <c r="D55" s="21">
        <f t="shared" si="1"/>
        <v>0.9303928538</v>
      </c>
      <c r="E55" s="21">
        <f t="shared" si="2"/>
        <v>0.009461915036</v>
      </c>
      <c r="F55" s="21">
        <f t="shared" si="3"/>
        <v>0.008803298133</v>
      </c>
      <c r="G55" s="21">
        <f t="shared" si="4"/>
        <v>0.06960714617</v>
      </c>
      <c r="H55" s="21">
        <f t="shared" si="5"/>
        <v>-0.00853611656</v>
      </c>
      <c r="I55" s="21">
        <f t="shared" si="6"/>
        <v>-0.0005941747131</v>
      </c>
      <c r="J55" s="21">
        <f t="shared" si="7"/>
        <v>0.00820912342</v>
      </c>
    </row>
    <row r="56" ht="14.25" customHeight="1">
      <c r="A56" s="20">
        <v>1587.5</v>
      </c>
      <c r="B56" s="20">
        <v>116.650002</v>
      </c>
      <c r="D56" s="21">
        <f t="shared" si="1"/>
        <v>0.9315494517</v>
      </c>
      <c r="E56" s="21">
        <f t="shared" si="2"/>
        <v>0.005340047243</v>
      </c>
      <c r="F56" s="21">
        <f t="shared" si="3"/>
        <v>0.004974518081</v>
      </c>
      <c r="G56" s="21">
        <f t="shared" si="4"/>
        <v>0.06845054829</v>
      </c>
      <c r="H56" s="21">
        <f t="shared" si="5"/>
        <v>-0.007313424567</v>
      </c>
      <c r="I56" s="21">
        <f t="shared" si="6"/>
        <v>-0.0005006079215</v>
      </c>
      <c r="J56" s="21">
        <f t="shared" si="7"/>
        <v>0.00447391016</v>
      </c>
    </row>
    <row r="57" ht="14.25" customHeight="1">
      <c r="A57" s="20">
        <v>1596.0</v>
      </c>
      <c r="B57" s="20">
        <v>115.800003</v>
      </c>
      <c r="D57" s="21">
        <f t="shared" si="1"/>
        <v>0.9323519086</v>
      </c>
      <c r="E57" s="21">
        <f t="shared" si="2"/>
        <v>-0.01578813975</v>
      </c>
      <c r="F57" s="21">
        <f t="shared" si="3"/>
        <v>-0.01472010223</v>
      </c>
      <c r="G57" s="21">
        <f t="shared" si="4"/>
        <v>0.06764809136</v>
      </c>
      <c r="H57" s="21">
        <f t="shared" si="5"/>
        <v>0.01030934375</v>
      </c>
      <c r="I57" s="21">
        <f t="shared" si="6"/>
        <v>0.000697407428</v>
      </c>
      <c r="J57" s="21">
        <f t="shared" si="7"/>
        <v>-0.01402269481</v>
      </c>
    </row>
    <row r="58" ht="14.25" customHeight="1">
      <c r="A58" s="20">
        <v>1571.0</v>
      </c>
      <c r="B58" s="20">
        <v>117.0</v>
      </c>
      <c r="D58" s="21">
        <f t="shared" si="1"/>
        <v>0.9306872038</v>
      </c>
      <c r="E58" s="21">
        <f t="shared" si="2"/>
        <v>-0.01630019033</v>
      </c>
      <c r="F58" s="21">
        <f t="shared" si="3"/>
        <v>-0.01517037856</v>
      </c>
      <c r="G58" s="21">
        <f t="shared" si="4"/>
        <v>0.06931279621</v>
      </c>
      <c r="H58" s="21">
        <f t="shared" si="5"/>
        <v>0.01062709257</v>
      </c>
      <c r="I58" s="21">
        <f t="shared" si="6"/>
        <v>0.0007365935019</v>
      </c>
      <c r="J58" s="21">
        <f t="shared" si="7"/>
        <v>-0.01443378505</v>
      </c>
    </row>
    <row r="59" ht="14.25" customHeight="1">
      <c r="A59" s="20">
        <v>1545.599976</v>
      </c>
      <c r="B59" s="20">
        <v>118.25</v>
      </c>
      <c r="D59" s="21">
        <f t="shared" si="1"/>
        <v>0.9289298905</v>
      </c>
      <c r="E59" s="21">
        <f t="shared" si="2"/>
        <v>0.006063376683</v>
      </c>
      <c r="F59" s="21">
        <f t="shared" si="3"/>
        <v>0.005632451838</v>
      </c>
      <c r="G59" s="21">
        <f t="shared" si="4"/>
        <v>0.07107010951</v>
      </c>
      <c r="H59" s="21">
        <f t="shared" si="5"/>
        <v>0.03408474617</v>
      </c>
      <c r="I59" s="21">
        <f t="shared" si="6"/>
        <v>0.002422406643</v>
      </c>
      <c r="J59" s="21">
        <f t="shared" si="7"/>
        <v>0.008054858481</v>
      </c>
    </row>
    <row r="60" ht="14.25" customHeight="1">
      <c r="A60" s="20">
        <v>1555.0</v>
      </c>
      <c r="B60" s="20">
        <v>122.349998</v>
      </c>
      <c r="D60" s="21">
        <f t="shared" si="1"/>
        <v>0.9270575621</v>
      </c>
      <c r="E60" s="21">
        <f t="shared" si="2"/>
        <v>0.006857431408</v>
      </c>
      <c r="F60" s="21">
        <f t="shared" si="3"/>
        <v>0.006357233644</v>
      </c>
      <c r="G60" s="21">
        <f t="shared" si="4"/>
        <v>0.07294243786</v>
      </c>
      <c r="H60" s="21">
        <f t="shared" si="5"/>
        <v>-0.02315105454</v>
      </c>
      <c r="I60" s="21">
        <f t="shared" si="6"/>
        <v>-0.001688694357</v>
      </c>
      <c r="J60" s="21">
        <f t="shared" si="7"/>
        <v>0.004668539286</v>
      </c>
    </row>
    <row r="61" ht="14.25" customHeight="1">
      <c r="A61" s="20">
        <v>1565.699951</v>
      </c>
      <c r="B61" s="20">
        <v>119.550003</v>
      </c>
      <c r="D61" s="21">
        <f t="shared" si="1"/>
        <v>0.9290609665</v>
      </c>
      <c r="E61" s="21">
        <f t="shared" si="2"/>
        <v>0.005922295238</v>
      </c>
      <c r="F61" s="21">
        <f t="shared" si="3"/>
        <v>0.005502173338</v>
      </c>
      <c r="G61" s="21">
        <f t="shared" si="4"/>
        <v>0.07093903353</v>
      </c>
      <c r="H61" s="21">
        <f t="shared" si="5"/>
        <v>-0.0215607842</v>
      </c>
      <c r="I61" s="21">
        <f t="shared" si="6"/>
        <v>-0.001529501193</v>
      </c>
      <c r="J61" s="21">
        <f t="shared" si="7"/>
        <v>0.003972672144</v>
      </c>
    </row>
    <row r="62" ht="14.25" customHeight="1">
      <c r="A62" s="20">
        <v>1575.0</v>
      </c>
      <c r="B62" s="20">
        <v>117.0</v>
      </c>
      <c r="D62" s="21">
        <f t="shared" si="1"/>
        <v>0.9308510638</v>
      </c>
      <c r="E62" s="21">
        <f t="shared" si="2"/>
        <v>0.01574835697</v>
      </c>
      <c r="F62" s="21">
        <f t="shared" si="3"/>
        <v>0.01465937484</v>
      </c>
      <c r="G62" s="21">
        <f t="shared" si="4"/>
        <v>0.06914893617</v>
      </c>
      <c r="H62" s="21">
        <f t="shared" si="5"/>
        <v>0.003412989632</v>
      </c>
      <c r="I62" s="21">
        <f t="shared" si="6"/>
        <v>0.0002360046022</v>
      </c>
      <c r="J62" s="21">
        <f t="shared" si="7"/>
        <v>0.01489537944</v>
      </c>
    </row>
    <row r="63" ht="14.25" customHeight="1">
      <c r="A63" s="20">
        <v>1600.0</v>
      </c>
      <c r="B63" s="20">
        <v>117.400002</v>
      </c>
      <c r="D63" s="21">
        <f t="shared" si="1"/>
        <v>0.9316408514</v>
      </c>
      <c r="E63" s="21">
        <f t="shared" si="2"/>
        <v>-0.03278147402</v>
      </c>
      <c r="F63" s="21">
        <f t="shared" si="3"/>
        <v>-0.03054056037</v>
      </c>
      <c r="G63" s="21">
        <f t="shared" si="4"/>
        <v>0.06835914863</v>
      </c>
      <c r="H63" s="21">
        <f t="shared" si="5"/>
        <v>-0.004695880561</v>
      </c>
      <c r="I63" s="21">
        <f t="shared" si="6"/>
        <v>-0.0003210063972</v>
      </c>
      <c r="J63" s="21">
        <f t="shared" si="7"/>
        <v>-0.03086156677</v>
      </c>
    </row>
    <row r="64" ht="14.25" customHeight="1">
      <c r="A64" s="20">
        <v>1548.400024</v>
      </c>
      <c r="B64" s="20">
        <v>116.849998</v>
      </c>
      <c r="D64" s="21">
        <f t="shared" si="1"/>
        <v>0.9298303579</v>
      </c>
      <c r="E64" s="21">
        <f t="shared" si="2"/>
        <v>-0.005180016682</v>
      </c>
      <c r="F64" s="21">
        <f t="shared" si="3"/>
        <v>-0.004816536766</v>
      </c>
      <c r="G64" s="21">
        <f t="shared" si="4"/>
        <v>0.07016964207</v>
      </c>
      <c r="H64" s="21">
        <f t="shared" si="5"/>
        <v>-0.004717958549</v>
      </c>
      <c r="I64" s="21">
        <f t="shared" si="6"/>
        <v>-0.0003310574627</v>
      </c>
      <c r="J64" s="21">
        <f t="shared" si="7"/>
        <v>-0.005147594228</v>
      </c>
    </row>
    <row r="65" ht="14.25" customHeight="1">
      <c r="A65" s="20">
        <v>1540.400024</v>
      </c>
      <c r="B65" s="20">
        <v>116.300003</v>
      </c>
      <c r="D65" s="21">
        <f t="shared" si="1"/>
        <v>0.9298002046</v>
      </c>
      <c r="E65" s="21">
        <f t="shared" si="2"/>
        <v>-0.0009092836822</v>
      </c>
      <c r="F65" s="21">
        <f t="shared" si="3"/>
        <v>-0.0008454521538</v>
      </c>
      <c r="G65" s="21">
        <f t="shared" si="4"/>
        <v>0.07019979544</v>
      </c>
      <c r="H65" s="21">
        <f t="shared" si="5"/>
        <v>-0.0125461736</v>
      </c>
      <c r="I65" s="21">
        <f t="shared" si="6"/>
        <v>-0.0008807388202</v>
      </c>
      <c r="J65" s="21">
        <f t="shared" si="7"/>
        <v>-0.001726190974</v>
      </c>
    </row>
    <row r="66" ht="14.25" customHeight="1">
      <c r="A66" s="20">
        <v>1539.0</v>
      </c>
      <c r="B66" s="20">
        <v>114.849998</v>
      </c>
      <c r="D66" s="21">
        <f t="shared" si="1"/>
        <v>0.9305559766</v>
      </c>
      <c r="E66" s="21">
        <f t="shared" si="2"/>
        <v>-0.01107471225</v>
      </c>
      <c r="F66" s="21">
        <f t="shared" si="3"/>
        <v>-0.01030563968</v>
      </c>
      <c r="G66" s="21">
        <f t="shared" si="4"/>
        <v>0.06944402342</v>
      </c>
      <c r="H66" s="21">
        <f t="shared" si="5"/>
        <v>-0.02334394537</v>
      </c>
      <c r="I66" s="21">
        <f t="shared" si="6"/>
        <v>-0.001621097489</v>
      </c>
      <c r="J66" s="21">
        <f t="shared" si="7"/>
        <v>-0.01192673716</v>
      </c>
    </row>
    <row r="67" ht="14.25" customHeight="1">
      <c r="A67" s="20">
        <v>1522.050049</v>
      </c>
      <c r="B67" s="20">
        <v>112.199997</v>
      </c>
      <c r="D67" s="21">
        <f t="shared" si="1"/>
        <v>0.9313446573</v>
      </c>
      <c r="E67" s="21">
        <f t="shared" si="2"/>
        <v>-0.007154137824</v>
      </c>
      <c r="F67" s="21">
        <f t="shared" si="3"/>
        <v>-0.00666296804</v>
      </c>
      <c r="G67" s="21">
        <f t="shared" si="4"/>
        <v>0.06865534272</v>
      </c>
      <c r="H67" s="21">
        <f t="shared" si="5"/>
        <v>0.009314798013</v>
      </c>
      <c r="I67" s="21">
        <f t="shared" si="6"/>
        <v>0.0006395106499</v>
      </c>
      <c r="J67" s="21">
        <f t="shared" si="7"/>
        <v>-0.00602345739</v>
      </c>
    </row>
    <row r="68" ht="14.25" customHeight="1">
      <c r="A68" s="20">
        <v>1511.199951</v>
      </c>
      <c r="B68" s="20">
        <v>113.25</v>
      </c>
      <c r="D68" s="21">
        <f t="shared" si="1"/>
        <v>0.9302840941</v>
      </c>
      <c r="E68" s="21">
        <f t="shared" si="2"/>
        <v>-0.01084467375</v>
      </c>
      <c r="F68" s="21">
        <f t="shared" si="3"/>
        <v>-0.0100886275</v>
      </c>
      <c r="G68" s="21">
        <f t="shared" si="4"/>
        <v>0.06971590595</v>
      </c>
      <c r="H68" s="21">
        <f t="shared" si="5"/>
        <v>-0.01781784332</v>
      </c>
      <c r="I68" s="21">
        <f t="shared" si="6"/>
        <v>-0.001242187089</v>
      </c>
      <c r="J68" s="21">
        <f t="shared" si="7"/>
        <v>-0.01133081459</v>
      </c>
    </row>
    <row r="69" ht="14.25" customHeight="1">
      <c r="A69" s="20">
        <v>1494.900024</v>
      </c>
      <c r="B69" s="20">
        <v>111.25</v>
      </c>
      <c r="D69" s="21">
        <f t="shared" si="1"/>
        <v>0.9307349884</v>
      </c>
      <c r="E69" s="21">
        <f t="shared" si="2"/>
        <v>0.00836011804</v>
      </c>
      <c r="F69" s="21">
        <f t="shared" si="3"/>
        <v>0.007781054367</v>
      </c>
      <c r="G69" s="21">
        <f t="shared" si="4"/>
        <v>0.06926501157</v>
      </c>
      <c r="H69" s="21">
        <f t="shared" si="5"/>
        <v>-0.008575967588</v>
      </c>
      <c r="I69" s="21">
        <f t="shared" si="6"/>
        <v>-0.0005940144943</v>
      </c>
      <c r="J69" s="21">
        <f t="shared" si="7"/>
        <v>0.007187039873</v>
      </c>
    </row>
    <row r="70" ht="14.25" customHeight="1">
      <c r="A70" s="20">
        <v>1507.449951</v>
      </c>
      <c r="B70" s="20">
        <v>110.300003</v>
      </c>
      <c r="D70" s="21">
        <f t="shared" si="1"/>
        <v>0.9318188805</v>
      </c>
      <c r="E70" s="21">
        <f t="shared" si="2"/>
        <v>-0.0006635920696</v>
      </c>
      <c r="F70" s="21">
        <f t="shared" si="3"/>
        <v>-0.0006183476193</v>
      </c>
      <c r="G70" s="21">
        <f t="shared" si="4"/>
        <v>0.06818111954</v>
      </c>
      <c r="H70" s="21">
        <f t="shared" si="5"/>
        <v>-0.03976485935</v>
      </c>
      <c r="I70" s="21">
        <f t="shared" si="6"/>
        <v>-0.002711212629</v>
      </c>
      <c r="J70" s="21">
        <f t="shared" si="7"/>
        <v>-0.003329560248</v>
      </c>
    </row>
    <row r="71" ht="14.25" customHeight="1">
      <c r="A71" s="20">
        <v>1506.449951</v>
      </c>
      <c r="B71" s="20">
        <v>106.0</v>
      </c>
      <c r="D71" s="21">
        <f t="shared" si="1"/>
        <v>0.9342615255</v>
      </c>
      <c r="E71" s="21">
        <f t="shared" si="2"/>
        <v>-0.007261792071</v>
      </c>
      <c r="F71" s="21">
        <f t="shared" si="3"/>
        <v>-0.006784412938</v>
      </c>
      <c r="G71" s="21">
        <f t="shared" si="4"/>
        <v>0.06573847451</v>
      </c>
      <c r="H71" s="21">
        <f t="shared" si="5"/>
        <v>0.0159104622</v>
      </c>
      <c r="I71" s="21">
        <f t="shared" si="6"/>
        <v>0.001045929513</v>
      </c>
      <c r="J71" s="21">
        <f t="shared" si="7"/>
        <v>-0.005738483425</v>
      </c>
    </row>
    <row r="72" ht="14.25" customHeight="1">
      <c r="A72" s="20">
        <v>1495.550049</v>
      </c>
      <c r="B72" s="20">
        <v>107.699997</v>
      </c>
      <c r="D72" s="21">
        <f t="shared" si="1"/>
        <v>0.9328239551</v>
      </c>
      <c r="E72" s="21">
        <f t="shared" si="2"/>
        <v>0.002304154193</v>
      </c>
      <c r="F72" s="21">
        <f t="shared" si="3"/>
        <v>0.002149370228</v>
      </c>
      <c r="G72" s="21">
        <f t="shared" si="4"/>
        <v>0.06717604485</v>
      </c>
      <c r="H72" s="21">
        <f t="shared" si="5"/>
        <v>-0.03495865717</v>
      </c>
      <c r="I72" s="21">
        <f t="shared" si="6"/>
        <v>-0.002348384322</v>
      </c>
      <c r="J72" s="21">
        <f t="shared" si="7"/>
        <v>-0.0001990140938</v>
      </c>
    </row>
    <row r="73" ht="14.25" customHeight="1">
      <c r="A73" s="20">
        <v>1499.0</v>
      </c>
      <c r="B73" s="20">
        <v>104.0</v>
      </c>
      <c r="D73" s="21">
        <f t="shared" si="1"/>
        <v>0.9351216469</v>
      </c>
      <c r="E73" s="21">
        <f t="shared" si="2"/>
        <v>0.04152091435</v>
      </c>
      <c r="F73" s="21">
        <f t="shared" si="3"/>
        <v>0.03882710581</v>
      </c>
      <c r="G73" s="21">
        <f t="shared" si="4"/>
        <v>0.06487835309</v>
      </c>
      <c r="H73" s="21">
        <f t="shared" si="5"/>
        <v>0.02187441443</v>
      </c>
      <c r="I73" s="21">
        <f t="shared" si="6"/>
        <v>0.001419175983</v>
      </c>
      <c r="J73" s="21">
        <f t="shared" si="7"/>
        <v>0.0402462818</v>
      </c>
    </row>
    <row r="74" ht="14.25" customHeight="1">
      <c r="A74" s="20">
        <v>1562.550049</v>
      </c>
      <c r="B74" s="20">
        <v>106.300003</v>
      </c>
      <c r="D74" s="21">
        <f t="shared" si="1"/>
        <v>0.9363034427</v>
      </c>
      <c r="E74" s="21">
        <f t="shared" si="2"/>
        <v>-0.009355358308</v>
      </c>
      <c r="F74" s="21">
        <f t="shared" si="3"/>
        <v>-0.008759454191</v>
      </c>
      <c r="G74" s="21">
        <f t="shared" si="4"/>
        <v>0.06369655732</v>
      </c>
      <c r="H74" s="21">
        <f t="shared" si="5"/>
        <v>-0.01995321304</v>
      </c>
      <c r="I74" s="21">
        <f t="shared" si="6"/>
        <v>-0.001270950978</v>
      </c>
      <c r="J74" s="21">
        <f t="shared" si="7"/>
        <v>-0.01003040517</v>
      </c>
    </row>
    <row r="75" ht="14.25" customHeight="1">
      <c r="A75" s="20">
        <v>1548.0</v>
      </c>
      <c r="B75" s="20">
        <v>104.199997</v>
      </c>
      <c r="D75" s="21">
        <f t="shared" si="1"/>
        <v>0.9369325765</v>
      </c>
      <c r="E75" s="21">
        <f t="shared" si="2"/>
        <v>-0.03189873107</v>
      </c>
      <c r="F75" s="21">
        <f t="shared" si="3"/>
        <v>-0.02988696029</v>
      </c>
      <c r="G75" s="21">
        <f t="shared" si="4"/>
        <v>0.06306742355</v>
      </c>
      <c r="H75" s="21">
        <f t="shared" si="5"/>
        <v>0.01002637203</v>
      </c>
      <c r="I75" s="21">
        <f t="shared" si="6"/>
        <v>0.0006323374517</v>
      </c>
      <c r="J75" s="21">
        <f t="shared" si="7"/>
        <v>-0.02925462284</v>
      </c>
    </row>
    <row r="76" ht="14.25" customHeight="1">
      <c r="A76" s="20">
        <v>1499.400024</v>
      </c>
      <c r="B76" s="20">
        <v>105.25</v>
      </c>
      <c r="D76" s="21">
        <f t="shared" si="1"/>
        <v>0.9344093737</v>
      </c>
      <c r="E76" s="21">
        <f t="shared" si="2"/>
        <v>-0.009650271839</v>
      </c>
      <c r="F76" s="21">
        <f t="shared" si="3"/>
        <v>-0.009017304465</v>
      </c>
      <c r="G76" s="21">
        <f t="shared" si="4"/>
        <v>0.06559062626</v>
      </c>
      <c r="H76" s="21">
        <f t="shared" si="5"/>
        <v>-0.007151401158</v>
      </c>
      <c r="I76" s="21">
        <f t="shared" si="6"/>
        <v>-0.0004690648806</v>
      </c>
      <c r="J76" s="21">
        <f t="shared" si="7"/>
        <v>-0.009486369346</v>
      </c>
    </row>
    <row r="77" ht="14.25" customHeight="1">
      <c r="A77" s="20">
        <v>1485.0</v>
      </c>
      <c r="B77" s="20">
        <v>104.5</v>
      </c>
      <c r="D77" s="21">
        <f t="shared" si="1"/>
        <v>0.9342560554</v>
      </c>
      <c r="E77" s="21">
        <f t="shared" si="2"/>
        <v>-0.01516489688</v>
      </c>
      <c r="F77" s="21">
        <f t="shared" si="3"/>
        <v>-0.01416789674</v>
      </c>
      <c r="G77" s="21">
        <f t="shared" si="4"/>
        <v>0.06574394464</v>
      </c>
      <c r="H77" s="21">
        <f t="shared" si="5"/>
        <v>-0.0009573767992</v>
      </c>
      <c r="I77" s="21">
        <f t="shared" si="6"/>
        <v>-0.00006294172729</v>
      </c>
      <c r="J77" s="21">
        <f t="shared" si="7"/>
        <v>-0.01423083847</v>
      </c>
    </row>
    <row r="78" ht="14.25" customHeight="1">
      <c r="A78" s="20">
        <v>1462.650024</v>
      </c>
      <c r="B78" s="20">
        <v>104.400002</v>
      </c>
      <c r="D78" s="21">
        <f t="shared" si="1"/>
        <v>0.9333780031</v>
      </c>
      <c r="E78" s="21">
        <f t="shared" si="2"/>
        <v>-0.004076305541</v>
      </c>
      <c r="F78" s="21">
        <f t="shared" si="3"/>
        <v>-0.003804733925</v>
      </c>
      <c r="G78" s="21">
        <f t="shared" si="4"/>
        <v>0.06662199692</v>
      </c>
      <c r="H78" s="21">
        <f t="shared" si="5"/>
        <v>0.00905842666</v>
      </c>
      <c r="I78" s="21">
        <f t="shared" si="6"/>
        <v>0.000603490473</v>
      </c>
      <c r="J78" s="21">
        <f t="shared" si="7"/>
        <v>-0.003201243452</v>
      </c>
    </row>
    <row r="79" ht="14.25" customHeight="1">
      <c r="A79" s="20">
        <v>1456.699951</v>
      </c>
      <c r="B79" s="20">
        <v>105.349998</v>
      </c>
      <c r="D79" s="21">
        <f t="shared" si="1"/>
        <v>0.9325565754</v>
      </c>
      <c r="E79" s="21">
        <f t="shared" si="2"/>
        <v>0.002879130749</v>
      </c>
      <c r="F79" s="21">
        <f t="shared" si="3"/>
        <v>0.002684952312</v>
      </c>
      <c r="G79" s="21">
        <f t="shared" si="4"/>
        <v>0.06744342463</v>
      </c>
      <c r="H79" s="21">
        <f t="shared" si="5"/>
        <v>0.003316743228</v>
      </c>
      <c r="I79" s="21">
        <f t="shared" si="6"/>
        <v>0.0002236925219</v>
      </c>
      <c r="J79" s="21">
        <f t="shared" si="7"/>
        <v>0.002908644834</v>
      </c>
    </row>
    <row r="80" ht="14.25" customHeight="1">
      <c r="A80" s="20">
        <v>1460.900024</v>
      </c>
      <c r="B80" s="20">
        <v>105.699997</v>
      </c>
      <c r="D80" s="21">
        <f t="shared" si="1"/>
        <v>0.9325290466</v>
      </c>
      <c r="E80" s="21">
        <f t="shared" si="2"/>
        <v>-0.01942209462</v>
      </c>
      <c r="F80" s="21">
        <f t="shared" si="3"/>
        <v>-0.01811166738</v>
      </c>
      <c r="G80" s="21">
        <f t="shared" si="4"/>
        <v>0.06747095339</v>
      </c>
      <c r="H80" s="21">
        <f t="shared" si="5"/>
        <v>-0.007597330026</v>
      </c>
      <c r="I80" s="21">
        <f t="shared" si="6"/>
        <v>-0.0005125991001</v>
      </c>
      <c r="J80" s="21">
        <f t="shared" si="7"/>
        <v>-0.01862426648</v>
      </c>
    </row>
    <row r="81" ht="14.25" customHeight="1">
      <c r="A81" s="20">
        <v>1432.800049</v>
      </c>
      <c r="B81" s="20">
        <v>104.900002</v>
      </c>
      <c r="D81" s="21">
        <f t="shared" si="1"/>
        <v>0.9317812327</v>
      </c>
      <c r="E81" s="21">
        <f t="shared" si="2"/>
        <v>-0.02387291028</v>
      </c>
      <c r="F81" s="21">
        <f t="shared" si="3"/>
        <v>-0.02224432977</v>
      </c>
      <c r="G81" s="21">
        <f t="shared" si="4"/>
        <v>0.06821876733</v>
      </c>
      <c r="H81" s="21">
        <f t="shared" si="5"/>
        <v>-0.02558673955</v>
      </c>
      <c r="I81" s="21">
        <f t="shared" si="6"/>
        <v>-0.001745495832</v>
      </c>
      <c r="J81" s="21">
        <f t="shared" si="7"/>
        <v>-0.0239898256</v>
      </c>
    </row>
    <row r="82" ht="14.25" customHeight="1">
      <c r="A82" s="20">
        <v>1399.0</v>
      </c>
      <c r="B82" s="20">
        <v>102.25</v>
      </c>
      <c r="D82" s="21">
        <f t="shared" si="1"/>
        <v>0.9318900916</v>
      </c>
      <c r="E82" s="21">
        <f t="shared" si="2"/>
        <v>0.005311068557</v>
      </c>
      <c r="F82" s="21">
        <f t="shared" si="3"/>
        <v>0.004949332164</v>
      </c>
      <c r="G82" s="21">
        <f t="shared" si="4"/>
        <v>0.06810990841</v>
      </c>
      <c r="H82" s="21">
        <f t="shared" si="5"/>
        <v>0.002442003656</v>
      </c>
      <c r="I82" s="21">
        <f t="shared" si="6"/>
        <v>0.0001663246453</v>
      </c>
      <c r="J82" s="21">
        <f t="shared" si="7"/>
        <v>0.00511565681</v>
      </c>
    </row>
    <row r="83" ht="14.25" customHeight="1">
      <c r="A83" s="20">
        <v>1406.449951</v>
      </c>
      <c r="B83" s="20">
        <v>102.5</v>
      </c>
      <c r="D83" s="21">
        <f t="shared" si="1"/>
        <v>0.9320719684</v>
      </c>
      <c r="E83" s="21">
        <f t="shared" si="2"/>
        <v>0.02128001869</v>
      </c>
      <c r="F83" s="21">
        <f t="shared" si="3"/>
        <v>0.01983450891</v>
      </c>
      <c r="G83" s="21">
        <f t="shared" si="4"/>
        <v>0.06792803163</v>
      </c>
      <c r="H83" s="21">
        <f t="shared" si="5"/>
        <v>0.04062685353</v>
      </c>
      <c r="I83" s="21">
        <f t="shared" si="6"/>
        <v>0.002759702192</v>
      </c>
      <c r="J83" s="21">
        <f t="shared" si="7"/>
        <v>0.0225942111</v>
      </c>
    </row>
    <row r="84" ht="14.25" customHeight="1">
      <c r="A84" s="20">
        <v>1436.699951</v>
      </c>
      <c r="B84" s="20">
        <v>106.75</v>
      </c>
      <c r="D84" s="21">
        <f t="shared" si="1"/>
        <v>0.9308367596</v>
      </c>
      <c r="E84" s="21">
        <f t="shared" si="2"/>
        <v>0.005760538636</v>
      </c>
      <c r="F84" s="21">
        <f t="shared" si="3"/>
        <v>0.005362121117</v>
      </c>
      <c r="G84" s="21">
        <f t="shared" si="4"/>
        <v>0.0691632404</v>
      </c>
      <c r="H84" s="21">
        <f t="shared" si="5"/>
        <v>0.01025170218</v>
      </c>
      <c r="I84" s="21">
        <f t="shared" si="6"/>
        <v>0.0007090409425</v>
      </c>
      <c r="J84" s="21">
        <f t="shared" si="7"/>
        <v>0.00607116206</v>
      </c>
    </row>
    <row r="85" ht="14.25" customHeight="1">
      <c r="A85" s="20">
        <v>1445.0</v>
      </c>
      <c r="B85" s="20">
        <v>107.849998</v>
      </c>
      <c r="D85" s="21">
        <f t="shared" si="1"/>
        <v>0.9305470598</v>
      </c>
      <c r="E85" s="21">
        <f t="shared" si="2"/>
        <v>-0.01907351599</v>
      </c>
      <c r="F85" s="21">
        <f t="shared" si="3"/>
        <v>-0.01774880422</v>
      </c>
      <c r="G85" s="21">
        <f t="shared" si="4"/>
        <v>0.06945294017</v>
      </c>
      <c r="H85" s="21">
        <f t="shared" si="5"/>
        <v>-0.01777409789</v>
      </c>
      <c r="I85" s="21">
        <f t="shared" si="6"/>
        <v>-0.001234463357</v>
      </c>
      <c r="J85" s="21">
        <f t="shared" si="7"/>
        <v>-0.01898326758</v>
      </c>
    </row>
    <row r="86" ht="14.25" customHeight="1">
      <c r="A86" s="20">
        <v>1417.699951</v>
      </c>
      <c r="B86" s="20">
        <v>105.949997</v>
      </c>
      <c r="D86" s="21">
        <f t="shared" si="1"/>
        <v>0.9304630324</v>
      </c>
      <c r="E86" s="21">
        <f t="shared" si="2"/>
        <v>0.006117998814</v>
      </c>
      <c r="F86" s="21">
        <f t="shared" si="3"/>
        <v>0.005692571729</v>
      </c>
      <c r="G86" s="21">
        <f t="shared" si="4"/>
        <v>0.06953696756</v>
      </c>
      <c r="H86" s="21">
        <f t="shared" si="5"/>
        <v>-0.009006906242</v>
      </c>
      <c r="I86" s="21">
        <f t="shared" si="6"/>
        <v>-0.0006263129471</v>
      </c>
      <c r="J86" s="21">
        <f t="shared" si="7"/>
        <v>0.005066258782</v>
      </c>
    </row>
    <row r="87" ht="14.25" customHeight="1">
      <c r="A87" s="20">
        <v>1426.400024</v>
      </c>
      <c r="B87" s="20">
        <v>105.0</v>
      </c>
      <c r="D87" s="21">
        <f t="shared" si="1"/>
        <v>0.931435289</v>
      </c>
      <c r="E87" s="21">
        <f t="shared" si="2"/>
        <v>0.0002804044528</v>
      </c>
      <c r="F87" s="21">
        <f t="shared" si="3"/>
        <v>0.0002611786026</v>
      </c>
      <c r="G87" s="21">
        <f t="shared" si="4"/>
        <v>0.06856471095</v>
      </c>
      <c r="H87" s="21">
        <f t="shared" si="5"/>
        <v>-0.005251890877</v>
      </c>
      <c r="I87" s="21">
        <f t="shared" si="6"/>
        <v>-0.0003600943799</v>
      </c>
      <c r="J87" s="21">
        <f t="shared" si="7"/>
        <v>-0.00009891577737</v>
      </c>
    </row>
    <row r="88" ht="14.25" customHeight="1">
      <c r="A88" s="20">
        <v>1426.800049</v>
      </c>
      <c r="B88" s="20">
        <v>104.449997</v>
      </c>
      <c r="D88" s="21">
        <f t="shared" si="1"/>
        <v>0.9317877591</v>
      </c>
      <c r="E88" s="21">
        <f t="shared" si="2"/>
        <v>0.005451839136</v>
      </c>
      <c r="F88" s="21">
        <f t="shared" si="3"/>
        <v>0.005079956971</v>
      </c>
      <c r="G88" s="21">
        <f t="shared" si="4"/>
        <v>0.06821224089</v>
      </c>
      <c r="H88" s="21">
        <f t="shared" si="5"/>
        <v>-0.007688601103</v>
      </c>
      <c r="I88" s="21">
        <f t="shared" si="6"/>
        <v>-0.0005244567106</v>
      </c>
      <c r="J88" s="21">
        <f t="shared" si="7"/>
        <v>0.004555500261</v>
      </c>
    </row>
    <row r="89" ht="14.25" customHeight="1">
      <c r="A89" s="20">
        <v>1434.599976</v>
      </c>
      <c r="B89" s="20">
        <v>103.650002</v>
      </c>
      <c r="D89" s="21">
        <f t="shared" si="1"/>
        <v>0.9326182327</v>
      </c>
      <c r="E89" s="21">
        <f t="shared" si="2"/>
        <v>-0.003911149033</v>
      </c>
      <c r="F89" s="21">
        <f t="shared" si="3"/>
        <v>-0.003647608899</v>
      </c>
      <c r="G89" s="21">
        <f t="shared" si="4"/>
        <v>0.06738176726</v>
      </c>
      <c r="H89" s="21">
        <f t="shared" si="5"/>
        <v>0.01958500632</v>
      </c>
      <c r="I89" s="21">
        <f t="shared" si="6"/>
        <v>0.001319672337</v>
      </c>
      <c r="J89" s="21">
        <f t="shared" si="7"/>
        <v>-0.002327936562</v>
      </c>
    </row>
    <row r="90" ht="14.25" customHeight="1">
      <c r="A90" s="20">
        <v>1429.0</v>
      </c>
      <c r="B90" s="20">
        <v>105.699997</v>
      </c>
      <c r="D90" s="21">
        <f t="shared" si="1"/>
        <v>0.9311266064</v>
      </c>
      <c r="E90" s="21">
        <f t="shared" si="2"/>
        <v>0.009056139915</v>
      </c>
      <c r="F90" s="21">
        <f t="shared" si="3"/>
        <v>0.008432412826</v>
      </c>
      <c r="G90" s="21">
        <f t="shared" si="4"/>
        <v>0.06887339363</v>
      </c>
      <c r="H90" s="21">
        <f t="shared" si="5"/>
        <v>-0.01621396535</v>
      </c>
      <c r="I90" s="21">
        <f t="shared" si="6"/>
        <v>-0.001116710818</v>
      </c>
      <c r="J90" s="21">
        <f t="shared" si="7"/>
        <v>0.007315702008</v>
      </c>
    </row>
    <row r="91" ht="14.25" customHeight="1">
      <c r="A91" s="20">
        <v>1442.0</v>
      </c>
      <c r="B91" s="20">
        <v>104.0</v>
      </c>
      <c r="D91" s="21">
        <f t="shared" si="1"/>
        <v>0.9327296248</v>
      </c>
      <c r="E91" s="21">
        <f t="shared" si="2"/>
        <v>0.02533514487</v>
      </c>
      <c r="F91" s="21">
        <f t="shared" si="3"/>
        <v>0.02363084017</v>
      </c>
      <c r="G91" s="21">
        <f t="shared" si="4"/>
        <v>0.06727037516</v>
      </c>
      <c r="H91" s="21">
        <f t="shared" si="5"/>
        <v>0.003838795464</v>
      </c>
      <c r="I91" s="21">
        <f t="shared" si="6"/>
        <v>0.000258237211</v>
      </c>
      <c r="J91" s="21">
        <f t="shared" si="7"/>
        <v>0.02388907738</v>
      </c>
    </row>
    <row r="92" ht="14.25" customHeight="1">
      <c r="A92" s="20">
        <v>1479.0</v>
      </c>
      <c r="B92" s="20">
        <v>104.400002</v>
      </c>
      <c r="D92" s="21">
        <f t="shared" si="1"/>
        <v>0.9340659329</v>
      </c>
      <c r="E92" s="21">
        <f t="shared" si="2"/>
        <v>0.01652931791</v>
      </c>
      <c r="F92" s="21">
        <f t="shared" si="3"/>
        <v>0.01543947276</v>
      </c>
      <c r="G92" s="21">
        <f t="shared" si="4"/>
        <v>0.06593406711</v>
      </c>
      <c r="H92" s="21">
        <f t="shared" si="5"/>
        <v>0.01426557689</v>
      </c>
      <c r="I92" s="21">
        <f t="shared" si="6"/>
        <v>0.0009405875039</v>
      </c>
      <c r="J92" s="21">
        <f t="shared" si="7"/>
        <v>0.01638006026</v>
      </c>
    </row>
    <row r="93" ht="14.25" customHeight="1">
      <c r="A93" s="20">
        <v>1503.650024</v>
      </c>
      <c r="B93" s="20">
        <v>105.900002</v>
      </c>
      <c r="D93" s="21">
        <f t="shared" si="1"/>
        <v>0.9342052125</v>
      </c>
      <c r="E93" s="21">
        <f t="shared" si="2"/>
        <v>-0.03371464987</v>
      </c>
      <c r="F93" s="21">
        <f t="shared" si="3"/>
        <v>-0.03149640164</v>
      </c>
      <c r="G93" s="21">
        <f t="shared" si="4"/>
        <v>0.06579478754</v>
      </c>
      <c r="H93" s="21">
        <f t="shared" si="5"/>
        <v>0.06223412293</v>
      </c>
      <c r="I93" s="21">
        <f t="shared" si="6"/>
        <v>0.004094680896</v>
      </c>
      <c r="J93" s="21">
        <f t="shared" si="7"/>
        <v>-0.02740172075</v>
      </c>
    </row>
    <row r="94" ht="14.25" customHeight="1">
      <c r="A94" s="20">
        <v>1453.800049</v>
      </c>
      <c r="B94" s="20">
        <v>112.699997</v>
      </c>
      <c r="D94" s="21">
        <f t="shared" si="1"/>
        <v>0.9280561802</v>
      </c>
      <c r="E94" s="21">
        <f t="shared" si="2"/>
        <v>-0.02218682947</v>
      </c>
      <c r="F94" s="21">
        <f t="shared" si="3"/>
        <v>-0.02059062421</v>
      </c>
      <c r="G94" s="21">
        <f t="shared" si="4"/>
        <v>0.07194381978</v>
      </c>
      <c r="H94" s="21">
        <f t="shared" si="5"/>
        <v>-0.01790558181</v>
      </c>
      <c r="I94" s="21">
        <f t="shared" si="6"/>
        <v>-0.001288195951</v>
      </c>
      <c r="J94" s="21">
        <f t="shared" si="7"/>
        <v>-0.02187882016</v>
      </c>
    </row>
    <row r="95" ht="14.25" customHeight="1">
      <c r="A95" s="20">
        <v>1421.900024</v>
      </c>
      <c r="B95" s="20">
        <v>110.699997</v>
      </c>
      <c r="D95" s="21">
        <f t="shared" si="1"/>
        <v>0.9277698059</v>
      </c>
      <c r="E95" s="21">
        <f t="shared" si="2"/>
        <v>0.0007732968087</v>
      </c>
      <c r="F95" s="21">
        <f t="shared" si="3"/>
        <v>0.0007174414301</v>
      </c>
      <c r="G95" s="21">
        <f t="shared" si="4"/>
        <v>0.0722301941</v>
      </c>
      <c r="H95" s="21">
        <f t="shared" si="5"/>
        <v>-0.003619859156</v>
      </c>
      <c r="I95" s="21">
        <f t="shared" si="6"/>
        <v>-0.0002614631295</v>
      </c>
      <c r="J95" s="21">
        <f t="shared" si="7"/>
        <v>0.0004559783006</v>
      </c>
    </row>
    <row r="96" ht="14.25" customHeight="1">
      <c r="A96" s="20">
        <v>1423.0</v>
      </c>
      <c r="B96" s="20">
        <v>110.300003</v>
      </c>
      <c r="D96" s="21">
        <f t="shared" si="1"/>
        <v>0.9280636517</v>
      </c>
      <c r="E96" s="21">
        <f t="shared" si="2"/>
        <v>-0.009461359934</v>
      </c>
      <c r="F96" s="21">
        <f t="shared" si="3"/>
        <v>-0.008780744251</v>
      </c>
      <c r="G96" s="21">
        <f t="shared" si="4"/>
        <v>0.07193634826</v>
      </c>
      <c r="H96" s="21">
        <f t="shared" si="5"/>
        <v>0.03299449494</v>
      </c>
      <c r="I96" s="21">
        <f t="shared" si="6"/>
        <v>0.002373503478</v>
      </c>
      <c r="J96" s="21">
        <f t="shared" si="7"/>
        <v>-0.006407240772</v>
      </c>
    </row>
    <row r="97" ht="14.25" customHeight="1">
      <c r="A97" s="20">
        <v>1409.599976</v>
      </c>
      <c r="B97" s="20">
        <v>114.0</v>
      </c>
      <c r="D97" s="21">
        <f t="shared" si="1"/>
        <v>0.9251772107</v>
      </c>
      <c r="E97" s="21">
        <f t="shared" si="2"/>
        <v>0.0008509949382</v>
      </c>
      <c r="F97" s="21">
        <f t="shared" si="3"/>
        <v>0.0007873211232</v>
      </c>
      <c r="G97" s="21">
        <f t="shared" si="4"/>
        <v>0.07482278931</v>
      </c>
      <c r="H97" s="21">
        <f t="shared" si="5"/>
        <v>-0.01013896285</v>
      </c>
      <c r="I97" s="21">
        <f t="shared" si="6"/>
        <v>-0.0007586254814</v>
      </c>
      <c r="J97" s="21">
        <f t="shared" si="7"/>
        <v>0.00002869564176</v>
      </c>
    </row>
    <row r="98" ht="14.25" customHeight="1">
      <c r="A98" s="20">
        <v>1410.800049</v>
      </c>
      <c r="B98" s="20">
        <v>112.849998</v>
      </c>
      <c r="D98" s="21">
        <f t="shared" si="1"/>
        <v>0.9259344374</v>
      </c>
      <c r="E98" s="21">
        <f t="shared" si="2"/>
        <v>0.009979736887</v>
      </c>
      <c r="F98" s="21">
        <f t="shared" si="3"/>
        <v>0.009240582059</v>
      </c>
      <c r="G98" s="21">
        <f t="shared" si="4"/>
        <v>0.07406556264</v>
      </c>
      <c r="H98" s="21">
        <f t="shared" si="5"/>
        <v>-0.004440504711</v>
      </c>
      <c r="I98" s="21">
        <f t="shared" si="6"/>
        <v>-0.0003288884798</v>
      </c>
      <c r="J98" s="21">
        <f t="shared" si="7"/>
        <v>0.008911693579</v>
      </c>
    </row>
    <row r="99" ht="14.25" customHeight="1">
      <c r="A99" s="20">
        <v>1424.949951</v>
      </c>
      <c r="B99" s="20">
        <v>112.349998</v>
      </c>
      <c r="D99" s="21">
        <f t="shared" si="1"/>
        <v>0.9269173215</v>
      </c>
      <c r="E99" s="21">
        <f t="shared" si="2"/>
        <v>0.003537753273</v>
      </c>
      <c r="F99" s="21">
        <f t="shared" si="3"/>
        <v>0.003279204788</v>
      </c>
      <c r="G99" s="21">
        <f t="shared" si="4"/>
        <v>0.07308267854</v>
      </c>
      <c r="H99" s="21">
        <f t="shared" si="5"/>
        <v>0.02287824428</v>
      </c>
      <c r="I99" s="21">
        <f t="shared" si="6"/>
        <v>0.001672003372</v>
      </c>
      <c r="J99" s="21">
        <f t="shared" si="7"/>
        <v>0.00495120816</v>
      </c>
    </row>
    <row r="100" ht="14.25" customHeight="1">
      <c r="A100" s="20">
        <v>1430.0</v>
      </c>
      <c r="B100" s="20">
        <v>114.949997</v>
      </c>
      <c r="D100" s="21">
        <f t="shared" si="1"/>
        <v>0.9255962994</v>
      </c>
      <c r="E100" s="21">
        <f t="shared" si="2"/>
        <v>-0.004064226111</v>
      </c>
      <c r="F100" s="21">
        <f t="shared" si="3"/>
        <v>-0.003761832649</v>
      </c>
      <c r="G100" s="21">
        <f t="shared" si="4"/>
        <v>0.07440370059</v>
      </c>
      <c r="H100" s="21">
        <f t="shared" si="5"/>
        <v>0.03210205123</v>
      </c>
      <c r="I100" s="21">
        <f t="shared" si="6"/>
        <v>0.002388511408</v>
      </c>
      <c r="J100" s="21">
        <f t="shared" si="7"/>
        <v>-0.00137332124</v>
      </c>
    </row>
    <row r="101" ht="14.25" customHeight="1">
      <c r="A101" s="20">
        <v>1424.199951</v>
      </c>
      <c r="B101" s="20">
        <v>118.699997</v>
      </c>
      <c r="D101" s="21">
        <f t="shared" si="1"/>
        <v>0.9230669512</v>
      </c>
      <c r="E101" s="21">
        <f t="shared" si="2"/>
        <v>-0.01101393187</v>
      </c>
      <c r="F101" s="21">
        <f t="shared" si="3"/>
        <v>-0.01016659651</v>
      </c>
      <c r="G101" s="21">
        <f t="shared" si="4"/>
        <v>0.0769330488</v>
      </c>
      <c r="H101" s="21">
        <f t="shared" si="5"/>
        <v>0.02043018743</v>
      </c>
      <c r="I101" s="21">
        <f t="shared" si="6"/>
        <v>0.001571756607</v>
      </c>
      <c r="J101" s="21">
        <f t="shared" si="7"/>
        <v>-0.008594839905</v>
      </c>
    </row>
    <row r="102" ht="14.25" customHeight="1">
      <c r="A102" s="20">
        <v>1408.599976</v>
      </c>
      <c r="B102" s="20">
        <v>121.150002</v>
      </c>
      <c r="D102" s="21">
        <f t="shared" si="1"/>
        <v>0.9208040505</v>
      </c>
      <c r="E102" s="21">
        <f t="shared" si="2"/>
        <v>-0.006910055634</v>
      </c>
      <c r="F102" s="21">
        <f t="shared" si="3"/>
        <v>-0.006362807217</v>
      </c>
      <c r="G102" s="21">
        <f t="shared" si="4"/>
        <v>0.0791959495</v>
      </c>
      <c r="H102" s="21">
        <f t="shared" si="5"/>
        <v>-0.04343927266</v>
      </c>
      <c r="I102" s="21">
        <f t="shared" si="6"/>
        <v>-0.003440214444</v>
      </c>
      <c r="J102" s="21">
        <f t="shared" si="7"/>
        <v>-0.009803021661</v>
      </c>
    </row>
    <row r="103" ht="14.25" customHeight="1">
      <c r="A103" s="20">
        <v>1398.900024</v>
      </c>
      <c r="B103" s="20">
        <v>116.0</v>
      </c>
      <c r="D103" s="21">
        <f t="shared" si="1"/>
        <v>0.9234272901</v>
      </c>
      <c r="E103" s="21">
        <f t="shared" si="2"/>
        <v>0.03076079379</v>
      </c>
      <c r="F103" s="21">
        <f t="shared" si="3"/>
        <v>0.02840535646</v>
      </c>
      <c r="G103" s="21">
        <f t="shared" si="4"/>
        <v>0.07657270986</v>
      </c>
      <c r="H103" s="21">
        <f t="shared" si="5"/>
        <v>-0.005185819701</v>
      </c>
      <c r="I103" s="21">
        <f t="shared" si="6"/>
        <v>-0.0003970922674</v>
      </c>
      <c r="J103" s="21">
        <f t="shared" si="7"/>
        <v>0.02800826419</v>
      </c>
    </row>
    <row r="104" ht="14.25" customHeight="1">
      <c r="A104" s="20">
        <v>1442.599976</v>
      </c>
      <c r="B104" s="20">
        <v>115.400002</v>
      </c>
      <c r="D104" s="21">
        <f t="shared" si="1"/>
        <v>0.925930678</v>
      </c>
      <c r="E104" s="21">
        <f t="shared" si="2"/>
        <v>0.02745144729</v>
      </c>
      <c r="F104" s="21">
        <f t="shared" si="3"/>
        <v>0.0254181372</v>
      </c>
      <c r="G104" s="21">
        <f t="shared" si="4"/>
        <v>0.07406932197</v>
      </c>
      <c r="H104" s="21">
        <f t="shared" si="5"/>
        <v>0.01803396218</v>
      </c>
      <c r="I104" s="21">
        <f t="shared" si="6"/>
        <v>0.001335763351</v>
      </c>
      <c r="J104" s="21">
        <f t="shared" si="7"/>
        <v>0.02675390055</v>
      </c>
    </row>
    <row r="105" ht="14.25" customHeight="1">
      <c r="A105" s="20">
        <v>1482.75</v>
      </c>
      <c r="B105" s="20">
        <v>117.5</v>
      </c>
      <c r="D105" s="21">
        <f t="shared" si="1"/>
        <v>0.9265739728</v>
      </c>
      <c r="E105" s="21">
        <f t="shared" si="2"/>
        <v>-0.002633729259</v>
      </c>
      <c r="F105" s="21">
        <f t="shared" si="3"/>
        <v>-0.002440344982</v>
      </c>
      <c r="G105" s="21">
        <f t="shared" si="4"/>
        <v>0.07342602718</v>
      </c>
      <c r="H105" s="21">
        <f t="shared" si="5"/>
        <v>-0.01457374254</v>
      </c>
      <c r="I105" s="21">
        <f t="shared" si="6"/>
        <v>-0.001070092016</v>
      </c>
      <c r="J105" s="21">
        <f t="shared" si="7"/>
        <v>-0.003510436998</v>
      </c>
    </row>
    <row r="106" ht="14.25" customHeight="1">
      <c r="A106" s="20">
        <v>1478.849976</v>
      </c>
      <c r="B106" s="20">
        <v>115.800003</v>
      </c>
      <c r="D106" s="21">
        <f t="shared" si="1"/>
        <v>0.9273821813</v>
      </c>
      <c r="E106" s="21">
        <f t="shared" si="2"/>
        <v>-0.008795337792</v>
      </c>
      <c r="F106" s="21">
        <f t="shared" si="3"/>
        <v>-0.008156639547</v>
      </c>
      <c r="G106" s="21">
        <f t="shared" si="4"/>
        <v>0.07261781866</v>
      </c>
      <c r="H106" s="21">
        <f t="shared" si="5"/>
        <v>-0.009544593065</v>
      </c>
      <c r="I106" s="21">
        <f t="shared" si="6"/>
        <v>-0.0006931075284</v>
      </c>
      <c r="J106" s="21">
        <f t="shared" si="7"/>
        <v>-0.008849747076</v>
      </c>
    </row>
    <row r="107" ht="14.25" customHeight="1">
      <c r="A107" s="20">
        <v>1465.900024</v>
      </c>
      <c r="B107" s="20">
        <v>114.699997</v>
      </c>
      <c r="D107" s="21">
        <f t="shared" si="1"/>
        <v>0.9274326234</v>
      </c>
      <c r="E107" s="21">
        <f t="shared" si="2"/>
        <v>0.02426158452</v>
      </c>
      <c r="F107" s="21">
        <f t="shared" si="3"/>
        <v>0.02250098498</v>
      </c>
      <c r="G107" s="21">
        <f t="shared" si="4"/>
        <v>0.07256737661</v>
      </c>
      <c r="H107" s="21">
        <f t="shared" si="5"/>
        <v>-0.005683022945</v>
      </c>
      <c r="I107" s="21">
        <f t="shared" si="6"/>
        <v>-0.0004124020664</v>
      </c>
      <c r="J107" s="21">
        <f t="shared" si="7"/>
        <v>0.02208858292</v>
      </c>
    </row>
    <row r="108" ht="14.25" customHeight="1">
      <c r="A108" s="20">
        <v>1501.900024</v>
      </c>
      <c r="B108" s="20">
        <v>114.050003</v>
      </c>
      <c r="D108" s="21">
        <f t="shared" si="1"/>
        <v>0.9294223206</v>
      </c>
      <c r="E108" s="21">
        <f t="shared" si="2"/>
        <v>0.01227532224</v>
      </c>
      <c r="F108" s="21">
        <f t="shared" si="3"/>
        <v>0.01140895848</v>
      </c>
      <c r="G108" s="21">
        <f t="shared" si="4"/>
        <v>0.07057767944</v>
      </c>
      <c r="H108" s="21">
        <f t="shared" si="5"/>
        <v>-0.0008772456703</v>
      </c>
      <c r="I108" s="21">
        <f t="shared" si="6"/>
        <v>-0.00006191396371</v>
      </c>
      <c r="J108" s="21">
        <f t="shared" si="7"/>
        <v>0.01134704452</v>
      </c>
    </row>
    <row r="109" ht="14.25" customHeight="1">
      <c r="A109" s="20">
        <v>1520.449951</v>
      </c>
      <c r="B109" s="20">
        <v>113.949997</v>
      </c>
      <c r="D109" s="21">
        <f t="shared" si="1"/>
        <v>0.9302802248</v>
      </c>
      <c r="E109" s="21">
        <f t="shared" si="2"/>
        <v>-0.004416295562</v>
      </c>
      <c r="F109" s="21">
        <f t="shared" si="3"/>
        <v>-0.004108392428</v>
      </c>
      <c r="G109" s="21">
        <f t="shared" si="4"/>
        <v>0.06971977522</v>
      </c>
      <c r="H109" s="21">
        <f t="shared" si="5"/>
        <v>0.02726852416</v>
      </c>
      <c r="I109" s="21">
        <f t="shared" si="6"/>
        <v>0.001901155375</v>
      </c>
      <c r="J109" s="21">
        <f t="shared" si="7"/>
        <v>-0.002207237053</v>
      </c>
    </row>
    <row r="110" ht="14.25" customHeight="1">
      <c r="A110" s="20">
        <v>1513.75</v>
      </c>
      <c r="B110" s="20">
        <v>117.099998</v>
      </c>
      <c r="D110" s="21">
        <f t="shared" si="1"/>
        <v>0.9281969536</v>
      </c>
      <c r="E110" s="21">
        <f t="shared" si="2"/>
        <v>-0.01782934841</v>
      </c>
      <c r="F110" s="21">
        <f t="shared" si="3"/>
        <v>-0.01654914688</v>
      </c>
      <c r="G110" s="21">
        <f t="shared" si="4"/>
        <v>0.07180304635</v>
      </c>
      <c r="H110" s="21">
        <f t="shared" si="5"/>
        <v>-0.01462388212</v>
      </c>
      <c r="I110" s="21">
        <f t="shared" si="6"/>
        <v>-0.001050039286</v>
      </c>
      <c r="J110" s="21">
        <f t="shared" si="7"/>
        <v>-0.01759918616</v>
      </c>
    </row>
    <row r="111" ht="14.25" customHeight="1">
      <c r="A111" s="20">
        <v>1487.0</v>
      </c>
      <c r="B111" s="20">
        <v>115.400002</v>
      </c>
      <c r="D111" s="21">
        <f t="shared" si="1"/>
        <v>0.9279830243</v>
      </c>
      <c r="E111" s="21">
        <f t="shared" si="2"/>
        <v>0.001344086224</v>
      </c>
      <c r="F111" s="21">
        <f t="shared" si="3"/>
        <v>0.001247289199</v>
      </c>
      <c r="G111" s="21">
        <f t="shared" si="4"/>
        <v>0.0720169757</v>
      </c>
      <c r="H111" s="21">
        <f t="shared" si="5"/>
        <v>-0.01528080351</v>
      </c>
      <c r="I111" s="21">
        <f t="shared" si="6"/>
        <v>-0.001100477255</v>
      </c>
      <c r="J111" s="21">
        <f t="shared" si="7"/>
        <v>0.000146811944</v>
      </c>
    </row>
    <row r="112" ht="14.25" customHeight="1">
      <c r="A112" s="20">
        <v>1489.0</v>
      </c>
      <c r="B112" s="20">
        <v>113.650002</v>
      </c>
      <c r="D112" s="21">
        <f t="shared" si="1"/>
        <v>0.9290861998</v>
      </c>
      <c r="E112" s="21">
        <f t="shared" si="2"/>
        <v>0.0159896811</v>
      </c>
      <c r="F112" s="21">
        <f t="shared" si="3"/>
        <v>0.01485579205</v>
      </c>
      <c r="G112" s="21">
        <f t="shared" si="4"/>
        <v>0.07091380018</v>
      </c>
      <c r="H112" s="21">
        <f t="shared" si="5"/>
        <v>0.01657979479</v>
      </c>
      <c r="I112" s="21">
        <f t="shared" si="6"/>
        <v>0.001175736255</v>
      </c>
      <c r="J112" s="21">
        <f t="shared" si="7"/>
        <v>0.01603152831</v>
      </c>
    </row>
    <row r="113" ht="14.25" customHeight="1">
      <c r="A113" s="20">
        <v>1513.0</v>
      </c>
      <c r="B113" s="20">
        <v>115.550003</v>
      </c>
      <c r="D113" s="21">
        <f t="shared" si="1"/>
        <v>0.9290473103</v>
      </c>
      <c r="E113" s="21">
        <f t="shared" si="2"/>
        <v>0.004286898568</v>
      </c>
      <c r="F113" s="21">
        <f t="shared" si="3"/>
        <v>0.003982731585</v>
      </c>
      <c r="G113" s="21">
        <f t="shared" si="4"/>
        <v>0.07095268969</v>
      </c>
      <c r="H113" s="21">
        <f t="shared" si="5"/>
        <v>-0.0104394597</v>
      </c>
      <c r="I113" s="21">
        <f t="shared" si="6"/>
        <v>-0.0007407077449</v>
      </c>
      <c r="J113" s="21">
        <f t="shared" si="7"/>
        <v>0.00324202384</v>
      </c>
    </row>
    <row r="114" ht="14.25" customHeight="1">
      <c r="A114" s="20">
        <v>1519.5</v>
      </c>
      <c r="B114" s="20">
        <v>114.349998</v>
      </c>
      <c r="D114" s="21">
        <f t="shared" si="1"/>
        <v>0.9300119361</v>
      </c>
      <c r="E114" s="21">
        <f t="shared" si="2"/>
        <v>0.004923692862</v>
      </c>
      <c r="F114" s="21">
        <f t="shared" si="3"/>
        <v>0.004579093131</v>
      </c>
      <c r="G114" s="21">
        <f t="shared" si="4"/>
        <v>0.06998806386</v>
      </c>
      <c r="H114" s="21">
        <f t="shared" si="5"/>
        <v>0.0352270023</v>
      </c>
      <c r="I114" s="21">
        <f t="shared" si="6"/>
        <v>0.002465469687</v>
      </c>
      <c r="J114" s="21">
        <f t="shared" si="7"/>
        <v>0.007044562818</v>
      </c>
    </row>
    <row r="115" ht="14.25" customHeight="1">
      <c r="A115" s="20">
        <v>1527.0</v>
      </c>
      <c r="B115" s="20">
        <v>118.449997</v>
      </c>
      <c r="D115" s="21">
        <f t="shared" si="1"/>
        <v>0.928013615</v>
      </c>
      <c r="E115" s="21">
        <f t="shared" si="2"/>
        <v>-0.0110629663</v>
      </c>
      <c r="F115" s="21">
        <f t="shared" si="3"/>
        <v>-0.01026658334</v>
      </c>
      <c r="G115" s="21">
        <f t="shared" si="4"/>
        <v>0.07198638501</v>
      </c>
      <c r="H115" s="21">
        <f t="shared" si="5"/>
        <v>0.007988312431</v>
      </c>
      <c r="I115" s="21">
        <f t="shared" si="6"/>
        <v>0.0005750497343</v>
      </c>
      <c r="J115" s="21">
        <f t="shared" si="7"/>
        <v>-0.00969153361</v>
      </c>
    </row>
    <row r="116" ht="14.25" customHeight="1">
      <c r="A116" s="20">
        <v>1510.199951</v>
      </c>
      <c r="B116" s="20">
        <v>119.400002</v>
      </c>
      <c r="D116" s="21">
        <f t="shared" si="1"/>
        <v>0.9267304827</v>
      </c>
      <c r="E116" s="21">
        <f t="shared" si="2"/>
        <v>0.009719530563</v>
      </c>
      <c r="F116" s="21">
        <f t="shared" si="3"/>
        <v>0.00900738525</v>
      </c>
      <c r="G116" s="21">
        <f t="shared" si="4"/>
        <v>0.07326951733</v>
      </c>
      <c r="H116" s="21">
        <f t="shared" si="5"/>
        <v>0.03618816677</v>
      </c>
      <c r="I116" s="21">
        <f t="shared" si="6"/>
        <v>0.002651489513</v>
      </c>
      <c r="J116" s="21">
        <f t="shared" si="7"/>
        <v>0.01165887476</v>
      </c>
    </row>
    <row r="117" ht="14.25" customHeight="1">
      <c r="A117" s="20">
        <v>1524.949951</v>
      </c>
      <c r="B117" s="20">
        <v>123.800003</v>
      </c>
      <c r="D117" s="21">
        <f t="shared" si="1"/>
        <v>0.9249128088</v>
      </c>
      <c r="E117" s="21">
        <f t="shared" si="2"/>
        <v>-0.002823699693</v>
      </c>
      <c r="F117" s="21">
        <f t="shared" si="3"/>
        <v>-0.002611676014</v>
      </c>
      <c r="G117" s="21">
        <f t="shared" si="4"/>
        <v>0.07508719118</v>
      </c>
      <c r="H117" s="21">
        <f t="shared" si="5"/>
        <v>0.02315467917</v>
      </c>
      <c r="I117" s="21">
        <f t="shared" si="6"/>
        <v>0.001738619821</v>
      </c>
      <c r="J117" s="21">
        <f t="shared" si="7"/>
        <v>-0.000873056193</v>
      </c>
    </row>
    <row r="118" ht="14.25" customHeight="1">
      <c r="A118" s="20">
        <v>1520.650024</v>
      </c>
      <c r="B118" s="20">
        <v>126.699997</v>
      </c>
      <c r="D118" s="21">
        <f t="shared" si="1"/>
        <v>0.9230885996</v>
      </c>
      <c r="E118" s="21">
        <f t="shared" si="2"/>
        <v>-0.004382735796</v>
      </c>
      <c r="F118" s="21">
        <f t="shared" si="3"/>
        <v>-0.004045653449</v>
      </c>
      <c r="G118" s="21">
        <f t="shared" si="4"/>
        <v>0.07691140036</v>
      </c>
      <c r="H118" s="21">
        <f t="shared" si="5"/>
        <v>0.006294300949</v>
      </c>
      <c r="I118" s="21">
        <f t="shared" si="6"/>
        <v>0.0004841035003</v>
      </c>
      <c r="J118" s="21">
        <f t="shared" si="7"/>
        <v>-0.003561549948</v>
      </c>
    </row>
    <row r="119" ht="14.25" customHeight="1">
      <c r="A119" s="20">
        <v>1514.0</v>
      </c>
      <c r="B119" s="20">
        <v>127.5</v>
      </c>
      <c r="D119" s="21">
        <f t="shared" si="1"/>
        <v>0.9223271398</v>
      </c>
      <c r="E119" s="21">
        <f t="shared" si="2"/>
        <v>-0.008423722941</v>
      </c>
      <c r="F119" s="21">
        <f t="shared" si="3"/>
        <v>-0.007769428287</v>
      </c>
      <c r="G119" s="21">
        <f t="shared" si="4"/>
        <v>0.07767286019</v>
      </c>
      <c r="H119" s="21">
        <f t="shared" si="5"/>
        <v>-0.01262840766</v>
      </c>
      <c r="I119" s="21">
        <f t="shared" si="6"/>
        <v>-0.0009808845428</v>
      </c>
      <c r="J119" s="21">
        <f t="shared" si="7"/>
        <v>-0.008750312829</v>
      </c>
    </row>
    <row r="120" ht="14.25" customHeight="1">
      <c r="A120" s="20">
        <v>1501.300049</v>
      </c>
      <c r="B120" s="20">
        <v>125.900002</v>
      </c>
      <c r="D120" s="21">
        <f t="shared" si="1"/>
        <v>0.9226278281</v>
      </c>
      <c r="E120" s="21">
        <f t="shared" si="2"/>
        <v>0.0004661212674</v>
      </c>
      <c r="F120" s="21">
        <f t="shared" si="3"/>
        <v>0.0004300564526</v>
      </c>
      <c r="G120" s="21">
        <f t="shared" si="4"/>
        <v>0.07737217186</v>
      </c>
      <c r="H120" s="21">
        <f t="shared" si="5"/>
        <v>0.01654230698</v>
      </c>
      <c r="I120" s="21">
        <f t="shared" si="6"/>
        <v>0.001279914219</v>
      </c>
      <c r="J120" s="21">
        <f t="shared" si="7"/>
        <v>0.001709970672</v>
      </c>
    </row>
    <row r="121" ht="14.25" customHeight="1">
      <c r="A121" s="20">
        <v>1502.0</v>
      </c>
      <c r="B121" s="20">
        <v>128.0</v>
      </c>
      <c r="D121" s="21">
        <f t="shared" si="1"/>
        <v>0.9214723926</v>
      </c>
      <c r="E121" s="21">
        <f t="shared" si="2"/>
        <v>-0.00869279964</v>
      </c>
      <c r="F121" s="21">
        <f t="shared" si="3"/>
        <v>-0.008010174883</v>
      </c>
      <c r="G121" s="21">
        <f t="shared" si="4"/>
        <v>0.07852760736</v>
      </c>
      <c r="H121" s="21">
        <f t="shared" si="5"/>
        <v>-0.02531778395</v>
      </c>
      <c r="I121" s="21">
        <f t="shared" si="6"/>
        <v>-0.001988144997</v>
      </c>
      <c r="J121" s="21">
        <f t="shared" si="7"/>
        <v>-0.00999831988</v>
      </c>
    </row>
    <row r="122" ht="14.25" customHeight="1">
      <c r="A122" s="20">
        <v>1489.0</v>
      </c>
      <c r="B122" s="20">
        <v>124.800003</v>
      </c>
      <c r="D122" s="21">
        <f t="shared" si="1"/>
        <v>0.9226669954</v>
      </c>
      <c r="E122" s="21">
        <f t="shared" si="2"/>
        <v>0.005057738086</v>
      </c>
      <c r="F122" s="21">
        <f t="shared" si="3"/>
        <v>0.004666608003</v>
      </c>
      <c r="G122" s="21">
        <f t="shared" si="4"/>
        <v>0.07733300457</v>
      </c>
      <c r="H122" s="21">
        <f t="shared" si="5"/>
        <v>0.01432001394</v>
      </c>
      <c r="I122" s="21">
        <f t="shared" si="6"/>
        <v>0.001107409703</v>
      </c>
      <c r="J122" s="21">
        <f t="shared" si="7"/>
        <v>0.005774017706</v>
      </c>
    </row>
    <row r="123" ht="14.25" customHeight="1">
      <c r="A123" s="20">
        <v>1496.550049</v>
      </c>
      <c r="B123" s="20">
        <v>126.599998</v>
      </c>
      <c r="D123" s="21">
        <f t="shared" si="1"/>
        <v>0.9220035152</v>
      </c>
      <c r="E123" s="21">
        <f t="shared" si="2"/>
        <v>-0.007074545492</v>
      </c>
      <c r="F123" s="21">
        <f t="shared" si="3"/>
        <v>-0.006522755812</v>
      </c>
      <c r="G123" s="21">
        <f t="shared" si="4"/>
        <v>0.07799648482</v>
      </c>
      <c r="H123" s="21">
        <f t="shared" si="5"/>
        <v>-0.006339125799</v>
      </c>
      <c r="I123" s="21">
        <f t="shared" si="6"/>
        <v>-0.0004944295291</v>
      </c>
      <c r="J123" s="21">
        <f t="shared" si="7"/>
        <v>-0.007017185341</v>
      </c>
    </row>
    <row r="124" ht="14.25" customHeight="1">
      <c r="A124" s="20">
        <v>1486.0</v>
      </c>
      <c r="B124" s="20">
        <v>125.800003</v>
      </c>
      <c r="D124" s="21">
        <f t="shared" si="1"/>
        <v>0.9219506125</v>
      </c>
      <c r="E124" s="21">
        <f t="shared" si="2"/>
        <v>0.006706933257</v>
      </c>
      <c r="F124" s="21">
        <f t="shared" si="3"/>
        <v>0.006183461224</v>
      </c>
      <c r="G124" s="21">
        <f t="shared" si="4"/>
        <v>0.0780493875</v>
      </c>
      <c r="H124" s="21">
        <f t="shared" si="5"/>
        <v>0.02123553622</v>
      </c>
      <c r="I124" s="21">
        <f t="shared" si="6"/>
        <v>0.001657420595</v>
      </c>
      <c r="J124" s="21">
        <f t="shared" si="7"/>
        <v>0.007840881819</v>
      </c>
    </row>
    <row r="125" ht="14.25" customHeight="1">
      <c r="A125" s="20">
        <v>1496.0</v>
      </c>
      <c r="B125" s="20">
        <v>128.5</v>
      </c>
      <c r="D125" s="21">
        <f t="shared" si="1"/>
        <v>0.9208987381</v>
      </c>
      <c r="E125" s="21">
        <f t="shared" si="2"/>
        <v>-0.001337792842</v>
      </c>
      <c r="F125" s="21">
        <f t="shared" si="3"/>
        <v>-0.00123197174</v>
      </c>
      <c r="G125" s="21">
        <f t="shared" si="4"/>
        <v>0.07910126193</v>
      </c>
      <c r="H125" s="21">
        <f t="shared" si="5"/>
        <v>-0.001947420284</v>
      </c>
      <c r="I125" s="21">
        <f t="shared" si="6"/>
        <v>-0.000154043402</v>
      </c>
      <c r="J125" s="21">
        <f t="shared" si="7"/>
        <v>-0.001386015142</v>
      </c>
    </row>
    <row r="126" ht="14.25" customHeight="1">
      <c r="A126" s="20">
        <v>1494.0</v>
      </c>
      <c r="B126" s="20">
        <v>128.25</v>
      </c>
      <c r="D126" s="21">
        <f t="shared" si="1"/>
        <v>0.9209431345</v>
      </c>
      <c r="E126" s="21">
        <f t="shared" si="2"/>
        <v>-0.0102599504</v>
      </c>
      <c r="F126" s="21">
        <f t="shared" si="3"/>
        <v>-0.009448830882</v>
      </c>
      <c r="G126" s="21">
        <f t="shared" si="4"/>
        <v>0.07905686546</v>
      </c>
      <c r="H126" s="21">
        <f t="shared" si="5"/>
        <v>-0.009794397592</v>
      </c>
      <c r="I126" s="21">
        <f t="shared" si="6"/>
        <v>-0.0007743143728</v>
      </c>
      <c r="J126" s="21">
        <f t="shared" si="7"/>
        <v>-0.01022314525</v>
      </c>
    </row>
    <row r="127" ht="14.25" customHeight="1">
      <c r="A127" s="20">
        <v>1478.75</v>
      </c>
      <c r="B127" s="20">
        <v>127.0</v>
      </c>
      <c r="D127" s="21">
        <f t="shared" si="1"/>
        <v>0.9209092324</v>
      </c>
      <c r="E127" s="21">
        <f t="shared" si="2"/>
        <v>0.007578983647</v>
      </c>
      <c r="F127" s="21">
        <f t="shared" si="3"/>
        <v>0.006979556013</v>
      </c>
      <c r="G127" s="21">
        <f t="shared" si="4"/>
        <v>0.07909076755</v>
      </c>
      <c r="H127" s="21">
        <f t="shared" si="5"/>
        <v>-0.01947982066</v>
      </c>
      <c r="I127" s="21">
        <f t="shared" si="6"/>
        <v>-0.001540673968</v>
      </c>
      <c r="J127" s="21">
        <f t="shared" si="7"/>
        <v>0.005438882045</v>
      </c>
    </row>
    <row r="128" ht="14.25" customHeight="1">
      <c r="A128" s="20">
        <v>1490.0</v>
      </c>
      <c r="B128" s="20">
        <v>124.550003</v>
      </c>
      <c r="D128" s="21">
        <f t="shared" si="1"/>
        <v>0.9228577605</v>
      </c>
      <c r="E128" s="21">
        <f t="shared" si="2"/>
        <v>0.001207357428</v>
      </c>
      <c r="F128" s="21">
        <f t="shared" si="3"/>
        <v>0.001114219172</v>
      </c>
      <c r="G128" s="21">
        <f t="shared" si="4"/>
        <v>0.07714223949</v>
      </c>
      <c r="H128" s="21">
        <f t="shared" si="5"/>
        <v>-0.02068622106</v>
      </c>
      <c r="I128" s="21">
        <f t="shared" si="6"/>
        <v>-0.001595781419</v>
      </c>
      <c r="J128" s="21">
        <f t="shared" si="7"/>
        <v>-0.0004815622473</v>
      </c>
    </row>
    <row r="129" ht="14.25" customHeight="1">
      <c r="A129" s="20">
        <v>1491.800049</v>
      </c>
      <c r="B129" s="20">
        <v>122.0</v>
      </c>
      <c r="D129" s="21">
        <f t="shared" si="1"/>
        <v>0.9244020348</v>
      </c>
      <c r="E129" s="21">
        <f t="shared" si="2"/>
        <v>0.0108007922</v>
      </c>
      <c r="F129" s="21">
        <f t="shared" si="3"/>
        <v>0.009984274287</v>
      </c>
      <c r="G129" s="21">
        <f t="shared" si="4"/>
        <v>0.07559796523</v>
      </c>
      <c r="H129" s="21">
        <f t="shared" si="5"/>
        <v>0.01787210061</v>
      </c>
      <c r="I129" s="21">
        <f t="shared" si="6"/>
        <v>0.001351094441</v>
      </c>
      <c r="J129" s="21">
        <f t="shared" si="7"/>
        <v>0.01133536873</v>
      </c>
    </row>
    <row r="130" ht="14.25" customHeight="1">
      <c r="A130" s="20">
        <v>1508.0</v>
      </c>
      <c r="B130" s="20">
        <v>124.199997</v>
      </c>
      <c r="D130" s="21">
        <f t="shared" si="1"/>
        <v>0.9239063857</v>
      </c>
      <c r="E130" s="21">
        <f t="shared" si="2"/>
        <v>-0.006786872038</v>
      </c>
      <c r="F130" s="21">
        <f t="shared" si="3"/>
        <v>-0.006270434415</v>
      </c>
      <c r="G130" s="21">
        <f t="shared" si="4"/>
        <v>0.07609361428</v>
      </c>
      <c r="H130" s="21">
        <f t="shared" si="5"/>
        <v>0.001609051037</v>
      </c>
      <c r="I130" s="21">
        <f t="shared" si="6"/>
        <v>0.000122438509</v>
      </c>
      <c r="J130" s="21">
        <f t="shared" si="7"/>
        <v>-0.006147995906</v>
      </c>
    </row>
    <row r="131" ht="14.25" customHeight="1">
      <c r="A131" s="20">
        <v>1497.800049</v>
      </c>
      <c r="B131" s="20">
        <v>124.400002</v>
      </c>
      <c r="D131" s="21">
        <f t="shared" si="1"/>
        <v>0.9233140192</v>
      </c>
      <c r="E131" s="21">
        <f t="shared" si="2"/>
        <v>0.010394383</v>
      </c>
      <c r="F131" s="21">
        <f t="shared" si="3"/>
        <v>0.009597279545</v>
      </c>
      <c r="G131" s="21">
        <f t="shared" si="4"/>
        <v>0.07668598082</v>
      </c>
      <c r="H131" s="21">
        <f t="shared" si="5"/>
        <v>0.0004018083253</v>
      </c>
      <c r="I131" s="21">
        <f t="shared" si="6"/>
        <v>0.00003081306553</v>
      </c>
      <c r="J131" s="21">
        <f t="shared" si="7"/>
        <v>0.009628092611</v>
      </c>
    </row>
    <row r="132" ht="14.25" customHeight="1">
      <c r="A132" s="20">
        <v>1513.449951</v>
      </c>
      <c r="B132" s="20">
        <v>124.449997</v>
      </c>
      <c r="D132" s="21">
        <f t="shared" si="1"/>
        <v>0.9240185598</v>
      </c>
      <c r="E132" s="21">
        <f t="shared" si="2"/>
        <v>0.005633478891</v>
      </c>
      <c r="F132" s="21">
        <f t="shared" si="3"/>
        <v>0.005205439052</v>
      </c>
      <c r="G132" s="21">
        <f t="shared" si="4"/>
        <v>0.07598144023</v>
      </c>
      <c r="H132" s="21">
        <f t="shared" si="5"/>
        <v>0.004009628564</v>
      </c>
      <c r="I132" s="21">
        <f t="shared" si="6"/>
        <v>0.0003046573531</v>
      </c>
      <c r="J132" s="21">
        <f t="shared" si="7"/>
        <v>0.005510096405</v>
      </c>
    </row>
    <row r="133" ht="14.25" customHeight="1">
      <c r="A133" s="20">
        <v>1522.0</v>
      </c>
      <c r="B133" s="20">
        <v>124.949997</v>
      </c>
      <c r="D133" s="21">
        <f t="shared" si="1"/>
        <v>0.924132489</v>
      </c>
      <c r="E133" s="21">
        <f t="shared" si="2"/>
        <v>0.0006568144735</v>
      </c>
      <c r="F133" s="21">
        <f t="shared" si="3"/>
        <v>0.0006069835942</v>
      </c>
      <c r="G133" s="21">
        <f t="shared" si="4"/>
        <v>0.07586751099</v>
      </c>
      <c r="H133" s="21">
        <f t="shared" si="5"/>
        <v>-0.003607917367</v>
      </c>
      <c r="I133" s="21">
        <f t="shared" si="6"/>
        <v>-0.0002737237105</v>
      </c>
      <c r="J133" s="21">
        <f t="shared" si="7"/>
        <v>0.0003332598838</v>
      </c>
    </row>
    <row r="134" ht="14.25" customHeight="1">
      <c r="A134" s="20">
        <v>1523.0</v>
      </c>
      <c r="B134" s="20">
        <v>124.5</v>
      </c>
      <c r="D134" s="21">
        <f t="shared" si="1"/>
        <v>0.924430956</v>
      </c>
      <c r="E134" s="21">
        <f t="shared" si="2"/>
        <v>-0.009765219616</v>
      </c>
      <c r="F134" s="21">
        <f t="shared" si="3"/>
        <v>-0.009027271305</v>
      </c>
      <c r="G134" s="21">
        <f t="shared" si="4"/>
        <v>0.07556904401</v>
      </c>
      <c r="H134" s="21">
        <f t="shared" si="5"/>
        <v>-0.01660295701</v>
      </c>
      <c r="I134" s="21">
        <f t="shared" si="6"/>
        <v>-0.001254669589</v>
      </c>
      <c r="J134" s="21">
        <f t="shared" si="7"/>
        <v>-0.01028194089</v>
      </c>
    </row>
    <row r="135" ht="14.25" customHeight="1">
      <c r="A135" s="20">
        <v>1508.199951</v>
      </c>
      <c r="B135" s="20">
        <v>122.449997</v>
      </c>
      <c r="D135" s="21">
        <f t="shared" si="1"/>
        <v>0.924907245</v>
      </c>
      <c r="E135" s="21">
        <f t="shared" si="2"/>
        <v>0.0005303254884</v>
      </c>
      <c r="F135" s="21">
        <f t="shared" si="3"/>
        <v>0.0004905018864</v>
      </c>
      <c r="G135" s="21">
        <f t="shared" si="4"/>
        <v>0.07509275498</v>
      </c>
      <c r="H135" s="21">
        <f t="shared" si="5"/>
        <v>-0.01232554665</v>
      </c>
      <c r="I135" s="21">
        <f t="shared" si="6"/>
        <v>-0.0009255592543</v>
      </c>
      <c r="J135" s="21">
        <f t="shared" si="7"/>
        <v>-0.0004350573678</v>
      </c>
    </row>
    <row r="136" ht="14.25" customHeight="1">
      <c r="A136" s="20">
        <v>1509.0</v>
      </c>
      <c r="B136" s="20">
        <v>120.949997</v>
      </c>
      <c r="D136" s="21">
        <f t="shared" si="1"/>
        <v>0.9257952715</v>
      </c>
      <c r="E136" s="21">
        <f t="shared" si="2"/>
        <v>-0.004649626444</v>
      </c>
      <c r="F136" s="21">
        <f t="shared" si="3"/>
        <v>-0.004304602176</v>
      </c>
      <c r="G136" s="21">
        <f t="shared" si="4"/>
        <v>0.0742047285</v>
      </c>
      <c r="H136" s="21">
        <f t="shared" si="5"/>
        <v>-0.009970975961</v>
      </c>
      <c r="I136" s="21">
        <f t="shared" si="6"/>
        <v>-0.0007398935641</v>
      </c>
      <c r="J136" s="21">
        <f t="shared" si="7"/>
        <v>-0.00504449574</v>
      </c>
    </row>
    <row r="137" ht="14.25" customHeight="1">
      <c r="A137" s="20">
        <v>1502.0</v>
      </c>
      <c r="B137" s="20">
        <v>119.75</v>
      </c>
      <c r="D137" s="21">
        <f t="shared" si="1"/>
        <v>0.9261600123</v>
      </c>
      <c r="E137" s="21">
        <f t="shared" si="2"/>
        <v>-0.008524915815</v>
      </c>
      <c r="F137" s="21">
        <f t="shared" si="3"/>
        <v>-0.007895436137</v>
      </c>
      <c r="G137" s="21">
        <f t="shared" si="4"/>
        <v>0.07383998767</v>
      </c>
      <c r="H137" s="21">
        <f t="shared" si="5"/>
        <v>0.009143854309</v>
      </c>
      <c r="I137" s="21">
        <f t="shared" si="6"/>
        <v>0.0006751820894</v>
      </c>
      <c r="J137" s="21">
        <f t="shared" si="7"/>
        <v>-0.007220254047</v>
      </c>
    </row>
    <row r="138" ht="14.25" customHeight="1">
      <c r="A138" s="20">
        <v>1489.25</v>
      </c>
      <c r="B138" s="20">
        <v>120.849998</v>
      </c>
      <c r="D138" s="21">
        <f t="shared" si="1"/>
        <v>0.9249425513</v>
      </c>
      <c r="E138" s="21">
        <f t="shared" si="2"/>
        <v>0.01018797956</v>
      </c>
      <c r="F138" s="21">
        <f t="shared" si="3"/>
        <v>0.009423295808</v>
      </c>
      <c r="G138" s="21">
        <f t="shared" si="4"/>
        <v>0.0750574487</v>
      </c>
      <c r="H138" s="21">
        <f t="shared" si="5"/>
        <v>0.004952540147</v>
      </c>
      <c r="I138" s="21">
        <f t="shared" si="6"/>
        <v>0.000371725028</v>
      </c>
      <c r="J138" s="21">
        <f t="shared" si="7"/>
        <v>0.009795020836</v>
      </c>
    </row>
    <row r="139" ht="14.25" customHeight="1">
      <c r="A139" s="20">
        <v>1504.5</v>
      </c>
      <c r="B139" s="20">
        <v>121.449997</v>
      </c>
      <c r="D139" s="21">
        <f t="shared" si="1"/>
        <v>0.9253052079</v>
      </c>
      <c r="E139" s="21">
        <f t="shared" si="2"/>
        <v>0.02332179934</v>
      </c>
      <c r="F139" s="21">
        <f t="shared" si="3"/>
        <v>0.02157978238</v>
      </c>
      <c r="G139" s="21">
        <f t="shared" si="4"/>
        <v>0.07469479211</v>
      </c>
      <c r="H139" s="21">
        <f t="shared" si="5"/>
        <v>0.02881110656</v>
      </c>
      <c r="I139" s="21">
        <f t="shared" si="6"/>
        <v>0.002152039615</v>
      </c>
      <c r="J139" s="21">
        <f t="shared" si="7"/>
        <v>0.023731822</v>
      </c>
    </row>
    <row r="140" ht="14.25" customHeight="1">
      <c r="A140" s="20">
        <v>1540.0</v>
      </c>
      <c r="B140" s="20">
        <v>125.0</v>
      </c>
      <c r="D140" s="21">
        <f t="shared" si="1"/>
        <v>0.9249249249</v>
      </c>
      <c r="E140" s="21">
        <f t="shared" si="2"/>
        <v>0.003467989955</v>
      </c>
      <c r="F140" s="21">
        <f t="shared" si="3"/>
        <v>0.003207630349</v>
      </c>
      <c r="G140" s="21">
        <f t="shared" si="4"/>
        <v>0.07507507508</v>
      </c>
      <c r="H140" s="21">
        <f t="shared" si="5"/>
        <v>-0.03749418782</v>
      </c>
      <c r="I140" s="21">
        <f t="shared" si="6"/>
        <v>-0.002814878965</v>
      </c>
      <c r="J140" s="21">
        <f t="shared" si="7"/>
        <v>0.0003927513834</v>
      </c>
    </row>
    <row r="141" ht="14.25" customHeight="1">
      <c r="A141" s="20">
        <v>1545.349976</v>
      </c>
      <c r="B141" s="20">
        <v>120.400002</v>
      </c>
      <c r="D141" s="21">
        <f t="shared" si="1"/>
        <v>0.927720244</v>
      </c>
      <c r="E141" s="21">
        <f t="shared" si="2"/>
        <v>-0.004962644707</v>
      </c>
      <c r="F141" s="21">
        <f t="shared" si="3"/>
        <v>-0.004603945958</v>
      </c>
      <c r="G141" s="21">
        <f t="shared" si="4"/>
        <v>0.07227975602</v>
      </c>
      <c r="H141" s="21">
        <f t="shared" si="5"/>
        <v>-0.008340331777</v>
      </c>
      <c r="I141" s="21">
        <f t="shared" si="6"/>
        <v>-0.000602837146</v>
      </c>
      <c r="J141" s="21">
        <f t="shared" si="7"/>
        <v>-0.005206783104</v>
      </c>
    </row>
    <row r="142" ht="14.25" customHeight="1">
      <c r="A142" s="20">
        <v>1537.699951</v>
      </c>
      <c r="B142" s="20">
        <v>119.400002</v>
      </c>
      <c r="D142" s="21">
        <f t="shared" si="1"/>
        <v>0.9279464092</v>
      </c>
      <c r="E142" s="21">
        <f t="shared" si="2"/>
        <v>-0.01421247445</v>
      </c>
      <c r="F142" s="21">
        <f t="shared" si="3"/>
        <v>-0.01318841463</v>
      </c>
      <c r="G142" s="21">
        <f t="shared" si="4"/>
        <v>0.07205359084</v>
      </c>
      <c r="H142" s="21">
        <f t="shared" si="5"/>
        <v>-0.006301217971</v>
      </c>
      <c r="I142" s="21">
        <f t="shared" si="6"/>
        <v>-0.0004540253815</v>
      </c>
      <c r="J142" s="21">
        <f t="shared" si="7"/>
        <v>-0.01364244002</v>
      </c>
    </row>
    <row r="143" ht="14.25" customHeight="1">
      <c r="A143" s="20">
        <v>1516.0</v>
      </c>
      <c r="B143" s="20">
        <v>118.650002</v>
      </c>
      <c r="D143" s="21">
        <f t="shared" si="1"/>
        <v>0.9274156536</v>
      </c>
      <c r="E143" s="21">
        <f t="shared" si="2"/>
        <v>-0.009277733878</v>
      </c>
      <c r="F143" s="21">
        <f t="shared" si="3"/>
        <v>-0.008604315629</v>
      </c>
      <c r="G143" s="21">
        <f t="shared" si="4"/>
        <v>0.07258434641</v>
      </c>
      <c r="H143" s="21">
        <f t="shared" si="5"/>
        <v>0.005882336289</v>
      </c>
      <c r="I143" s="21">
        <f t="shared" si="6"/>
        <v>0.0004269655349</v>
      </c>
      <c r="J143" s="21">
        <f t="shared" si="7"/>
        <v>-0.008177350094</v>
      </c>
    </row>
    <row r="144" ht="14.25" customHeight="1">
      <c r="A144" s="20">
        <v>1502.0</v>
      </c>
      <c r="B144" s="20">
        <v>119.349998</v>
      </c>
      <c r="D144" s="21">
        <f t="shared" si="1"/>
        <v>0.9263885046</v>
      </c>
      <c r="E144" s="21">
        <f t="shared" si="2"/>
        <v>0.002725958959</v>
      </c>
      <c r="F144" s="21">
        <f t="shared" si="3"/>
        <v>0.002525297043</v>
      </c>
      <c r="G144" s="21">
        <f t="shared" si="4"/>
        <v>0.07361149545</v>
      </c>
      <c r="H144" s="21">
        <f t="shared" si="5"/>
        <v>0.01207597431</v>
      </c>
      <c r="I144" s="21">
        <f t="shared" si="6"/>
        <v>0.0008889305278</v>
      </c>
      <c r="J144" s="21">
        <f t="shared" si="7"/>
        <v>0.003414227571</v>
      </c>
    </row>
    <row r="145" ht="14.25" customHeight="1">
      <c r="A145" s="20">
        <v>1506.099976</v>
      </c>
      <c r="B145" s="20">
        <v>120.800003</v>
      </c>
      <c r="D145" s="21">
        <f t="shared" si="1"/>
        <v>0.925748353</v>
      </c>
      <c r="E145" s="21">
        <f t="shared" si="2"/>
        <v>0.0008296139585</v>
      </c>
      <c r="F145" s="21">
        <f t="shared" si="3"/>
        <v>0.0007680137557</v>
      </c>
      <c r="G145" s="21">
        <f t="shared" si="4"/>
        <v>0.07425164703</v>
      </c>
      <c r="H145" s="21">
        <f t="shared" si="5"/>
        <v>0.007833451628</v>
      </c>
      <c r="I145" s="21">
        <f t="shared" si="6"/>
        <v>0.0005816466853</v>
      </c>
      <c r="J145" s="21">
        <f t="shared" si="7"/>
        <v>0.001349660441</v>
      </c>
    </row>
    <row r="146" ht="14.25" customHeight="1">
      <c r="A146" s="20">
        <v>1507.349976</v>
      </c>
      <c r="B146" s="20">
        <v>121.75</v>
      </c>
      <c r="D146" s="21">
        <f t="shared" si="1"/>
        <v>0.9252654829</v>
      </c>
      <c r="E146" s="21">
        <f t="shared" si="2"/>
        <v>0.01278816686</v>
      </c>
      <c r="F146" s="21">
        <f t="shared" si="3"/>
        <v>0.01183244939</v>
      </c>
      <c r="G146" s="21">
        <f t="shared" si="4"/>
        <v>0.07473451709</v>
      </c>
      <c r="H146" s="21">
        <f t="shared" si="5"/>
        <v>-0.01949054425</v>
      </c>
      <c r="I146" s="21">
        <f t="shared" si="6"/>
        <v>-0.001456616413</v>
      </c>
      <c r="J146" s="21">
        <f t="shared" si="7"/>
        <v>0.01037583297</v>
      </c>
    </row>
    <row r="147" ht="14.25" customHeight="1">
      <c r="A147" s="20">
        <v>1526.75</v>
      </c>
      <c r="B147" s="20">
        <v>119.400002</v>
      </c>
      <c r="D147" s="21">
        <f t="shared" si="1"/>
        <v>0.9274671191</v>
      </c>
      <c r="E147" s="21">
        <f t="shared" si="2"/>
        <v>0.002093729983</v>
      </c>
      <c r="F147" s="21">
        <f t="shared" si="3"/>
        <v>0.001941865716</v>
      </c>
      <c r="G147" s="21">
        <f t="shared" si="4"/>
        <v>0.07253288088</v>
      </c>
      <c r="H147" s="21">
        <f t="shared" si="5"/>
        <v>-0.01689229328</v>
      </c>
      <c r="I147" s="21">
        <f t="shared" si="6"/>
        <v>-0.001225246696</v>
      </c>
      <c r="J147" s="21">
        <f t="shared" si="7"/>
        <v>0.0007166190199</v>
      </c>
    </row>
    <row r="148" ht="14.25" customHeight="1">
      <c r="A148" s="20">
        <v>1529.949951</v>
      </c>
      <c r="B148" s="20">
        <v>117.400002</v>
      </c>
      <c r="D148" s="21">
        <f t="shared" si="1"/>
        <v>0.9287340241</v>
      </c>
      <c r="E148" s="21">
        <f t="shared" si="2"/>
        <v>-0.02723102935</v>
      </c>
      <c r="F148" s="21">
        <f t="shared" si="3"/>
        <v>-0.02529038347</v>
      </c>
      <c r="G148" s="21">
        <f t="shared" si="4"/>
        <v>0.07126597587</v>
      </c>
      <c r="H148" s="21">
        <f t="shared" si="5"/>
        <v>-0.007266533208</v>
      </c>
      <c r="I148" s="21">
        <f t="shared" si="6"/>
        <v>-0.0005178565803</v>
      </c>
      <c r="J148" s="21">
        <f t="shared" si="7"/>
        <v>-0.02580824005</v>
      </c>
    </row>
    <row r="149" ht="14.25" customHeight="1">
      <c r="A149" s="20">
        <v>1488.849976</v>
      </c>
      <c r="B149" s="20">
        <v>116.550003</v>
      </c>
      <c r="D149" s="21">
        <f t="shared" si="1"/>
        <v>0.9274012679</v>
      </c>
      <c r="E149" s="21">
        <f t="shared" si="2"/>
        <v>-0.02368561465</v>
      </c>
      <c r="F149" s="21">
        <f t="shared" si="3"/>
        <v>-0.02196606905</v>
      </c>
      <c r="G149" s="21">
        <f t="shared" si="4"/>
        <v>0.07259873211</v>
      </c>
      <c r="H149" s="21">
        <f t="shared" si="5"/>
        <v>-0.02872262686</v>
      </c>
      <c r="I149" s="21">
        <f t="shared" si="6"/>
        <v>-0.002085226293</v>
      </c>
      <c r="J149" s="21">
        <f t="shared" si="7"/>
        <v>-0.02405129535</v>
      </c>
    </row>
    <row r="150" ht="14.25" customHeight="1">
      <c r="A150" s="20">
        <v>1454.0</v>
      </c>
      <c r="B150" s="20">
        <v>113.25</v>
      </c>
      <c r="D150" s="21">
        <f t="shared" si="1"/>
        <v>0.9277396714</v>
      </c>
      <c r="E150" s="21">
        <f t="shared" si="2"/>
        <v>0.009923092545</v>
      </c>
      <c r="F150" s="21">
        <f t="shared" si="3"/>
        <v>0.009206046617</v>
      </c>
      <c r="G150" s="21">
        <f t="shared" si="4"/>
        <v>0.0722603286</v>
      </c>
      <c r="H150" s="21">
        <f t="shared" si="5"/>
        <v>0.02226682668</v>
      </c>
      <c r="I150" s="21">
        <f t="shared" si="6"/>
        <v>0.001609008213</v>
      </c>
      <c r="J150" s="21">
        <f t="shared" si="7"/>
        <v>0.01081505483</v>
      </c>
    </row>
    <row r="151" ht="14.25" customHeight="1">
      <c r="A151" s="20">
        <v>1468.5</v>
      </c>
      <c r="B151" s="20">
        <v>115.800003</v>
      </c>
      <c r="D151" s="21">
        <f t="shared" si="1"/>
        <v>0.9269077809</v>
      </c>
      <c r="E151" s="21">
        <f t="shared" si="2"/>
        <v>-0.00755317194</v>
      </c>
      <c r="F151" s="21">
        <f t="shared" si="3"/>
        <v>-0.007001093842</v>
      </c>
      <c r="G151" s="21">
        <f t="shared" si="4"/>
        <v>0.07309221914</v>
      </c>
      <c r="H151" s="21">
        <f t="shared" si="5"/>
        <v>0.008170305503</v>
      </c>
      <c r="I151" s="21">
        <f t="shared" si="6"/>
        <v>0.0005971857603</v>
      </c>
      <c r="J151" s="21">
        <f t="shared" si="7"/>
        <v>-0.006403908081</v>
      </c>
    </row>
    <row r="152" ht="14.25" customHeight="1">
      <c r="A152" s="20">
        <v>1457.449951</v>
      </c>
      <c r="B152" s="20">
        <v>116.75</v>
      </c>
      <c r="D152" s="21">
        <f t="shared" si="1"/>
        <v>0.9258353426</v>
      </c>
      <c r="E152" s="21">
        <f t="shared" si="2"/>
        <v>-0.009271259246</v>
      </c>
      <c r="F152" s="21">
        <f t="shared" si="3"/>
        <v>-0.00858365948</v>
      </c>
      <c r="G152" s="21">
        <f t="shared" si="4"/>
        <v>0.07416465737</v>
      </c>
      <c r="H152" s="21">
        <f t="shared" si="5"/>
        <v>-0.009898957612</v>
      </c>
      <c r="I152" s="21">
        <f t="shared" si="6"/>
        <v>-0.0007341527996</v>
      </c>
      <c r="J152" s="21">
        <f t="shared" si="7"/>
        <v>-0.00931781228</v>
      </c>
    </row>
    <row r="153" ht="14.25" customHeight="1">
      <c r="A153" s="20">
        <v>1444.0</v>
      </c>
      <c r="B153" s="20">
        <v>115.599998</v>
      </c>
      <c r="D153" s="21">
        <f t="shared" si="1"/>
        <v>0.9258784316</v>
      </c>
      <c r="E153" s="21">
        <f t="shared" si="2"/>
        <v>0.004077564619</v>
      </c>
      <c r="F153" s="21">
        <f t="shared" si="3"/>
        <v>0.003775329134</v>
      </c>
      <c r="G153" s="21">
        <f t="shared" si="4"/>
        <v>0.07412156845</v>
      </c>
      <c r="H153" s="21">
        <f t="shared" si="5"/>
        <v>0.002591828665</v>
      </c>
      <c r="I153" s="21">
        <f t="shared" si="6"/>
        <v>0.0001921104058</v>
      </c>
      <c r="J153" s="21">
        <f t="shared" si="7"/>
        <v>0.00396743954</v>
      </c>
    </row>
    <row r="154" ht="14.25" customHeight="1">
      <c r="A154" s="20">
        <v>1449.900024</v>
      </c>
      <c r="B154" s="20">
        <v>115.900002</v>
      </c>
      <c r="D154" s="21">
        <f t="shared" si="1"/>
        <v>0.9259803295</v>
      </c>
      <c r="E154" s="21">
        <f t="shared" si="2"/>
        <v>-0.007754711088</v>
      </c>
      <c r="F154" s="21">
        <f t="shared" si="3"/>
        <v>-0.007180709928</v>
      </c>
      <c r="G154" s="21">
        <f t="shared" si="4"/>
        <v>0.0740196705</v>
      </c>
      <c r="H154" s="21">
        <f t="shared" si="5"/>
        <v>-0.006058045382</v>
      </c>
      <c r="I154" s="21">
        <f t="shared" si="6"/>
        <v>-0.0004484145231</v>
      </c>
      <c r="J154" s="21">
        <f t="shared" si="7"/>
        <v>-0.007629124451</v>
      </c>
    </row>
    <row r="155" ht="14.25" customHeight="1">
      <c r="A155" s="20">
        <v>1438.699951</v>
      </c>
      <c r="B155" s="20">
        <v>115.199997</v>
      </c>
      <c r="D155" s="21">
        <f t="shared" si="1"/>
        <v>0.9258639547</v>
      </c>
      <c r="E155" s="21">
        <f t="shared" si="2"/>
        <v>-0.006100449644</v>
      </c>
      <c r="F155" s="21">
        <f t="shared" si="3"/>
        <v>-0.005648186432</v>
      </c>
      <c r="G155" s="21">
        <f t="shared" si="4"/>
        <v>0.07413604534</v>
      </c>
      <c r="H155" s="21">
        <f t="shared" si="5"/>
        <v>0.005194868826</v>
      </c>
      <c r="I155" s="21">
        <f t="shared" si="6"/>
        <v>0.0003851270308</v>
      </c>
      <c r="J155" s="21">
        <f t="shared" si="7"/>
        <v>-0.005263059402</v>
      </c>
    </row>
    <row r="156" ht="14.25" customHeight="1">
      <c r="A156" s="20">
        <v>1429.949951</v>
      </c>
      <c r="B156" s="20">
        <v>115.800003</v>
      </c>
      <c r="D156" s="21">
        <f t="shared" si="1"/>
        <v>0.9250849061</v>
      </c>
      <c r="E156" s="21">
        <f t="shared" si="2"/>
        <v>0.001258027933</v>
      </c>
      <c r="F156" s="21">
        <f t="shared" si="3"/>
        <v>0.001163782652</v>
      </c>
      <c r="G156" s="21">
        <f t="shared" si="4"/>
        <v>0.07491509393</v>
      </c>
      <c r="H156" s="21">
        <f t="shared" si="5"/>
        <v>0.008170305503</v>
      </c>
      <c r="I156" s="21">
        <f t="shared" si="6"/>
        <v>0.0006120792042</v>
      </c>
      <c r="J156" s="21">
        <f t="shared" si="7"/>
        <v>0.001775861857</v>
      </c>
    </row>
    <row r="157" ht="14.25" customHeight="1">
      <c r="A157" s="20">
        <v>1431.75</v>
      </c>
      <c r="B157" s="20">
        <v>116.75</v>
      </c>
      <c r="D157" s="21">
        <f t="shared" si="1"/>
        <v>0.9246044559</v>
      </c>
      <c r="E157" s="21">
        <f t="shared" si="2"/>
        <v>0.00226737692</v>
      </c>
      <c r="F157" s="21">
        <f t="shared" si="3"/>
        <v>0.002096426803</v>
      </c>
      <c r="G157" s="21">
        <f t="shared" si="4"/>
        <v>0.07539554407</v>
      </c>
      <c r="H157" s="21">
        <f t="shared" si="5"/>
        <v>0.006403437035</v>
      </c>
      <c r="I157" s="21">
        <f t="shared" si="6"/>
        <v>0.0004827906192</v>
      </c>
      <c r="J157" s="21">
        <f t="shared" si="7"/>
        <v>0.002579217422</v>
      </c>
    </row>
    <row r="158" ht="14.25" customHeight="1">
      <c r="A158" s="20">
        <v>1435.0</v>
      </c>
      <c r="B158" s="20">
        <v>117.5</v>
      </c>
      <c r="D158" s="21">
        <f t="shared" si="1"/>
        <v>0.92431562</v>
      </c>
      <c r="E158" s="21">
        <f t="shared" si="2"/>
        <v>0.003408834188</v>
      </c>
      <c r="F158" s="21">
        <f t="shared" si="3"/>
        <v>0.003150838686</v>
      </c>
      <c r="G158" s="21">
        <f t="shared" si="4"/>
        <v>0.07568438003</v>
      </c>
      <c r="H158" s="21">
        <f t="shared" si="5"/>
        <v>0.005939746007</v>
      </c>
      <c r="I158" s="21">
        <f t="shared" si="6"/>
        <v>0.0004495459941</v>
      </c>
      <c r="J158" s="21">
        <f t="shared" si="7"/>
        <v>0.00360038468</v>
      </c>
    </row>
    <row r="159" ht="14.25" customHeight="1">
      <c r="A159" s="20">
        <v>1439.900024</v>
      </c>
      <c r="B159" s="20">
        <v>118.199997</v>
      </c>
      <c r="D159" s="21">
        <f t="shared" si="1"/>
        <v>0.9241383766</v>
      </c>
      <c r="E159" s="21">
        <f t="shared" si="2"/>
        <v>0.02374526587</v>
      </c>
      <c r="F159" s="21">
        <f t="shared" si="3"/>
        <v>0.02194391146</v>
      </c>
      <c r="G159" s="21">
        <f t="shared" si="4"/>
        <v>0.07586162339</v>
      </c>
      <c r="H159" s="21">
        <f t="shared" si="5"/>
        <v>0.002534880984</v>
      </c>
      <c r="I159" s="21">
        <f t="shared" si="6"/>
        <v>0.0001923001865</v>
      </c>
      <c r="J159" s="21">
        <f t="shared" si="7"/>
        <v>0.02213621164</v>
      </c>
    </row>
    <row r="160" ht="14.25" customHeight="1">
      <c r="A160" s="20">
        <v>1474.5</v>
      </c>
      <c r="B160" s="20">
        <v>118.5</v>
      </c>
      <c r="D160" s="21">
        <f t="shared" si="1"/>
        <v>0.9256120527</v>
      </c>
      <c r="E160" s="21">
        <f t="shared" si="2"/>
        <v>0.02183518083</v>
      </c>
      <c r="F160" s="21">
        <f t="shared" si="3"/>
        <v>0.02021090655</v>
      </c>
      <c r="G160" s="21">
        <f t="shared" si="4"/>
        <v>0.07438794727</v>
      </c>
      <c r="H160" s="21">
        <f t="shared" si="5"/>
        <v>-0.01060455325</v>
      </c>
      <c r="I160" s="21">
        <f t="shared" si="6"/>
        <v>-0.0007888509479</v>
      </c>
      <c r="J160" s="21">
        <f t="shared" si="7"/>
        <v>0.01942205561</v>
      </c>
    </row>
    <row r="161" ht="14.25" customHeight="1">
      <c r="A161" s="20">
        <v>1507.050049</v>
      </c>
      <c r="B161" s="20">
        <v>117.25</v>
      </c>
      <c r="D161" s="21">
        <f t="shared" si="1"/>
        <v>0.927815061</v>
      </c>
      <c r="E161" s="21">
        <f t="shared" si="2"/>
        <v>-0.004689022</v>
      </c>
      <c r="F161" s="21">
        <f t="shared" si="3"/>
        <v>-0.004350545233</v>
      </c>
      <c r="G161" s="21">
        <f t="shared" si="4"/>
        <v>0.07218493903</v>
      </c>
      <c r="H161" s="21">
        <f t="shared" si="5"/>
        <v>0.008069672265</v>
      </c>
      <c r="I161" s="21">
        <f t="shared" si="6"/>
        <v>0.0005825088004</v>
      </c>
      <c r="J161" s="21">
        <f t="shared" si="7"/>
        <v>-0.003768036432</v>
      </c>
    </row>
    <row r="162" ht="14.25" customHeight="1">
      <c r="A162" s="20">
        <v>1500.0</v>
      </c>
      <c r="B162" s="20">
        <v>118.199997</v>
      </c>
      <c r="D162" s="21">
        <f t="shared" si="1"/>
        <v>0.9269558786</v>
      </c>
      <c r="E162" s="21">
        <f t="shared" si="2"/>
        <v>0.004888018151</v>
      </c>
      <c r="F162" s="21">
        <f t="shared" si="3"/>
        <v>0.00453097716</v>
      </c>
      <c r="G162" s="21">
        <f t="shared" si="4"/>
        <v>0.07304412138</v>
      </c>
      <c r="H162" s="21">
        <f t="shared" si="5"/>
        <v>-0.01020414479</v>
      </c>
      <c r="I162" s="21">
        <f t="shared" si="6"/>
        <v>-0.0007453527909</v>
      </c>
      <c r="J162" s="21">
        <f t="shared" si="7"/>
        <v>0.003785624369</v>
      </c>
    </row>
    <row r="163" ht="14.25" customHeight="1">
      <c r="A163" s="20">
        <v>1507.349976</v>
      </c>
      <c r="B163" s="20">
        <v>117.0</v>
      </c>
      <c r="D163" s="21">
        <f t="shared" si="1"/>
        <v>0.9279711874</v>
      </c>
      <c r="E163" s="21">
        <f t="shared" si="2"/>
        <v>0.008192721388</v>
      </c>
      <c r="F163" s="21">
        <f t="shared" si="3"/>
        <v>0.007602609394</v>
      </c>
      <c r="G163" s="21">
        <f t="shared" si="4"/>
        <v>0.07202881259</v>
      </c>
      <c r="H163" s="21">
        <f t="shared" si="5"/>
        <v>-0.01117332653</v>
      </c>
      <c r="I163" s="21">
        <f t="shared" si="6"/>
        <v>-0.0008048014424</v>
      </c>
      <c r="J163" s="21">
        <f t="shared" si="7"/>
        <v>0.006797807952</v>
      </c>
    </row>
    <row r="164" ht="14.25" customHeight="1">
      <c r="A164" s="20">
        <v>1519.75</v>
      </c>
      <c r="B164" s="20">
        <v>115.699997</v>
      </c>
      <c r="D164" s="21">
        <f t="shared" si="1"/>
        <v>0.9292549468</v>
      </c>
      <c r="E164" s="21">
        <f t="shared" si="2"/>
        <v>-0.0005923938876</v>
      </c>
      <c r="F164" s="21">
        <f t="shared" si="3"/>
        <v>-0.0005504849505</v>
      </c>
      <c r="G164" s="21">
        <f t="shared" si="4"/>
        <v>0.07074505317</v>
      </c>
      <c r="H164" s="21">
        <f t="shared" si="5"/>
        <v>0.01373417296</v>
      </c>
      <c r="I164" s="21">
        <f t="shared" si="6"/>
        <v>0.0009716247967</v>
      </c>
      <c r="J164" s="21">
        <f t="shared" si="7"/>
        <v>0.0004211398461</v>
      </c>
    </row>
    <row r="165" ht="14.25" customHeight="1">
      <c r="A165" s="20">
        <v>1518.849976</v>
      </c>
      <c r="B165" s="20">
        <v>117.300003</v>
      </c>
      <c r="D165" s="21">
        <f t="shared" si="1"/>
        <v>0.928307304</v>
      </c>
      <c r="E165" s="21">
        <f t="shared" si="2"/>
        <v>-0.007434487268</v>
      </c>
      <c r="F165" s="21">
        <f t="shared" si="3"/>
        <v>-0.006901488832</v>
      </c>
      <c r="G165" s="21">
        <f t="shared" si="4"/>
        <v>0.07169269597</v>
      </c>
      <c r="H165" s="21">
        <f t="shared" si="5"/>
        <v>0.005102043272</v>
      </c>
      <c r="I165" s="21">
        <f t="shared" si="6"/>
        <v>0.0003657792371</v>
      </c>
      <c r="J165" s="21">
        <f t="shared" si="7"/>
        <v>-0.006535709595</v>
      </c>
    </row>
    <row r="166" ht="14.25" customHeight="1">
      <c r="A166" s="20">
        <v>1507.599976</v>
      </c>
      <c r="B166" s="20">
        <v>117.900002</v>
      </c>
      <c r="D166" s="21">
        <f t="shared" si="1"/>
        <v>0.927468469</v>
      </c>
      <c r="E166" s="21">
        <f t="shared" si="2"/>
        <v>0.01540215018</v>
      </c>
      <c r="F166" s="21">
        <f t="shared" si="3"/>
        <v>0.01428500865</v>
      </c>
      <c r="G166" s="21">
        <f t="shared" si="4"/>
        <v>0.07253153097</v>
      </c>
      <c r="H166" s="21">
        <f t="shared" si="5"/>
        <v>-0.008090357129</v>
      </c>
      <c r="I166" s="21">
        <f t="shared" si="6"/>
        <v>-0.0005868059887</v>
      </c>
      <c r="J166" s="21">
        <f t="shared" si="7"/>
        <v>0.01369820266</v>
      </c>
    </row>
    <row r="167" ht="14.25" customHeight="1">
      <c r="A167" s="20">
        <v>1531.0</v>
      </c>
      <c r="B167" s="20">
        <v>116.949997</v>
      </c>
      <c r="D167" s="21">
        <f t="shared" si="1"/>
        <v>0.9290330427</v>
      </c>
      <c r="E167" s="21">
        <f t="shared" si="2"/>
        <v>0.002609264364</v>
      </c>
      <c r="F167" s="21">
        <f t="shared" si="3"/>
        <v>0.002424092811</v>
      </c>
      <c r="G167" s="21">
        <f t="shared" si="4"/>
        <v>0.07096695726</v>
      </c>
      <c r="H167" s="21">
        <f t="shared" si="5"/>
        <v>0.01189985168</v>
      </c>
      <c r="I167" s="21">
        <f t="shared" si="6"/>
        <v>0.0008444962657</v>
      </c>
      <c r="J167" s="21">
        <f t="shared" si="7"/>
        <v>0.003268589077</v>
      </c>
    </row>
    <row r="168" ht="14.25" customHeight="1">
      <c r="A168" s="20">
        <v>1535.0</v>
      </c>
      <c r="B168" s="20">
        <v>118.349998</v>
      </c>
      <c r="D168" s="21">
        <f t="shared" si="1"/>
        <v>0.9284180614</v>
      </c>
      <c r="E168" s="21">
        <f t="shared" si="2"/>
        <v>-0.007191923775</v>
      </c>
      <c r="F168" s="21">
        <f t="shared" si="3"/>
        <v>-0.006677111929</v>
      </c>
      <c r="G168" s="21">
        <f t="shared" si="4"/>
        <v>0.07158193858</v>
      </c>
      <c r="H168" s="21">
        <f t="shared" si="5"/>
        <v>-0.02005612795</v>
      </c>
      <c r="I168" s="21">
        <f t="shared" si="6"/>
        <v>-0.001435656519</v>
      </c>
      <c r="J168" s="21">
        <f t="shared" si="7"/>
        <v>-0.008112768448</v>
      </c>
    </row>
    <row r="169" ht="14.25" customHeight="1">
      <c r="A169" s="20">
        <v>1524.0</v>
      </c>
      <c r="B169" s="20">
        <v>116.0</v>
      </c>
      <c r="D169" s="21">
        <f t="shared" si="1"/>
        <v>0.9292682927</v>
      </c>
      <c r="E169" s="21">
        <f t="shared" si="2"/>
        <v>0.02677096856</v>
      </c>
      <c r="F169" s="21">
        <f t="shared" si="3"/>
        <v>0.02487741225</v>
      </c>
      <c r="G169" s="21">
        <f t="shared" si="4"/>
        <v>0.07073170732</v>
      </c>
      <c r="H169" s="21">
        <f t="shared" si="5"/>
        <v>-0.00648650923</v>
      </c>
      <c r="I169" s="21">
        <f t="shared" si="6"/>
        <v>-0.0004588018723</v>
      </c>
      <c r="J169" s="21">
        <f t="shared" si="7"/>
        <v>0.02441861038</v>
      </c>
    </row>
    <row r="170" ht="14.25" customHeight="1">
      <c r="A170" s="20">
        <v>1565.349976</v>
      </c>
      <c r="B170" s="20">
        <v>115.25</v>
      </c>
      <c r="D170" s="21">
        <f t="shared" si="1"/>
        <v>0.9314233002</v>
      </c>
      <c r="E170" s="21">
        <f t="shared" si="2"/>
        <v>-0.02953064633</v>
      </c>
      <c r="F170" s="21">
        <f t="shared" si="3"/>
        <v>-0.02750553207</v>
      </c>
      <c r="G170" s="21">
        <f t="shared" si="4"/>
        <v>0.06857669978</v>
      </c>
      <c r="H170" s="21">
        <f t="shared" si="5"/>
        <v>-0.03083944838</v>
      </c>
      <c r="I170" s="21">
        <f t="shared" si="6"/>
        <v>-0.002114867593</v>
      </c>
      <c r="J170" s="21">
        <f t="shared" si="7"/>
        <v>-0.02962039966</v>
      </c>
    </row>
    <row r="171" ht="14.25" customHeight="1">
      <c r="A171" s="20">
        <v>1519.800049</v>
      </c>
      <c r="B171" s="20">
        <v>111.75</v>
      </c>
      <c r="D171" s="21">
        <f t="shared" si="1"/>
        <v>0.9315068514</v>
      </c>
      <c r="E171" s="21">
        <f t="shared" si="2"/>
        <v>0.00874567862</v>
      </c>
      <c r="F171" s="21">
        <f t="shared" si="3"/>
        <v>0.008146659555</v>
      </c>
      <c r="G171" s="21">
        <f t="shared" si="4"/>
        <v>0.06849314863</v>
      </c>
      <c r="H171" s="21">
        <f t="shared" si="5"/>
        <v>0.002234637801</v>
      </c>
      <c r="I171" s="21">
        <f t="shared" si="6"/>
        <v>0.0001530573791</v>
      </c>
      <c r="J171" s="21">
        <f t="shared" si="7"/>
        <v>0.008299716934</v>
      </c>
    </row>
    <row r="172" ht="14.25" customHeight="1">
      <c r="A172" s="20">
        <v>1533.150024</v>
      </c>
      <c r="B172" s="20">
        <v>112.0</v>
      </c>
      <c r="D172" s="21">
        <f t="shared" si="1"/>
        <v>0.9319211024</v>
      </c>
      <c r="E172" s="21">
        <f t="shared" si="2"/>
        <v>0.02024182601</v>
      </c>
      <c r="F172" s="21">
        <f t="shared" si="3"/>
        <v>0.01886378481</v>
      </c>
      <c r="G172" s="21">
        <f t="shared" si="4"/>
        <v>0.06807889759</v>
      </c>
      <c r="H172" s="21">
        <f t="shared" si="5"/>
        <v>0.02817085093</v>
      </c>
      <c r="I172" s="21">
        <f t="shared" si="6"/>
        <v>0.001917840475</v>
      </c>
      <c r="J172" s="21">
        <f t="shared" si="7"/>
        <v>0.02078162529</v>
      </c>
    </row>
    <row r="173" ht="14.25" customHeight="1">
      <c r="A173" s="20">
        <v>1564.5</v>
      </c>
      <c r="B173" s="20">
        <v>115.199997</v>
      </c>
      <c r="D173" s="21">
        <f t="shared" si="1"/>
        <v>0.931416326</v>
      </c>
      <c r="E173" s="21">
        <f t="shared" si="2"/>
        <v>0.0001917674855</v>
      </c>
      <c r="F173" s="21">
        <f t="shared" si="3"/>
        <v>0.0001786153668</v>
      </c>
      <c r="G173" s="21">
        <f t="shared" si="4"/>
        <v>0.06858367399</v>
      </c>
      <c r="H173" s="21">
        <f t="shared" si="5"/>
        <v>0.01721212933</v>
      </c>
      <c r="I173" s="21">
        <f t="shared" si="6"/>
        <v>0.001180471066</v>
      </c>
      <c r="J173" s="21">
        <f t="shared" si="7"/>
        <v>0.001359086433</v>
      </c>
    </row>
    <row r="174" ht="14.25" customHeight="1">
      <c r="A174" s="20">
        <v>1564.800049</v>
      </c>
      <c r="B174" s="20">
        <v>117.199997</v>
      </c>
      <c r="D174" s="21">
        <f t="shared" si="1"/>
        <v>0.9303210501</v>
      </c>
      <c r="E174" s="21">
        <f t="shared" si="2"/>
        <v>0.003954307661</v>
      </c>
      <c r="F174" s="21">
        <f t="shared" si="3"/>
        <v>0.003678775656</v>
      </c>
      <c r="G174" s="21">
        <f t="shared" si="4"/>
        <v>0.06967894994</v>
      </c>
      <c r="H174" s="21">
        <f t="shared" si="5"/>
        <v>-0.008138807078</v>
      </c>
      <c r="I174" s="21">
        <f t="shared" si="6"/>
        <v>-0.000567103531</v>
      </c>
      <c r="J174" s="21">
        <f t="shared" si="7"/>
        <v>0.003111672125</v>
      </c>
    </row>
    <row r="175" ht="14.25" customHeight="1">
      <c r="A175" s="20">
        <v>1571.0</v>
      </c>
      <c r="B175" s="20">
        <v>116.25</v>
      </c>
      <c r="D175" s="21">
        <f t="shared" si="1"/>
        <v>0.9311009038</v>
      </c>
      <c r="E175" s="21">
        <f t="shared" si="2"/>
        <v>-0.007892281891</v>
      </c>
      <c r="F175" s="21">
        <f t="shared" si="3"/>
        <v>-0.007348510802</v>
      </c>
      <c r="G175" s="21">
        <f t="shared" si="4"/>
        <v>0.06889909616</v>
      </c>
      <c r="H175" s="21">
        <f t="shared" si="5"/>
        <v>0.00643089033</v>
      </c>
      <c r="I175" s="21">
        <f t="shared" si="6"/>
        <v>0.0004430825313</v>
      </c>
      <c r="J175" s="21">
        <f t="shared" si="7"/>
        <v>-0.006905428271</v>
      </c>
    </row>
    <row r="176" ht="14.25" customHeight="1">
      <c r="A176" s="20">
        <v>1558.650024</v>
      </c>
      <c r="B176" s="20">
        <v>117.0</v>
      </c>
      <c r="D176" s="21">
        <f t="shared" si="1"/>
        <v>0.9301763505</v>
      </c>
      <c r="E176" s="21">
        <f t="shared" si="2"/>
        <v>0.007255541978</v>
      </c>
      <c r="F176" s="21">
        <f t="shared" si="3"/>
        <v>0.006748933557</v>
      </c>
      <c r="G176" s="21">
        <f t="shared" si="4"/>
        <v>0.06982364952</v>
      </c>
      <c r="H176" s="21">
        <f t="shared" si="5"/>
        <v>0.02864561469</v>
      </c>
      <c r="I176" s="21">
        <f t="shared" si="6"/>
        <v>0.00200014136</v>
      </c>
      <c r="J176" s="21">
        <f t="shared" si="7"/>
        <v>0.008749074918</v>
      </c>
    </row>
    <row r="177" ht="14.25" customHeight="1">
      <c r="A177" s="20">
        <v>1570.0</v>
      </c>
      <c r="B177" s="20">
        <v>120.400002</v>
      </c>
      <c r="D177" s="21">
        <f t="shared" si="1"/>
        <v>0.9287742535</v>
      </c>
      <c r="E177" s="21">
        <f t="shared" si="2"/>
        <v>0.008467221121</v>
      </c>
      <c r="F177" s="21">
        <f t="shared" si="3"/>
        <v>0.007864136976</v>
      </c>
      <c r="G177" s="21">
        <f t="shared" si="4"/>
        <v>0.07122574648</v>
      </c>
      <c r="H177" s="21">
        <f t="shared" si="5"/>
        <v>0.004970996111</v>
      </c>
      <c r="I177" s="21">
        <f t="shared" si="6"/>
        <v>0.0003540629088</v>
      </c>
      <c r="J177" s="21">
        <f t="shared" si="7"/>
        <v>0.008218199885</v>
      </c>
    </row>
    <row r="178" ht="14.25" customHeight="1">
      <c r="A178" s="20">
        <v>1583.349976</v>
      </c>
      <c r="B178" s="20">
        <v>121.0</v>
      </c>
      <c r="D178" s="21">
        <f t="shared" si="1"/>
        <v>0.9290051916</v>
      </c>
      <c r="E178" s="21">
        <f t="shared" si="2"/>
        <v>0.009210006863</v>
      </c>
      <c r="F178" s="21">
        <f t="shared" si="3"/>
        <v>0.00855614419</v>
      </c>
      <c r="G178" s="21">
        <f t="shared" si="4"/>
        <v>0.0709948084</v>
      </c>
      <c r="H178" s="21">
        <f t="shared" si="5"/>
        <v>0.01027758276</v>
      </c>
      <c r="I178" s="21">
        <f t="shared" si="6"/>
        <v>0.0007296550188</v>
      </c>
      <c r="J178" s="21">
        <f t="shared" si="7"/>
        <v>0.009285799209</v>
      </c>
    </row>
    <row r="179" ht="14.25" customHeight="1">
      <c r="A179" s="20">
        <v>1598.0</v>
      </c>
      <c r="B179" s="20">
        <v>122.25</v>
      </c>
      <c r="D179" s="21">
        <f t="shared" si="1"/>
        <v>0.9289347479</v>
      </c>
      <c r="E179" s="21">
        <f t="shared" si="2"/>
        <v>-0.003761759922</v>
      </c>
      <c r="F179" s="21">
        <f t="shared" si="3"/>
        <v>-0.003494429505</v>
      </c>
      <c r="G179" s="21">
        <f t="shared" si="4"/>
        <v>0.07106525214</v>
      </c>
      <c r="H179" s="21">
        <f t="shared" si="5"/>
        <v>-0.01732714953</v>
      </c>
      <c r="I179" s="21">
        <f t="shared" si="6"/>
        <v>-0.00123135825</v>
      </c>
      <c r="J179" s="21">
        <f t="shared" si="7"/>
        <v>-0.004725787755</v>
      </c>
    </row>
    <row r="180" ht="14.25" customHeight="1">
      <c r="A180" s="20">
        <v>1592.0</v>
      </c>
      <c r="B180" s="20">
        <v>120.150002</v>
      </c>
      <c r="D180" s="21">
        <f t="shared" si="1"/>
        <v>0.9298250727</v>
      </c>
      <c r="E180" s="21">
        <f t="shared" si="2"/>
        <v>0.003761759922</v>
      </c>
      <c r="F180" s="21">
        <f t="shared" si="3"/>
        <v>0.003497778693</v>
      </c>
      <c r="G180" s="21">
        <f t="shared" si="4"/>
        <v>0.07017492735</v>
      </c>
      <c r="H180" s="21">
        <f t="shared" si="5"/>
        <v>0.02750017724</v>
      </c>
      <c r="I180" s="21">
        <f t="shared" si="6"/>
        <v>0.00192982294</v>
      </c>
      <c r="J180" s="21">
        <f t="shared" si="7"/>
        <v>0.005427601633</v>
      </c>
    </row>
    <row r="181" ht="14.25" customHeight="1">
      <c r="A181" s="20">
        <v>1598.0</v>
      </c>
      <c r="B181" s="20">
        <v>123.5</v>
      </c>
      <c r="D181" s="21">
        <f t="shared" si="1"/>
        <v>0.9282602382</v>
      </c>
      <c r="E181" s="21">
        <f t="shared" si="2"/>
        <v>-0.01072694616</v>
      </c>
      <c r="F181" s="21">
        <f t="shared" si="3"/>
        <v>-0.009957397601</v>
      </c>
      <c r="G181" s="21">
        <f t="shared" si="4"/>
        <v>0.07173976184</v>
      </c>
      <c r="H181" s="21">
        <f t="shared" si="5"/>
        <v>0.006858998098</v>
      </c>
      <c r="I181" s="21">
        <f t="shared" si="6"/>
        <v>0.00049206289</v>
      </c>
      <c r="J181" s="21">
        <f t="shared" si="7"/>
        <v>-0.009465334711</v>
      </c>
    </row>
    <row r="182" ht="14.25" customHeight="1">
      <c r="A182" s="20">
        <v>1580.949951</v>
      </c>
      <c r="B182" s="20">
        <v>124.349998</v>
      </c>
      <c r="D182" s="21">
        <f t="shared" si="1"/>
        <v>0.9270802781</v>
      </c>
      <c r="E182" s="21">
        <f t="shared" si="2"/>
        <v>0.0006639681657</v>
      </c>
      <c r="F182" s="21">
        <f t="shared" si="3"/>
        <v>0.0006155517917</v>
      </c>
      <c r="G182" s="21">
        <f t="shared" si="4"/>
        <v>0.07291972188</v>
      </c>
      <c r="H182" s="21">
        <f t="shared" si="5"/>
        <v>-0.01295038749</v>
      </c>
      <c r="I182" s="21">
        <f t="shared" si="6"/>
        <v>-0.0009443386541</v>
      </c>
      <c r="J182" s="21">
        <f t="shared" si="7"/>
        <v>-0.0003287868624</v>
      </c>
    </row>
    <row r="183" ht="14.25" customHeight="1">
      <c r="A183" s="20">
        <v>1582.0</v>
      </c>
      <c r="B183" s="20">
        <v>122.75</v>
      </c>
      <c r="D183" s="21">
        <f t="shared" si="1"/>
        <v>0.9279953072</v>
      </c>
      <c r="E183" s="21">
        <f t="shared" si="2"/>
        <v>-0.0009486166719</v>
      </c>
      <c r="F183" s="21">
        <f t="shared" si="3"/>
        <v>-0.0008803118199</v>
      </c>
      <c r="G183" s="21">
        <f t="shared" si="4"/>
        <v>0.07200469277</v>
      </c>
      <c r="H183" s="21">
        <f t="shared" si="5"/>
        <v>-0.0268333953</v>
      </c>
      <c r="I183" s="21">
        <f t="shared" si="6"/>
        <v>-0.001932130385</v>
      </c>
      <c r="J183" s="21">
        <f t="shared" si="7"/>
        <v>-0.002812442205</v>
      </c>
    </row>
    <row r="184" ht="14.25" customHeight="1">
      <c r="A184" s="20">
        <v>1580.5</v>
      </c>
      <c r="B184" s="20">
        <v>119.5</v>
      </c>
      <c r="D184" s="21">
        <f t="shared" si="1"/>
        <v>0.9297058824</v>
      </c>
      <c r="E184" s="21">
        <f t="shared" si="2"/>
        <v>-0.0006645985253</v>
      </c>
      <c r="F184" s="21">
        <f t="shared" si="3"/>
        <v>-0.0006178811583</v>
      </c>
      <c r="G184" s="21">
        <f t="shared" si="4"/>
        <v>0.07029411765</v>
      </c>
      <c r="H184" s="21">
        <f t="shared" si="5"/>
        <v>0.03535101311</v>
      </c>
      <c r="I184" s="21">
        <f t="shared" si="6"/>
        <v>0.002484968275</v>
      </c>
      <c r="J184" s="21">
        <f t="shared" si="7"/>
        <v>0.001867087116</v>
      </c>
    </row>
    <row r="185" ht="14.25" customHeight="1">
      <c r="A185" s="20">
        <v>1579.449951</v>
      </c>
      <c r="B185" s="20">
        <v>123.800003</v>
      </c>
      <c r="D185" s="21">
        <f t="shared" si="1"/>
        <v>0.9273154227</v>
      </c>
      <c r="E185" s="21">
        <f t="shared" si="2"/>
        <v>0.002876639244</v>
      </c>
      <c r="F185" s="21">
        <f t="shared" si="3"/>
        <v>0.002667551936</v>
      </c>
      <c r="G185" s="21">
        <f t="shared" si="4"/>
        <v>0.07268457733</v>
      </c>
      <c r="H185" s="21">
        <f t="shared" si="5"/>
        <v>-0.003236256804</v>
      </c>
      <c r="I185" s="21">
        <f t="shared" si="6"/>
        <v>-0.000235225958</v>
      </c>
      <c r="J185" s="21">
        <f t="shared" si="7"/>
        <v>0.002432325978</v>
      </c>
    </row>
    <row r="186" ht="14.25" customHeight="1">
      <c r="A186" s="20">
        <v>1584.0</v>
      </c>
      <c r="B186" s="20">
        <v>123.400002</v>
      </c>
      <c r="D186" s="21">
        <f t="shared" si="1"/>
        <v>0.9277263665</v>
      </c>
      <c r="E186" s="21">
        <f t="shared" si="2"/>
        <v>-0.01238700927</v>
      </c>
      <c r="F186" s="21">
        <f t="shared" si="3"/>
        <v>-0.0114917551</v>
      </c>
      <c r="G186" s="21">
        <f t="shared" si="4"/>
        <v>0.07227363351</v>
      </c>
      <c r="H186" s="21">
        <f t="shared" si="5"/>
        <v>0.01607751647</v>
      </c>
      <c r="I186" s="21">
        <f t="shared" si="6"/>
        <v>0.001161980533</v>
      </c>
      <c r="J186" s="21">
        <f t="shared" si="7"/>
        <v>-0.01032977456</v>
      </c>
    </row>
    <row r="187" ht="14.25" customHeight="1">
      <c r="A187" s="20">
        <v>1564.5</v>
      </c>
      <c r="B187" s="20">
        <v>125.400002</v>
      </c>
      <c r="D187" s="21">
        <f t="shared" si="1"/>
        <v>0.9257944246</v>
      </c>
      <c r="E187" s="21">
        <f t="shared" si="2"/>
        <v>-0.006219332616</v>
      </c>
      <c r="F187" s="21">
        <f t="shared" si="3"/>
        <v>-0.00575782346</v>
      </c>
      <c r="G187" s="21">
        <f t="shared" si="4"/>
        <v>0.07420557539</v>
      </c>
      <c r="H187" s="21">
        <f t="shared" si="5"/>
        <v>0.04139595353</v>
      </c>
      <c r="I187" s="21">
        <f t="shared" si="6"/>
        <v>0.00307181055</v>
      </c>
      <c r="J187" s="21">
        <f t="shared" si="7"/>
        <v>-0.00268601291</v>
      </c>
    </row>
    <row r="188" ht="14.25" customHeight="1">
      <c r="A188" s="20">
        <v>1554.800049</v>
      </c>
      <c r="B188" s="20">
        <v>130.699997</v>
      </c>
      <c r="D188" s="21">
        <f t="shared" si="1"/>
        <v>0.9224562483</v>
      </c>
      <c r="E188" s="21">
        <f t="shared" si="2"/>
        <v>0.006091519398</v>
      </c>
      <c r="F188" s="21">
        <f t="shared" si="3"/>
        <v>0.005619160131</v>
      </c>
      <c r="G188" s="21">
        <f t="shared" si="4"/>
        <v>0.07754375167</v>
      </c>
      <c r="H188" s="21">
        <f t="shared" si="5"/>
        <v>0.004199303795</v>
      </c>
      <c r="I188" s="21">
        <f t="shared" si="6"/>
        <v>0.0003256297706</v>
      </c>
      <c r="J188" s="21">
        <f t="shared" si="7"/>
        <v>0.005944789901</v>
      </c>
    </row>
    <row r="189" ht="14.25" customHeight="1">
      <c r="A189" s="20">
        <v>1564.300049</v>
      </c>
      <c r="B189" s="20">
        <v>131.25</v>
      </c>
      <c r="D189" s="21">
        <f t="shared" si="1"/>
        <v>0.9225914917</v>
      </c>
      <c r="E189" s="21">
        <f t="shared" si="2"/>
        <v>0.01566641665</v>
      </c>
      <c r="F189" s="21">
        <f t="shared" si="3"/>
        <v>0.0144537027</v>
      </c>
      <c r="G189" s="21">
        <f t="shared" si="4"/>
        <v>0.07740850828</v>
      </c>
      <c r="H189" s="21">
        <f t="shared" si="5"/>
        <v>-0.01187983328</v>
      </c>
      <c r="I189" s="21">
        <f t="shared" si="6"/>
        <v>-0.0009196001727</v>
      </c>
      <c r="J189" s="21">
        <f t="shared" si="7"/>
        <v>0.01353410253</v>
      </c>
    </row>
    <row r="190" ht="14.25" customHeight="1">
      <c r="A190" s="20">
        <v>1589.0</v>
      </c>
      <c r="B190" s="20">
        <v>129.699997</v>
      </c>
      <c r="D190" s="21">
        <f t="shared" si="1"/>
        <v>0.9245359881</v>
      </c>
      <c r="E190" s="21">
        <f t="shared" si="2"/>
        <v>-0.004604700547</v>
      </c>
      <c r="F190" s="21">
        <f t="shared" si="3"/>
        <v>-0.00425721137</v>
      </c>
      <c r="G190" s="21">
        <f t="shared" si="4"/>
        <v>0.07546401188</v>
      </c>
      <c r="H190" s="21">
        <f t="shared" si="5"/>
        <v>-0.002315732493</v>
      </c>
      <c r="I190" s="21">
        <f t="shared" si="6"/>
        <v>-0.0001747544644</v>
      </c>
      <c r="J190" s="21">
        <f t="shared" si="7"/>
        <v>-0.004431965834</v>
      </c>
    </row>
    <row r="191" ht="14.25" customHeight="1">
      <c r="A191" s="20">
        <v>1581.699951</v>
      </c>
      <c r="B191" s="20">
        <v>129.399994</v>
      </c>
      <c r="D191" s="21">
        <f t="shared" si="1"/>
        <v>0.9243761334</v>
      </c>
      <c r="E191" s="21">
        <f t="shared" si="2"/>
        <v>-0.008284794862</v>
      </c>
      <c r="F191" s="21">
        <f t="shared" si="3"/>
        <v>-0.00765826664</v>
      </c>
      <c r="G191" s="21">
        <f t="shared" si="4"/>
        <v>0.07562386661</v>
      </c>
      <c r="H191" s="21">
        <f t="shared" si="5"/>
        <v>0.04974655004</v>
      </c>
      <c r="I191" s="21">
        <f t="shared" si="6"/>
        <v>0.003762026464</v>
      </c>
      <c r="J191" s="21">
        <f t="shared" si="7"/>
        <v>-0.003896240176</v>
      </c>
    </row>
    <row r="192" ht="14.25" customHeight="1">
      <c r="A192" s="20">
        <v>1568.650024</v>
      </c>
      <c r="B192" s="20">
        <v>136.0</v>
      </c>
      <c r="D192" s="21">
        <f t="shared" si="1"/>
        <v>0.9202182277</v>
      </c>
      <c r="E192" s="21">
        <f t="shared" si="2"/>
        <v>-0.01186367622</v>
      </c>
      <c r="F192" s="21">
        <f t="shared" si="3"/>
        <v>-0.01091717111</v>
      </c>
      <c r="G192" s="21">
        <f t="shared" si="4"/>
        <v>0.07978177226</v>
      </c>
      <c r="H192" s="21">
        <f t="shared" si="5"/>
        <v>-0.005529968009</v>
      </c>
      <c r="I192" s="21">
        <f t="shared" si="6"/>
        <v>-0.0004411906483</v>
      </c>
      <c r="J192" s="21">
        <f t="shared" si="7"/>
        <v>-0.01135836176</v>
      </c>
    </row>
    <row r="193" ht="14.25" customHeight="1">
      <c r="A193" s="20">
        <v>1550.150024</v>
      </c>
      <c r="B193" s="20">
        <v>135.25</v>
      </c>
      <c r="D193" s="21">
        <f t="shared" si="1"/>
        <v>0.9197519888</v>
      </c>
      <c r="E193" s="21">
        <f t="shared" si="2"/>
        <v>0.01399697808</v>
      </c>
      <c r="F193" s="21">
        <f t="shared" si="3"/>
        <v>0.01287374843</v>
      </c>
      <c r="G193" s="21">
        <f t="shared" si="4"/>
        <v>0.0802480112</v>
      </c>
      <c r="H193" s="21">
        <f t="shared" si="5"/>
        <v>0.02266183187</v>
      </c>
      <c r="I193" s="21">
        <f t="shared" si="6"/>
        <v>0.001818566938</v>
      </c>
      <c r="J193" s="21">
        <f t="shared" si="7"/>
        <v>0.01469231537</v>
      </c>
    </row>
    <row r="194" ht="14.25" customHeight="1">
      <c r="A194" s="20">
        <v>1572.0</v>
      </c>
      <c r="B194" s="20">
        <v>138.350006</v>
      </c>
      <c r="D194" s="21">
        <f t="shared" si="1"/>
        <v>0.9191101204</v>
      </c>
      <c r="E194" s="21">
        <f t="shared" si="2"/>
        <v>0.02261135127</v>
      </c>
      <c r="F194" s="21">
        <f t="shared" si="3"/>
        <v>0.02078232178</v>
      </c>
      <c r="G194" s="21">
        <f t="shared" si="4"/>
        <v>0.08088987957</v>
      </c>
      <c r="H194" s="21">
        <f t="shared" si="5"/>
        <v>0.01114108918</v>
      </c>
      <c r="I194" s="21">
        <f t="shared" si="6"/>
        <v>0.0009012013622</v>
      </c>
      <c r="J194" s="21">
        <f t="shared" si="7"/>
        <v>0.02168352315</v>
      </c>
    </row>
    <row r="195" ht="14.25" customHeight="1">
      <c r="A195" s="20">
        <v>1607.949951</v>
      </c>
      <c r="B195" s="20">
        <v>139.899994</v>
      </c>
      <c r="D195" s="21">
        <f t="shared" si="1"/>
        <v>0.9199588074</v>
      </c>
      <c r="E195" s="21">
        <f t="shared" si="2"/>
        <v>0.01698852272</v>
      </c>
      <c r="F195" s="21">
        <f t="shared" si="3"/>
        <v>0.01562874111</v>
      </c>
      <c r="G195" s="21">
        <f t="shared" si="4"/>
        <v>0.08004119255</v>
      </c>
      <c r="H195" s="21">
        <f t="shared" si="5"/>
        <v>0.006057428236</v>
      </c>
      <c r="I195" s="21">
        <f t="shared" si="6"/>
        <v>0.0004848437798</v>
      </c>
      <c r="J195" s="21">
        <f t="shared" si="7"/>
        <v>0.01611358489</v>
      </c>
    </row>
    <row r="196" ht="14.25" customHeight="1">
      <c r="A196" s="20">
        <v>1635.5</v>
      </c>
      <c r="B196" s="20">
        <v>140.75</v>
      </c>
      <c r="D196" s="21">
        <f t="shared" si="1"/>
        <v>0.9207600281</v>
      </c>
      <c r="E196" s="21">
        <f t="shared" si="2"/>
        <v>-0.002142311454</v>
      </c>
      <c r="F196" s="21">
        <f t="shared" si="3"/>
        <v>-0.001972554755</v>
      </c>
      <c r="G196" s="21">
        <f t="shared" si="4"/>
        <v>0.07923997185</v>
      </c>
      <c r="H196" s="21">
        <f t="shared" si="5"/>
        <v>0.02004643138</v>
      </c>
      <c r="I196" s="21">
        <f t="shared" si="6"/>
        <v>0.001588478658</v>
      </c>
      <c r="J196" s="21">
        <f t="shared" si="7"/>
        <v>-0.000384076097</v>
      </c>
    </row>
    <row r="197" ht="14.25" customHeight="1">
      <c r="A197" s="20">
        <v>1632.0</v>
      </c>
      <c r="B197" s="20">
        <v>143.600006</v>
      </c>
      <c r="D197" s="21">
        <f t="shared" si="1"/>
        <v>0.9191259262</v>
      </c>
      <c r="E197" s="21">
        <f t="shared" si="2"/>
        <v>-0.01568612672</v>
      </c>
      <c r="F197" s="21">
        <f t="shared" si="3"/>
        <v>-0.01441752575</v>
      </c>
      <c r="G197" s="21">
        <f t="shared" si="4"/>
        <v>0.08087407384</v>
      </c>
      <c r="H197" s="21">
        <f t="shared" si="5"/>
        <v>0.03557144416</v>
      </c>
      <c r="I197" s="21">
        <f t="shared" si="6"/>
        <v>0.002876807602</v>
      </c>
      <c r="J197" s="21">
        <f t="shared" si="7"/>
        <v>-0.01154071815</v>
      </c>
    </row>
    <row r="198" ht="14.25" customHeight="1">
      <c r="A198" s="20">
        <v>1606.599976</v>
      </c>
      <c r="B198" s="20">
        <v>148.800003</v>
      </c>
      <c r="D198" s="21">
        <f t="shared" si="1"/>
        <v>0.9152329926</v>
      </c>
      <c r="E198" s="21">
        <f t="shared" si="2"/>
        <v>-0.000155620227</v>
      </c>
      <c r="F198" s="21">
        <f t="shared" si="3"/>
        <v>-0.0001424287661</v>
      </c>
      <c r="G198" s="21">
        <f t="shared" si="4"/>
        <v>0.08476700739</v>
      </c>
      <c r="H198" s="21">
        <f t="shared" si="5"/>
        <v>-0.01865409319</v>
      </c>
      <c r="I198" s="21">
        <f t="shared" si="6"/>
        <v>-0.001581251655</v>
      </c>
      <c r="J198" s="21">
        <f t="shared" si="7"/>
        <v>-0.001723680421</v>
      </c>
    </row>
    <row r="199" ht="14.25" customHeight="1">
      <c r="A199" s="20">
        <v>1606.349976</v>
      </c>
      <c r="B199" s="20">
        <v>146.050003</v>
      </c>
      <c r="D199" s="21">
        <f t="shared" si="1"/>
        <v>0.9166571532</v>
      </c>
      <c r="E199" s="21">
        <f t="shared" si="2"/>
        <v>-0.01085962204</v>
      </c>
      <c r="F199" s="21">
        <f t="shared" si="3"/>
        <v>-0.009954550222</v>
      </c>
      <c r="G199" s="21">
        <f t="shared" si="4"/>
        <v>0.08334284681</v>
      </c>
      <c r="H199" s="21">
        <f t="shared" si="5"/>
        <v>0.02435014483</v>
      </c>
      <c r="I199" s="21">
        <f t="shared" si="6"/>
        <v>0.00202941039</v>
      </c>
      <c r="J199" s="21">
        <f t="shared" si="7"/>
        <v>-0.007925139831</v>
      </c>
    </row>
    <row r="200" ht="14.25" customHeight="1">
      <c r="A200" s="20">
        <v>1589.0</v>
      </c>
      <c r="B200" s="20">
        <v>149.649994</v>
      </c>
      <c r="D200" s="21">
        <f t="shared" si="1"/>
        <v>0.9139274756</v>
      </c>
      <c r="E200" s="21">
        <f t="shared" si="2"/>
        <v>0.007742120947</v>
      </c>
      <c r="F200" s="21">
        <f t="shared" si="3"/>
        <v>0.007075737053</v>
      </c>
      <c r="G200" s="21">
        <f t="shared" si="4"/>
        <v>0.08607252438</v>
      </c>
      <c r="H200" s="21">
        <f t="shared" si="5"/>
        <v>-0.007714235962</v>
      </c>
      <c r="I200" s="21">
        <f t="shared" si="6"/>
        <v>-0.000663983763</v>
      </c>
      <c r="J200" s="21">
        <f t="shared" si="7"/>
        <v>0.00641175329</v>
      </c>
    </row>
    <row r="201" ht="14.25" customHeight="1">
      <c r="A201" s="20">
        <v>1601.349976</v>
      </c>
      <c r="B201" s="20">
        <v>148.5</v>
      </c>
      <c r="D201" s="21">
        <f t="shared" si="1"/>
        <v>0.9151355819</v>
      </c>
      <c r="E201" s="21">
        <f t="shared" si="2"/>
        <v>-0.002407101232</v>
      </c>
      <c r="F201" s="21">
        <f t="shared" si="3"/>
        <v>-0.002202823987</v>
      </c>
      <c r="G201" s="21">
        <f t="shared" si="4"/>
        <v>0.08486441811</v>
      </c>
      <c r="H201" s="21">
        <f t="shared" si="5"/>
        <v>0.1029333665</v>
      </c>
      <c r="I201" s="21">
        <f t="shared" si="6"/>
        <v>0.008735380248</v>
      </c>
      <c r="J201" s="21">
        <f t="shared" si="7"/>
        <v>0.006532556262</v>
      </c>
    </row>
    <row r="202" ht="14.25" customHeight="1">
      <c r="A202" s="20">
        <v>1597.5</v>
      </c>
      <c r="B202" s="20">
        <v>164.600006</v>
      </c>
      <c r="D202" s="21">
        <f t="shared" si="1"/>
        <v>0.9065887263</v>
      </c>
      <c r="E202" s="21">
        <f t="shared" si="2"/>
        <v>0.01820570774</v>
      </c>
      <c r="F202" s="21">
        <f t="shared" si="3"/>
        <v>0.01650508939</v>
      </c>
      <c r="G202" s="21">
        <f t="shared" si="4"/>
        <v>0.09341127373</v>
      </c>
      <c r="H202" s="21">
        <f t="shared" si="5"/>
        <v>0.04832713795</v>
      </c>
      <c r="I202" s="21">
        <f t="shared" si="6"/>
        <v>0.004514299512</v>
      </c>
      <c r="J202" s="21">
        <f t="shared" si="7"/>
        <v>0.0210193889</v>
      </c>
    </row>
    <row r="203" ht="14.25" customHeight="1">
      <c r="A203" s="20">
        <v>1626.849976</v>
      </c>
      <c r="B203" s="20">
        <v>172.75</v>
      </c>
      <c r="D203" s="21">
        <f t="shared" si="1"/>
        <v>0.9040064446</v>
      </c>
      <c r="E203" s="21">
        <f t="shared" si="2"/>
        <v>0.0005223302997</v>
      </c>
      <c r="F203" s="21">
        <f t="shared" si="3"/>
        <v>0.0004721899571</v>
      </c>
      <c r="G203" s="21">
        <f t="shared" si="4"/>
        <v>0.0959935554</v>
      </c>
      <c r="H203" s="21">
        <f t="shared" si="5"/>
        <v>-0.01516509696</v>
      </c>
      <c r="I203" s="21">
        <f t="shared" si="6"/>
        <v>-0.001455751576</v>
      </c>
      <c r="J203" s="21">
        <f t="shared" si="7"/>
        <v>-0.0009835616185</v>
      </c>
    </row>
    <row r="204" ht="14.25" customHeight="1">
      <c r="A204" s="20">
        <v>1627.699951</v>
      </c>
      <c r="B204" s="20">
        <v>170.149994</v>
      </c>
      <c r="D204" s="21">
        <f t="shared" si="1"/>
        <v>0.9053591795</v>
      </c>
      <c r="E204" s="21">
        <f t="shared" si="2"/>
        <v>-0.003507989618</v>
      </c>
      <c r="F204" s="21">
        <f t="shared" si="3"/>
        <v>-0.003175990602</v>
      </c>
      <c r="G204" s="21">
        <f t="shared" si="4"/>
        <v>0.09464082054</v>
      </c>
      <c r="H204" s="21">
        <f t="shared" si="5"/>
        <v>-0.02108459994</v>
      </c>
      <c r="I204" s="21">
        <f t="shared" si="6"/>
        <v>-0.001995463839</v>
      </c>
      <c r="J204" s="21">
        <f t="shared" si="7"/>
        <v>-0.005171454441</v>
      </c>
    </row>
    <row r="205" ht="14.25" customHeight="1">
      <c r="A205" s="20">
        <v>1622.0</v>
      </c>
      <c r="B205" s="20">
        <v>166.600006</v>
      </c>
      <c r="D205" s="21">
        <f t="shared" si="1"/>
        <v>0.90685452</v>
      </c>
      <c r="E205" s="21">
        <f t="shared" si="2"/>
        <v>0.01408042852</v>
      </c>
      <c r="F205" s="21">
        <f t="shared" si="3"/>
        <v>0.01276890025</v>
      </c>
      <c r="G205" s="21">
        <f t="shared" si="4"/>
        <v>0.09314547995</v>
      </c>
      <c r="H205" s="21">
        <f t="shared" si="5"/>
        <v>-0.002403901376</v>
      </c>
      <c r="I205" s="21">
        <f t="shared" si="6"/>
        <v>-0.0002239125475</v>
      </c>
      <c r="J205" s="21">
        <f t="shared" si="7"/>
        <v>0.0125449877</v>
      </c>
    </row>
    <row r="206" ht="14.25" customHeight="1">
      <c r="A206" s="20">
        <v>1645.0</v>
      </c>
      <c r="B206" s="20">
        <v>166.199997</v>
      </c>
      <c r="D206" s="21">
        <f t="shared" si="1"/>
        <v>0.908237634</v>
      </c>
      <c r="E206" s="21">
        <f t="shared" si="2"/>
        <v>-0.002099436927</v>
      </c>
      <c r="F206" s="21">
        <f t="shared" si="3"/>
        <v>-0.001906787627</v>
      </c>
      <c r="G206" s="21">
        <f t="shared" si="4"/>
        <v>0.09176236599</v>
      </c>
      <c r="H206" s="21">
        <f t="shared" si="5"/>
        <v>-0.0021080628</v>
      </c>
      <c r="I206" s="21">
        <f t="shared" si="6"/>
        <v>-0.0001934408302</v>
      </c>
      <c r="J206" s="21">
        <f t="shared" si="7"/>
        <v>-0.002100228457</v>
      </c>
    </row>
    <row r="207" ht="14.25" customHeight="1">
      <c r="A207" s="20">
        <v>1641.550049</v>
      </c>
      <c r="B207" s="20">
        <v>165.850006</v>
      </c>
      <c r="D207" s="21">
        <f t="shared" si="1"/>
        <v>0.9082383529</v>
      </c>
      <c r="E207" s="21">
        <f t="shared" si="2"/>
        <v>0.003921484197</v>
      </c>
      <c r="F207" s="21">
        <f t="shared" si="3"/>
        <v>0.003561642348</v>
      </c>
      <c r="G207" s="21">
        <f t="shared" si="4"/>
        <v>0.09176164709</v>
      </c>
      <c r="H207" s="21">
        <f t="shared" si="5"/>
        <v>-0.01243761184</v>
      </c>
      <c r="I207" s="21">
        <f t="shared" si="6"/>
        <v>-0.001141295748</v>
      </c>
      <c r="J207" s="21">
        <f t="shared" si="7"/>
        <v>0.0024203466</v>
      </c>
    </row>
    <row r="208" ht="14.25" customHeight="1">
      <c r="A208" s="20">
        <v>1648.0</v>
      </c>
      <c r="B208" s="20">
        <v>163.800003</v>
      </c>
      <c r="D208" s="21">
        <f t="shared" si="1"/>
        <v>0.9095926688</v>
      </c>
      <c r="E208" s="21">
        <f t="shared" si="2"/>
        <v>0.02516609745</v>
      </c>
      <c r="F208" s="21">
        <f t="shared" si="3"/>
        <v>0.02289089774</v>
      </c>
      <c r="G208" s="21">
        <f t="shared" si="4"/>
        <v>0.09040733123</v>
      </c>
      <c r="H208" s="21">
        <f t="shared" si="5"/>
        <v>-0.01259425635</v>
      </c>
      <c r="I208" s="21">
        <f t="shared" si="6"/>
        <v>-0.001138613106</v>
      </c>
      <c r="J208" s="21">
        <f t="shared" si="7"/>
        <v>0.02175228463</v>
      </c>
    </row>
    <row r="209" ht="14.25" customHeight="1">
      <c r="A209" s="20">
        <v>1690.0</v>
      </c>
      <c r="B209" s="20">
        <v>161.75</v>
      </c>
      <c r="D209" s="21">
        <f t="shared" si="1"/>
        <v>0.9126501958</v>
      </c>
      <c r="E209" s="21">
        <f t="shared" si="2"/>
        <v>0.02049852155</v>
      </c>
      <c r="F209" s="21">
        <f t="shared" si="3"/>
        <v>0.0187079797</v>
      </c>
      <c r="G209" s="21">
        <f t="shared" si="4"/>
        <v>0.08734980424</v>
      </c>
      <c r="H209" s="21">
        <f t="shared" si="5"/>
        <v>0.02291926144</v>
      </c>
      <c r="I209" s="21">
        <f t="shared" si="6"/>
        <v>0.002001993</v>
      </c>
      <c r="J209" s="21">
        <f t="shared" si="7"/>
        <v>0.0207099727</v>
      </c>
    </row>
    <row r="210" ht="14.25" customHeight="1">
      <c r="A210" s="20">
        <v>1725.0</v>
      </c>
      <c r="B210" s="20">
        <v>165.5</v>
      </c>
      <c r="D210" s="21">
        <f t="shared" si="1"/>
        <v>0.912457022</v>
      </c>
      <c r="E210" s="21">
        <f t="shared" si="2"/>
        <v>-0.01904989617</v>
      </c>
      <c r="F210" s="21">
        <f t="shared" si="3"/>
        <v>-0.01738221152</v>
      </c>
      <c r="G210" s="21">
        <f t="shared" si="4"/>
        <v>0.08754297805</v>
      </c>
      <c r="H210" s="21">
        <f t="shared" si="5"/>
        <v>-0.01215820448</v>
      </c>
      <c r="I210" s="21">
        <f t="shared" si="6"/>
        <v>-0.001064365428</v>
      </c>
      <c r="J210" s="21">
        <f t="shared" si="7"/>
        <v>-0.01844657695</v>
      </c>
    </row>
    <row r="211" ht="14.25" customHeight="1">
      <c r="A211" s="20">
        <v>1692.449951</v>
      </c>
      <c r="B211" s="20">
        <v>163.5</v>
      </c>
      <c r="D211" s="21">
        <f t="shared" si="1"/>
        <v>0.911904952</v>
      </c>
      <c r="E211" s="21">
        <f t="shared" si="2"/>
        <v>0.003715532165</v>
      </c>
      <c r="F211" s="21">
        <f t="shared" si="3"/>
        <v>0.003388212181</v>
      </c>
      <c r="G211" s="21">
        <f t="shared" si="4"/>
        <v>0.08809504799</v>
      </c>
      <c r="H211" s="21">
        <f t="shared" si="5"/>
        <v>-0.02570991182</v>
      </c>
      <c r="I211" s="21">
        <f t="shared" si="6"/>
        <v>-0.002264915916</v>
      </c>
      <c r="J211" s="21">
        <f t="shared" si="7"/>
        <v>0.001123296265</v>
      </c>
    </row>
    <row r="212" ht="14.25" customHeight="1">
      <c r="A212" s="20">
        <v>1698.75</v>
      </c>
      <c r="B212" s="20">
        <v>159.350006</v>
      </c>
      <c r="D212" s="21">
        <f t="shared" si="1"/>
        <v>0.9142403501</v>
      </c>
      <c r="E212" s="21">
        <f t="shared" si="2"/>
        <v>-0.009938881023</v>
      </c>
      <c r="F212" s="21">
        <f t="shared" si="3"/>
        <v>-0.009086526066</v>
      </c>
      <c r="G212" s="21">
        <f t="shared" si="4"/>
        <v>0.0857596499</v>
      </c>
      <c r="H212" s="21">
        <f t="shared" si="5"/>
        <v>0.005943999814</v>
      </c>
      <c r="I212" s="21">
        <f t="shared" si="6"/>
        <v>0.0005097553431</v>
      </c>
      <c r="J212" s="21">
        <f t="shared" si="7"/>
        <v>-0.008576770723</v>
      </c>
    </row>
    <row r="213" ht="14.25" customHeight="1">
      <c r="A213" s="20">
        <v>1681.949951</v>
      </c>
      <c r="B213" s="20">
        <v>160.300003</v>
      </c>
      <c r="D213" s="21">
        <f t="shared" si="1"/>
        <v>0.9129868329</v>
      </c>
      <c r="E213" s="21">
        <f t="shared" si="2"/>
        <v>0.01536928991</v>
      </c>
      <c r="F213" s="21">
        <f t="shared" si="3"/>
        <v>0.01403195932</v>
      </c>
      <c r="G213" s="21">
        <f t="shared" si="4"/>
        <v>0.08701316705</v>
      </c>
      <c r="H213" s="21">
        <f t="shared" si="5"/>
        <v>-0.01223926746</v>
      </c>
      <c r="I213" s="21">
        <f t="shared" si="6"/>
        <v>-0.001064977424</v>
      </c>
      <c r="J213" s="21">
        <f t="shared" si="7"/>
        <v>0.01296698189</v>
      </c>
    </row>
    <row r="214" ht="14.25" customHeight="1">
      <c r="A214" s="20">
        <v>1708.0</v>
      </c>
      <c r="B214" s="20">
        <v>158.350006</v>
      </c>
      <c r="D214" s="21">
        <f t="shared" si="1"/>
        <v>0.9151552466</v>
      </c>
      <c r="E214" s="21">
        <f t="shared" si="2"/>
        <v>-0.01059456643</v>
      </c>
      <c r="F214" s="21">
        <f t="shared" si="3"/>
        <v>-0.009695673055</v>
      </c>
      <c r="G214" s="21">
        <f t="shared" si="4"/>
        <v>0.08484475339</v>
      </c>
      <c r="H214" s="21">
        <f t="shared" si="5"/>
        <v>0.028635576</v>
      </c>
      <c r="I214" s="21">
        <f t="shared" si="6"/>
        <v>0.002429578384</v>
      </c>
      <c r="J214" s="21">
        <f t="shared" si="7"/>
        <v>-0.007266094672</v>
      </c>
    </row>
    <row r="215" ht="14.25" customHeight="1">
      <c r="A215" s="20">
        <v>1690.0</v>
      </c>
      <c r="B215" s="20">
        <v>162.949997</v>
      </c>
      <c r="D215" s="21">
        <f t="shared" si="1"/>
        <v>0.9120591504</v>
      </c>
      <c r="E215" s="21">
        <f t="shared" si="2"/>
        <v>-0.009602180956</v>
      </c>
      <c r="F215" s="21">
        <f t="shared" si="3"/>
        <v>-0.008757757004</v>
      </c>
      <c r="G215" s="21">
        <f t="shared" si="4"/>
        <v>0.0879408496</v>
      </c>
      <c r="H215" s="21">
        <f t="shared" si="5"/>
        <v>0.006118098119</v>
      </c>
      <c r="I215" s="21">
        <f t="shared" si="6"/>
        <v>0.0005380307465</v>
      </c>
      <c r="J215" s="21">
        <f t="shared" si="7"/>
        <v>-0.008219726258</v>
      </c>
    </row>
    <row r="216" ht="14.25" customHeight="1">
      <c r="A216" s="20">
        <v>1673.849976</v>
      </c>
      <c r="B216" s="20">
        <v>163.949997</v>
      </c>
      <c r="D216" s="21">
        <f t="shared" si="1"/>
        <v>0.9107900754</v>
      </c>
      <c r="E216" s="21">
        <f t="shared" si="2"/>
        <v>-0.005271165539</v>
      </c>
      <c r="F216" s="21">
        <f t="shared" si="3"/>
        <v>-0.004800925259</v>
      </c>
      <c r="G216" s="21">
        <f t="shared" si="4"/>
        <v>0.08920992459</v>
      </c>
      <c r="H216" s="21">
        <f t="shared" si="5"/>
        <v>-0.002137024149</v>
      </c>
      <c r="I216" s="21">
        <f t="shared" si="6"/>
        <v>-0.0001906437632</v>
      </c>
      <c r="J216" s="21">
        <f t="shared" si="7"/>
        <v>-0.004991569022</v>
      </c>
    </row>
    <row r="217" ht="14.25" customHeight="1">
      <c r="A217" s="20">
        <v>1665.050049</v>
      </c>
      <c r="B217" s="20">
        <v>163.600006</v>
      </c>
      <c r="D217" s="21">
        <f t="shared" si="1"/>
        <v>0.9105350936</v>
      </c>
      <c r="E217" s="21">
        <f t="shared" si="2"/>
        <v>-0.009079894528</v>
      </c>
      <c r="F217" s="21">
        <f t="shared" si="3"/>
        <v>-0.008267562614</v>
      </c>
      <c r="G217" s="21">
        <f t="shared" si="4"/>
        <v>0.0894649064</v>
      </c>
      <c r="H217" s="21">
        <f t="shared" si="5"/>
        <v>-0.04213448795</v>
      </c>
      <c r="I217" s="21">
        <f t="shared" si="6"/>
        <v>-0.003769558021</v>
      </c>
      <c r="J217" s="21">
        <f t="shared" si="7"/>
        <v>-0.01203712063</v>
      </c>
    </row>
    <row r="218" ht="14.25" customHeight="1">
      <c r="A218" s="20">
        <v>1650.0</v>
      </c>
      <c r="B218" s="20">
        <v>156.850006</v>
      </c>
      <c r="D218" s="21">
        <f t="shared" si="1"/>
        <v>0.9131914628</v>
      </c>
      <c r="E218" s="21">
        <f t="shared" si="2"/>
        <v>-0.02952243927</v>
      </c>
      <c r="F218" s="21">
        <f t="shared" si="3"/>
        <v>-0.0269596395</v>
      </c>
      <c r="G218" s="21">
        <f t="shared" si="4"/>
        <v>0.08680853722</v>
      </c>
      <c r="H218" s="21">
        <f t="shared" si="5"/>
        <v>-0.03239674189</v>
      </c>
      <c r="I218" s="21">
        <f t="shared" si="6"/>
        <v>-0.002812313774</v>
      </c>
      <c r="J218" s="21">
        <f t="shared" si="7"/>
        <v>-0.02977195327</v>
      </c>
    </row>
    <row r="219" ht="14.25" customHeight="1">
      <c r="A219" s="20">
        <v>1602.0</v>
      </c>
      <c r="B219" s="20">
        <v>151.850006</v>
      </c>
      <c r="D219" s="21">
        <f t="shared" si="1"/>
        <v>0.9134190464</v>
      </c>
      <c r="E219" s="21">
        <f t="shared" si="2"/>
        <v>0.005602255549</v>
      </c>
      <c r="F219" s="21">
        <f t="shared" si="3"/>
        <v>0.005117206921</v>
      </c>
      <c r="G219" s="21">
        <f t="shared" si="4"/>
        <v>0.08658095361</v>
      </c>
      <c r="H219" s="21">
        <f t="shared" si="5"/>
        <v>0.01145862877</v>
      </c>
      <c r="I219" s="21">
        <f t="shared" si="6"/>
        <v>0.0009920990061</v>
      </c>
      <c r="J219" s="21">
        <f t="shared" si="7"/>
        <v>0.006109305927</v>
      </c>
    </row>
    <row r="220" ht="14.25" customHeight="1">
      <c r="A220" s="20">
        <v>1611.0</v>
      </c>
      <c r="B220" s="20">
        <v>153.600006</v>
      </c>
      <c r="D220" s="21">
        <f t="shared" si="1"/>
        <v>0.9129547742</v>
      </c>
      <c r="E220" s="21">
        <f t="shared" si="2"/>
        <v>0.006804851498</v>
      </c>
      <c r="F220" s="21">
        <f t="shared" si="3"/>
        <v>0.006212521663</v>
      </c>
      <c r="G220" s="21">
        <f t="shared" si="4"/>
        <v>0.08704522582</v>
      </c>
      <c r="H220" s="21">
        <f t="shared" si="5"/>
        <v>0.007782120759</v>
      </c>
      <c r="I220" s="21">
        <f t="shared" si="6"/>
        <v>0.0006773964588</v>
      </c>
      <c r="J220" s="21">
        <f t="shared" si="7"/>
        <v>0.006889918122</v>
      </c>
    </row>
    <row r="221" ht="14.25" customHeight="1">
      <c r="A221" s="20">
        <v>1622.0</v>
      </c>
      <c r="B221" s="20">
        <v>154.800003</v>
      </c>
      <c r="D221" s="21">
        <f t="shared" si="1"/>
        <v>0.9128770809</v>
      </c>
      <c r="E221" s="21">
        <f t="shared" si="2"/>
        <v>-0.007487875519</v>
      </c>
      <c r="F221" s="21">
        <f t="shared" si="3"/>
        <v>-0.006835509946</v>
      </c>
      <c r="G221" s="21">
        <f t="shared" si="4"/>
        <v>0.08712291915</v>
      </c>
      <c r="H221" s="21">
        <f t="shared" si="5"/>
        <v>-0.003883538861</v>
      </c>
      <c r="I221" s="21">
        <f t="shared" si="6"/>
        <v>-0.0003383452422</v>
      </c>
      <c r="J221" s="21">
        <f t="shared" si="7"/>
        <v>-0.007173855188</v>
      </c>
    </row>
    <row r="222" ht="14.25" customHeight="1">
      <c r="A222" s="20">
        <v>1609.900024</v>
      </c>
      <c r="B222" s="20">
        <v>154.199997</v>
      </c>
      <c r="D222" s="21">
        <f t="shared" si="1"/>
        <v>0.912589992</v>
      </c>
      <c r="E222" s="21">
        <f t="shared" si="2"/>
        <v>-0.00751311959</v>
      </c>
      <c r="F222" s="21">
        <f t="shared" si="3"/>
        <v>-0.006856397746</v>
      </c>
      <c r="G222" s="21">
        <f t="shared" si="4"/>
        <v>0.08741000803</v>
      </c>
      <c r="H222" s="21">
        <f t="shared" si="5"/>
        <v>-0.008793354083</v>
      </c>
      <c r="I222" s="21">
        <f t="shared" si="6"/>
        <v>-0.000768627151</v>
      </c>
      <c r="J222" s="21">
        <f t="shared" si="7"/>
        <v>-0.007625024897</v>
      </c>
    </row>
    <row r="223" ht="14.25" customHeight="1">
      <c r="A223" s="20">
        <v>1597.849976</v>
      </c>
      <c r="B223" s="20">
        <v>152.850006</v>
      </c>
      <c r="D223" s="21">
        <f t="shared" si="1"/>
        <v>0.9126920617</v>
      </c>
      <c r="E223" s="21">
        <f t="shared" si="2"/>
        <v>0.004277832104</v>
      </c>
      <c r="F223" s="21">
        <f t="shared" si="3"/>
        <v>0.003904343403</v>
      </c>
      <c r="G223" s="21">
        <f t="shared" si="4"/>
        <v>0.08730793829</v>
      </c>
      <c r="H223" s="21">
        <f t="shared" si="5"/>
        <v>0.01751015504</v>
      </c>
      <c r="I223" s="21">
        <f t="shared" si="6"/>
        <v>0.001528775536</v>
      </c>
      <c r="J223" s="21">
        <f t="shared" si="7"/>
        <v>0.005433118938</v>
      </c>
    </row>
    <row r="224" ht="14.25" customHeight="1">
      <c r="A224" s="20">
        <v>1604.699951</v>
      </c>
      <c r="B224" s="20">
        <v>155.550003</v>
      </c>
      <c r="D224" s="21">
        <f t="shared" si="1"/>
        <v>0.9116318665</v>
      </c>
      <c r="E224" s="21">
        <f t="shared" si="2"/>
        <v>-0.006313886652</v>
      </c>
      <c r="F224" s="21">
        <f t="shared" si="3"/>
        <v>-0.005755940274</v>
      </c>
      <c r="G224" s="21">
        <f t="shared" si="4"/>
        <v>0.08836813354</v>
      </c>
      <c r="H224" s="21">
        <f t="shared" si="5"/>
        <v>0.01657666918</v>
      </c>
      <c r="I224" s="21">
        <f t="shared" si="6"/>
        <v>0.001464849316</v>
      </c>
      <c r="J224" s="21">
        <f t="shared" si="7"/>
        <v>-0.004291090958</v>
      </c>
    </row>
    <row r="225" ht="14.25" customHeight="1">
      <c r="A225" s="20">
        <v>1594.599976</v>
      </c>
      <c r="B225" s="20">
        <v>158.149994</v>
      </c>
      <c r="D225" s="21">
        <f t="shared" si="1"/>
        <v>0.9097703627</v>
      </c>
      <c r="E225" s="21">
        <f t="shared" si="2"/>
        <v>-0.01618443228</v>
      </c>
      <c r="F225" s="21">
        <f t="shared" si="3"/>
        <v>-0.01472411683</v>
      </c>
      <c r="G225" s="21">
        <f t="shared" si="4"/>
        <v>0.09022963726</v>
      </c>
      <c r="H225" s="21">
        <f t="shared" si="5"/>
        <v>0.003471696816</v>
      </c>
      <c r="I225" s="21">
        <f t="shared" si="6"/>
        <v>0.0003132499444</v>
      </c>
      <c r="J225" s="21">
        <f t="shared" si="7"/>
        <v>-0.01441086689</v>
      </c>
    </row>
    <row r="226" ht="14.25" customHeight="1">
      <c r="A226" s="20">
        <v>1569.0</v>
      </c>
      <c r="B226" s="20">
        <v>158.699997</v>
      </c>
      <c r="D226" s="21">
        <f t="shared" si="1"/>
        <v>0.9081437765</v>
      </c>
      <c r="E226" s="21">
        <f t="shared" si="2"/>
        <v>-0.009027223434</v>
      </c>
      <c r="F226" s="21">
        <f t="shared" si="3"/>
        <v>-0.008198016781</v>
      </c>
      <c r="G226" s="21">
        <f t="shared" si="4"/>
        <v>0.09185622346</v>
      </c>
      <c r="H226" s="21">
        <f t="shared" si="5"/>
        <v>-0.01172563574</v>
      </c>
      <c r="I226" s="21">
        <f t="shared" si="6"/>
        <v>-0.001077072617</v>
      </c>
      <c r="J226" s="21">
        <f t="shared" si="7"/>
        <v>-0.009275089398</v>
      </c>
    </row>
    <row r="227" ht="14.25" customHeight="1">
      <c r="A227" s="20">
        <v>1554.900024</v>
      </c>
      <c r="B227" s="20">
        <v>156.850006</v>
      </c>
      <c r="D227" s="21">
        <f t="shared" si="1"/>
        <v>0.9083686267</v>
      </c>
      <c r="E227" s="21">
        <f t="shared" si="2"/>
        <v>0.002665442515</v>
      </c>
      <c r="F227" s="21">
        <f t="shared" si="3"/>
        <v>0.002421204357</v>
      </c>
      <c r="G227" s="21">
        <f t="shared" si="4"/>
        <v>0.0916313733</v>
      </c>
      <c r="H227" s="21">
        <f t="shared" si="5"/>
        <v>-0.008001322585</v>
      </c>
      <c r="I227" s="21">
        <f t="shared" si="6"/>
        <v>-0.0007331721767</v>
      </c>
      <c r="J227" s="21">
        <f t="shared" si="7"/>
        <v>0.00168803218</v>
      </c>
    </row>
    <row r="228" ht="14.25" customHeight="1">
      <c r="A228" s="20">
        <v>1559.050049</v>
      </c>
      <c r="B228" s="20">
        <v>155.600006</v>
      </c>
      <c r="D228" s="21">
        <f t="shared" si="1"/>
        <v>0.9092526166</v>
      </c>
      <c r="E228" s="21">
        <f t="shared" si="2"/>
        <v>0.008176561507</v>
      </c>
      <c r="F228" s="21">
        <f t="shared" si="3"/>
        <v>0.007434559944</v>
      </c>
      <c r="G228" s="21">
        <f t="shared" si="4"/>
        <v>0.09074738344</v>
      </c>
      <c r="H228" s="21">
        <f t="shared" si="5"/>
        <v>0.04184970528</v>
      </c>
      <c r="I228" s="21">
        <f t="shared" si="6"/>
        <v>0.003797751252</v>
      </c>
      <c r="J228" s="21">
        <f t="shared" si="7"/>
        <v>0.0112323112</v>
      </c>
    </row>
    <row r="229" ht="14.25" customHeight="1">
      <c r="A229" s="20">
        <v>1571.849976</v>
      </c>
      <c r="B229" s="20">
        <v>162.25</v>
      </c>
      <c r="D229" s="21">
        <f t="shared" si="1"/>
        <v>0.9064356137</v>
      </c>
      <c r="E229" s="21">
        <f t="shared" si="2"/>
        <v>-0.009363949051</v>
      </c>
      <c r="F229" s="21">
        <f t="shared" si="3"/>
        <v>-0.008487816905</v>
      </c>
      <c r="G229" s="21">
        <f t="shared" si="4"/>
        <v>0.09356438628</v>
      </c>
      <c r="H229" s="21">
        <f t="shared" si="5"/>
        <v>-0.01584131915</v>
      </c>
      <c r="I229" s="21">
        <f t="shared" si="6"/>
        <v>-0.001482183304</v>
      </c>
      <c r="J229" s="21">
        <f t="shared" si="7"/>
        <v>-0.009970000209</v>
      </c>
    </row>
    <row r="230" ht="14.25" customHeight="1">
      <c r="A230" s="20">
        <v>1557.199951</v>
      </c>
      <c r="B230" s="20">
        <v>159.699997</v>
      </c>
      <c r="D230" s="21">
        <f t="shared" si="1"/>
        <v>0.9069835157</v>
      </c>
      <c r="E230" s="21">
        <f t="shared" si="2"/>
        <v>-0.008512853685</v>
      </c>
      <c r="F230" s="21">
        <f t="shared" si="3"/>
        <v>-0.007721017964</v>
      </c>
      <c r="G230" s="21">
        <f t="shared" si="4"/>
        <v>0.09301648427</v>
      </c>
      <c r="H230" s="21">
        <f t="shared" si="5"/>
        <v>-0.002821741983</v>
      </c>
      <c r="I230" s="21">
        <f t="shared" si="6"/>
        <v>-0.0002624685188</v>
      </c>
      <c r="J230" s="21">
        <f t="shared" si="7"/>
        <v>-0.007983486483</v>
      </c>
    </row>
    <row r="231" ht="14.25" customHeight="1">
      <c r="A231" s="20">
        <v>1544.0</v>
      </c>
      <c r="B231" s="20">
        <v>159.25</v>
      </c>
      <c r="D231" s="21">
        <f t="shared" si="1"/>
        <v>0.9065022751</v>
      </c>
      <c r="E231" s="21">
        <f t="shared" si="2"/>
        <v>-0.0003238866425</v>
      </c>
      <c r="F231" s="21">
        <f t="shared" si="3"/>
        <v>-0.0002936039783</v>
      </c>
      <c r="G231" s="21">
        <f t="shared" si="4"/>
        <v>0.09349772494</v>
      </c>
      <c r="H231" s="21">
        <f t="shared" si="5"/>
        <v>-0.0142294891</v>
      </c>
      <c r="I231" s="21">
        <f t="shared" si="6"/>
        <v>-0.001330424858</v>
      </c>
      <c r="J231" s="21">
        <f t="shared" si="7"/>
        <v>-0.001624028837</v>
      </c>
    </row>
    <row r="232" ht="14.25" customHeight="1">
      <c r="A232" s="20">
        <v>1543.5</v>
      </c>
      <c r="B232" s="20">
        <v>157.0</v>
      </c>
      <c r="D232" s="21">
        <f t="shared" si="1"/>
        <v>0.9076742135</v>
      </c>
      <c r="E232" s="21">
        <f t="shared" si="2"/>
        <v>0.005942754487</v>
      </c>
      <c r="F232" s="21">
        <f t="shared" si="3"/>
        <v>0.005394085005</v>
      </c>
      <c r="G232" s="21">
        <f t="shared" si="4"/>
        <v>0.09232578653</v>
      </c>
      <c r="H232" s="21">
        <f t="shared" si="5"/>
        <v>-0.02124317432</v>
      </c>
      <c r="I232" s="21">
        <f t="shared" si="6"/>
        <v>-0.001961292778</v>
      </c>
      <c r="J232" s="21">
        <f t="shared" si="7"/>
        <v>0.003432792227</v>
      </c>
    </row>
    <row r="233" ht="14.25" customHeight="1">
      <c r="A233" s="20">
        <v>1552.699951</v>
      </c>
      <c r="B233" s="20">
        <v>153.699997</v>
      </c>
      <c r="D233" s="21">
        <f t="shared" si="1"/>
        <v>0.9099273314</v>
      </c>
      <c r="E233" s="21">
        <f t="shared" si="2"/>
        <v>-0.01616649525</v>
      </c>
      <c r="F233" s="21">
        <f t="shared" si="3"/>
        <v>-0.01471033588</v>
      </c>
      <c r="G233" s="21">
        <f t="shared" si="4"/>
        <v>0.09007266859</v>
      </c>
      <c r="H233" s="21">
        <f t="shared" si="5"/>
        <v>-0.0398194618</v>
      </c>
      <c r="I233" s="21">
        <f t="shared" si="6"/>
        <v>-0.003586645186</v>
      </c>
      <c r="J233" s="21">
        <f t="shared" si="7"/>
        <v>-0.01829698107</v>
      </c>
    </row>
    <row r="234" ht="14.25" customHeight="1">
      <c r="A234" s="20">
        <v>1527.800049</v>
      </c>
      <c r="B234" s="20">
        <v>147.699997</v>
      </c>
      <c r="D234" s="21">
        <f t="shared" si="1"/>
        <v>0.911847214</v>
      </c>
      <c r="E234" s="21">
        <f t="shared" si="2"/>
        <v>0.005580633533</v>
      </c>
      <c r="F234" s="21">
        <f t="shared" si="3"/>
        <v>0.005088685139</v>
      </c>
      <c r="G234" s="21">
        <f t="shared" si="4"/>
        <v>0.088152786</v>
      </c>
      <c r="H234" s="21">
        <f t="shared" si="5"/>
        <v>0.05371087549</v>
      </c>
      <c r="I234" s="21">
        <f t="shared" si="6"/>
        <v>0.004734763313</v>
      </c>
      <c r="J234" s="21">
        <f t="shared" si="7"/>
        <v>0.009823448452</v>
      </c>
    </row>
    <row r="235" ht="14.25" customHeight="1">
      <c r="A235" s="20">
        <v>1536.349976</v>
      </c>
      <c r="B235" s="20">
        <v>155.850006</v>
      </c>
      <c r="D235" s="21">
        <f t="shared" si="1"/>
        <v>0.9079009528</v>
      </c>
      <c r="E235" s="21">
        <f t="shared" si="2"/>
        <v>-0.001987150313</v>
      </c>
      <c r="F235" s="21">
        <f t="shared" si="3"/>
        <v>-0.001804135662</v>
      </c>
      <c r="G235" s="21">
        <f t="shared" si="4"/>
        <v>0.09209904719</v>
      </c>
      <c r="H235" s="21">
        <f t="shared" si="5"/>
        <v>0.0009619625376</v>
      </c>
      <c r="I235" s="21">
        <f t="shared" si="6"/>
        <v>0.00008859583315</v>
      </c>
      <c r="J235" s="21">
        <f t="shared" si="7"/>
        <v>-0.001715539829</v>
      </c>
    </row>
    <row r="236" ht="14.25" customHeight="1">
      <c r="A236" s="20">
        <v>1533.300049</v>
      </c>
      <c r="B236" s="20">
        <v>156.0</v>
      </c>
      <c r="D236" s="21">
        <f t="shared" si="1"/>
        <v>0.9076540606</v>
      </c>
      <c r="E236" s="21">
        <f t="shared" si="2"/>
        <v>-0.01750051111</v>
      </c>
      <c r="F236" s="21">
        <f t="shared" si="3"/>
        <v>-0.01588440997</v>
      </c>
      <c r="G236" s="21">
        <f t="shared" si="4"/>
        <v>0.09234593943</v>
      </c>
      <c r="H236" s="21">
        <f t="shared" si="5"/>
        <v>-0.02433210066</v>
      </c>
      <c r="I236" s="21">
        <f t="shared" si="6"/>
        <v>-0.002246970694</v>
      </c>
      <c r="J236" s="21">
        <f t="shared" si="7"/>
        <v>-0.01813138067</v>
      </c>
    </row>
    <row r="237" ht="14.25" customHeight="1">
      <c r="A237" s="20">
        <v>1506.699951</v>
      </c>
      <c r="B237" s="20">
        <v>152.25</v>
      </c>
      <c r="D237" s="21">
        <f t="shared" si="1"/>
        <v>0.9082250794</v>
      </c>
      <c r="E237" s="21">
        <f t="shared" si="2"/>
        <v>0.0006303667718</v>
      </c>
      <c r="F237" s="21">
        <f t="shared" si="3"/>
        <v>0.0005725149114</v>
      </c>
      <c r="G237" s="21">
        <f t="shared" si="4"/>
        <v>0.09177492058</v>
      </c>
      <c r="H237" s="21">
        <f t="shared" si="5"/>
        <v>-0.04157485722</v>
      </c>
      <c r="I237" s="21">
        <f t="shared" si="6"/>
        <v>-0.003815529219</v>
      </c>
      <c r="J237" s="21">
        <f t="shared" si="7"/>
        <v>-0.003243014308</v>
      </c>
    </row>
    <row r="238" ht="14.25" customHeight="1">
      <c r="A238" s="20">
        <v>1507.650024</v>
      </c>
      <c r="B238" s="20">
        <v>146.050003</v>
      </c>
      <c r="D238" s="21">
        <f t="shared" si="1"/>
        <v>0.9116828925</v>
      </c>
      <c r="E238" s="21">
        <f t="shared" si="2"/>
        <v>0.01406176387</v>
      </c>
      <c r="F238" s="21">
        <f t="shared" si="3"/>
        <v>0.01281986956</v>
      </c>
      <c r="G238" s="21">
        <f t="shared" si="4"/>
        <v>0.08831710747</v>
      </c>
      <c r="H238" s="21">
        <f t="shared" si="5"/>
        <v>0.01157260691</v>
      </c>
      <c r="I238" s="21">
        <f t="shared" si="6"/>
        <v>0.001022059168</v>
      </c>
      <c r="J238" s="21">
        <f t="shared" si="7"/>
        <v>0.01384192873</v>
      </c>
    </row>
    <row r="239" ht="14.25" customHeight="1">
      <c r="A239" s="20">
        <v>1529.0</v>
      </c>
      <c r="B239" s="20">
        <v>147.75</v>
      </c>
      <c r="D239" s="21">
        <f t="shared" si="1"/>
        <v>0.9118831072</v>
      </c>
      <c r="E239" s="21">
        <f t="shared" si="2"/>
        <v>-0.01445979684</v>
      </c>
      <c r="F239" s="21">
        <f t="shared" si="3"/>
        <v>-0.01318564447</v>
      </c>
      <c r="G239" s="21">
        <f t="shared" si="4"/>
        <v>0.0881168928</v>
      </c>
      <c r="H239" s="21">
        <f t="shared" si="5"/>
        <v>-0.02814191263</v>
      </c>
      <c r="I239" s="21">
        <f t="shared" si="6"/>
        <v>-0.002479777898</v>
      </c>
      <c r="J239" s="21">
        <f t="shared" si="7"/>
        <v>-0.01566542237</v>
      </c>
    </row>
    <row r="240" ht="14.25" customHeight="1">
      <c r="A240" s="20">
        <v>1507.050049</v>
      </c>
      <c r="B240" s="20">
        <v>143.649994</v>
      </c>
      <c r="D240" s="21">
        <f t="shared" si="1"/>
        <v>0.912976319</v>
      </c>
      <c r="E240" s="21">
        <f t="shared" si="2"/>
        <v>0.01432901589</v>
      </c>
      <c r="F240" s="21">
        <f t="shared" si="3"/>
        <v>0.01308205218</v>
      </c>
      <c r="G240" s="21">
        <f t="shared" si="4"/>
        <v>0.08702368102</v>
      </c>
      <c r="H240" s="21">
        <f t="shared" si="5"/>
        <v>0.006937246286</v>
      </c>
      <c r="I240" s="21">
        <f t="shared" si="6"/>
        <v>0.0006037047079</v>
      </c>
      <c r="J240" s="21">
        <f t="shared" si="7"/>
        <v>0.01368575689</v>
      </c>
    </row>
    <row r="241" ht="14.25" customHeight="1">
      <c r="A241" s="20">
        <v>1528.800049</v>
      </c>
      <c r="B241" s="20">
        <v>144.649994</v>
      </c>
      <c r="D241" s="21">
        <f t="shared" si="1"/>
        <v>0.9135618093</v>
      </c>
      <c r="E241" s="21">
        <f t="shared" si="2"/>
        <v>0.004665904215</v>
      </c>
      <c r="F241" s="21">
        <f t="shared" si="3"/>
        <v>0.004262591897</v>
      </c>
      <c r="G241" s="21">
        <f t="shared" si="4"/>
        <v>0.08643819073</v>
      </c>
      <c r="H241" s="21">
        <f t="shared" si="5"/>
        <v>0.01509470856</v>
      </c>
      <c r="I241" s="21">
        <f t="shared" si="6"/>
        <v>0.001304759298</v>
      </c>
      <c r="J241" s="21">
        <f t="shared" si="7"/>
        <v>0.005567351194</v>
      </c>
    </row>
    <row r="242" ht="14.25" customHeight="1">
      <c r="A242" s="20">
        <v>1535.949951</v>
      </c>
      <c r="B242" s="20">
        <v>146.850006</v>
      </c>
      <c r="D242" s="21">
        <f t="shared" si="1"/>
        <v>0.912734722</v>
      </c>
      <c r="E242" s="21">
        <f t="shared" si="2"/>
        <v>-0.01122846857</v>
      </c>
      <c r="F242" s="21">
        <f t="shared" si="3"/>
        <v>-0.01024861314</v>
      </c>
      <c r="G242" s="21">
        <f t="shared" si="4"/>
        <v>0.08726527796</v>
      </c>
      <c r="H242" s="21">
        <f t="shared" si="5"/>
        <v>-0.006832961051</v>
      </c>
      <c r="I242" s="21">
        <f t="shared" si="6"/>
        <v>-0.0005962802454</v>
      </c>
      <c r="J242" s="21">
        <f t="shared" si="7"/>
        <v>-0.01084489339</v>
      </c>
    </row>
    <row r="243" ht="14.25" customHeight="1">
      <c r="A243" s="20">
        <v>1518.800049</v>
      </c>
      <c r="B243" s="20">
        <v>145.850006</v>
      </c>
      <c r="D243" s="21">
        <f t="shared" si="1"/>
        <v>0.9123839839</v>
      </c>
      <c r="E243" s="21">
        <f t="shared" si="2"/>
        <v>0.008653489681</v>
      </c>
      <c r="F243" s="21">
        <f t="shared" si="3"/>
        <v>0.00789530539</v>
      </c>
      <c r="G243" s="21">
        <f t="shared" si="4"/>
        <v>0.08761601609</v>
      </c>
      <c r="H243" s="21">
        <f t="shared" si="5"/>
        <v>0.00273874866</v>
      </c>
      <c r="I243" s="21">
        <f t="shared" si="6"/>
        <v>0.0002399582467</v>
      </c>
      <c r="J243" s="21">
        <f t="shared" si="7"/>
        <v>0.008135263636</v>
      </c>
    </row>
    <row r="244" ht="14.25" customHeight="1">
      <c r="A244" s="20">
        <v>1532.0</v>
      </c>
      <c r="B244" s="20">
        <v>146.25</v>
      </c>
      <c r="D244" s="21">
        <f t="shared" si="1"/>
        <v>0.9128556532</v>
      </c>
      <c r="E244" s="21">
        <f t="shared" si="2"/>
        <v>0.01493365965</v>
      </c>
      <c r="F244" s="21">
        <f t="shared" si="3"/>
        <v>0.01363227563</v>
      </c>
      <c r="G244" s="21">
        <f t="shared" si="4"/>
        <v>0.08714434679</v>
      </c>
      <c r="H244" s="21">
        <f t="shared" si="5"/>
        <v>0.02764846323</v>
      </c>
      <c r="I244" s="21">
        <f t="shared" si="6"/>
        <v>0.002409407268</v>
      </c>
      <c r="J244" s="21">
        <f t="shared" si="7"/>
        <v>0.0160416829</v>
      </c>
    </row>
    <row r="245" ht="14.25" customHeight="1">
      <c r="A245" s="20">
        <v>1555.050049</v>
      </c>
      <c r="B245" s="20">
        <v>150.350006</v>
      </c>
      <c r="D245" s="21">
        <f t="shared" si="1"/>
        <v>0.9118388641</v>
      </c>
      <c r="E245" s="21">
        <f t="shared" si="2"/>
        <v>-0.0002251615091</v>
      </c>
      <c r="F245" s="21">
        <f t="shared" si="3"/>
        <v>-0.0002053110147</v>
      </c>
      <c r="G245" s="21">
        <f t="shared" si="4"/>
        <v>0.08816113589</v>
      </c>
      <c r="H245" s="21">
        <f t="shared" si="5"/>
        <v>-0.00299758426</v>
      </c>
      <c r="I245" s="21">
        <f t="shared" si="6"/>
        <v>-0.0002642704333</v>
      </c>
      <c r="J245" s="21">
        <f t="shared" si="7"/>
        <v>-0.000469581448</v>
      </c>
    </row>
    <row r="246" ht="14.25" customHeight="1">
      <c r="A246" s="20">
        <v>1554.699951</v>
      </c>
      <c r="B246" s="20">
        <v>149.899994</v>
      </c>
      <c r="D246" s="21">
        <f t="shared" si="1"/>
        <v>0.9120614814</v>
      </c>
      <c r="E246" s="21">
        <f t="shared" si="2"/>
        <v>-0.01732287871</v>
      </c>
      <c r="F246" s="21">
        <f t="shared" si="3"/>
        <v>-0.01579953042</v>
      </c>
      <c r="G246" s="21">
        <f t="shared" si="4"/>
        <v>0.08793851862</v>
      </c>
      <c r="H246" s="21">
        <f t="shared" si="5"/>
        <v>-0.01275609132</v>
      </c>
      <c r="I246" s="21">
        <f t="shared" si="6"/>
        <v>-0.001121751774</v>
      </c>
      <c r="J246" s="21">
        <f t="shared" si="7"/>
        <v>-0.01692128219</v>
      </c>
    </row>
    <row r="247" ht="14.25" customHeight="1">
      <c r="A247" s="20">
        <v>1528.0</v>
      </c>
      <c r="B247" s="20">
        <v>148.0</v>
      </c>
      <c r="D247" s="21">
        <f t="shared" si="1"/>
        <v>0.9116945107</v>
      </c>
      <c r="E247" s="21">
        <v>0.0</v>
      </c>
      <c r="F247" s="21">
        <f t="shared" si="3"/>
        <v>0</v>
      </c>
      <c r="G247" s="21">
        <f t="shared" si="4"/>
        <v>0.08830548926</v>
      </c>
      <c r="H247" s="21">
        <v>0.0</v>
      </c>
      <c r="I247" s="21">
        <f t="shared" si="6"/>
        <v>0</v>
      </c>
      <c r="J247" s="21">
        <f t="shared" si="7"/>
        <v>0</v>
      </c>
    </row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10.5"/>
    <col customWidth="1" min="3" max="3" width="7.88"/>
    <col customWidth="1" min="4" max="4" width="28.38"/>
    <col customWidth="1" min="5" max="5" width="23.13"/>
    <col customWidth="1" min="6" max="6" width="7.88"/>
    <col customWidth="1" min="7" max="7" width="31.88"/>
    <col customWidth="1" min="8" max="8" width="23.88"/>
    <col customWidth="1" min="9" max="9" width="7.88"/>
    <col customWidth="1" min="10" max="10" width="17.5"/>
    <col customWidth="1" min="11" max="11" width="7.88"/>
    <col customWidth="1" min="12" max="12" width="18.13"/>
    <col customWidth="1" min="13" max="13" width="21.25"/>
    <col customWidth="1" min="14" max="26" width="7.88"/>
  </cols>
  <sheetData>
    <row r="1" ht="14.25" customHeight="1">
      <c r="A1" s="17" t="s">
        <v>52</v>
      </c>
      <c r="B1" s="17" t="s">
        <v>53</v>
      </c>
      <c r="D1" s="88" t="s">
        <v>54</v>
      </c>
      <c r="E1" s="88" t="s">
        <v>55</v>
      </c>
      <c r="F1" s="88" t="s">
        <v>46</v>
      </c>
      <c r="G1" s="88" t="s">
        <v>56</v>
      </c>
      <c r="H1" s="88" t="s">
        <v>57</v>
      </c>
      <c r="I1" s="88" t="s">
        <v>49</v>
      </c>
      <c r="J1" s="88" t="s">
        <v>50</v>
      </c>
    </row>
    <row r="2" ht="14.25" customHeight="1">
      <c r="A2" s="20">
        <v>102.550003</v>
      </c>
      <c r="B2" s="20">
        <v>107.900002</v>
      </c>
      <c r="D2" s="21">
        <f t="shared" ref="D2:D247" si="1">A2/(B2+A2)</f>
        <v>0.487289145</v>
      </c>
      <c r="E2" s="21">
        <f t="shared" ref="E2:E246" si="2">LN(A3/A2)</f>
        <v>-0.0004877151939</v>
      </c>
      <c r="F2" s="41">
        <f t="shared" ref="F2:F247" si="3">D2*E2</f>
        <v>-0.0002376583199</v>
      </c>
      <c r="G2" s="41">
        <f t="shared" ref="G2:G247" si="4">B2/(A2+B2)</f>
        <v>0.512710855</v>
      </c>
      <c r="H2" s="41">
        <f t="shared" ref="H2:H246" si="5">LN(B3/B2)</f>
        <v>-0.02486641824</v>
      </c>
      <c r="I2" s="41">
        <f t="shared" ref="I2:I247" si="6">G2*H2</f>
        <v>-0.01274928256</v>
      </c>
      <c r="J2" s="41">
        <f t="shared" ref="J2:J247" si="7">F2+I2</f>
        <v>-0.01298694088</v>
      </c>
    </row>
    <row r="3" ht="14.25" customHeight="1">
      <c r="A3" s="20">
        <v>102.5</v>
      </c>
      <c r="B3" s="20">
        <v>105.25</v>
      </c>
      <c r="D3" s="21">
        <f t="shared" si="1"/>
        <v>0.4933814681</v>
      </c>
      <c r="E3" s="21">
        <f t="shared" si="2"/>
        <v>0.01067451194</v>
      </c>
      <c r="F3" s="41">
        <f t="shared" si="3"/>
        <v>0.005266606373</v>
      </c>
      <c r="G3" s="41">
        <f t="shared" si="4"/>
        <v>0.5066185319</v>
      </c>
      <c r="H3" s="41">
        <f t="shared" si="5"/>
        <v>0.01929020503</v>
      </c>
      <c r="I3" s="41">
        <f t="shared" si="6"/>
        <v>0.009772775354</v>
      </c>
      <c r="J3" s="41">
        <f t="shared" si="7"/>
        <v>0.01503938173</v>
      </c>
      <c r="L3" s="89" t="s">
        <v>19</v>
      </c>
      <c r="M3" s="42">
        <f>AVERAGE(J2:J247)</f>
        <v>0.00004180306119</v>
      </c>
    </row>
    <row r="4" ht="17.25" customHeight="1">
      <c r="A4" s="20">
        <v>103.599998</v>
      </c>
      <c r="B4" s="20">
        <v>107.300003</v>
      </c>
      <c r="D4" s="21">
        <f t="shared" si="1"/>
        <v>0.4912280584</v>
      </c>
      <c r="E4" s="21">
        <f t="shared" si="2"/>
        <v>0.01912104181</v>
      </c>
      <c r="F4" s="41">
        <f t="shared" si="3"/>
        <v>0.009392792243</v>
      </c>
      <c r="G4" s="41">
        <f t="shared" si="4"/>
        <v>0.5087719416</v>
      </c>
      <c r="H4" s="41">
        <f t="shared" si="5"/>
        <v>-0.009833869791</v>
      </c>
      <c r="I4" s="41">
        <f t="shared" si="6"/>
        <v>-0.005003197027</v>
      </c>
      <c r="J4" s="41">
        <f t="shared" si="7"/>
        <v>0.004389595216</v>
      </c>
      <c r="L4" s="89" t="s">
        <v>20</v>
      </c>
      <c r="M4" s="42">
        <f>_xlfn.VAR.S(J2:J247)</f>
        <v>0.0003493820282</v>
      </c>
    </row>
    <row r="5" ht="14.25" customHeight="1">
      <c r="A5" s="20">
        <v>105.599998</v>
      </c>
      <c r="B5" s="20">
        <v>106.25</v>
      </c>
      <c r="D5" s="21">
        <f t="shared" si="1"/>
        <v>0.4984658909</v>
      </c>
      <c r="E5" s="21">
        <f t="shared" si="2"/>
        <v>-0.03174865005</v>
      </c>
      <c r="F5" s="41">
        <f t="shared" si="3"/>
        <v>-0.01582561913</v>
      </c>
      <c r="G5" s="41">
        <f t="shared" si="4"/>
        <v>0.5015341091</v>
      </c>
      <c r="H5" s="41">
        <f t="shared" si="5"/>
        <v>-0.01183445765</v>
      </c>
      <c r="I5" s="41">
        <f t="shared" si="6"/>
        <v>-0.005935384172</v>
      </c>
      <c r="J5" s="41">
        <f t="shared" si="7"/>
        <v>-0.02176100331</v>
      </c>
    </row>
    <row r="6" ht="15.75" customHeight="1">
      <c r="A6" s="20">
        <v>102.300003</v>
      </c>
      <c r="B6" s="20">
        <v>105.0</v>
      </c>
      <c r="D6" s="21">
        <f t="shared" si="1"/>
        <v>0.4934877063</v>
      </c>
      <c r="E6" s="21">
        <f t="shared" si="2"/>
        <v>-0.03329506055</v>
      </c>
      <c r="F6" s="41">
        <f t="shared" si="3"/>
        <v>-0.01643070306</v>
      </c>
      <c r="G6" s="41">
        <f t="shared" si="4"/>
        <v>0.5065122937</v>
      </c>
      <c r="H6" s="41">
        <f t="shared" si="5"/>
        <v>-0.04131814933</v>
      </c>
      <c r="I6" s="41">
        <f t="shared" si="6"/>
        <v>-0.02092815059</v>
      </c>
      <c r="J6" s="41">
        <f t="shared" si="7"/>
        <v>-0.03735885365</v>
      </c>
      <c r="L6" s="89" t="s">
        <v>51</v>
      </c>
      <c r="M6" s="41">
        <f>CORREL(F2:F247,I2:I247)</f>
        <v>0.1873556216</v>
      </c>
    </row>
    <row r="7" ht="14.25" customHeight="1">
      <c r="A7" s="20">
        <v>98.949997</v>
      </c>
      <c r="B7" s="20">
        <v>100.75</v>
      </c>
      <c r="D7" s="21">
        <f t="shared" si="1"/>
        <v>0.4954932323</v>
      </c>
      <c r="E7" s="21">
        <f t="shared" si="2"/>
        <v>-0.06957046772</v>
      </c>
      <c r="F7" s="41">
        <f t="shared" si="3"/>
        <v>-0.03447169592</v>
      </c>
      <c r="G7" s="41">
        <f t="shared" si="4"/>
        <v>0.5045067677</v>
      </c>
      <c r="H7" s="41">
        <f t="shared" si="5"/>
        <v>-0.110612807</v>
      </c>
      <c r="I7" s="41">
        <f t="shared" si="6"/>
        <v>-0.05580490974</v>
      </c>
      <c r="J7" s="41">
        <f t="shared" si="7"/>
        <v>-0.09027660566</v>
      </c>
      <c r="M7" s="42"/>
    </row>
    <row r="8" ht="14.25" customHeight="1">
      <c r="A8" s="20">
        <v>92.300003</v>
      </c>
      <c r="B8" s="20">
        <v>90.199997</v>
      </c>
      <c r="D8" s="21">
        <f t="shared" si="1"/>
        <v>0.5057534411</v>
      </c>
      <c r="E8" s="21">
        <f t="shared" si="2"/>
        <v>-0.01089335355</v>
      </c>
      <c r="F8" s="41">
        <f t="shared" si="3"/>
        <v>-0.005509351044</v>
      </c>
      <c r="G8" s="41">
        <f t="shared" si="4"/>
        <v>0.4942465589</v>
      </c>
      <c r="H8" s="41">
        <f t="shared" si="5"/>
        <v>0.08038380506</v>
      </c>
      <c r="I8" s="41">
        <f t="shared" si="6"/>
        <v>0.03972941904</v>
      </c>
      <c r="J8" s="41">
        <f t="shared" si="7"/>
        <v>0.034220068</v>
      </c>
      <c r="L8" s="89" t="s">
        <v>39</v>
      </c>
      <c r="M8" s="41">
        <f>(M3-0.05)/M4^(0.5)</f>
        <v>-2.672738533</v>
      </c>
    </row>
    <row r="9" ht="14.25" customHeight="1">
      <c r="A9" s="20">
        <v>91.300003</v>
      </c>
      <c r="B9" s="20">
        <v>97.75</v>
      </c>
      <c r="D9" s="21">
        <f t="shared" si="1"/>
        <v>0.4829410291</v>
      </c>
      <c r="E9" s="21">
        <f t="shared" si="2"/>
        <v>0.04497542703</v>
      </c>
      <c r="F9" s="41">
        <f t="shared" si="3"/>
        <v>0.02172047901</v>
      </c>
      <c r="G9" s="41">
        <f t="shared" si="4"/>
        <v>0.5170589709</v>
      </c>
      <c r="H9" s="41">
        <f t="shared" si="5"/>
        <v>0.01724177627</v>
      </c>
      <c r="I9" s="41">
        <f t="shared" si="6"/>
        <v>0.008915015094</v>
      </c>
      <c r="J9" s="41">
        <f t="shared" si="7"/>
        <v>0.03063549411</v>
      </c>
    </row>
    <row r="10" ht="14.25" customHeight="1">
      <c r="A10" s="20">
        <v>95.5</v>
      </c>
      <c r="B10" s="20">
        <v>99.449997</v>
      </c>
      <c r="D10" s="21">
        <f t="shared" si="1"/>
        <v>0.4898692048</v>
      </c>
      <c r="E10" s="21">
        <f t="shared" si="2"/>
        <v>-0.003671632725</v>
      </c>
      <c r="F10" s="41">
        <f t="shared" si="3"/>
        <v>-0.001798619803</v>
      </c>
      <c r="G10" s="41">
        <f t="shared" si="4"/>
        <v>0.5101307952</v>
      </c>
      <c r="H10" s="41">
        <f t="shared" si="5"/>
        <v>-0.01980259713</v>
      </c>
      <c r="I10" s="41">
        <f t="shared" si="6"/>
        <v>-0.01010191462</v>
      </c>
      <c r="J10" s="41">
        <f t="shared" si="7"/>
        <v>-0.01190053442</v>
      </c>
    </row>
    <row r="11" ht="14.25" customHeight="1">
      <c r="A11" s="20">
        <v>95.150002</v>
      </c>
      <c r="B11" s="20">
        <v>97.5</v>
      </c>
      <c r="D11" s="21">
        <f t="shared" si="1"/>
        <v>0.4939008617</v>
      </c>
      <c r="E11" s="21">
        <f t="shared" si="2"/>
        <v>-0.005268715976</v>
      </c>
      <c r="F11" s="41">
        <f t="shared" si="3"/>
        <v>-0.002602223361</v>
      </c>
      <c r="G11" s="41">
        <f t="shared" si="4"/>
        <v>0.5060991383</v>
      </c>
      <c r="H11" s="41">
        <f t="shared" si="5"/>
        <v>-0.001026146821</v>
      </c>
      <c r="I11" s="41">
        <f t="shared" si="6"/>
        <v>-0.0005193320221</v>
      </c>
      <c r="J11" s="41">
        <f t="shared" si="7"/>
        <v>-0.003121555383</v>
      </c>
    </row>
    <row r="12" ht="14.25" customHeight="1">
      <c r="A12" s="20">
        <v>94.650002</v>
      </c>
      <c r="B12" s="20">
        <v>97.400002</v>
      </c>
      <c r="D12" s="21">
        <f t="shared" si="1"/>
        <v>0.4928404063</v>
      </c>
      <c r="E12" s="21">
        <f t="shared" si="2"/>
        <v>-0.001586064286</v>
      </c>
      <c r="F12" s="41">
        <f t="shared" si="3"/>
        <v>-0.0007816765672</v>
      </c>
      <c r="G12" s="41">
        <f t="shared" si="4"/>
        <v>0.5071595937</v>
      </c>
      <c r="H12" s="41">
        <f t="shared" si="5"/>
        <v>0.0005131639862</v>
      </c>
      <c r="I12" s="41">
        <f t="shared" si="6"/>
        <v>0.0002602560387</v>
      </c>
      <c r="J12" s="41">
        <f t="shared" si="7"/>
        <v>-0.0005214205284</v>
      </c>
    </row>
    <row r="13" ht="14.25" customHeight="1">
      <c r="A13" s="20">
        <v>94.5</v>
      </c>
      <c r="B13" s="20">
        <v>97.449997</v>
      </c>
      <c r="D13" s="21">
        <f t="shared" si="1"/>
        <v>0.4923157149</v>
      </c>
      <c r="E13" s="21">
        <f t="shared" si="2"/>
        <v>0.01104986758</v>
      </c>
      <c r="F13" s="41">
        <f t="shared" si="3"/>
        <v>0.005440023459</v>
      </c>
      <c r="G13" s="41">
        <f t="shared" si="4"/>
        <v>0.5076842851</v>
      </c>
      <c r="H13" s="41">
        <f t="shared" si="5"/>
        <v>-0.01291006868</v>
      </c>
      <c r="I13" s="41">
        <f t="shared" si="6"/>
        <v>-0.006554238989</v>
      </c>
      <c r="J13" s="41">
        <f t="shared" si="7"/>
        <v>-0.00111421553</v>
      </c>
    </row>
    <row r="14" ht="14.25" customHeight="1">
      <c r="A14" s="20">
        <v>95.550003</v>
      </c>
      <c r="B14" s="20">
        <v>96.199997</v>
      </c>
      <c r="D14" s="21">
        <f t="shared" si="1"/>
        <v>0.4983051004</v>
      </c>
      <c r="E14" s="21">
        <f t="shared" si="2"/>
        <v>-0.0115791399</v>
      </c>
      <c r="F14" s="41">
        <f t="shared" si="3"/>
        <v>-0.00576994447</v>
      </c>
      <c r="G14" s="41">
        <f t="shared" si="4"/>
        <v>0.5016948996</v>
      </c>
      <c r="H14" s="41">
        <f t="shared" si="5"/>
        <v>-0.005211059376</v>
      </c>
      <c r="I14" s="41">
        <f t="shared" si="6"/>
        <v>-0.00261436191</v>
      </c>
      <c r="J14" s="41">
        <f t="shared" si="7"/>
        <v>-0.00838430638</v>
      </c>
    </row>
    <row r="15" ht="14.25" customHeight="1">
      <c r="A15" s="20">
        <v>94.449997</v>
      </c>
      <c r="B15" s="20">
        <v>95.699997</v>
      </c>
      <c r="D15" s="21">
        <f t="shared" si="1"/>
        <v>0.4967131211</v>
      </c>
      <c r="E15" s="21">
        <f t="shared" si="2"/>
        <v>0.02972845784</v>
      </c>
      <c r="F15" s="41">
        <f t="shared" si="3"/>
        <v>0.01476651508</v>
      </c>
      <c r="G15" s="41">
        <f t="shared" si="4"/>
        <v>0.5032868789</v>
      </c>
      <c r="H15" s="41">
        <f t="shared" si="5"/>
        <v>0.01555241349</v>
      </c>
      <c r="I15" s="41">
        <f t="shared" si="6"/>
        <v>0.007827325645</v>
      </c>
      <c r="J15" s="41">
        <f t="shared" si="7"/>
        <v>0.02259384072</v>
      </c>
    </row>
    <row r="16" ht="14.25" customHeight="1">
      <c r="A16" s="20">
        <v>97.300003</v>
      </c>
      <c r="B16" s="20">
        <v>97.199997</v>
      </c>
      <c r="D16" s="21">
        <f t="shared" si="1"/>
        <v>0.5002570848</v>
      </c>
      <c r="E16" s="21">
        <f t="shared" si="2"/>
        <v>-0.008256011679</v>
      </c>
      <c r="F16" s="41">
        <f t="shared" si="3"/>
        <v>-0.004130128335</v>
      </c>
      <c r="G16" s="41">
        <f t="shared" si="4"/>
        <v>0.4997429152</v>
      </c>
      <c r="H16" s="41">
        <f t="shared" si="5"/>
        <v>-0.01921636953</v>
      </c>
      <c r="I16" s="41">
        <f t="shared" si="6"/>
        <v>-0.009603244528</v>
      </c>
      <c r="J16" s="41">
        <f t="shared" si="7"/>
        <v>-0.01373337286</v>
      </c>
    </row>
    <row r="17" ht="14.25" customHeight="1">
      <c r="A17" s="20">
        <v>96.5</v>
      </c>
      <c r="B17" s="20">
        <v>95.349998</v>
      </c>
      <c r="D17" s="21">
        <f t="shared" si="1"/>
        <v>0.5029971384</v>
      </c>
      <c r="E17" s="21">
        <f t="shared" si="2"/>
        <v>0.02860259292</v>
      </c>
      <c r="F17" s="41">
        <f t="shared" si="3"/>
        <v>0.01438702239</v>
      </c>
      <c r="G17" s="41">
        <f t="shared" si="4"/>
        <v>0.4970028616</v>
      </c>
      <c r="H17" s="41">
        <f t="shared" si="5"/>
        <v>0.001571936416</v>
      </c>
      <c r="I17" s="41">
        <f t="shared" si="6"/>
        <v>0.0007812568968</v>
      </c>
      <c r="J17" s="41">
        <f t="shared" si="7"/>
        <v>0.01516827929</v>
      </c>
    </row>
    <row r="18" ht="14.25" customHeight="1">
      <c r="A18" s="20">
        <v>99.300003</v>
      </c>
      <c r="B18" s="20">
        <v>95.5</v>
      </c>
      <c r="D18" s="21">
        <f t="shared" si="1"/>
        <v>0.509753601</v>
      </c>
      <c r="E18" s="21">
        <f t="shared" si="2"/>
        <v>-0.00252079783</v>
      </c>
      <c r="F18" s="41">
        <f t="shared" si="3"/>
        <v>-0.001284985771</v>
      </c>
      <c r="G18" s="41">
        <f t="shared" si="4"/>
        <v>0.490246399</v>
      </c>
      <c r="H18" s="41">
        <f t="shared" si="5"/>
        <v>-0.004197298966</v>
      </c>
      <c r="I18" s="41">
        <f t="shared" si="6"/>
        <v>-0.002057710704</v>
      </c>
      <c r="J18" s="41">
        <f t="shared" si="7"/>
        <v>-0.003342696475</v>
      </c>
    </row>
    <row r="19" ht="14.25" customHeight="1">
      <c r="A19" s="20">
        <v>99.050003</v>
      </c>
      <c r="B19" s="20">
        <v>95.099998</v>
      </c>
      <c r="D19" s="21">
        <f t="shared" si="1"/>
        <v>0.5101725598</v>
      </c>
      <c r="E19" s="21">
        <f t="shared" si="2"/>
        <v>0.02246163744</v>
      </c>
      <c r="F19" s="41">
        <f t="shared" si="3"/>
        <v>0.01145931107</v>
      </c>
      <c r="G19" s="41">
        <f t="shared" si="4"/>
        <v>0.4898274402</v>
      </c>
      <c r="H19" s="41">
        <f t="shared" si="5"/>
        <v>-0.001578542858</v>
      </c>
      <c r="I19" s="41">
        <f t="shared" si="6"/>
        <v>-0.0007732136074</v>
      </c>
      <c r="J19" s="41">
        <f t="shared" si="7"/>
        <v>0.01068609746</v>
      </c>
    </row>
    <row r="20" ht="14.25" customHeight="1">
      <c r="A20" s="20">
        <v>101.300003</v>
      </c>
      <c r="B20" s="20">
        <v>94.949997</v>
      </c>
      <c r="D20" s="21">
        <f t="shared" si="1"/>
        <v>0.5161783592</v>
      </c>
      <c r="E20" s="21">
        <f t="shared" si="2"/>
        <v>0.01567122141</v>
      </c>
      <c r="F20" s="41">
        <f t="shared" si="3"/>
        <v>0.008089145353</v>
      </c>
      <c r="G20" s="41">
        <f t="shared" si="4"/>
        <v>0.4838216408</v>
      </c>
      <c r="H20" s="41">
        <f t="shared" si="5"/>
        <v>-0.006339155046</v>
      </c>
      <c r="I20" s="41">
        <f t="shared" si="6"/>
        <v>-0.003067020395</v>
      </c>
      <c r="J20" s="41">
        <f t="shared" si="7"/>
        <v>0.005022124958</v>
      </c>
    </row>
    <row r="21" ht="14.25" customHeight="1">
      <c r="A21" s="20">
        <v>102.900002</v>
      </c>
      <c r="B21" s="20">
        <v>94.349998</v>
      </c>
      <c r="D21" s="21">
        <f t="shared" si="1"/>
        <v>0.5216730139</v>
      </c>
      <c r="E21" s="21">
        <f t="shared" si="2"/>
        <v>0.01542940913</v>
      </c>
      <c r="F21" s="41">
        <f t="shared" si="3"/>
        <v>0.008049106363</v>
      </c>
      <c r="G21" s="41">
        <f t="shared" si="4"/>
        <v>0.4783269861</v>
      </c>
      <c r="H21" s="41">
        <f t="shared" si="5"/>
        <v>0.01368446618</v>
      </c>
      <c r="I21" s="41">
        <f t="shared" si="6"/>
        <v>0.006545649463</v>
      </c>
      <c r="J21" s="41">
        <f t="shared" si="7"/>
        <v>0.01459475583</v>
      </c>
    </row>
    <row r="22" ht="14.25" customHeight="1">
      <c r="A22" s="20">
        <v>104.5</v>
      </c>
      <c r="B22" s="20">
        <v>95.650002</v>
      </c>
      <c r="D22" s="21">
        <f t="shared" si="1"/>
        <v>0.5221084135</v>
      </c>
      <c r="E22" s="21">
        <f t="shared" si="2"/>
        <v>0.03201781939</v>
      </c>
      <c r="F22" s="41">
        <f t="shared" si="3"/>
        <v>0.01671677289</v>
      </c>
      <c r="G22" s="41">
        <f t="shared" si="4"/>
        <v>0.4778915865</v>
      </c>
      <c r="H22" s="41">
        <f t="shared" si="5"/>
        <v>-0.009453872833</v>
      </c>
      <c r="I22" s="41">
        <f t="shared" si="6"/>
        <v>-0.004517926287</v>
      </c>
      <c r="J22" s="41">
        <f t="shared" si="7"/>
        <v>0.0121988466</v>
      </c>
    </row>
    <row r="23" ht="14.25" customHeight="1">
      <c r="A23" s="20">
        <v>107.900002</v>
      </c>
      <c r="B23" s="20">
        <v>94.75</v>
      </c>
      <c r="D23" s="21">
        <f t="shared" si="1"/>
        <v>0.532445107</v>
      </c>
      <c r="E23" s="21">
        <f t="shared" si="2"/>
        <v>-0.004179295631</v>
      </c>
      <c r="F23" s="41">
        <f t="shared" si="3"/>
        <v>-0.00222524551</v>
      </c>
      <c r="G23" s="41">
        <f t="shared" si="4"/>
        <v>0.467554893</v>
      </c>
      <c r="H23" s="41">
        <f t="shared" si="5"/>
        <v>-0.01918016207</v>
      </c>
      <c r="I23" s="41">
        <f t="shared" si="6"/>
        <v>-0.008967778624</v>
      </c>
      <c r="J23" s="41">
        <f t="shared" si="7"/>
        <v>-0.01119302413</v>
      </c>
    </row>
    <row r="24" ht="14.25" customHeight="1">
      <c r="A24" s="20">
        <v>107.449997</v>
      </c>
      <c r="B24" s="20">
        <v>92.949997</v>
      </c>
      <c r="D24" s="21">
        <f t="shared" si="1"/>
        <v>0.5361776458</v>
      </c>
      <c r="E24" s="21">
        <f t="shared" si="2"/>
        <v>-0.0126435684</v>
      </c>
      <c r="F24" s="41">
        <f t="shared" si="3"/>
        <v>-0.006779198738</v>
      </c>
      <c r="G24" s="41">
        <f t="shared" si="4"/>
        <v>0.4638223542</v>
      </c>
      <c r="H24" s="41">
        <f t="shared" si="5"/>
        <v>-0.01136063077</v>
      </c>
      <c r="I24" s="41">
        <f t="shared" si="6"/>
        <v>-0.005269314508</v>
      </c>
      <c r="J24" s="41">
        <f t="shared" si="7"/>
        <v>-0.01204851325</v>
      </c>
    </row>
    <row r="25" ht="14.25" customHeight="1">
      <c r="A25" s="20">
        <v>106.099998</v>
      </c>
      <c r="B25" s="20">
        <v>91.900002</v>
      </c>
      <c r="D25" s="21">
        <f t="shared" si="1"/>
        <v>0.5358585758</v>
      </c>
      <c r="E25" s="21">
        <f t="shared" si="2"/>
        <v>-0.04088090373</v>
      </c>
      <c r="F25" s="41">
        <f t="shared" si="3"/>
        <v>-0.02190638285</v>
      </c>
      <c r="G25" s="41">
        <f t="shared" si="4"/>
        <v>0.4641414242</v>
      </c>
      <c r="H25" s="41">
        <f t="shared" si="5"/>
        <v>-0.01535120042</v>
      </c>
      <c r="I25" s="41">
        <f t="shared" si="6"/>
        <v>-0.007125128026</v>
      </c>
      <c r="J25" s="41">
        <f t="shared" si="7"/>
        <v>-0.02903151088</v>
      </c>
    </row>
    <row r="26" ht="14.25" customHeight="1">
      <c r="A26" s="20">
        <v>101.849998</v>
      </c>
      <c r="B26" s="20">
        <v>90.5</v>
      </c>
      <c r="D26" s="21">
        <f t="shared" si="1"/>
        <v>0.5295035043</v>
      </c>
      <c r="E26" s="21">
        <f t="shared" si="2"/>
        <v>-0.0283812729</v>
      </c>
      <c r="F26" s="41">
        <f t="shared" si="3"/>
        <v>-0.01502798346</v>
      </c>
      <c r="G26" s="41">
        <f t="shared" si="4"/>
        <v>0.4704964957</v>
      </c>
      <c r="H26" s="41">
        <f t="shared" si="5"/>
        <v>0.00770501348</v>
      </c>
      <c r="I26" s="41">
        <f t="shared" si="6"/>
        <v>0.003625181841</v>
      </c>
      <c r="J26" s="41">
        <f t="shared" si="7"/>
        <v>-0.01140280162</v>
      </c>
    </row>
    <row r="27" ht="14.25" customHeight="1">
      <c r="A27" s="20">
        <v>99.0</v>
      </c>
      <c r="B27" s="20">
        <v>91.199997</v>
      </c>
      <c r="D27" s="21">
        <f t="shared" si="1"/>
        <v>0.5205047401</v>
      </c>
      <c r="E27" s="21">
        <f t="shared" si="2"/>
        <v>0.008048363243</v>
      </c>
      <c r="F27" s="41">
        <f t="shared" si="3"/>
        <v>0.004189211218</v>
      </c>
      <c r="G27" s="41">
        <f t="shared" si="4"/>
        <v>0.4794952599</v>
      </c>
      <c r="H27" s="41">
        <f t="shared" si="5"/>
        <v>0.02704329304</v>
      </c>
      <c r="I27" s="41">
        <f t="shared" si="6"/>
        <v>0.01296713083</v>
      </c>
      <c r="J27" s="41">
        <f t="shared" si="7"/>
        <v>0.01715634204</v>
      </c>
    </row>
    <row r="28" ht="14.25" customHeight="1">
      <c r="A28" s="20">
        <v>99.800003</v>
      </c>
      <c r="B28" s="20">
        <v>93.699997</v>
      </c>
      <c r="D28" s="21">
        <f t="shared" si="1"/>
        <v>0.5157622894</v>
      </c>
      <c r="E28" s="21">
        <f t="shared" si="2"/>
        <v>0.003999945333</v>
      </c>
      <c r="F28" s="41">
        <f t="shared" si="3"/>
        <v>0.002063020963</v>
      </c>
      <c r="G28" s="41">
        <f t="shared" si="4"/>
        <v>0.4842377106</v>
      </c>
      <c r="H28" s="41">
        <f t="shared" si="5"/>
        <v>-0.002136720933</v>
      </c>
      <c r="I28" s="41">
        <f t="shared" si="6"/>
        <v>-0.001034680853</v>
      </c>
      <c r="J28" s="41">
        <f t="shared" si="7"/>
        <v>0.00102834011</v>
      </c>
    </row>
    <row r="29" ht="14.25" customHeight="1">
      <c r="A29" s="20">
        <v>100.199997</v>
      </c>
      <c r="B29" s="20">
        <v>93.5</v>
      </c>
      <c r="D29" s="21">
        <f t="shared" si="1"/>
        <v>0.5172947783</v>
      </c>
      <c r="E29" s="21">
        <f t="shared" si="2"/>
        <v>-0.04856563997</v>
      </c>
      <c r="F29" s="41">
        <f t="shared" si="3"/>
        <v>-0.02512275196</v>
      </c>
      <c r="G29" s="41">
        <f t="shared" si="4"/>
        <v>0.4827052217</v>
      </c>
      <c r="H29" s="41">
        <f t="shared" si="5"/>
        <v>-0.03648646446</v>
      </c>
      <c r="I29" s="41">
        <f t="shared" si="6"/>
        <v>-0.01761220692</v>
      </c>
      <c r="J29" s="41">
        <f t="shared" si="7"/>
        <v>-0.04273495888</v>
      </c>
    </row>
    <row r="30" ht="14.25" customHeight="1">
      <c r="A30" s="20">
        <v>95.449997</v>
      </c>
      <c r="B30" s="20">
        <v>90.150002</v>
      </c>
      <c r="D30" s="21">
        <f t="shared" si="1"/>
        <v>0.5142780038</v>
      </c>
      <c r="E30" s="21">
        <f t="shared" si="2"/>
        <v>-0.01797085389</v>
      </c>
      <c r="F30" s="41">
        <f t="shared" si="3"/>
        <v>-0.009242014867</v>
      </c>
      <c r="G30" s="41">
        <f t="shared" si="4"/>
        <v>0.4857219962</v>
      </c>
      <c r="H30" s="41">
        <f t="shared" si="5"/>
        <v>-0.01452543974</v>
      </c>
      <c r="I30" s="41">
        <f t="shared" si="6"/>
        <v>-0.007055325587</v>
      </c>
      <c r="J30" s="41">
        <f t="shared" si="7"/>
        <v>-0.01629734045</v>
      </c>
    </row>
    <row r="31" ht="14.25" customHeight="1">
      <c r="A31" s="20">
        <v>93.75</v>
      </c>
      <c r="B31" s="20">
        <v>88.849998</v>
      </c>
      <c r="D31" s="21">
        <f t="shared" si="1"/>
        <v>0.5134173112</v>
      </c>
      <c r="E31" s="21">
        <f t="shared" si="2"/>
        <v>-0.02156417792</v>
      </c>
      <c r="F31" s="41">
        <f t="shared" si="3"/>
        <v>-0.01107142224</v>
      </c>
      <c r="G31" s="41">
        <f t="shared" si="4"/>
        <v>0.4865826888</v>
      </c>
      <c r="H31" s="41">
        <f t="shared" si="5"/>
        <v>-0.03609674149</v>
      </c>
      <c r="I31" s="41">
        <f t="shared" si="6"/>
        <v>-0.01756404953</v>
      </c>
      <c r="J31" s="41">
        <f t="shared" si="7"/>
        <v>-0.02863547178</v>
      </c>
    </row>
    <row r="32" ht="14.25" customHeight="1">
      <c r="A32" s="20">
        <v>91.75</v>
      </c>
      <c r="B32" s="20">
        <v>85.699997</v>
      </c>
      <c r="D32" s="21">
        <f t="shared" si="1"/>
        <v>0.5170470642</v>
      </c>
      <c r="E32" s="21">
        <f t="shared" si="2"/>
        <v>-0.003821986593</v>
      </c>
      <c r="F32" s="41">
        <f t="shared" si="3"/>
        <v>-0.001976146947</v>
      </c>
      <c r="G32" s="41">
        <f t="shared" si="4"/>
        <v>0.4829529358</v>
      </c>
      <c r="H32" s="41">
        <f t="shared" si="5"/>
        <v>-0.02241974731</v>
      </c>
      <c r="I32" s="41">
        <f t="shared" si="6"/>
        <v>-0.01082768278</v>
      </c>
      <c r="J32" s="41">
        <f t="shared" si="7"/>
        <v>-0.01280382973</v>
      </c>
    </row>
    <row r="33" ht="14.25" customHeight="1">
      <c r="A33" s="20">
        <v>91.400002</v>
      </c>
      <c r="B33" s="20">
        <v>83.800003</v>
      </c>
      <c r="D33" s="21">
        <f t="shared" si="1"/>
        <v>0.5216894942</v>
      </c>
      <c r="E33" s="21">
        <f t="shared" si="2"/>
        <v>0.01681618155</v>
      </c>
      <c r="F33" s="41">
        <f t="shared" si="3"/>
        <v>0.008772825248</v>
      </c>
      <c r="G33" s="41">
        <f t="shared" si="4"/>
        <v>0.4783105058</v>
      </c>
      <c r="H33" s="41">
        <f t="shared" si="5"/>
        <v>0.008318491076</v>
      </c>
      <c r="I33" s="41">
        <f t="shared" si="6"/>
        <v>0.003978821673</v>
      </c>
      <c r="J33" s="41">
        <f t="shared" si="7"/>
        <v>0.01275164692</v>
      </c>
    </row>
    <row r="34" ht="14.25" customHeight="1">
      <c r="A34" s="20">
        <v>92.949997</v>
      </c>
      <c r="B34" s="20">
        <v>84.5</v>
      </c>
      <c r="D34" s="21">
        <f t="shared" si="1"/>
        <v>0.5238095158</v>
      </c>
      <c r="E34" s="21">
        <f t="shared" si="2"/>
        <v>-0.01900681771</v>
      </c>
      <c r="F34" s="41">
        <f t="shared" si="3"/>
        <v>-0.009955951979</v>
      </c>
      <c r="G34" s="41">
        <f t="shared" si="4"/>
        <v>0.4761904842</v>
      </c>
      <c r="H34" s="41">
        <f t="shared" si="5"/>
        <v>0.01410125623</v>
      </c>
      <c r="I34" s="41">
        <f t="shared" si="6"/>
        <v>0.006714884035</v>
      </c>
      <c r="J34" s="41">
        <f t="shared" si="7"/>
        <v>-0.003241067944</v>
      </c>
    </row>
    <row r="35" ht="14.25" customHeight="1">
      <c r="A35" s="20">
        <v>91.199997</v>
      </c>
      <c r="B35" s="20">
        <v>85.699997</v>
      </c>
      <c r="D35" s="21">
        <f t="shared" si="1"/>
        <v>0.5155455065</v>
      </c>
      <c r="E35" s="21">
        <f t="shared" si="2"/>
        <v>0.02970782974</v>
      </c>
      <c r="F35" s="41">
        <f t="shared" si="3"/>
        <v>0.01531573813</v>
      </c>
      <c r="G35" s="41">
        <f t="shared" si="4"/>
        <v>0.4844544935</v>
      </c>
      <c r="H35" s="41">
        <f t="shared" si="5"/>
        <v>0.0162040703</v>
      </c>
      <c r="I35" s="41">
        <f t="shared" si="6"/>
        <v>0.00785013467</v>
      </c>
      <c r="J35" s="41">
        <f t="shared" si="7"/>
        <v>0.0231658728</v>
      </c>
    </row>
    <row r="36" ht="14.25" customHeight="1">
      <c r="A36" s="20">
        <v>93.949997</v>
      </c>
      <c r="B36" s="20">
        <v>87.099998</v>
      </c>
      <c r="D36" s="21">
        <f t="shared" si="1"/>
        <v>0.5189174239</v>
      </c>
      <c r="E36" s="21">
        <f t="shared" si="2"/>
        <v>0.01426714821</v>
      </c>
      <c r="F36" s="41">
        <f t="shared" si="3"/>
        <v>0.007403471796</v>
      </c>
      <c r="G36" s="41">
        <f t="shared" si="4"/>
        <v>0.4810825761</v>
      </c>
      <c r="H36" s="41">
        <f t="shared" si="5"/>
        <v>-0.004603011712</v>
      </c>
      <c r="I36" s="41">
        <f t="shared" si="6"/>
        <v>-0.002214428732</v>
      </c>
      <c r="J36" s="41">
        <f t="shared" si="7"/>
        <v>0.005189043064</v>
      </c>
    </row>
    <row r="37" ht="14.25" customHeight="1">
      <c r="A37" s="20">
        <v>95.300003</v>
      </c>
      <c r="B37" s="20">
        <v>86.699997</v>
      </c>
      <c r="D37" s="21">
        <f t="shared" si="1"/>
        <v>0.5236263901</v>
      </c>
      <c r="E37" s="21">
        <f t="shared" si="2"/>
        <v>0.03404139918</v>
      </c>
      <c r="F37" s="41">
        <f t="shared" si="3"/>
        <v>0.01782497497</v>
      </c>
      <c r="G37" s="41">
        <f t="shared" si="4"/>
        <v>0.4763736099</v>
      </c>
      <c r="H37" s="41">
        <f t="shared" si="5"/>
        <v>0.01715307981</v>
      </c>
      <c r="I37" s="41">
        <f t="shared" si="6"/>
        <v>0.008171274552</v>
      </c>
      <c r="J37" s="41">
        <f t="shared" si="7"/>
        <v>0.02599624952</v>
      </c>
    </row>
    <row r="38" ht="14.25" customHeight="1">
      <c r="A38" s="20">
        <v>98.599998</v>
      </c>
      <c r="B38" s="20">
        <v>88.199997</v>
      </c>
      <c r="D38" s="21">
        <f t="shared" si="1"/>
        <v>0.5278372625</v>
      </c>
      <c r="E38" s="21">
        <f t="shared" si="2"/>
        <v>0.01359878961</v>
      </c>
      <c r="F38" s="41">
        <f t="shared" si="3"/>
        <v>0.00717794788</v>
      </c>
      <c r="G38" s="41">
        <f t="shared" si="4"/>
        <v>0.4721627375</v>
      </c>
      <c r="H38" s="41">
        <f t="shared" si="5"/>
        <v>0.04218164805</v>
      </c>
      <c r="I38" s="41">
        <f t="shared" si="6"/>
        <v>0.01991660241</v>
      </c>
      <c r="J38" s="41">
        <f t="shared" si="7"/>
        <v>0.02709455029</v>
      </c>
    </row>
    <row r="39" ht="14.25" customHeight="1">
      <c r="A39" s="20">
        <v>99.949997</v>
      </c>
      <c r="B39" s="20">
        <v>92.0</v>
      </c>
      <c r="D39" s="21">
        <f t="shared" si="1"/>
        <v>0.5207085104</v>
      </c>
      <c r="E39" s="21">
        <f t="shared" si="2"/>
        <v>0.008468354468</v>
      </c>
      <c r="F39" s="41">
        <f t="shared" si="3"/>
        <v>0.00440954424</v>
      </c>
      <c r="G39" s="41">
        <f t="shared" si="4"/>
        <v>0.4792914896</v>
      </c>
      <c r="H39" s="41">
        <f t="shared" si="5"/>
        <v>-0.0186510834</v>
      </c>
      <c r="I39" s="41">
        <f t="shared" si="6"/>
        <v>-0.008939305548</v>
      </c>
      <c r="J39" s="41">
        <f t="shared" si="7"/>
        <v>-0.004529761308</v>
      </c>
    </row>
    <row r="40" ht="14.25" customHeight="1">
      <c r="A40" s="20">
        <v>100.800003</v>
      </c>
      <c r="B40" s="20">
        <v>90.300003</v>
      </c>
      <c r="D40" s="21">
        <f t="shared" si="1"/>
        <v>0.5274725266</v>
      </c>
      <c r="E40" s="21">
        <f t="shared" si="2"/>
        <v>0.02498288138</v>
      </c>
      <c r="F40" s="41">
        <f t="shared" si="3"/>
        <v>0.01317778356</v>
      </c>
      <c r="G40" s="41">
        <f t="shared" si="4"/>
        <v>0.4725274734</v>
      </c>
      <c r="H40" s="41">
        <f t="shared" si="5"/>
        <v>-0.01675080986</v>
      </c>
      <c r="I40" s="41">
        <f t="shared" si="6"/>
        <v>-0.007915217862</v>
      </c>
      <c r="J40" s="41">
        <f t="shared" si="7"/>
        <v>0.0052625657</v>
      </c>
    </row>
    <row r="41" ht="14.25" customHeight="1">
      <c r="A41" s="20">
        <v>103.349998</v>
      </c>
      <c r="B41" s="20">
        <v>88.800003</v>
      </c>
      <c r="D41" s="21">
        <f t="shared" si="1"/>
        <v>0.5378610329</v>
      </c>
      <c r="E41" s="21">
        <f t="shared" si="2"/>
        <v>-0.008258468198</v>
      </c>
      <c r="F41" s="41">
        <f t="shared" si="3"/>
        <v>-0.004441908235</v>
      </c>
      <c r="G41" s="41">
        <f t="shared" si="4"/>
        <v>0.4621389671</v>
      </c>
      <c r="H41" s="41">
        <f t="shared" si="5"/>
        <v>0.01785760574</v>
      </c>
      <c r="I41" s="41">
        <f t="shared" si="6"/>
        <v>0.008252695473</v>
      </c>
      <c r="J41" s="41">
        <f t="shared" si="7"/>
        <v>0.003810787238</v>
      </c>
    </row>
    <row r="42" ht="14.25" customHeight="1">
      <c r="A42" s="20">
        <v>102.5</v>
      </c>
      <c r="B42" s="20">
        <v>90.400002</v>
      </c>
      <c r="D42" s="21">
        <f t="shared" si="1"/>
        <v>0.5313633952</v>
      </c>
      <c r="E42" s="21">
        <f t="shared" si="2"/>
        <v>-0.02119874327</v>
      </c>
      <c r="F42" s="41">
        <f t="shared" si="3"/>
        <v>-0.0112642362</v>
      </c>
      <c r="G42" s="41">
        <f t="shared" si="4"/>
        <v>0.4686366048</v>
      </c>
      <c r="H42" s="41">
        <f t="shared" si="5"/>
        <v>-0.007773553902</v>
      </c>
      <c r="I42" s="41">
        <f t="shared" si="6"/>
        <v>-0.003642971908</v>
      </c>
      <c r="J42" s="41">
        <f t="shared" si="7"/>
        <v>-0.0149072081</v>
      </c>
    </row>
    <row r="43" ht="14.25" customHeight="1">
      <c r="A43" s="20">
        <v>100.349998</v>
      </c>
      <c r="B43" s="20">
        <v>89.699997</v>
      </c>
      <c r="D43" s="21">
        <f t="shared" si="1"/>
        <v>0.5280189458</v>
      </c>
      <c r="E43" s="21">
        <f t="shared" si="2"/>
        <v>-0.009511921529</v>
      </c>
      <c r="F43" s="41">
        <f t="shared" si="3"/>
        <v>-0.005022474778</v>
      </c>
      <c r="G43" s="41">
        <f t="shared" si="4"/>
        <v>0.4719810542</v>
      </c>
      <c r="H43" s="41">
        <f t="shared" si="5"/>
        <v>0.04469415238</v>
      </c>
      <c r="I43" s="41">
        <f t="shared" si="6"/>
        <v>0.02109479316</v>
      </c>
      <c r="J43" s="41">
        <f t="shared" si="7"/>
        <v>0.01607231838</v>
      </c>
    </row>
    <row r="44" ht="14.25" customHeight="1">
      <c r="A44" s="20">
        <v>99.400002</v>
      </c>
      <c r="B44" s="20">
        <v>93.800003</v>
      </c>
      <c r="D44" s="21">
        <f t="shared" si="1"/>
        <v>0.5144927507</v>
      </c>
      <c r="E44" s="21">
        <f t="shared" si="2"/>
        <v>-0.001510214216</v>
      </c>
      <c r="F44" s="41">
        <f t="shared" si="3"/>
        <v>-0.0007769942661</v>
      </c>
      <c r="G44" s="41">
        <f t="shared" si="4"/>
        <v>0.4855072493</v>
      </c>
      <c r="H44" s="41">
        <f t="shared" si="5"/>
        <v>-0.02427958411</v>
      </c>
      <c r="I44" s="41">
        <f t="shared" si="6"/>
        <v>-0.01178791409</v>
      </c>
      <c r="J44" s="41">
        <f t="shared" si="7"/>
        <v>-0.01256490836</v>
      </c>
    </row>
    <row r="45" ht="14.25" customHeight="1">
      <c r="A45" s="20">
        <v>99.25</v>
      </c>
      <c r="B45" s="20">
        <v>91.550003</v>
      </c>
      <c r="D45" s="21">
        <f t="shared" si="1"/>
        <v>0.5201781889</v>
      </c>
      <c r="E45" s="21">
        <f t="shared" si="2"/>
        <v>0.05488881871</v>
      </c>
      <c r="F45" s="41">
        <f t="shared" si="3"/>
        <v>0.0285519663</v>
      </c>
      <c r="G45" s="41">
        <f t="shared" si="4"/>
        <v>0.4798218111</v>
      </c>
      <c r="H45" s="41">
        <f t="shared" si="5"/>
        <v>-0.02768726046</v>
      </c>
      <c r="I45" s="41">
        <f t="shared" si="6"/>
        <v>-0.01328495146</v>
      </c>
      <c r="J45" s="41">
        <f t="shared" si="7"/>
        <v>0.01526701484</v>
      </c>
    </row>
    <row r="46" ht="14.25" customHeight="1">
      <c r="A46" s="20">
        <v>104.849998</v>
      </c>
      <c r="B46" s="20">
        <v>89.050003</v>
      </c>
      <c r="D46" s="21">
        <f t="shared" si="1"/>
        <v>0.5407426377</v>
      </c>
      <c r="E46" s="21">
        <f t="shared" si="2"/>
        <v>-0.01295912557</v>
      </c>
      <c r="F46" s="41">
        <f t="shared" si="3"/>
        <v>-0.007007551742</v>
      </c>
      <c r="G46" s="41">
        <f t="shared" si="4"/>
        <v>0.4592573623</v>
      </c>
      <c r="H46" s="41">
        <f t="shared" si="5"/>
        <v>0.01780791584</v>
      </c>
      <c r="I46" s="41">
        <f t="shared" si="6"/>
        <v>0.008178416455</v>
      </c>
      <c r="J46" s="41">
        <f t="shared" si="7"/>
        <v>0.001170864713</v>
      </c>
    </row>
    <row r="47" ht="14.25" customHeight="1">
      <c r="A47" s="20">
        <v>103.5</v>
      </c>
      <c r="B47" s="20">
        <v>90.650002</v>
      </c>
      <c r="D47" s="21">
        <f t="shared" si="1"/>
        <v>0.5330929639</v>
      </c>
      <c r="E47" s="21">
        <f t="shared" si="2"/>
        <v>0.1096989173</v>
      </c>
      <c r="F47" s="41">
        <f t="shared" si="3"/>
        <v>0.05847972093</v>
      </c>
      <c r="G47" s="41">
        <f t="shared" si="4"/>
        <v>0.4669070361</v>
      </c>
      <c r="H47" s="41">
        <f t="shared" si="5"/>
        <v>-0.01500443779</v>
      </c>
      <c r="I47" s="41">
        <f t="shared" si="6"/>
        <v>-0.007005677576</v>
      </c>
      <c r="J47" s="41">
        <f t="shared" si="7"/>
        <v>0.05147404336</v>
      </c>
    </row>
    <row r="48" ht="14.25" customHeight="1">
      <c r="A48" s="20">
        <v>115.5</v>
      </c>
      <c r="B48" s="20">
        <v>89.300003</v>
      </c>
      <c r="D48" s="21">
        <f t="shared" si="1"/>
        <v>0.5639648355</v>
      </c>
      <c r="E48" s="21">
        <f t="shared" si="2"/>
        <v>-0.02898756361</v>
      </c>
      <c r="F48" s="41">
        <f t="shared" si="3"/>
        <v>-0.01634796654</v>
      </c>
      <c r="G48" s="41">
        <f t="shared" si="4"/>
        <v>0.4360351645</v>
      </c>
      <c r="H48" s="41">
        <f t="shared" si="5"/>
        <v>-0.008998969463</v>
      </c>
      <c r="I48" s="41">
        <f t="shared" si="6"/>
        <v>-0.00392386713</v>
      </c>
      <c r="J48" s="41">
        <f t="shared" si="7"/>
        <v>-0.02027183367</v>
      </c>
    </row>
    <row r="49" ht="14.25" customHeight="1">
      <c r="A49" s="20">
        <v>112.199997</v>
      </c>
      <c r="B49" s="20">
        <v>88.5</v>
      </c>
      <c r="D49" s="21">
        <f t="shared" si="1"/>
        <v>0.5590433417</v>
      </c>
      <c r="E49" s="21">
        <f t="shared" si="2"/>
        <v>-0.03307204239</v>
      </c>
      <c r="F49" s="41">
        <f t="shared" si="3"/>
        <v>-0.01848870509</v>
      </c>
      <c r="G49" s="41">
        <f t="shared" si="4"/>
        <v>0.4409566583</v>
      </c>
      <c r="H49" s="41">
        <f t="shared" si="5"/>
        <v>-0.0257524961</v>
      </c>
      <c r="I49" s="41">
        <f t="shared" si="6"/>
        <v>-0.01135573462</v>
      </c>
      <c r="J49" s="41">
        <f t="shared" si="7"/>
        <v>-0.02984443972</v>
      </c>
    </row>
    <row r="50" ht="14.25" customHeight="1">
      <c r="A50" s="20">
        <v>108.550003</v>
      </c>
      <c r="B50" s="20">
        <v>86.25</v>
      </c>
      <c r="D50" s="21">
        <f t="shared" si="1"/>
        <v>0.5572381998</v>
      </c>
      <c r="E50" s="21">
        <f t="shared" si="2"/>
        <v>0.05249017247</v>
      </c>
      <c r="F50" s="41">
        <f t="shared" si="3"/>
        <v>0.02924952921</v>
      </c>
      <c r="G50" s="41">
        <f t="shared" si="4"/>
        <v>0.4427618002</v>
      </c>
      <c r="H50" s="41">
        <f t="shared" si="5"/>
        <v>-0.01754430965</v>
      </c>
      <c r="I50" s="41">
        <f t="shared" si="6"/>
        <v>-0.007767950124</v>
      </c>
      <c r="J50" s="41">
        <f t="shared" si="7"/>
        <v>0.02148157909</v>
      </c>
    </row>
    <row r="51" ht="14.25" customHeight="1">
      <c r="A51" s="20">
        <v>114.400002</v>
      </c>
      <c r="B51" s="20">
        <v>84.75</v>
      </c>
      <c r="D51" s="21">
        <f t="shared" si="1"/>
        <v>0.5744413801</v>
      </c>
      <c r="E51" s="21">
        <f t="shared" si="2"/>
        <v>0.008269870853</v>
      </c>
      <c r="F51" s="41">
        <f t="shared" si="3"/>
        <v>0.004750556026</v>
      </c>
      <c r="G51" s="41">
        <f t="shared" si="4"/>
        <v>0.4255586199</v>
      </c>
      <c r="H51" s="41">
        <f t="shared" si="5"/>
        <v>0.004708684336</v>
      </c>
      <c r="I51" s="41">
        <f t="shared" si="6"/>
        <v>0.002003821208</v>
      </c>
      <c r="J51" s="41">
        <f t="shared" si="7"/>
        <v>0.006754377234</v>
      </c>
    </row>
    <row r="52" ht="14.25" customHeight="1">
      <c r="A52" s="20">
        <v>115.349998</v>
      </c>
      <c r="B52" s="20">
        <v>85.150002</v>
      </c>
      <c r="D52" s="21">
        <f t="shared" si="1"/>
        <v>0.5753117107</v>
      </c>
      <c r="E52" s="21">
        <f t="shared" si="2"/>
        <v>0.04367878565</v>
      </c>
      <c r="F52" s="41">
        <f t="shared" si="3"/>
        <v>0.02512891689</v>
      </c>
      <c r="G52" s="41">
        <f t="shared" si="4"/>
        <v>0.4246882893</v>
      </c>
      <c r="H52" s="41">
        <f t="shared" si="5"/>
        <v>0.01803941859</v>
      </c>
      <c r="I52" s="41">
        <f t="shared" si="6"/>
        <v>0.00766112982</v>
      </c>
      <c r="J52" s="41">
        <f t="shared" si="7"/>
        <v>0.03279004671</v>
      </c>
    </row>
    <row r="53" ht="14.25" customHeight="1">
      <c r="A53" s="20">
        <v>120.5</v>
      </c>
      <c r="B53" s="20">
        <v>86.699997</v>
      </c>
      <c r="D53" s="21">
        <f t="shared" si="1"/>
        <v>0.581563715</v>
      </c>
      <c r="E53" s="21">
        <f t="shared" si="2"/>
        <v>-0.01758101359</v>
      </c>
      <c r="F53" s="41">
        <f t="shared" si="3"/>
        <v>-0.01022447958</v>
      </c>
      <c r="G53" s="41">
        <f t="shared" si="4"/>
        <v>0.418436285</v>
      </c>
      <c r="H53" s="41">
        <f t="shared" si="5"/>
        <v>-0.02274810292</v>
      </c>
      <c r="I53" s="41">
        <f t="shared" si="6"/>
        <v>-0.009518631679</v>
      </c>
      <c r="J53" s="41">
        <f t="shared" si="7"/>
        <v>-0.01974311125</v>
      </c>
    </row>
    <row r="54" ht="14.25" customHeight="1">
      <c r="A54" s="20">
        <v>118.400002</v>
      </c>
      <c r="B54" s="20">
        <v>84.75</v>
      </c>
      <c r="D54" s="21">
        <f t="shared" si="1"/>
        <v>0.58282058</v>
      </c>
      <c r="E54" s="21">
        <f t="shared" si="2"/>
        <v>-0.006354607169</v>
      </c>
      <c r="F54" s="41">
        <f t="shared" si="3"/>
        <v>-0.003703595836</v>
      </c>
      <c r="G54" s="41">
        <f t="shared" si="4"/>
        <v>0.41717942</v>
      </c>
      <c r="H54" s="41">
        <f t="shared" si="5"/>
        <v>0.002357066542</v>
      </c>
      <c r="I54" s="41">
        <f t="shared" si="6"/>
        <v>0.000983319653</v>
      </c>
      <c r="J54" s="41">
        <f t="shared" si="7"/>
        <v>-0.002720276183</v>
      </c>
    </row>
    <row r="55" ht="14.25" customHeight="1">
      <c r="A55" s="20">
        <v>117.650002</v>
      </c>
      <c r="B55" s="20">
        <v>84.949997</v>
      </c>
      <c r="D55" s="21">
        <f t="shared" si="1"/>
        <v>0.5807009012</v>
      </c>
      <c r="E55" s="21">
        <f t="shared" si="2"/>
        <v>-0.00853611656</v>
      </c>
      <c r="F55" s="41">
        <f t="shared" si="3"/>
        <v>-0.004956930579</v>
      </c>
      <c r="G55" s="41">
        <f t="shared" si="4"/>
        <v>0.4192990988</v>
      </c>
      <c r="H55" s="41">
        <f t="shared" si="5"/>
        <v>-0.0005886959286</v>
      </c>
      <c r="I55" s="41">
        <f t="shared" si="6"/>
        <v>-0.0002468396723</v>
      </c>
      <c r="J55" s="41">
        <f t="shared" si="7"/>
        <v>-0.005203770252</v>
      </c>
    </row>
    <row r="56" ht="14.25" customHeight="1">
      <c r="A56" s="20">
        <v>116.650002</v>
      </c>
      <c r="B56" s="20">
        <v>84.900002</v>
      </c>
      <c r="D56" s="21">
        <f t="shared" si="1"/>
        <v>0.578764573</v>
      </c>
      <c r="E56" s="21">
        <f t="shared" si="2"/>
        <v>-0.007313424567</v>
      </c>
      <c r="F56" s="41">
        <f t="shared" si="3"/>
        <v>-0.004232751047</v>
      </c>
      <c r="G56" s="41">
        <f t="shared" si="4"/>
        <v>0.421235427</v>
      </c>
      <c r="H56" s="41">
        <f t="shared" si="5"/>
        <v>0.05611089184</v>
      </c>
      <c r="I56" s="41">
        <f t="shared" si="6"/>
        <v>0.02363589549</v>
      </c>
      <c r="J56" s="41">
        <f t="shared" si="7"/>
        <v>0.01940314444</v>
      </c>
    </row>
    <row r="57" ht="14.25" customHeight="1">
      <c r="A57" s="20">
        <v>115.800003</v>
      </c>
      <c r="B57" s="20">
        <v>89.800003</v>
      </c>
      <c r="D57" s="21">
        <f t="shared" si="1"/>
        <v>0.5632295701</v>
      </c>
      <c r="E57" s="21">
        <f t="shared" si="2"/>
        <v>0.01030934375</v>
      </c>
      <c r="F57" s="41">
        <f t="shared" si="3"/>
        <v>0.00580652725</v>
      </c>
      <c r="G57" s="41">
        <f t="shared" si="4"/>
        <v>0.4367704299</v>
      </c>
      <c r="H57" s="41">
        <f t="shared" si="5"/>
        <v>0.008869182258</v>
      </c>
      <c r="I57" s="41">
        <f t="shared" si="6"/>
        <v>0.003873796547</v>
      </c>
      <c r="J57" s="41">
        <f t="shared" si="7"/>
        <v>0.009680323797</v>
      </c>
    </row>
    <row r="58" ht="14.25" customHeight="1">
      <c r="A58" s="20">
        <v>117.0</v>
      </c>
      <c r="B58" s="20">
        <v>90.599998</v>
      </c>
      <c r="D58" s="21">
        <f t="shared" si="1"/>
        <v>0.5635838205</v>
      </c>
      <c r="E58" s="21">
        <f t="shared" si="2"/>
        <v>0.01062709257</v>
      </c>
      <c r="F58" s="41">
        <f t="shared" si="3"/>
        <v>0.005989257433</v>
      </c>
      <c r="G58" s="41">
        <f t="shared" si="4"/>
        <v>0.4364161795</v>
      </c>
      <c r="H58" s="41">
        <f t="shared" si="5"/>
        <v>-0.0296857539</v>
      </c>
      <c r="I58" s="41">
        <f t="shared" si="6"/>
        <v>-0.0129553433</v>
      </c>
      <c r="J58" s="41">
        <f t="shared" si="7"/>
        <v>-0.006966085871</v>
      </c>
    </row>
    <row r="59" ht="14.25" customHeight="1">
      <c r="A59" s="20">
        <v>118.25</v>
      </c>
      <c r="B59" s="20">
        <v>87.949997</v>
      </c>
      <c r="D59" s="21">
        <f t="shared" si="1"/>
        <v>0.5734723653</v>
      </c>
      <c r="E59" s="21">
        <f t="shared" si="2"/>
        <v>0.03408474617</v>
      </c>
      <c r="F59" s="41">
        <f t="shared" si="3"/>
        <v>0.01954666001</v>
      </c>
      <c r="G59" s="41">
        <f t="shared" si="4"/>
        <v>0.4265276347</v>
      </c>
      <c r="H59" s="41">
        <f t="shared" si="5"/>
        <v>-0.01835965564</v>
      </c>
      <c r="I59" s="41">
        <f t="shared" si="6"/>
        <v>-0.007830900495</v>
      </c>
      <c r="J59" s="41">
        <f t="shared" si="7"/>
        <v>0.01171575951</v>
      </c>
    </row>
    <row r="60" ht="14.25" customHeight="1">
      <c r="A60" s="20">
        <v>122.349998</v>
      </c>
      <c r="B60" s="20">
        <v>86.349998</v>
      </c>
      <c r="D60" s="21">
        <f t="shared" si="1"/>
        <v>0.5862482048</v>
      </c>
      <c r="E60" s="21">
        <f t="shared" si="2"/>
        <v>-0.02315105454</v>
      </c>
      <c r="F60" s="41">
        <f t="shared" si="3"/>
        <v>-0.01357226417</v>
      </c>
      <c r="G60" s="41">
        <f t="shared" si="4"/>
        <v>0.4137517952</v>
      </c>
      <c r="H60" s="41">
        <f t="shared" si="5"/>
        <v>-0.01106265722</v>
      </c>
      <c r="I60" s="41">
        <f t="shared" si="6"/>
        <v>-0.004577194283</v>
      </c>
      <c r="J60" s="41">
        <f t="shared" si="7"/>
        <v>-0.01814945845</v>
      </c>
    </row>
    <row r="61" ht="14.25" customHeight="1">
      <c r="A61" s="20">
        <v>119.550003</v>
      </c>
      <c r="B61" s="20">
        <v>85.400002</v>
      </c>
      <c r="D61" s="21">
        <f t="shared" si="1"/>
        <v>0.5833130036</v>
      </c>
      <c r="E61" s="21">
        <f t="shared" si="2"/>
        <v>-0.0215607842</v>
      </c>
      <c r="F61" s="41">
        <f t="shared" si="3"/>
        <v>-0.01257668579</v>
      </c>
      <c r="G61" s="41">
        <f t="shared" si="4"/>
        <v>0.4166869964</v>
      </c>
      <c r="H61" s="41">
        <f t="shared" si="5"/>
        <v>0.005837728059</v>
      </c>
      <c r="I61" s="41">
        <f t="shared" si="6"/>
        <v>0.002432505371</v>
      </c>
      <c r="J61" s="41">
        <f t="shared" si="7"/>
        <v>-0.01014418042</v>
      </c>
    </row>
    <row r="62" ht="14.25" customHeight="1">
      <c r="A62" s="20">
        <v>117.0</v>
      </c>
      <c r="B62" s="20">
        <v>85.900002</v>
      </c>
      <c r="D62" s="21">
        <f t="shared" si="1"/>
        <v>0.5766387326</v>
      </c>
      <c r="E62" s="21">
        <f t="shared" si="2"/>
        <v>0.003412989632</v>
      </c>
      <c r="F62" s="41">
        <f t="shared" si="3"/>
        <v>0.001968062016</v>
      </c>
      <c r="G62" s="41">
        <f t="shared" si="4"/>
        <v>0.4233612674</v>
      </c>
      <c r="H62" s="41">
        <f t="shared" si="5"/>
        <v>-0.01998896665</v>
      </c>
      <c r="I62" s="41">
        <f t="shared" si="6"/>
        <v>-0.008462554257</v>
      </c>
      <c r="J62" s="41">
        <f t="shared" si="7"/>
        <v>-0.006494492241</v>
      </c>
    </row>
    <row r="63" ht="14.25" customHeight="1">
      <c r="A63" s="20">
        <v>117.400002</v>
      </c>
      <c r="B63" s="20">
        <v>84.199997</v>
      </c>
      <c r="D63" s="21">
        <f t="shared" si="1"/>
        <v>0.5823412827</v>
      </c>
      <c r="E63" s="21">
        <f t="shared" si="2"/>
        <v>-0.004695880561</v>
      </c>
      <c r="F63" s="41">
        <f t="shared" si="3"/>
        <v>-0.002734605109</v>
      </c>
      <c r="G63" s="41">
        <f t="shared" si="4"/>
        <v>0.4176587173</v>
      </c>
      <c r="H63" s="41">
        <f t="shared" si="5"/>
        <v>-0.01134675676</v>
      </c>
      <c r="I63" s="41">
        <f t="shared" si="6"/>
        <v>-0.004739071874</v>
      </c>
      <c r="J63" s="41">
        <f t="shared" si="7"/>
        <v>-0.007473676983</v>
      </c>
    </row>
    <row r="64" ht="14.25" customHeight="1">
      <c r="A64" s="20">
        <v>116.849998</v>
      </c>
      <c r="B64" s="20">
        <v>83.25</v>
      </c>
      <c r="D64" s="21">
        <f t="shared" si="1"/>
        <v>0.5839580168</v>
      </c>
      <c r="E64" s="21">
        <f t="shared" si="2"/>
        <v>-0.004717958549</v>
      </c>
      <c r="F64" s="41">
        <f t="shared" si="3"/>
        <v>-0.002755089718</v>
      </c>
      <c r="G64" s="41">
        <f t="shared" si="4"/>
        <v>0.4160419832</v>
      </c>
      <c r="H64" s="41">
        <f t="shared" si="5"/>
        <v>-0.03234950416</v>
      </c>
      <c r="I64" s="41">
        <f t="shared" si="6"/>
        <v>-0.01345875187</v>
      </c>
      <c r="J64" s="41">
        <f t="shared" si="7"/>
        <v>-0.01621384158</v>
      </c>
    </row>
    <row r="65" ht="14.25" customHeight="1">
      <c r="A65" s="20">
        <v>116.300003</v>
      </c>
      <c r="B65" s="20">
        <v>80.599998</v>
      </c>
      <c r="D65" s="21">
        <f t="shared" si="1"/>
        <v>0.5906551671</v>
      </c>
      <c r="E65" s="21">
        <f t="shared" si="2"/>
        <v>-0.0125461736</v>
      </c>
      <c r="F65" s="41">
        <f t="shared" si="3"/>
        <v>-0.007410462264</v>
      </c>
      <c r="G65" s="41">
        <f t="shared" si="4"/>
        <v>0.4093448329</v>
      </c>
      <c r="H65" s="41">
        <f t="shared" si="5"/>
        <v>0.01477865558</v>
      </c>
      <c r="I65" s="41">
        <f t="shared" si="6"/>
        <v>0.0060495663</v>
      </c>
      <c r="J65" s="41">
        <f t="shared" si="7"/>
        <v>-0.001360895964</v>
      </c>
    </row>
    <row r="66" ht="14.25" customHeight="1">
      <c r="A66" s="20">
        <v>114.849998</v>
      </c>
      <c r="B66" s="20">
        <v>81.800003</v>
      </c>
      <c r="D66" s="21">
        <f t="shared" si="1"/>
        <v>0.584032532</v>
      </c>
      <c r="E66" s="21">
        <f t="shared" si="2"/>
        <v>-0.02334394537</v>
      </c>
      <c r="F66" s="41">
        <f t="shared" si="3"/>
        <v>-0.01363362352</v>
      </c>
      <c r="G66" s="41">
        <f t="shared" si="4"/>
        <v>0.415967468</v>
      </c>
      <c r="H66" s="41">
        <f t="shared" si="5"/>
        <v>-0.03482942782</v>
      </c>
      <c r="I66" s="41">
        <f t="shared" si="6"/>
        <v>-0.0144879089</v>
      </c>
      <c r="J66" s="41">
        <f t="shared" si="7"/>
        <v>-0.02812153242</v>
      </c>
    </row>
    <row r="67" ht="14.25" customHeight="1">
      <c r="A67" s="20">
        <v>112.199997</v>
      </c>
      <c r="B67" s="20">
        <v>79.0</v>
      </c>
      <c r="D67" s="21">
        <f t="shared" si="1"/>
        <v>0.5868200772</v>
      </c>
      <c r="E67" s="21">
        <f t="shared" si="2"/>
        <v>0.009314798013</v>
      </c>
      <c r="F67" s="41">
        <f t="shared" si="3"/>
        <v>0.005466110489</v>
      </c>
      <c r="G67" s="41">
        <f t="shared" si="4"/>
        <v>0.4131799228</v>
      </c>
      <c r="H67" s="41">
        <f t="shared" si="5"/>
        <v>-0.06133686037</v>
      </c>
      <c r="I67" s="41">
        <f t="shared" si="6"/>
        <v>-0.02534315923</v>
      </c>
      <c r="J67" s="41">
        <f t="shared" si="7"/>
        <v>-0.01987704874</v>
      </c>
    </row>
    <row r="68" ht="14.25" customHeight="1">
      <c r="A68" s="20">
        <v>113.25</v>
      </c>
      <c r="B68" s="20">
        <v>74.300003</v>
      </c>
      <c r="D68" s="21">
        <f t="shared" si="1"/>
        <v>0.6038389666</v>
      </c>
      <c r="E68" s="21">
        <f t="shared" si="2"/>
        <v>-0.01781784332</v>
      </c>
      <c r="F68" s="41">
        <f t="shared" si="3"/>
        <v>-0.0107591081</v>
      </c>
      <c r="G68" s="41">
        <f t="shared" si="4"/>
        <v>0.3961610334</v>
      </c>
      <c r="H68" s="41">
        <f t="shared" si="5"/>
        <v>0.03569442975</v>
      </c>
      <c r="I68" s="41">
        <f t="shared" si="6"/>
        <v>0.01414074218</v>
      </c>
      <c r="J68" s="41">
        <f t="shared" si="7"/>
        <v>0.003381634081</v>
      </c>
    </row>
    <row r="69" ht="14.25" customHeight="1">
      <c r="A69" s="20">
        <v>111.25</v>
      </c>
      <c r="B69" s="20">
        <v>77.0</v>
      </c>
      <c r="D69" s="21">
        <f t="shared" si="1"/>
        <v>0.5909694555</v>
      </c>
      <c r="E69" s="21">
        <f t="shared" si="2"/>
        <v>-0.008575967588</v>
      </c>
      <c r="F69" s="41">
        <f t="shared" si="3"/>
        <v>-0.005068134896</v>
      </c>
      <c r="G69" s="41">
        <f t="shared" si="4"/>
        <v>0.4090305445</v>
      </c>
      <c r="H69" s="41">
        <f t="shared" si="5"/>
        <v>0.0116205567</v>
      </c>
      <c r="I69" s="41">
        <f t="shared" si="6"/>
        <v>0.004753162633</v>
      </c>
      <c r="J69" s="41">
        <f t="shared" si="7"/>
        <v>-0.0003149722631</v>
      </c>
    </row>
    <row r="70" ht="14.25" customHeight="1">
      <c r="A70" s="20">
        <v>110.300003</v>
      </c>
      <c r="B70" s="20">
        <v>77.900002</v>
      </c>
      <c r="D70" s="21">
        <f t="shared" si="1"/>
        <v>0.5860786401</v>
      </c>
      <c r="E70" s="21">
        <f t="shared" si="2"/>
        <v>-0.03976485935</v>
      </c>
      <c r="F70" s="41">
        <f t="shared" si="3"/>
        <v>-0.02330533469</v>
      </c>
      <c r="G70" s="41">
        <f t="shared" si="4"/>
        <v>0.4139213599</v>
      </c>
      <c r="H70" s="41">
        <f t="shared" si="5"/>
        <v>-0.05203682996</v>
      </c>
      <c r="I70" s="41">
        <f t="shared" si="6"/>
        <v>-0.02153915542</v>
      </c>
      <c r="J70" s="41">
        <f t="shared" si="7"/>
        <v>-0.04484449011</v>
      </c>
    </row>
    <row r="71" ht="14.25" customHeight="1">
      <c r="A71" s="20">
        <v>106.0</v>
      </c>
      <c r="B71" s="20">
        <v>73.949997</v>
      </c>
      <c r="D71" s="21">
        <f t="shared" si="1"/>
        <v>0.5890525244</v>
      </c>
      <c r="E71" s="21">
        <f t="shared" si="2"/>
        <v>0.0159104622</v>
      </c>
      <c r="F71" s="41">
        <f t="shared" si="3"/>
        <v>0.009372097921</v>
      </c>
      <c r="G71" s="41">
        <f t="shared" si="4"/>
        <v>0.4109474756</v>
      </c>
      <c r="H71" s="41">
        <f t="shared" si="5"/>
        <v>-0.01911312791</v>
      </c>
      <c r="I71" s="41">
        <f t="shared" si="6"/>
        <v>-0.007854491664</v>
      </c>
      <c r="J71" s="41">
        <f t="shared" si="7"/>
        <v>0.001517606256</v>
      </c>
    </row>
    <row r="72" ht="14.25" customHeight="1">
      <c r="A72" s="20">
        <v>107.699997</v>
      </c>
      <c r="B72" s="20">
        <v>72.550003</v>
      </c>
      <c r="D72" s="21">
        <f t="shared" si="1"/>
        <v>0.5975034508</v>
      </c>
      <c r="E72" s="21">
        <f t="shared" si="2"/>
        <v>-0.03495865717</v>
      </c>
      <c r="F72" s="41">
        <f t="shared" si="3"/>
        <v>-0.02088791829</v>
      </c>
      <c r="G72" s="41">
        <f t="shared" si="4"/>
        <v>0.4024965492</v>
      </c>
      <c r="H72" s="41">
        <f t="shared" si="5"/>
        <v>-0.02512348416</v>
      </c>
      <c r="I72" s="41">
        <f t="shared" si="6"/>
        <v>-0.01011211568</v>
      </c>
      <c r="J72" s="41">
        <f t="shared" si="7"/>
        <v>-0.03100003397</v>
      </c>
    </row>
    <row r="73" ht="14.25" customHeight="1">
      <c r="A73" s="20">
        <v>104.0</v>
      </c>
      <c r="B73" s="20">
        <v>70.75</v>
      </c>
      <c r="D73" s="21">
        <f t="shared" si="1"/>
        <v>0.5951359084</v>
      </c>
      <c r="E73" s="21">
        <f t="shared" si="2"/>
        <v>0.02187441443</v>
      </c>
      <c r="F73" s="41">
        <f t="shared" si="3"/>
        <v>0.0130182495</v>
      </c>
      <c r="G73" s="41">
        <f t="shared" si="4"/>
        <v>0.4048640916</v>
      </c>
      <c r="H73" s="41">
        <f t="shared" si="5"/>
        <v>-0.009229771013</v>
      </c>
      <c r="I73" s="41">
        <f t="shared" si="6"/>
        <v>-0.003736802857</v>
      </c>
      <c r="J73" s="41">
        <f t="shared" si="7"/>
        <v>0.009281446646</v>
      </c>
    </row>
    <row r="74" ht="14.25" customHeight="1">
      <c r="A74" s="20">
        <v>106.300003</v>
      </c>
      <c r="B74" s="20">
        <v>70.099998</v>
      </c>
      <c r="D74" s="21">
        <f t="shared" si="1"/>
        <v>0.6026077233</v>
      </c>
      <c r="E74" s="21">
        <f t="shared" si="2"/>
        <v>-0.01995321304</v>
      </c>
      <c r="F74" s="41">
        <f t="shared" si="3"/>
        <v>-0.01202396028</v>
      </c>
      <c r="G74" s="41">
        <f t="shared" si="4"/>
        <v>0.3973922767</v>
      </c>
      <c r="H74" s="41">
        <f t="shared" si="5"/>
        <v>0.01557001077</v>
      </c>
      <c r="I74" s="41">
        <f t="shared" si="6"/>
        <v>0.006187402029</v>
      </c>
      <c r="J74" s="41">
        <f t="shared" si="7"/>
        <v>-0.005836558255</v>
      </c>
    </row>
    <row r="75" ht="14.25" customHeight="1">
      <c r="A75" s="20">
        <v>104.199997</v>
      </c>
      <c r="B75" s="20">
        <v>71.199997</v>
      </c>
      <c r="D75" s="21">
        <f t="shared" si="1"/>
        <v>0.5940706988</v>
      </c>
      <c r="E75" s="21">
        <f t="shared" si="2"/>
        <v>0.01002637203</v>
      </c>
      <c r="F75" s="41">
        <f t="shared" si="3"/>
        <v>0.00595637384</v>
      </c>
      <c r="G75" s="41">
        <f t="shared" si="4"/>
        <v>0.4059293012</v>
      </c>
      <c r="H75" s="41">
        <f t="shared" si="5"/>
        <v>0.019472118</v>
      </c>
      <c r="I75" s="41">
        <f t="shared" si="6"/>
        <v>0.007904303253</v>
      </c>
      <c r="J75" s="41">
        <f t="shared" si="7"/>
        <v>0.01386067709</v>
      </c>
    </row>
    <row r="76" ht="14.25" customHeight="1">
      <c r="A76" s="20">
        <v>105.25</v>
      </c>
      <c r="B76" s="20">
        <v>72.599998</v>
      </c>
      <c r="D76" s="21">
        <f t="shared" si="1"/>
        <v>0.5917908416</v>
      </c>
      <c r="E76" s="21">
        <f t="shared" si="2"/>
        <v>-0.007151401158</v>
      </c>
      <c r="F76" s="41">
        <f t="shared" si="3"/>
        <v>-0.00423213371</v>
      </c>
      <c r="G76" s="41">
        <f t="shared" si="4"/>
        <v>0.4082091584</v>
      </c>
      <c r="H76" s="41">
        <f t="shared" si="5"/>
        <v>-0.019472118</v>
      </c>
      <c r="I76" s="41">
        <f t="shared" si="6"/>
        <v>-0.0079486969</v>
      </c>
      <c r="J76" s="41">
        <f t="shared" si="7"/>
        <v>-0.01218083061</v>
      </c>
    </row>
    <row r="77" ht="14.25" customHeight="1">
      <c r="A77" s="20">
        <v>104.5</v>
      </c>
      <c r="B77" s="20">
        <v>71.199997</v>
      </c>
      <c r="D77" s="21">
        <f t="shared" si="1"/>
        <v>0.5947638121</v>
      </c>
      <c r="E77" s="21">
        <f t="shared" si="2"/>
        <v>-0.0009573767992</v>
      </c>
      <c r="F77" s="41">
        <f t="shared" si="3"/>
        <v>-0.0005694130747</v>
      </c>
      <c r="G77" s="41">
        <f t="shared" si="4"/>
        <v>0.4052361879</v>
      </c>
      <c r="H77" s="41">
        <f t="shared" si="5"/>
        <v>-0.01985872353</v>
      </c>
      <c r="I77" s="41">
        <f t="shared" si="6"/>
        <v>-0.008047473422</v>
      </c>
      <c r="J77" s="41">
        <f t="shared" si="7"/>
        <v>-0.008616886497</v>
      </c>
    </row>
    <row r="78" ht="14.25" customHeight="1">
      <c r="A78" s="20">
        <v>104.400002</v>
      </c>
      <c r="B78" s="20">
        <v>69.800003</v>
      </c>
      <c r="D78" s="21">
        <f t="shared" si="1"/>
        <v>0.5993111309</v>
      </c>
      <c r="E78" s="21">
        <f t="shared" si="2"/>
        <v>0.00905842666</v>
      </c>
      <c r="F78" s="41">
        <f t="shared" si="3"/>
        <v>0.005428815926</v>
      </c>
      <c r="G78" s="41">
        <f t="shared" si="4"/>
        <v>0.4006888691</v>
      </c>
      <c r="H78" s="41">
        <f t="shared" si="5"/>
        <v>0.03657227427</v>
      </c>
      <c r="I78" s="41">
        <f t="shared" si="6"/>
        <v>0.01465410322</v>
      </c>
      <c r="J78" s="41">
        <f t="shared" si="7"/>
        <v>0.02008291914</v>
      </c>
    </row>
    <row r="79" ht="14.25" customHeight="1">
      <c r="A79" s="20">
        <v>105.349998</v>
      </c>
      <c r="B79" s="20">
        <v>72.400002</v>
      </c>
      <c r="D79" s="21">
        <f t="shared" si="1"/>
        <v>0.592686346</v>
      </c>
      <c r="E79" s="21">
        <f t="shared" si="2"/>
        <v>0.003316743228</v>
      </c>
      <c r="F79" s="41">
        <f t="shared" si="3"/>
        <v>0.001965788424</v>
      </c>
      <c r="G79" s="41">
        <f t="shared" si="4"/>
        <v>0.407313654</v>
      </c>
      <c r="H79" s="41">
        <f t="shared" si="5"/>
        <v>-0.002766322668</v>
      </c>
      <c r="I79" s="41">
        <f t="shared" si="6"/>
        <v>-0.001126760994</v>
      </c>
      <c r="J79" s="41">
        <f t="shared" si="7"/>
        <v>0.0008390274302</v>
      </c>
    </row>
    <row r="80" ht="14.25" customHeight="1">
      <c r="A80" s="20">
        <v>105.699997</v>
      </c>
      <c r="B80" s="20">
        <v>72.199997</v>
      </c>
      <c r="D80" s="21">
        <f t="shared" si="1"/>
        <v>0.5941540223</v>
      </c>
      <c r="E80" s="21">
        <f t="shared" si="2"/>
        <v>-0.007597330026</v>
      </c>
      <c r="F80" s="41">
        <f t="shared" si="3"/>
        <v>-0.004513984194</v>
      </c>
      <c r="G80" s="41">
        <f t="shared" si="4"/>
        <v>0.4058459777</v>
      </c>
      <c r="H80" s="41">
        <f t="shared" si="5"/>
        <v>-0.01044214196</v>
      </c>
      <c r="I80" s="41">
        <f t="shared" si="6"/>
        <v>-0.004237901313</v>
      </c>
      <c r="J80" s="41">
        <f t="shared" si="7"/>
        <v>-0.008751885506</v>
      </c>
    </row>
    <row r="81" ht="14.25" customHeight="1">
      <c r="A81" s="20">
        <v>104.900002</v>
      </c>
      <c r="B81" s="20">
        <v>71.449997</v>
      </c>
      <c r="D81" s="21">
        <f t="shared" si="1"/>
        <v>0.5948398219</v>
      </c>
      <c r="E81" s="21">
        <f t="shared" si="2"/>
        <v>-0.02558673955</v>
      </c>
      <c r="F81" s="41">
        <f t="shared" si="3"/>
        <v>-0.01522001159</v>
      </c>
      <c r="G81" s="41">
        <f t="shared" si="4"/>
        <v>0.4051601781</v>
      </c>
      <c r="H81" s="41">
        <f t="shared" si="5"/>
        <v>-0.03489135779</v>
      </c>
      <c r="I81" s="41">
        <f t="shared" si="6"/>
        <v>-0.01413658874</v>
      </c>
      <c r="J81" s="41">
        <f t="shared" si="7"/>
        <v>-0.02935660033</v>
      </c>
    </row>
    <row r="82" ht="14.25" customHeight="1">
      <c r="A82" s="20">
        <v>102.25</v>
      </c>
      <c r="B82" s="20">
        <v>69.0</v>
      </c>
      <c r="D82" s="21">
        <f t="shared" si="1"/>
        <v>0.597080292</v>
      </c>
      <c r="E82" s="21">
        <f t="shared" si="2"/>
        <v>0.002442003656</v>
      </c>
      <c r="F82" s="41">
        <f t="shared" si="3"/>
        <v>0.001458072256</v>
      </c>
      <c r="G82" s="41">
        <f t="shared" si="4"/>
        <v>0.402919708</v>
      </c>
      <c r="H82" s="41">
        <f t="shared" si="5"/>
        <v>0.02079669116</v>
      </c>
      <c r="I82" s="41">
        <f t="shared" si="6"/>
        <v>0.008379396732</v>
      </c>
      <c r="J82" s="41">
        <f t="shared" si="7"/>
        <v>0.009837468987</v>
      </c>
    </row>
    <row r="83" ht="14.25" customHeight="1">
      <c r="A83" s="20">
        <v>102.5</v>
      </c>
      <c r="B83" s="20">
        <v>70.449997</v>
      </c>
      <c r="D83" s="21">
        <f t="shared" si="1"/>
        <v>0.5926568475</v>
      </c>
      <c r="E83" s="21">
        <f t="shared" si="2"/>
        <v>0.04062685353</v>
      </c>
      <c r="F83" s="41">
        <f t="shared" si="3"/>
        <v>0.02407778294</v>
      </c>
      <c r="G83" s="41">
        <f t="shared" si="4"/>
        <v>0.4073431525</v>
      </c>
      <c r="H83" s="41">
        <f t="shared" si="5"/>
        <v>-0.0317257617</v>
      </c>
      <c r="I83" s="41">
        <f t="shared" si="6"/>
        <v>-0.01292327178</v>
      </c>
      <c r="J83" s="41">
        <f t="shared" si="7"/>
        <v>0.01115451115</v>
      </c>
    </row>
    <row r="84" ht="14.25" customHeight="1">
      <c r="A84" s="20">
        <v>106.75</v>
      </c>
      <c r="B84" s="20">
        <v>68.25</v>
      </c>
      <c r="D84" s="21">
        <f t="shared" si="1"/>
        <v>0.61</v>
      </c>
      <c r="E84" s="21">
        <f t="shared" si="2"/>
        <v>0.01025170218</v>
      </c>
      <c r="F84" s="41">
        <f t="shared" si="3"/>
        <v>0.006253538331</v>
      </c>
      <c r="G84" s="41">
        <f t="shared" si="4"/>
        <v>0.39</v>
      </c>
      <c r="H84" s="41">
        <f t="shared" si="5"/>
        <v>-0.0007329132039</v>
      </c>
      <c r="I84" s="41">
        <f t="shared" si="6"/>
        <v>-0.0002858361495</v>
      </c>
      <c r="J84" s="41">
        <f t="shared" si="7"/>
        <v>0.005967702182</v>
      </c>
    </row>
    <row r="85" ht="14.25" customHeight="1">
      <c r="A85" s="20">
        <v>107.849998</v>
      </c>
      <c r="B85" s="20">
        <v>68.199997</v>
      </c>
      <c r="D85" s="21">
        <f t="shared" si="1"/>
        <v>0.61261006</v>
      </c>
      <c r="E85" s="21">
        <f t="shared" si="2"/>
        <v>-0.01777409789</v>
      </c>
      <c r="F85" s="41">
        <f t="shared" si="3"/>
        <v>-0.01088859118</v>
      </c>
      <c r="G85" s="41">
        <f t="shared" si="4"/>
        <v>0.38738994</v>
      </c>
      <c r="H85" s="41">
        <f t="shared" si="5"/>
        <v>-0.07930979447</v>
      </c>
      <c r="I85" s="41">
        <f t="shared" si="6"/>
        <v>-0.03072381652</v>
      </c>
      <c r="J85" s="41">
        <f t="shared" si="7"/>
        <v>-0.0416124077</v>
      </c>
    </row>
    <row r="86" ht="14.25" customHeight="1">
      <c r="A86" s="20">
        <v>105.949997</v>
      </c>
      <c r="B86" s="20">
        <v>63.0</v>
      </c>
      <c r="D86" s="21">
        <f t="shared" si="1"/>
        <v>0.6271086054</v>
      </c>
      <c r="E86" s="21">
        <f t="shared" si="2"/>
        <v>-0.009006906242</v>
      </c>
      <c r="F86" s="41">
        <f t="shared" si="3"/>
        <v>-0.005648308412</v>
      </c>
      <c r="G86" s="41">
        <f t="shared" si="4"/>
        <v>0.3728913946</v>
      </c>
      <c r="H86" s="41">
        <f t="shared" si="5"/>
        <v>0.006329166597</v>
      </c>
      <c r="I86" s="41">
        <f t="shared" si="6"/>
        <v>0.002360091759</v>
      </c>
      <c r="J86" s="41">
        <f t="shared" si="7"/>
        <v>-0.003288216653</v>
      </c>
    </row>
    <row r="87" ht="14.25" customHeight="1">
      <c r="A87" s="20">
        <v>105.0</v>
      </c>
      <c r="B87" s="20">
        <v>63.400002</v>
      </c>
      <c r="D87" s="21">
        <f t="shared" si="1"/>
        <v>0.623515432</v>
      </c>
      <c r="E87" s="21">
        <f t="shared" si="2"/>
        <v>-0.005251890877</v>
      </c>
      <c r="F87" s="41">
        <f t="shared" si="3"/>
        <v>-0.003274635009</v>
      </c>
      <c r="G87" s="41">
        <f t="shared" si="4"/>
        <v>0.376484568</v>
      </c>
      <c r="H87" s="41">
        <f t="shared" si="5"/>
        <v>-0.04023068543</v>
      </c>
      <c r="I87" s="41">
        <f t="shared" si="6"/>
        <v>-0.01514623222</v>
      </c>
      <c r="J87" s="41">
        <f t="shared" si="7"/>
        <v>-0.01842086723</v>
      </c>
    </row>
    <row r="88" ht="14.25" customHeight="1">
      <c r="A88" s="20">
        <v>104.449997</v>
      </c>
      <c r="B88" s="20">
        <v>60.900002</v>
      </c>
      <c r="D88" s="21">
        <f t="shared" si="1"/>
        <v>0.6316903395</v>
      </c>
      <c r="E88" s="21">
        <f t="shared" si="2"/>
        <v>-0.007688601103</v>
      </c>
      <c r="F88" s="41">
        <f t="shared" si="3"/>
        <v>-0.004856815041</v>
      </c>
      <c r="G88" s="41">
        <f t="shared" si="4"/>
        <v>0.3683096605</v>
      </c>
      <c r="H88" s="41">
        <f t="shared" si="5"/>
        <v>0.006546619072</v>
      </c>
      <c r="I88" s="41">
        <f t="shared" si="6"/>
        <v>0.002411183048</v>
      </c>
      <c r="J88" s="41">
        <f t="shared" si="7"/>
        <v>-0.002445631993</v>
      </c>
    </row>
    <row r="89" ht="14.25" customHeight="1">
      <c r="A89" s="20">
        <v>103.650002</v>
      </c>
      <c r="B89" s="20">
        <v>61.299999</v>
      </c>
      <c r="D89" s="21">
        <f t="shared" si="1"/>
        <v>0.6283722423</v>
      </c>
      <c r="E89" s="21">
        <f t="shared" si="2"/>
        <v>0.01958500632</v>
      </c>
      <c r="F89" s="41">
        <f t="shared" si="3"/>
        <v>0.01230667434</v>
      </c>
      <c r="G89" s="41">
        <f t="shared" si="4"/>
        <v>0.3716277577</v>
      </c>
      <c r="H89" s="41">
        <f t="shared" si="5"/>
        <v>0.0376195298</v>
      </c>
      <c r="I89" s="41">
        <f t="shared" si="6"/>
        <v>0.0139804615</v>
      </c>
      <c r="J89" s="41">
        <f t="shared" si="7"/>
        <v>0.02628713584</v>
      </c>
    </row>
    <row r="90" ht="14.25" customHeight="1">
      <c r="A90" s="20">
        <v>105.699997</v>
      </c>
      <c r="B90" s="20">
        <v>63.650002</v>
      </c>
      <c r="D90" s="21">
        <f t="shared" si="1"/>
        <v>0.6241511522</v>
      </c>
      <c r="E90" s="21">
        <f t="shared" si="2"/>
        <v>-0.01621396535</v>
      </c>
      <c r="F90" s="41">
        <f t="shared" si="3"/>
        <v>-0.01011996516</v>
      </c>
      <c r="G90" s="41">
        <f t="shared" si="4"/>
        <v>0.3758488478</v>
      </c>
      <c r="H90" s="41">
        <f t="shared" si="5"/>
        <v>0.02098791347</v>
      </c>
      <c r="I90" s="41">
        <f t="shared" si="6"/>
        <v>0.007888283096</v>
      </c>
      <c r="J90" s="41">
        <f t="shared" si="7"/>
        <v>-0.002231682061</v>
      </c>
    </row>
    <row r="91" ht="14.25" customHeight="1">
      <c r="A91" s="20">
        <v>104.0</v>
      </c>
      <c r="B91" s="20">
        <v>65.0</v>
      </c>
      <c r="D91" s="21">
        <f t="shared" si="1"/>
        <v>0.6153846154</v>
      </c>
      <c r="E91" s="21">
        <f t="shared" si="2"/>
        <v>0.003838795464</v>
      </c>
      <c r="F91" s="41">
        <f t="shared" si="3"/>
        <v>0.00236233567</v>
      </c>
      <c r="G91" s="41">
        <f t="shared" si="4"/>
        <v>0.3846153846</v>
      </c>
      <c r="H91" s="41">
        <f t="shared" si="5"/>
        <v>0.01450956378</v>
      </c>
      <c r="I91" s="41">
        <f t="shared" si="6"/>
        <v>0.005580601453</v>
      </c>
      <c r="J91" s="41">
        <f t="shared" si="7"/>
        <v>0.007942937124</v>
      </c>
    </row>
    <row r="92" ht="14.25" customHeight="1">
      <c r="A92" s="20">
        <v>104.400002</v>
      </c>
      <c r="B92" s="20">
        <v>65.949997</v>
      </c>
      <c r="D92" s="21">
        <f t="shared" si="1"/>
        <v>0.6128559003</v>
      </c>
      <c r="E92" s="21">
        <f t="shared" si="2"/>
        <v>0.01426557689</v>
      </c>
      <c r="F92" s="41">
        <f t="shared" si="3"/>
        <v>0.008742742966</v>
      </c>
      <c r="G92" s="41">
        <f t="shared" si="4"/>
        <v>0.3871440997</v>
      </c>
      <c r="H92" s="41">
        <f t="shared" si="5"/>
        <v>0.002271882926</v>
      </c>
      <c r="I92" s="41">
        <f t="shared" si="6"/>
        <v>0.0008795460701</v>
      </c>
      <c r="J92" s="41">
        <f t="shared" si="7"/>
        <v>0.009622289037</v>
      </c>
    </row>
    <row r="93" ht="14.25" customHeight="1">
      <c r="A93" s="20">
        <v>105.900002</v>
      </c>
      <c r="B93" s="20">
        <v>66.099998</v>
      </c>
      <c r="D93" s="21">
        <f t="shared" si="1"/>
        <v>0.615697686</v>
      </c>
      <c r="E93" s="21">
        <f t="shared" si="2"/>
        <v>0.06223412293</v>
      </c>
      <c r="F93" s="41">
        <f t="shared" si="3"/>
        <v>0.03831740548</v>
      </c>
      <c r="G93" s="41">
        <f t="shared" si="4"/>
        <v>0.384302314</v>
      </c>
      <c r="H93" s="41">
        <f t="shared" si="5"/>
        <v>-0.03228563324</v>
      </c>
      <c r="I93" s="41">
        <f t="shared" si="6"/>
        <v>-0.01240744356</v>
      </c>
      <c r="J93" s="41">
        <f t="shared" si="7"/>
        <v>0.02590996192</v>
      </c>
    </row>
    <row r="94" ht="14.25" customHeight="1">
      <c r="A94" s="20">
        <v>112.699997</v>
      </c>
      <c r="B94" s="20">
        <v>64.0</v>
      </c>
      <c r="D94" s="21">
        <f t="shared" si="1"/>
        <v>0.6378041817</v>
      </c>
      <c r="E94" s="21">
        <f t="shared" si="2"/>
        <v>-0.01790558181</v>
      </c>
      <c r="F94" s="41">
        <f t="shared" si="3"/>
        <v>-0.01142025496</v>
      </c>
      <c r="G94" s="41">
        <f t="shared" si="4"/>
        <v>0.3621958183</v>
      </c>
      <c r="H94" s="41">
        <f t="shared" si="5"/>
        <v>-0.01892802581</v>
      </c>
      <c r="I94" s="41">
        <f t="shared" si="6"/>
        <v>-0.006855651796</v>
      </c>
      <c r="J94" s="41">
        <f t="shared" si="7"/>
        <v>-0.01827590675</v>
      </c>
    </row>
    <row r="95" ht="14.25" customHeight="1">
      <c r="A95" s="20">
        <v>110.699997</v>
      </c>
      <c r="B95" s="20">
        <v>62.799999</v>
      </c>
      <c r="D95" s="21">
        <f t="shared" si="1"/>
        <v>0.6380403432</v>
      </c>
      <c r="E95" s="21">
        <f t="shared" si="2"/>
        <v>-0.003619859156</v>
      </c>
      <c r="F95" s="41">
        <f t="shared" si="3"/>
        <v>-0.002309616179</v>
      </c>
      <c r="G95" s="41">
        <f t="shared" si="4"/>
        <v>0.3619596568</v>
      </c>
      <c r="H95" s="41">
        <f t="shared" si="5"/>
        <v>0.007930255802</v>
      </c>
      <c r="I95" s="41">
        <f t="shared" si="6"/>
        <v>0.002870432668</v>
      </c>
      <c r="J95" s="41">
        <f t="shared" si="7"/>
        <v>0.0005608164894</v>
      </c>
    </row>
    <row r="96" ht="14.25" customHeight="1">
      <c r="A96" s="20">
        <v>110.300003</v>
      </c>
      <c r="B96" s="20">
        <v>63.299999</v>
      </c>
      <c r="D96" s="21">
        <f t="shared" si="1"/>
        <v>0.6353686736</v>
      </c>
      <c r="E96" s="21">
        <f t="shared" si="2"/>
        <v>0.03299449494</v>
      </c>
      <c r="F96" s="41">
        <f t="shared" si="3"/>
        <v>0.02096366848</v>
      </c>
      <c r="G96" s="41">
        <f t="shared" si="4"/>
        <v>0.3646313264</v>
      </c>
      <c r="H96" s="41">
        <f t="shared" si="5"/>
        <v>0.004728125547</v>
      </c>
      <c r="I96" s="41">
        <f t="shared" si="6"/>
        <v>0.00172402269</v>
      </c>
      <c r="J96" s="41">
        <f t="shared" si="7"/>
        <v>0.02268769117</v>
      </c>
    </row>
    <row r="97" ht="14.25" customHeight="1">
      <c r="A97" s="20">
        <v>114.0</v>
      </c>
      <c r="B97" s="20">
        <v>63.599998</v>
      </c>
      <c r="D97" s="21">
        <f t="shared" si="1"/>
        <v>0.6418918991</v>
      </c>
      <c r="E97" s="21">
        <f t="shared" si="2"/>
        <v>-0.01013896285</v>
      </c>
      <c r="F97" s="41">
        <f t="shared" si="3"/>
        <v>-0.006508118121</v>
      </c>
      <c r="G97" s="41">
        <f t="shared" si="4"/>
        <v>0.3581081009</v>
      </c>
      <c r="H97" s="41">
        <f t="shared" si="5"/>
        <v>-0.001573533001</v>
      </c>
      <c r="I97" s="41">
        <f t="shared" si="6"/>
        <v>-0.0005634949146</v>
      </c>
      <c r="J97" s="41">
        <f t="shared" si="7"/>
        <v>-0.007071613036</v>
      </c>
    </row>
    <row r="98" ht="14.25" customHeight="1">
      <c r="A98" s="20">
        <v>112.849998</v>
      </c>
      <c r="B98" s="20">
        <v>63.5</v>
      </c>
      <c r="D98" s="21">
        <f t="shared" si="1"/>
        <v>0.6399206083</v>
      </c>
      <c r="E98" s="21">
        <f t="shared" si="2"/>
        <v>-0.004440504711</v>
      </c>
      <c r="F98" s="41">
        <f t="shared" si="3"/>
        <v>-0.002841570476</v>
      </c>
      <c r="G98" s="41">
        <f t="shared" si="4"/>
        <v>0.3600793917</v>
      </c>
      <c r="H98" s="41">
        <f t="shared" si="5"/>
        <v>-0.00157601291</v>
      </c>
      <c r="I98" s="41">
        <f t="shared" si="6"/>
        <v>-0.0005674897698</v>
      </c>
      <c r="J98" s="41">
        <f t="shared" si="7"/>
        <v>-0.003409060246</v>
      </c>
    </row>
    <row r="99" ht="14.25" customHeight="1">
      <c r="A99" s="20">
        <v>112.349998</v>
      </c>
      <c r="B99" s="20">
        <v>63.400002</v>
      </c>
      <c r="D99" s="21">
        <f t="shared" si="1"/>
        <v>0.6392603016</v>
      </c>
      <c r="E99" s="21">
        <f t="shared" si="2"/>
        <v>0.02287824428</v>
      </c>
      <c r="F99" s="41">
        <f t="shared" si="3"/>
        <v>0.01462515334</v>
      </c>
      <c r="G99" s="41">
        <f t="shared" si="4"/>
        <v>0.3607396984</v>
      </c>
      <c r="H99" s="41">
        <f t="shared" si="5"/>
        <v>0.007072658166</v>
      </c>
      <c r="I99" s="41">
        <f t="shared" si="6"/>
        <v>0.002551388574</v>
      </c>
      <c r="J99" s="41">
        <f t="shared" si="7"/>
        <v>0.01717654191</v>
      </c>
    </row>
    <row r="100" ht="14.25" customHeight="1">
      <c r="A100" s="20">
        <v>114.949997</v>
      </c>
      <c r="B100" s="20">
        <v>63.849998</v>
      </c>
      <c r="D100" s="21">
        <f t="shared" si="1"/>
        <v>0.6428970929</v>
      </c>
      <c r="E100" s="21">
        <f t="shared" si="2"/>
        <v>0.03210205123</v>
      </c>
      <c r="F100" s="41">
        <f t="shared" si="3"/>
        <v>0.02063831541</v>
      </c>
      <c r="G100" s="41">
        <f t="shared" si="4"/>
        <v>0.3571029071</v>
      </c>
      <c r="H100" s="41">
        <f t="shared" si="5"/>
        <v>0.09481171714</v>
      </c>
      <c r="I100" s="41">
        <f t="shared" si="6"/>
        <v>0.03385753982</v>
      </c>
      <c r="J100" s="41">
        <f t="shared" si="7"/>
        <v>0.05449585523</v>
      </c>
    </row>
    <row r="101" ht="14.25" customHeight="1">
      <c r="A101" s="20">
        <v>118.699997</v>
      </c>
      <c r="B101" s="20">
        <v>70.199997</v>
      </c>
      <c r="D101" s="21">
        <f t="shared" si="1"/>
        <v>0.6283748056</v>
      </c>
      <c r="E101" s="21">
        <f t="shared" si="2"/>
        <v>0.02043018743</v>
      </c>
      <c r="F101" s="41">
        <f t="shared" si="3"/>
        <v>0.01283781505</v>
      </c>
      <c r="G101" s="41">
        <f t="shared" si="4"/>
        <v>0.3716251944</v>
      </c>
      <c r="H101" s="41">
        <f t="shared" si="5"/>
        <v>0.04457569457</v>
      </c>
      <c r="I101" s="41">
        <f t="shared" si="6"/>
        <v>0.01656545116</v>
      </c>
      <c r="J101" s="41">
        <f t="shared" si="7"/>
        <v>0.02940326622</v>
      </c>
    </row>
    <row r="102" ht="14.25" customHeight="1">
      <c r="A102" s="20">
        <v>121.150002</v>
      </c>
      <c r="B102" s="20">
        <v>73.400002</v>
      </c>
      <c r="D102" s="21">
        <f t="shared" si="1"/>
        <v>0.6227190928</v>
      </c>
      <c r="E102" s="21">
        <f t="shared" si="2"/>
        <v>-0.04343927266</v>
      </c>
      <c r="F102" s="41">
        <f t="shared" si="3"/>
        <v>-0.02705046447</v>
      </c>
      <c r="G102" s="41">
        <f t="shared" si="4"/>
        <v>0.3772809072</v>
      </c>
      <c r="H102" s="41">
        <f t="shared" si="5"/>
        <v>-0.002045714971</v>
      </c>
      <c r="I102" s="41">
        <f t="shared" si="6"/>
        <v>-0.0007718092002</v>
      </c>
      <c r="J102" s="41">
        <f t="shared" si="7"/>
        <v>-0.02782227367</v>
      </c>
    </row>
    <row r="103" ht="14.25" customHeight="1">
      <c r="A103" s="20">
        <v>116.0</v>
      </c>
      <c r="B103" s="20">
        <v>73.25</v>
      </c>
      <c r="D103" s="21">
        <f t="shared" si="1"/>
        <v>0.6129458388</v>
      </c>
      <c r="E103" s="21">
        <f t="shared" si="2"/>
        <v>-0.005185819701</v>
      </c>
      <c r="F103" s="41">
        <f t="shared" si="3"/>
        <v>-0.003178626607</v>
      </c>
      <c r="G103" s="41">
        <f t="shared" si="4"/>
        <v>0.3870541612</v>
      </c>
      <c r="H103" s="41">
        <f t="shared" si="5"/>
        <v>-0.02558035054</v>
      </c>
      <c r="I103" s="41">
        <f t="shared" si="6"/>
        <v>-0.009900981121</v>
      </c>
      <c r="J103" s="41">
        <f t="shared" si="7"/>
        <v>-0.01307960773</v>
      </c>
    </row>
    <row r="104" ht="14.25" customHeight="1">
      <c r="A104" s="20">
        <v>115.400002</v>
      </c>
      <c r="B104" s="20">
        <v>71.400002</v>
      </c>
      <c r="D104" s="21">
        <f t="shared" si="1"/>
        <v>0.6177730168</v>
      </c>
      <c r="E104" s="21">
        <f t="shared" si="2"/>
        <v>0.01803396218</v>
      </c>
      <c r="F104" s="41">
        <f t="shared" si="3"/>
        <v>0.01114089522</v>
      </c>
      <c r="G104" s="41">
        <f t="shared" si="4"/>
        <v>0.3822269832</v>
      </c>
      <c r="H104" s="41">
        <f t="shared" si="5"/>
        <v>0.08004265381</v>
      </c>
      <c r="I104" s="41">
        <f t="shared" si="6"/>
        <v>0.0305944621</v>
      </c>
      <c r="J104" s="41">
        <f t="shared" si="7"/>
        <v>0.04173535731</v>
      </c>
    </row>
    <row r="105" ht="14.25" customHeight="1">
      <c r="A105" s="20">
        <v>117.5</v>
      </c>
      <c r="B105" s="20">
        <v>77.349998</v>
      </c>
      <c r="D105" s="21">
        <f t="shared" si="1"/>
        <v>0.6030279764</v>
      </c>
      <c r="E105" s="21">
        <f t="shared" si="2"/>
        <v>-0.01457374254</v>
      </c>
      <c r="F105" s="41">
        <f t="shared" si="3"/>
        <v>-0.008788374472</v>
      </c>
      <c r="G105" s="41">
        <f t="shared" si="4"/>
        <v>0.3969720236</v>
      </c>
      <c r="H105" s="41">
        <f t="shared" si="5"/>
        <v>0.01412088978</v>
      </c>
      <c r="I105" s="41">
        <f t="shared" si="6"/>
        <v>0.005605598189</v>
      </c>
      <c r="J105" s="41">
        <f t="shared" si="7"/>
        <v>-0.003182776283</v>
      </c>
    </row>
    <row r="106" ht="14.25" customHeight="1">
      <c r="A106" s="20">
        <v>115.800003</v>
      </c>
      <c r="B106" s="20">
        <v>78.449997</v>
      </c>
      <c r="D106" s="21">
        <f t="shared" si="1"/>
        <v>0.5961390116</v>
      </c>
      <c r="E106" s="21">
        <f t="shared" si="2"/>
        <v>-0.009544593065</v>
      </c>
      <c r="F106" s="41">
        <f t="shared" si="3"/>
        <v>-0.005689904276</v>
      </c>
      <c r="G106" s="41">
        <f t="shared" si="4"/>
        <v>0.4038609884</v>
      </c>
      <c r="H106" s="41">
        <f t="shared" si="5"/>
        <v>-0.02451727964</v>
      </c>
      <c r="I106" s="41">
        <f t="shared" si="6"/>
        <v>-0.00990157279</v>
      </c>
      <c r="J106" s="41">
        <f t="shared" si="7"/>
        <v>-0.01559147707</v>
      </c>
    </row>
    <row r="107" ht="14.25" customHeight="1">
      <c r="A107" s="20">
        <v>114.699997</v>
      </c>
      <c r="B107" s="20">
        <v>76.550003</v>
      </c>
      <c r="D107" s="21">
        <f t="shared" si="1"/>
        <v>0.5997385464</v>
      </c>
      <c r="E107" s="21">
        <f t="shared" si="2"/>
        <v>-0.005683022945</v>
      </c>
      <c r="F107" s="41">
        <f t="shared" si="3"/>
        <v>-0.003408327921</v>
      </c>
      <c r="G107" s="41">
        <f t="shared" si="4"/>
        <v>0.4002614536</v>
      </c>
      <c r="H107" s="41">
        <f t="shared" si="5"/>
        <v>0.008455256877</v>
      </c>
      <c r="I107" s="41">
        <f t="shared" si="6"/>
        <v>0.003384313408</v>
      </c>
      <c r="J107" s="41">
        <f t="shared" si="7"/>
        <v>-0.00002401451246</v>
      </c>
    </row>
    <row r="108" ht="14.25" customHeight="1">
      <c r="A108" s="20">
        <v>114.050003</v>
      </c>
      <c r="B108" s="20">
        <v>77.199997</v>
      </c>
      <c r="D108" s="21">
        <f t="shared" si="1"/>
        <v>0.596339885</v>
      </c>
      <c r="E108" s="21">
        <f t="shared" si="2"/>
        <v>-0.0008772456703</v>
      </c>
      <c r="F108" s="41">
        <f t="shared" si="3"/>
        <v>-0.0005231365821</v>
      </c>
      <c r="G108" s="41">
        <f t="shared" si="4"/>
        <v>0.403660115</v>
      </c>
      <c r="H108" s="41">
        <f t="shared" si="5"/>
        <v>0.06214745066</v>
      </c>
      <c r="I108" s="41">
        <f t="shared" si="6"/>
        <v>0.02508644708</v>
      </c>
      <c r="J108" s="41">
        <f t="shared" si="7"/>
        <v>0.0245633105</v>
      </c>
    </row>
    <row r="109" ht="14.25" customHeight="1">
      <c r="A109" s="20">
        <v>113.949997</v>
      </c>
      <c r="B109" s="20">
        <v>82.150002</v>
      </c>
      <c r="D109" s="21">
        <f t="shared" si="1"/>
        <v>0.5810810687</v>
      </c>
      <c r="E109" s="21">
        <f t="shared" si="2"/>
        <v>0.02726852416</v>
      </c>
      <c r="F109" s="41">
        <f t="shared" si="3"/>
        <v>0.01584522316</v>
      </c>
      <c r="G109" s="41">
        <f t="shared" si="4"/>
        <v>0.4189189313</v>
      </c>
      <c r="H109" s="41">
        <f t="shared" si="5"/>
        <v>0.02107876848</v>
      </c>
      <c r="I109" s="41">
        <f t="shared" si="6"/>
        <v>0.008830295165</v>
      </c>
      <c r="J109" s="41">
        <f t="shared" si="7"/>
        <v>0.02467551833</v>
      </c>
    </row>
    <row r="110" ht="14.25" customHeight="1">
      <c r="A110" s="20">
        <v>117.099998</v>
      </c>
      <c r="B110" s="20">
        <v>83.900002</v>
      </c>
      <c r="D110" s="21">
        <f t="shared" si="1"/>
        <v>0.5825870547</v>
      </c>
      <c r="E110" s="21">
        <f t="shared" si="2"/>
        <v>-0.01462388212</v>
      </c>
      <c r="F110" s="41">
        <f t="shared" si="3"/>
        <v>-0.008519684413</v>
      </c>
      <c r="G110" s="41">
        <f t="shared" si="4"/>
        <v>0.4174129453</v>
      </c>
      <c r="H110" s="41">
        <f t="shared" si="5"/>
        <v>-0.007177052124</v>
      </c>
      <c r="I110" s="41">
        <f t="shared" si="6"/>
        <v>-0.002995794465</v>
      </c>
      <c r="J110" s="41">
        <f t="shared" si="7"/>
        <v>-0.01151547888</v>
      </c>
    </row>
    <row r="111" ht="14.25" customHeight="1">
      <c r="A111" s="20">
        <v>115.400002</v>
      </c>
      <c r="B111" s="20">
        <v>83.300003</v>
      </c>
      <c r="D111" s="21">
        <f t="shared" si="1"/>
        <v>0.5807750332</v>
      </c>
      <c r="E111" s="21">
        <f t="shared" si="2"/>
        <v>-0.01528080351</v>
      </c>
      <c r="F111" s="41">
        <f t="shared" si="3"/>
        <v>-0.008874709165</v>
      </c>
      <c r="G111" s="41">
        <f t="shared" si="4"/>
        <v>0.4192249668</v>
      </c>
      <c r="H111" s="41">
        <f t="shared" si="5"/>
        <v>-0.01694956991</v>
      </c>
      <c r="I111" s="41">
        <f t="shared" si="6"/>
        <v>-0.007105682882</v>
      </c>
      <c r="J111" s="41">
        <f t="shared" si="7"/>
        <v>-0.01598039205</v>
      </c>
    </row>
    <row r="112" ht="14.25" customHeight="1">
      <c r="A112" s="20">
        <v>113.650002</v>
      </c>
      <c r="B112" s="20">
        <v>81.900002</v>
      </c>
      <c r="D112" s="21">
        <f t="shared" si="1"/>
        <v>0.5811812819</v>
      </c>
      <c r="E112" s="21">
        <f t="shared" si="2"/>
        <v>0.01657979479</v>
      </c>
      <c r="F112" s="41">
        <f t="shared" si="3"/>
        <v>0.009635866388</v>
      </c>
      <c r="G112" s="41">
        <f t="shared" si="4"/>
        <v>0.4188187181</v>
      </c>
      <c r="H112" s="41">
        <f t="shared" si="5"/>
        <v>-0.01414105318</v>
      </c>
      <c r="I112" s="41">
        <f t="shared" si="6"/>
        <v>-0.005922537764</v>
      </c>
      <c r="J112" s="41">
        <f t="shared" si="7"/>
        <v>0.003713328624</v>
      </c>
    </row>
    <row r="113" ht="14.25" customHeight="1">
      <c r="A113" s="20">
        <v>115.550003</v>
      </c>
      <c r="B113" s="20">
        <v>80.75</v>
      </c>
      <c r="D113" s="21">
        <f t="shared" si="1"/>
        <v>0.5886398433</v>
      </c>
      <c r="E113" s="21">
        <f t="shared" si="2"/>
        <v>-0.0104394597</v>
      </c>
      <c r="F113" s="41">
        <f t="shared" si="3"/>
        <v>-0.006145081924</v>
      </c>
      <c r="G113" s="41">
        <f t="shared" si="4"/>
        <v>0.4113601567</v>
      </c>
      <c r="H113" s="41">
        <f t="shared" si="5"/>
        <v>0.01353031728</v>
      </c>
      <c r="I113" s="41">
        <f t="shared" si="6"/>
        <v>0.005565833437</v>
      </c>
      <c r="J113" s="41">
        <f t="shared" si="7"/>
        <v>-0.0005792484877</v>
      </c>
    </row>
    <row r="114" ht="14.25" customHeight="1">
      <c r="A114" s="20">
        <v>114.349998</v>
      </c>
      <c r="B114" s="20">
        <v>81.849998</v>
      </c>
      <c r="D114" s="21">
        <f t="shared" si="1"/>
        <v>0.582823651</v>
      </c>
      <c r="E114" s="21">
        <f t="shared" si="2"/>
        <v>0.0352270023</v>
      </c>
      <c r="F114" s="41">
        <f t="shared" si="3"/>
        <v>0.02053113009</v>
      </c>
      <c r="G114" s="41">
        <f t="shared" si="4"/>
        <v>0.417176349</v>
      </c>
      <c r="H114" s="41">
        <f t="shared" si="5"/>
        <v>-0.02286164471</v>
      </c>
      <c r="I114" s="41">
        <f t="shared" si="6"/>
        <v>-0.009537337471</v>
      </c>
      <c r="J114" s="41">
        <f t="shared" si="7"/>
        <v>0.01099379262</v>
      </c>
    </row>
    <row r="115" ht="14.25" customHeight="1">
      <c r="A115" s="20">
        <v>118.449997</v>
      </c>
      <c r="B115" s="20">
        <v>80.0</v>
      </c>
      <c r="D115" s="21">
        <f t="shared" si="1"/>
        <v>0.5968757813</v>
      </c>
      <c r="E115" s="21">
        <f t="shared" si="2"/>
        <v>0.007988312431</v>
      </c>
      <c r="F115" s="41">
        <f t="shared" si="3"/>
        <v>0.004768030223</v>
      </c>
      <c r="G115" s="41">
        <f t="shared" si="4"/>
        <v>0.4031242187</v>
      </c>
      <c r="H115" s="41">
        <f t="shared" si="5"/>
        <v>-0.03303982824</v>
      </c>
      <c r="I115" s="41">
        <f t="shared" si="6"/>
        <v>-0.01331915495</v>
      </c>
      <c r="J115" s="41">
        <f t="shared" si="7"/>
        <v>-0.008551124723</v>
      </c>
    </row>
    <row r="116" ht="14.25" customHeight="1">
      <c r="A116" s="20">
        <v>119.400002</v>
      </c>
      <c r="B116" s="20">
        <v>77.400002</v>
      </c>
      <c r="D116" s="21">
        <f t="shared" si="1"/>
        <v>0.6067073149</v>
      </c>
      <c r="E116" s="21">
        <f t="shared" si="2"/>
        <v>0.03618816677</v>
      </c>
      <c r="F116" s="41">
        <f t="shared" si="3"/>
        <v>0.02195562549</v>
      </c>
      <c r="G116" s="41">
        <f t="shared" si="4"/>
        <v>0.3932926851</v>
      </c>
      <c r="H116" s="41">
        <f t="shared" si="5"/>
        <v>0.01538486755</v>
      </c>
      <c r="I116" s="41">
        <f t="shared" si="6"/>
        <v>0.00605075587</v>
      </c>
      <c r="J116" s="41">
        <f t="shared" si="7"/>
        <v>0.02800638137</v>
      </c>
    </row>
    <row r="117" ht="14.25" customHeight="1">
      <c r="A117" s="20">
        <v>123.800003</v>
      </c>
      <c r="B117" s="20">
        <v>78.599998</v>
      </c>
      <c r="D117" s="21">
        <f t="shared" si="1"/>
        <v>0.6116600909</v>
      </c>
      <c r="E117" s="21">
        <f t="shared" si="2"/>
        <v>0.02315467917</v>
      </c>
      <c r="F117" s="41">
        <f t="shared" si="3"/>
        <v>0.01416279316</v>
      </c>
      <c r="G117" s="41">
        <f t="shared" si="4"/>
        <v>0.3883399091</v>
      </c>
      <c r="H117" s="41">
        <f t="shared" si="5"/>
        <v>0.03007748068</v>
      </c>
      <c r="I117" s="41">
        <f t="shared" si="6"/>
        <v>0.01168028612</v>
      </c>
      <c r="J117" s="41">
        <f t="shared" si="7"/>
        <v>0.02584307928</v>
      </c>
    </row>
    <row r="118" ht="14.25" customHeight="1">
      <c r="A118" s="20">
        <v>126.699997</v>
      </c>
      <c r="B118" s="20">
        <v>81.0</v>
      </c>
      <c r="D118" s="21">
        <f t="shared" si="1"/>
        <v>0.6100144383</v>
      </c>
      <c r="E118" s="21">
        <f t="shared" si="2"/>
        <v>0.006294300949</v>
      </c>
      <c r="F118" s="41">
        <f t="shared" si="3"/>
        <v>0.003839614458</v>
      </c>
      <c r="G118" s="41">
        <f t="shared" si="4"/>
        <v>0.3899855617</v>
      </c>
      <c r="H118" s="41">
        <f t="shared" si="5"/>
        <v>0.008604810474</v>
      </c>
      <c r="I118" s="41">
        <f t="shared" si="6"/>
        <v>0.003355751846</v>
      </c>
      <c r="J118" s="41">
        <f t="shared" si="7"/>
        <v>0.007195366304</v>
      </c>
    </row>
    <row r="119" ht="14.25" customHeight="1">
      <c r="A119" s="20">
        <v>127.5</v>
      </c>
      <c r="B119" s="20">
        <v>81.699997</v>
      </c>
      <c r="D119" s="21">
        <f t="shared" si="1"/>
        <v>0.6094646359</v>
      </c>
      <c r="E119" s="21">
        <f t="shared" si="2"/>
        <v>-0.01262840766</v>
      </c>
      <c r="F119" s="41">
        <f t="shared" si="3"/>
        <v>-0.007696567878</v>
      </c>
      <c r="G119" s="41">
        <f t="shared" si="4"/>
        <v>0.3905353641</v>
      </c>
      <c r="H119" s="41">
        <f t="shared" si="5"/>
        <v>-0.003064666931</v>
      </c>
      <c r="I119" s="41">
        <f t="shared" si="6"/>
        <v>-0.001196860816</v>
      </c>
      <c r="J119" s="41">
        <f t="shared" si="7"/>
        <v>-0.008893428694</v>
      </c>
    </row>
    <row r="120" ht="14.25" customHeight="1">
      <c r="A120" s="20">
        <v>125.900002</v>
      </c>
      <c r="B120" s="20">
        <v>81.449997</v>
      </c>
      <c r="D120" s="21">
        <f t="shared" si="1"/>
        <v>0.6071859301</v>
      </c>
      <c r="E120" s="21">
        <f t="shared" si="2"/>
        <v>0.01654230698</v>
      </c>
      <c r="F120" s="41">
        <f t="shared" si="3"/>
        <v>0.01004425605</v>
      </c>
      <c r="G120" s="41">
        <f t="shared" si="4"/>
        <v>0.3928140699</v>
      </c>
      <c r="H120" s="41">
        <f t="shared" si="5"/>
        <v>0.01885130958</v>
      </c>
      <c r="I120" s="41">
        <f t="shared" si="6"/>
        <v>0.007405059639</v>
      </c>
      <c r="J120" s="41">
        <f t="shared" si="7"/>
        <v>0.01744931569</v>
      </c>
    </row>
    <row r="121" ht="14.25" customHeight="1">
      <c r="A121" s="20">
        <v>128.0</v>
      </c>
      <c r="B121" s="20">
        <v>83.0</v>
      </c>
      <c r="D121" s="21">
        <f t="shared" si="1"/>
        <v>0.6066350711</v>
      </c>
      <c r="E121" s="21">
        <f t="shared" si="2"/>
        <v>-0.02531778395</v>
      </c>
      <c r="F121" s="41">
        <f t="shared" si="3"/>
        <v>-0.01535865566</v>
      </c>
      <c r="G121" s="41">
        <f t="shared" si="4"/>
        <v>0.3933649289</v>
      </c>
      <c r="H121" s="41">
        <f t="shared" si="5"/>
        <v>-0.02872177843</v>
      </c>
      <c r="I121" s="41">
        <f t="shared" si="6"/>
        <v>-0.01129814033</v>
      </c>
      <c r="J121" s="41">
        <f t="shared" si="7"/>
        <v>-0.02665679599</v>
      </c>
    </row>
    <row r="122" ht="14.25" customHeight="1">
      <c r="A122" s="20">
        <v>124.800003</v>
      </c>
      <c r="B122" s="20">
        <v>80.650002</v>
      </c>
      <c r="D122" s="21">
        <f t="shared" si="1"/>
        <v>0.6074470672</v>
      </c>
      <c r="E122" s="21">
        <f t="shared" si="2"/>
        <v>0.01432001394</v>
      </c>
      <c r="F122" s="41">
        <f t="shared" si="3"/>
        <v>0.00869865047</v>
      </c>
      <c r="G122" s="41">
        <f t="shared" si="4"/>
        <v>0.3925529328</v>
      </c>
      <c r="H122" s="41">
        <f t="shared" si="5"/>
        <v>0.006796380852</v>
      </c>
      <c r="I122" s="41">
        <f t="shared" si="6"/>
        <v>0.002667939236</v>
      </c>
      <c r="J122" s="41">
        <f t="shared" si="7"/>
        <v>0.01136658971</v>
      </c>
    </row>
    <row r="123" ht="14.25" customHeight="1">
      <c r="A123" s="20">
        <v>126.599998</v>
      </c>
      <c r="B123" s="20">
        <v>81.199997</v>
      </c>
      <c r="D123" s="21">
        <f t="shared" si="1"/>
        <v>0.6092396585</v>
      </c>
      <c r="E123" s="21">
        <f t="shared" si="2"/>
        <v>-0.006339125799</v>
      </c>
      <c r="F123" s="41">
        <f t="shared" si="3"/>
        <v>-0.003862046837</v>
      </c>
      <c r="G123" s="41">
        <f t="shared" si="4"/>
        <v>0.3907603415</v>
      </c>
      <c r="H123" s="41">
        <f t="shared" si="5"/>
        <v>-0.009901009161</v>
      </c>
      <c r="I123" s="41">
        <f t="shared" si="6"/>
        <v>-0.003868921721</v>
      </c>
      <c r="J123" s="41">
        <f t="shared" si="7"/>
        <v>-0.007730968558</v>
      </c>
    </row>
    <row r="124" ht="14.25" customHeight="1">
      <c r="A124" s="20">
        <v>125.800003</v>
      </c>
      <c r="B124" s="20">
        <v>80.400002</v>
      </c>
      <c r="D124" s="21">
        <f t="shared" si="1"/>
        <v>0.6100872936</v>
      </c>
      <c r="E124" s="21">
        <f t="shared" si="2"/>
        <v>0.02123553622</v>
      </c>
      <c r="F124" s="41">
        <f t="shared" si="3"/>
        <v>0.01295553082</v>
      </c>
      <c r="G124" s="41">
        <f t="shared" si="4"/>
        <v>0.3899127064</v>
      </c>
      <c r="H124" s="41">
        <f t="shared" si="5"/>
        <v>-0.008117459396</v>
      </c>
      <c r="I124" s="41">
        <f t="shared" si="6"/>
        <v>-0.003165100562</v>
      </c>
      <c r="J124" s="41">
        <f t="shared" si="7"/>
        <v>0.009790430261</v>
      </c>
    </row>
    <row r="125" ht="14.25" customHeight="1">
      <c r="A125" s="20">
        <v>128.5</v>
      </c>
      <c r="B125" s="20">
        <v>79.75</v>
      </c>
      <c r="D125" s="21">
        <f t="shared" si="1"/>
        <v>0.6170468187</v>
      </c>
      <c r="E125" s="21">
        <f t="shared" si="2"/>
        <v>-0.001947420284</v>
      </c>
      <c r="F125" s="41">
        <f t="shared" si="3"/>
        <v>-0.001201649491</v>
      </c>
      <c r="G125" s="41">
        <f t="shared" si="4"/>
        <v>0.3829531813</v>
      </c>
      <c r="H125" s="41">
        <f t="shared" si="5"/>
        <v>-0.007551930069</v>
      </c>
      <c r="I125" s="41">
        <f t="shared" si="6"/>
        <v>-0.002892035645</v>
      </c>
      <c r="J125" s="41">
        <f t="shared" si="7"/>
        <v>-0.004093685136</v>
      </c>
    </row>
    <row r="126" ht="14.25" customHeight="1">
      <c r="A126" s="20">
        <v>128.25</v>
      </c>
      <c r="B126" s="20">
        <v>79.150002</v>
      </c>
      <c r="D126" s="21">
        <f t="shared" si="1"/>
        <v>0.618370293</v>
      </c>
      <c r="E126" s="21">
        <f t="shared" si="2"/>
        <v>-0.009794397592</v>
      </c>
      <c r="F126" s="41">
        <f t="shared" si="3"/>
        <v>-0.006056564509</v>
      </c>
      <c r="G126" s="41">
        <f t="shared" si="4"/>
        <v>0.381629707</v>
      </c>
      <c r="H126" s="41">
        <f t="shared" si="5"/>
        <v>-0.01079717028</v>
      </c>
      <c r="I126" s="41">
        <f t="shared" si="6"/>
        <v>-0.004120520932</v>
      </c>
      <c r="J126" s="41">
        <f t="shared" si="7"/>
        <v>-0.01017708544</v>
      </c>
    </row>
    <row r="127" ht="14.25" customHeight="1">
      <c r="A127" s="20">
        <v>127.0</v>
      </c>
      <c r="B127" s="20">
        <v>78.300003</v>
      </c>
      <c r="D127" s="21">
        <f t="shared" si="1"/>
        <v>0.6186069077</v>
      </c>
      <c r="E127" s="21">
        <f t="shared" si="2"/>
        <v>-0.01947982066</v>
      </c>
      <c r="F127" s="41">
        <f t="shared" si="3"/>
        <v>-0.01205035162</v>
      </c>
      <c r="G127" s="41">
        <f t="shared" si="4"/>
        <v>0.3813930923</v>
      </c>
      <c r="H127" s="41">
        <f t="shared" si="5"/>
        <v>-0.00512166276</v>
      </c>
      <c r="I127" s="41">
        <f t="shared" si="6"/>
        <v>-0.001953366798</v>
      </c>
      <c r="J127" s="41">
        <f t="shared" si="7"/>
        <v>-0.01400371842</v>
      </c>
    </row>
    <row r="128" ht="14.25" customHeight="1">
      <c r="A128" s="20">
        <v>124.550003</v>
      </c>
      <c r="B128" s="20">
        <v>77.900002</v>
      </c>
      <c r="D128" s="21">
        <f t="shared" si="1"/>
        <v>0.6152136326</v>
      </c>
      <c r="E128" s="21">
        <f t="shared" si="2"/>
        <v>-0.02068622106</v>
      </c>
      <c r="F128" s="41">
        <f t="shared" si="3"/>
        <v>-0.0127264452</v>
      </c>
      <c r="G128" s="41">
        <f t="shared" si="4"/>
        <v>0.3847863674</v>
      </c>
      <c r="H128" s="41">
        <f t="shared" si="5"/>
        <v>-0.004503050243</v>
      </c>
      <c r="I128" s="41">
        <f t="shared" si="6"/>
        <v>-0.001732712345</v>
      </c>
      <c r="J128" s="41">
        <f t="shared" si="7"/>
        <v>-0.01445915755</v>
      </c>
    </row>
    <row r="129" ht="14.25" customHeight="1">
      <c r="A129" s="20">
        <v>122.0</v>
      </c>
      <c r="B129" s="20">
        <v>77.550003</v>
      </c>
      <c r="D129" s="21">
        <f t="shared" si="1"/>
        <v>0.6113755859</v>
      </c>
      <c r="E129" s="21">
        <f t="shared" si="2"/>
        <v>0.01787210061</v>
      </c>
      <c r="F129" s="41">
        <f t="shared" si="3"/>
        <v>0.01092656598</v>
      </c>
      <c r="G129" s="41">
        <f t="shared" si="4"/>
        <v>0.3886244141</v>
      </c>
      <c r="H129" s="41">
        <f t="shared" si="5"/>
        <v>0.05457608697</v>
      </c>
      <c r="I129" s="41">
        <f t="shared" si="6"/>
        <v>0.02120959982</v>
      </c>
      <c r="J129" s="41">
        <f t="shared" si="7"/>
        <v>0.03213616581</v>
      </c>
    </row>
    <row r="130" ht="14.25" customHeight="1">
      <c r="A130" s="20">
        <v>124.199997</v>
      </c>
      <c r="B130" s="20">
        <v>81.900002</v>
      </c>
      <c r="D130" s="21">
        <f t="shared" si="1"/>
        <v>0.6026200757</v>
      </c>
      <c r="E130" s="21">
        <f t="shared" si="2"/>
        <v>0.001609051037</v>
      </c>
      <c r="F130" s="41">
        <f t="shared" si="3"/>
        <v>0.000969646458</v>
      </c>
      <c r="G130" s="41">
        <f t="shared" si="4"/>
        <v>0.3973799243</v>
      </c>
      <c r="H130" s="41">
        <f t="shared" si="5"/>
        <v>-0.007968194069</v>
      </c>
      <c r="I130" s="41">
        <f t="shared" si="6"/>
        <v>-0.003166400356</v>
      </c>
      <c r="J130" s="41">
        <f t="shared" si="7"/>
        <v>-0.002196753898</v>
      </c>
    </row>
    <row r="131" ht="14.25" customHeight="1">
      <c r="A131" s="20">
        <v>124.400002</v>
      </c>
      <c r="B131" s="20">
        <v>81.25</v>
      </c>
      <c r="D131" s="21">
        <f t="shared" si="1"/>
        <v>0.6049112608</v>
      </c>
      <c r="E131" s="21">
        <f t="shared" si="2"/>
        <v>0.0004018083253</v>
      </c>
      <c r="F131" s="41">
        <f t="shared" si="3"/>
        <v>0.0002430583807</v>
      </c>
      <c r="G131" s="41">
        <f t="shared" si="4"/>
        <v>0.3950887392</v>
      </c>
      <c r="H131" s="41">
        <f t="shared" si="5"/>
        <v>-0.02618600961</v>
      </c>
      <c r="I131" s="41">
        <f t="shared" si="6"/>
        <v>-0.01034579752</v>
      </c>
      <c r="J131" s="41">
        <f t="shared" si="7"/>
        <v>-0.01010273914</v>
      </c>
    </row>
    <row r="132" ht="14.25" customHeight="1">
      <c r="A132" s="20">
        <v>124.449997</v>
      </c>
      <c r="B132" s="20">
        <v>79.150002</v>
      </c>
      <c r="D132" s="21">
        <f t="shared" si="1"/>
        <v>0.6112475325</v>
      </c>
      <c r="E132" s="21">
        <f t="shared" si="2"/>
        <v>0.004009628564</v>
      </c>
      <c r="F132" s="41">
        <f t="shared" si="3"/>
        <v>0.002450875566</v>
      </c>
      <c r="G132" s="41">
        <f t="shared" si="4"/>
        <v>0.3887524675</v>
      </c>
      <c r="H132" s="41">
        <f t="shared" si="5"/>
        <v>0.0006314493461</v>
      </c>
      <c r="I132" s="41">
        <f t="shared" si="6"/>
        <v>0.0002454774914</v>
      </c>
      <c r="J132" s="41">
        <f t="shared" si="7"/>
        <v>0.002696353057</v>
      </c>
    </row>
    <row r="133" ht="14.25" customHeight="1">
      <c r="A133" s="20">
        <v>124.949997</v>
      </c>
      <c r="B133" s="20">
        <v>79.199997</v>
      </c>
      <c r="D133" s="21">
        <f t="shared" si="1"/>
        <v>0.6120499666</v>
      </c>
      <c r="E133" s="21">
        <f t="shared" si="2"/>
        <v>-0.003607917367</v>
      </c>
      <c r="F133" s="41">
        <f t="shared" si="3"/>
        <v>-0.002208225704</v>
      </c>
      <c r="G133" s="41">
        <f t="shared" si="4"/>
        <v>0.3879500334</v>
      </c>
      <c r="H133" s="41">
        <f t="shared" si="5"/>
        <v>0.01503794012</v>
      </c>
      <c r="I133" s="41">
        <f t="shared" si="6"/>
        <v>0.005833969372</v>
      </c>
      <c r="J133" s="41">
        <f t="shared" si="7"/>
        <v>0.003625743669</v>
      </c>
    </row>
    <row r="134" ht="14.25" customHeight="1">
      <c r="A134" s="20">
        <v>124.5</v>
      </c>
      <c r="B134" s="20">
        <v>80.400002</v>
      </c>
      <c r="D134" s="21">
        <f t="shared" si="1"/>
        <v>0.6076134641</v>
      </c>
      <c r="E134" s="21">
        <f t="shared" si="2"/>
        <v>-0.01660295701</v>
      </c>
      <c r="F134" s="41">
        <f t="shared" si="3"/>
        <v>-0.01008818022</v>
      </c>
      <c r="G134" s="41">
        <f t="shared" si="4"/>
        <v>0.3923865359</v>
      </c>
      <c r="H134" s="41">
        <f t="shared" si="5"/>
        <v>0.02820536469</v>
      </c>
      <c r="I134" s="41">
        <f t="shared" si="6"/>
        <v>0.01106740535</v>
      </c>
      <c r="J134" s="41">
        <f t="shared" si="7"/>
        <v>0.0009792251269</v>
      </c>
    </row>
    <row r="135" ht="14.25" customHeight="1">
      <c r="A135" s="20">
        <v>122.449997</v>
      </c>
      <c r="B135" s="20">
        <v>82.699997</v>
      </c>
      <c r="D135" s="21">
        <f t="shared" si="1"/>
        <v>0.5968803343</v>
      </c>
      <c r="E135" s="21">
        <f t="shared" si="2"/>
        <v>-0.01232554665</v>
      </c>
      <c r="F135" s="41">
        <f t="shared" si="3"/>
        <v>-0.007356876402</v>
      </c>
      <c r="G135" s="41">
        <f t="shared" si="4"/>
        <v>0.4031196657</v>
      </c>
      <c r="H135" s="41">
        <f t="shared" si="5"/>
        <v>0.0120193759</v>
      </c>
      <c r="I135" s="41">
        <f t="shared" si="6"/>
        <v>0.004845246794</v>
      </c>
      <c r="J135" s="41">
        <f t="shared" si="7"/>
        <v>-0.002511629608</v>
      </c>
    </row>
    <row r="136" ht="14.25" customHeight="1">
      <c r="A136" s="20">
        <v>120.949997</v>
      </c>
      <c r="B136" s="20">
        <v>83.699997</v>
      </c>
      <c r="D136" s="21">
        <f t="shared" si="1"/>
        <v>0.5910090425</v>
      </c>
      <c r="E136" s="21">
        <f t="shared" si="2"/>
        <v>-0.009970975961</v>
      </c>
      <c r="F136" s="41">
        <f t="shared" si="3"/>
        <v>-0.005892936956</v>
      </c>
      <c r="G136" s="41">
        <f t="shared" si="4"/>
        <v>0.4089909575</v>
      </c>
      <c r="H136" s="41">
        <f t="shared" si="5"/>
        <v>-0.02296166137</v>
      </c>
      <c r="I136" s="41">
        <f t="shared" si="6"/>
        <v>-0.00939111187</v>
      </c>
      <c r="J136" s="41">
        <f t="shared" si="7"/>
        <v>-0.01528404883</v>
      </c>
    </row>
    <row r="137" ht="14.25" customHeight="1">
      <c r="A137" s="20">
        <v>119.75</v>
      </c>
      <c r="B137" s="20">
        <v>81.800003</v>
      </c>
      <c r="D137" s="21">
        <f t="shared" si="1"/>
        <v>0.5941453645</v>
      </c>
      <c r="E137" s="21">
        <f t="shared" si="2"/>
        <v>0.009143854309</v>
      </c>
      <c r="F137" s="41">
        <f t="shared" si="3"/>
        <v>0.005432778651</v>
      </c>
      <c r="G137" s="41">
        <f t="shared" si="4"/>
        <v>0.4058546355</v>
      </c>
      <c r="H137" s="41">
        <f t="shared" si="5"/>
        <v>-0.01850762197</v>
      </c>
      <c r="I137" s="41">
        <f t="shared" si="6"/>
        <v>-0.007511404169</v>
      </c>
      <c r="J137" s="41">
        <f t="shared" si="7"/>
        <v>-0.002078625517</v>
      </c>
    </row>
    <row r="138" ht="14.25" customHeight="1">
      <c r="A138" s="20">
        <v>120.849998</v>
      </c>
      <c r="B138" s="20">
        <v>80.300003</v>
      </c>
      <c r="D138" s="21">
        <f t="shared" si="1"/>
        <v>0.6007954134</v>
      </c>
      <c r="E138" s="21">
        <f t="shared" si="2"/>
        <v>0.004952540147</v>
      </c>
      <c r="F138" s="41">
        <f t="shared" si="3"/>
        <v>0.002975463405</v>
      </c>
      <c r="G138" s="41">
        <f t="shared" si="4"/>
        <v>0.3992045866</v>
      </c>
      <c r="H138" s="41">
        <f t="shared" si="5"/>
        <v>-0.001246180847</v>
      </c>
      <c r="I138" s="41">
        <f t="shared" si="6"/>
        <v>-0.0004974811097</v>
      </c>
      <c r="J138" s="41">
        <f t="shared" si="7"/>
        <v>0.002477982295</v>
      </c>
    </row>
    <row r="139" ht="14.25" customHeight="1">
      <c r="A139" s="20">
        <v>121.449997</v>
      </c>
      <c r="B139" s="20">
        <v>80.199997</v>
      </c>
      <c r="D139" s="21">
        <f t="shared" si="1"/>
        <v>0.6022811833</v>
      </c>
      <c r="E139" s="21">
        <f t="shared" si="2"/>
        <v>0.02881110656</v>
      </c>
      <c r="F139" s="41">
        <f t="shared" si="3"/>
        <v>0.01735238735</v>
      </c>
      <c r="G139" s="41">
        <f t="shared" si="4"/>
        <v>0.3977188167</v>
      </c>
      <c r="H139" s="41">
        <f t="shared" si="5"/>
        <v>0.02158579112</v>
      </c>
      <c r="I139" s="41">
        <f t="shared" si="6"/>
        <v>0.0085850753</v>
      </c>
      <c r="J139" s="41">
        <f t="shared" si="7"/>
        <v>0.02593746265</v>
      </c>
    </row>
    <row r="140" ht="14.25" customHeight="1">
      <c r="A140" s="20">
        <v>125.0</v>
      </c>
      <c r="B140" s="20">
        <v>81.949997</v>
      </c>
      <c r="D140" s="21">
        <f t="shared" si="1"/>
        <v>0.6040106393</v>
      </c>
      <c r="E140" s="21">
        <f t="shared" si="2"/>
        <v>-0.03749418782</v>
      </c>
      <c r="F140" s="41">
        <f t="shared" si="3"/>
        <v>-0.02264688835</v>
      </c>
      <c r="G140" s="41">
        <f t="shared" si="4"/>
        <v>0.3959893607</v>
      </c>
      <c r="H140" s="41">
        <f t="shared" si="5"/>
        <v>-0.02909520086</v>
      </c>
      <c r="I140" s="41">
        <f t="shared" si="6"/>
        <v>-0.01152138999</v>
      </c>
      <c r="J140" s="41">
        <f t="shared" si="7"/>
        <v>-0.03416827834</v>
      </c>
    </row>
    <row r="141" ht="14.25" customHeight="1">
      <c r="A141" s="20">
        <v>120.400002</v>
      </c>
      <c r="B141" s="20">
        <v>79.599998</v>
      </c>
      <c r="D141" s="21">
        <f t="shared" si="1"/>
        <v>0.60200001</v>
      </c>
      <c r="E141" s="21">
        <f t="shared" si="2"/>
        <v>-0.008340331777</v>
      </c>
      <c r="F141" s="41">
        <f t="shared" si="3"/>
        <v>-0.005020879813</v>
      </c>
      <c r="G141" s="41">
        <f t="shared" si="4"/>
        <v>0.39799999</v>
      </c>
      <c r="H141" s="41">
        <f t="shared" si="5"/>
        <v>0.03578422562</v>
      </c>
      <c r="I141" s="41">
        <f t="shared" si="6"/>
        <v>0.01424212144</v>
      </c>
      <c r="J141" s="41">
        <f t="shared" si="7"/>
        <v>0.009221241624</v>
      </c>
    </row>
    <row r="142" ht="14.25" customHeight="1">
      <c r="A142" s="20">
        <v>119.400002</v>
      </c>
      <c r="B142" s="20">
        <v>82.5</v>
      </c>
      <c r="D142" s="21">
        <f t="shared" si="1"/>
        <v>0.5913818763</v>
      </c>
      <c r="E142" s="21">
        <f t="shared" si="2"/>
        <v>-0.006301217971</v>
      </c>
      <c r="F142" s="41">
        <f t="shared" si="3"/>
        <v>-0.003726426106</v>
      </c>
      <c r="G142" s="41">
        <f t="shared" si="4"/>
        <v>0.4086181237</v>
      </c>
      <c r="H142" s="41">
        <f t="shared" si="5"/>
        <v>0.001211362973</v>
      </c>
      <c r="I142" s="41">
        <f t="shared" si="6"/>
        <v>0.0004949848653</v>
      </c>
      <c r="J142" s="41">
        <f t="shared" si="7"/>
        <v>-0.003231441241</v>
      </c>
    </row>
    <row r="143" ht="14.25" customHeight="1">
      <c r="A143" s="20">
        <v>118.650002</v>
      </c>
      <c r="B143" s="20">
        <v>82.599998</v>
      </c>
      <c r="D143" s="21">
        <f t="shared" si="1"/>
        <v>0.5895652273</v>
      </c>
      <c r="E143" s="21">
        <f t="shared" si="2"/>
        <v>0.005882336289</v>
      </c>
      <c r="F143" s="41">
        <f t="shared" si="3"/>
        <v>0.003468020932</v>
      </c>
      <c r="G143" s="41">
        <f t="shared" si="4"/>
        <v>0.4104347727</v>
      </c>
      <c r="H143" s="41">
        <f t="shared" si="5"/>
        <v>-0.00973237603</v>
      </c>
      <c r="I143" s="41">
        <f t="shared" si="6"/>
        <v>-0.003994505544</v>
      </c>
      <c r="J143" s="41">
        <f t="shared" si="7"/>
        <v>-0.0005264846119</v>
      </c>
    </row>
    <row r="144" ht="14.25" customHeight="1">
      <c r="A144" s="20">
        <v>119.349998</v>
      </c>
      <c r="B144" s="20">
        <v>81.800003</v>
      </c>
      <c r="D144" s="21">
        <f t="shared" si="1"/>
        <v>0.5933382919</v>
      </c>
      <c r="E144" s="21">
        <f t="shared" si="2"/>
        <v>0.01207597431</v>
      </c>
      <c r="F144" s="41">
        <f t="shared" si="3"/>
        <v>0.007165137968</v>
      </c>
      <c r="G144" s="41">
        <f t="shared" si="4"/>
        <v>0.4066617081</v>
      </c>
      <c r="H144" s="41">
        <f t="shared" si="5"/>
        <v>-0.01975380282</v>
      </c>
      <c r="I144" s="41">
        <f t="shared" si="6"/>
        <v>-0.008033115196</v>
      </c>
      <c r="J144" s="41">
        <f t="shared" si="7"/>
        <v>-0.0008679772279</v>
      </c>
    </row>
    <row r="145" ht="14.25" customHeight="1">
      <c r="A145" s="20">
        <v>120.800003</v>
      </c>
      <c r="B145" s="20">
        <v>80.199997</v>
      </c>
      <c r="D145" s="21">
        <f t="shared" si="1"/>
        <v>0.6009950398</v>
      </c>
      <c r="E145" s="21">
        <f t="shared" si="2"/>
        <v>0.007833451628</v>
      </c>
      <c r="F145" s="41">
        <f t="shared" si="3"/>
        <v>0.004707865573</v>
      </c>
      <c r="G145" s="41">
        <f t="shared" si="4"/>
        <v>0.3990049602</v>
      </c>
      <c r="H145" s="41">
        <f t="shared" si="5"/>
        <v>-0.01002508402</v>
      </c>
      <c r="I145" s="41">
        <f t="shared" si="6"/>
        <v>-0.004000058252</v>
      </c>
      <c r="J145" s="41">
        <f t="shared" si="7"/>
        <v>0.0007078073207</v>
      </c>
    </row>
    <row r="146" ht="14.25" customHeight="1">
      <c r="A146" s="20">
        <v>121.75</v>
      </c>
      <c r="B146" s="20">
        <v>79.400002</v>
      </c>
      <c r="D146" s="21">
        <f t="shared" si="1"/>
        <v>0.6052696932</v>
      </c>
      <c r="E146" s="21">
        <f t="shared" si="2"/>
        <v>-0.01949054425</v>
      </c>
      <c r="F146" s="41">
        <f t="shared" si="3"/>
        <v>-0.01179703574</v>
      </c>
      <c r="G146" s="41">
        <f t="shared" si="4"/>
        <v>0.3947303068</v>
      </c>
      <c r="H146" s="41">
        <f t="shared" si="5"/>
        <v>0.01624014466</v>
      </c>
      <c r="I146" s="41">
        <f t="shared" si="6"/>
        <v>0.006410477284</v>
      </c>
      <c r="J146" s="41">
        <f t="shared" si="7"/>
        <v>-0.005386558457</v>
      </c>
    </row>
    <row r="147" ht="14.25" customHeight="1">
      <c r="A147" s="20">
        <v>119.400002</v>
      </c>
      <c r="B147" s="20">
        <v>80.699997</v>
      </c>
      <c r="D147" s="21">
        <f t="shared" si="1"/>
        <v>0.5967016622</v>
      </c>
      <c r="E147" s="21">
        <f t="shared" si="2"/>
        <v>-0.01689229328</v>
      </c>
      <c r="F147" s="41">
        <f t="shared" si="3"/>
        <v>-0.01007965948</v>
      </c>
      <c r="G147" s="41">
        <f t="shared" si="4"/>
        <v>0.4032983378</v>
      </c>
      <c r="H147" s="41">
        <f t="shared" si="5"/>
        <v>-0.01498151644</v>
      </c>
      <c r="I147" s="41">
        <f t="shared" si="6"/>
        <v>-0.006042020679</v>
      </c>
      <c r="J147" s="41">
        <f t="shared" si="7"/>
        <v>-0.01612168016</v>
      </c>
    </row>
    <row r="148" ht="14.25" customHeight="1">
      <c r="A148" s="20">
        <v>117.400002</v>
      </c>
      <c r="B148" s="20">
        <v>79.5</v>
      </c>
      <c r="D148" s="21">
        <f t="shared" si="1"/>
        <v>0.5962417512</v>
      </c>
      <c r="E148" s="21">
        <f t="shared" si="2"/>
        <v>-0.007266533208</v>
      </c>
      <c r="F148" s="41">
        <f t="shared" si="3"/>
        <v>-0.004332610485</v>
      </c>
      <c r="G148" s="41">
        <f t="shared" si="4"/>
        <v>0.4037582488</v>
      </c>
      <c r="H148" s="41">
        <f t="shared" si="5"/>
        <v>-0.01011390436</v>
      </c>
      <c r="I148" s="41">
        <f t="shared" si="6"/>
        <v>-0.004083572312</v>
      </c>
      <c r="J148" s="41">
        <f t="shared" si="7"/>
        <v>-0.008416182797</v>
      </c>
    </row>
    <row r="149" ht="14.25" customHeight="1">
      <c r="A149" s="20">
        <v>116.550003</v>
      </c>
      <c r="B149" s="20">
        <v>78.699997</v>
      </c>
      <c r="D149" s="21">
        <f t="shared" si="1"/>
        <v>0.596927032</v>
      </c>
      <c r="E149" s="21">
        <f t="shared" si="2"/>
        <v>-0.02872262686</v>
      </c>
      <c r="F149" s="41">
        <f t="shared" si="3"/>
        <v>-0.0171453124</v>
      </c>
      <c r="G149" s="41">
        <f t="shared" si="4"/>
        <v>0.403072968</v>
      </c>
      <c r="H149" s="41">
        <f t="shared" si="5"/>
        <v>-0.003181676366</v>
      </c>
      <c r="I149" s="41">
        <f t="shared" si="6"/>
        <v>-0.001282447736</v>
      </c>
      <c r="J149" s="41">
        <f t="shared" si="7"/>
        <v>-0.01842776014</v>
      </c>
    </row>
    <row r="150" ht="14.25" customHeight="1">
      <c r="A150" s="20">
        <v>113.25</v>
      </c>
      <c r="B150" s="20">
        <v>78.449997</v>
      </c>
      <c r="D150" s="21">
        <f t="shared" si="1"/>
        <v>0.5907668324</v>
      </c>
      <c r="E150" s="21">
        <f t="shared" si="2"/>
        <v>0.02226682668</v>
      </c>
      <c r="F150" s="41">
        <f t="shared" si="3"/>
        <v>0.01315450267</v>
      </c>
      <c r="G150" s="41">
        <f t="shared" si="4"/>
        <v>0.4092331676</v>
      </c>
      <c r="H150" s="41">
        <f t="shared" si="5"/>
        <v>0.02081438817</v>
      </c>
      <c r="I150" s="41">
        <f t="shared" si="6"/>
        <v>0.008517938001</v>
      </c>
      <c r="J150" s="41">
        <f t="shared" si="7"/>
        <v>0.02167244067</v>
      </c>
    </row>
    <row r="151" ht="14.25" customHeight="1">
      <c r="A151" s="20">
        <v>115.800003</v>
      </c>
      <c r="B151" s="20">
        <v>80.099998</v>
      </c>
      <c r="D151" s="21">
        <f t="shared" si="1"/>
        <v>0.5911179296</v>
      </c>
      <c r="E151" s="21">
        <f t="shared" si="2"/>
        <v>0.008170305503</v>
      </c>
      <c r="F151" s="41">
        <f t="shared" si="3"/>
        <v>0.004829614073</v>
      </c>
      <c r="G151" s="41">
        <f t="shared" si="4"/>
        <v>0.4088820704</v>
      </c>
      <c r="H151" s="41">
        <f t="shared" si="5"/>
        <v>-0.01636279417</v>
      </c>
      <c r="I151" s="41">
        <f t="shared" si="6"/>
        <v>-0.006690453158</v>
      </c>
      <c r="J151" s="41">
        <f t="shared" si="7"/>
        <v>-0.001860839085</v>
      </c>
    </row>
    <row r="152" ht="14.25" customHeight="1">
      <c r="A152" s="20">
        <v>116.75</v>
      </c>
      <c r="B152" s="20">
        <v>78.800003</v>
      </c>
      <c r="D152" s="21">
        <f t="shared" si="1"/>
        <v>0.5970339975</v>
      </c>
      <c r="E152" s="21">
        <f t="shared" si="2"/>
        <v>-0.009898957612</v>
      </c>
      <c r="F152" s="41">
        <f t="shared" si="3"/>
        <v>-0.005910014234</v>
      </c>
      <c r="G152" s="41">
        <f t="shared" si="4"/>
        <v>0.4029660025</v>
      </c>
      <c r="H152" s="41">
        <f t="shared" si="5"/>
        <v>-0.007643425747</v>
      </c>
      <c r="I152" s="41">
        <f t="shared" si="6"/>
        <v>-0.003080040719</v>
      </c>
      <c r="J152" s="41">
        <f t="shared" si="7"/>
        <v>-0.008990054953</v>
      </c>
    </row>
    <row r="153" ht="14.25" customHeight="1">
      <c r="A153" s="20">
        <v>115.599998</v>
      </c>
      <c r="B153" s="20">
        <v>78.199997</v>
      </c>
      <c r="D153" s="21">
        <f t="shared" si="1"/>
        <v>0.5964912331</v>
      </c>
      <c r="E153" s="21">
        <f t="shared" si="2"/>
        <v>0.002591828665</v>
      </c>
      <c r="F153" s="41">
        <f t="shared" si="3"/>
        <v>0.001546003076</v>
      </c>
      <c r="G153" s="41">
        <f t="shared" si="4"/>
        <v>0.4035087669</v>
      </c>
      <c r="H153" s="41">
        <f t="shared" si="5"/>
        <v>-0.00963708106</v>
      </c>
      <c r="I153" s="41">
        <f t="shared" si="6"/>
        <v>-0.003888646695</v>
      </c>
      <c r="J153" s="41">
        <f t="shared" si="7"/>
        <v>-0.002342643618</v>
      </c>
    </row>
    <row r="154" ht="14.25" customHeight="1">
      <c r="A154" s="20">
        <v>115.900002</v>
      </c>
      <c r="B154" s="20">
        <v>77.449997</v>
      </c>
      <c r="D154" s="21">
        <f t="shared" si="1"/>
        <v>0.599431097</v>
      </c>
      <c r="E154" s="21">
        <f t="shared" si="2"/>
        <v>-0.006058045382</v>
      </c>
      <c r="F154" s="41">
        <f t="shared" si="3"/>
        <v>-0.003631380789</v>
      </c>
      <c r="G154" s="41">
        <f t="shared" si="4"/>
        <v>0.400568903</v>
      </c>
      <c r="H154" s="41">
        <f t="shared" si="5"/>
        <v>-0.01495955052</v>
      </c>
      <c r="I154" s="41">
        <f t="shared" si="6"/>
        <v>-0.005992330741</v>
      </c>
      <c r="J154" s="41">
        <f t="shared" si="7"/>
        <v>-0.00962371153</v>
      </c>
    </row>
    <row r="155" ht="14.25" customHeight="1">
      <c r="A155" s="20">
        <v>115.199997</v>
      </c>
      <c r="B155" s="20">
        <v>76.300003</v>
      </c>
      <c r="D155" s="21">
        <f t="shared" si="1"/>
        <v>0.601566564</v>
      </c>
      <c r="E155" s="21">
        <f t="shared" si="2"/>
        <v>0.005194868826</v>
      </c>
      <c r="F155" s="41">
        <f t="shared" si="3"/>
        <v>0.00312505939</v>
      </c>
      <c r="G155" s="41">
        <f t="shared" si="4"/>
        <v>0.398433436</v>
      </c>
      <c r="H155" s="41">
        <f t="shared" si="5"/>
        <v>-0.004597788067</v>
      </c>
      <c r="I155" s="41">
        <f t="shared" si="6"/>
        <v>-0.001831912498</v>
      </c>
      <c r="J155" s="41">
        <f t="shared" si="7"/>
        <v>0.001293146892</v>
      </c>
    </row>
    <row r="156" ht="14.25" customHeight="1">
      <c r="A156" s="20">
        <v>115.800003</v>
      </c>
      <c r="B156" s="20">
        <v>75.949997</v>
      </c>
      <c r="D156" s="21">
        <f t="shared" si="1"/>
        <v>0.6039113585</v>
      </c>
      <c r="E156" s="21">
        <f t="shared" si="2"/>
        <v>0.008170305503</v>
      </c>
      <c r="F156" s="41">
        <f t="shared" si="3"/>
        <v>0.004934140296</v>
      </c>
      <c r="G156" s="41">
        <f t="shared" si="4"/>
        <v>0.3960886415</v>
      </c>
      <c r="H156" s="41">
        <f t="shared" si="5"/>
        <v>0.00328623378</v>
      </c>
      <c r="I156" s="41">
        <f t="shared" si="6"/>
        <v>0.001301639874</v>
      </c>
      <c r="J156" s="41">
        <f t="shared" si="7"/>
        <v>0.00623578017</v>
      </c>
    </row>
    <row r="157" ht="14.25" customHeight="1">
      <c r="A157" s="20">
        <v>116.75</v>
      </c>
      <c r="B157" s="20">
        <v>76.199997</v>
      </c>
      <c r="D157" s="21">
        <f t="shared" si="1"/>
        <v>0.6050790454</v>
      </c>
      <c r="E157" s="21">
        <f t="shared" si="2"/>
        <v>0.006403437035</v>
      </c>
      <c r="F157" s="41">
        <f t="shared" si="3"/>
        <v>0.003874585569</v>
      </c>
      <c r="G157" s="41">
        <f t="shared" si="4"/>
        <v>0.3949209546</v>
      </c>
      <c r="H157" s="41">
        <f t="shared" si="5"/>
        <v>-0.005922978933</v>
      </c>
      <c r="I157" s="41">
        <f t="shared" si="6"/>
        <v>-0.002339108494</v>
      </c>
      <c r="J157" s="41">
        <f t="shared" si="7"/>
        <v>0.001535477075</v>
      </c>
    </row>
    <row r="158" ht="14.25" customHeight="1">
      <c r="A158" s="20">
        <v>117.5</v>
      </c>
      <c r="B158" s="20">
        <v>75.75</v>
      </c>
      <c r="D158" s="21">
        <f t="shared" si="1"/>
        <v>0.6080206986</v>
      </c>
      <c r="E158" s="21">
        <f t="shared" si="2"/>
        <v>0.005939746007</v>
      </c>
      <c r="F158" s="41">
        <f t="shared" si="3"/>
        <v>0.003611488517</v>
      </c>
      <c r="G158" s="41">
        <f t="shared" si="4"/>
        <v>0.3919793014</v>
      </c>
      <c r="H158" s="41">
        <f t="shared" si="5"/>
        <v>0.009198448744</v>
      </c>
      <c r="I158" s="41">
        <f t="shared" si="6"/>
        <v>0.003605601513</v>
      </c>
      <c r="J158" s="41">
        <f t="shared" si="7"/>
        <v>0.00721709003</v>
      </c>
    </row>
    <row r="159" ht="14.25" customHeight="1">
      <c r="A159" s="20">
        <v>118.199997</v>
      </c>
      <c r="B159" s="20">
        <v>76.449997</v>
      </c>
      <c r="D159" s="21">
        <f t="shared" si="1"/>
        <v>0.6072437742</v>
      </c>
      <c r="E159" s="21">
        <f t="shared" si="2"/>
        <v>0.002534880984</v>
      </c>
      <c r="F159" s="41">
        <f t="shared" si="3"/>
        <v>0.001539290696</v>
      </c>
      <c r="G159" s="41">
        <f t="shared" si="4"/>
        <v>0.3927562258</v>
      </c>
      <c r="H159" s="41">
        <f t="shared" si="5"/>
        <v>-0.01848229508</v>
      </c>
      <c r="I159" s="41">
        <f t="shared" si="6"/>
        <v>-0.007259036461</v>
      </c>
      <c r="J159" s="41">
        <f t="shared" si="7"/>
        <v>-0.005719745765</v>
      </c>
    </row>
    <row r="160" ht="14.25" customHeight="1">
      <c r="A160" s="20">
        <v>118.5</v>
      </c>
      <c r="B160" s="20">
        <v>75.050003</v>
      </c>
      <c r="D160" s="21">
        <f t="shared" si="1"/>
        <v>0.6122448885</v>
      </c>
      <c r="E160" s="21">
        <f t="shared" si="2"/>
        <v>-0.01060455325</v>
      </c>
      <c r="F160" s="41">
        <f t="shared" si="3"/>
        <v>-0.006492583521</v>
      </c>
      <c r="G160" s="41">
        <f t="shared" si="4"/>
        <v>0.3877551115</v>
      </c>
      <c r="H160" s="41">
        <f t="shared" si="5"/>
        <v>-0.01950959949</v>
      </c>
      <c r="I160" s="41">
        <f t="shared" si="6"/>
        <v>-0.007564946927</v>
      </c>
      <c r="J160" s="41">
        <f t="shared" si="7"/>
        <v>-0.01405753045</v>
      </c>
    </row>
    <row r="161" ht="14.25" customHeight="1">
      <c r="A161" s="20">
        <v>117.25</v>
      </c>
      <c r="B161" s="20">
        <v>73.599998</v>
      </c>
      <c r="D161" s="21">
        <f t="shared" si="1"/>
        <v>0.6143568312</v>
      </c>
      <c r="E161" s="21">
        <f t="shared" si="2"/>
        <v>0.008069672265</v>
      </c>
      <c r="F161" s="41">
        <f t="shared" si="3"/>
        <v>0.004957658281</v>
      </c>
      <c r="G161" s="41">
        <f t="shared" si="4"/>
        <v>0.3856431688</v>
      </c>
      <c r="H161" s="41">
        <f t="shared" si="5"/>
        <v>-0.03455768988</v>
      </c>
      <c r="I161" s="41">
        <f t="shared" si="6"/>
        <v>-0.01332693703</v>
      </c>
      <c r="J161" s="41">
        <f t="shared" si="7"/>
        <v>-0.008369278752</v>
      </c>
    </row>
    <row r="162" ht="14.25" customHeight="1">
      <c r="A162" s="20">
        <v>118.199997</v>
      </c>
      <c r="B162" s="20">
        <v>71.099998</v>
      </c>
      <c r="D162" s="21">
        <f t="shared" si="1"/>
        <v>0.6244057059</v>
      </c>
      <c r="E162" s="21">
        <f t="shared" si="2"/>
        <v>-0.01020414479</v>
      </c>
      <c r="F162" s="41">
        <f t="shared" si="3"/>
        <v>-0.006371526233</v>
      </c>
      <c r="G162" s="41">
        <f t="shared" si="4"/>
        <v>0.3755942941</v>
      </c>
      <c r="H162" s="41">
        <f t="shared" si="5"/>
        <v>-0.002816846933</v>
      </c>
      <c r="I162" s="41">
        <f t="shared" si="6"/>
        <v>-0.001057991635</v>
      </c>
      <c r="J162" s="41">
        <f t="shared" si="7"/>
        <v>-0.007429517868</v>
      </c>
    </row>
    <row r="163" ht="14.25" customHeight="1">
      <c r="A163" s="20">
        <v>117.0</v>
      </c>
      <c r="B163" s="20">
        <v>70.900002</v>
      </c>
      <c r="D163" s="21">
        <f t="shared" si="1"/>
        <v>0.6226716272</v>
      </c>
      <c r="E163" s="21">
        <f t="shared" si="2"/>
        <v>-0.01117332653</v>
      </c>
      <c r="F163" s="41">
        <f t="shared" si="3"/>
        <v>-0.00695731341</v>
      </c>
      <c r="G163" s="41">
        <f t="shared" si="4"/>
        <v>0.3773283728</v>
      </c>
      <c r="H163" s="41">
        <f t="shared" si="5"/>
        <v>-0.007077170174</v>
      </c>
      <c r="I163" s="41">
        <f t="shared" si="6"/>
        <v>-0.002670417106</v>
      </c>
      <c r="J163" s="41">
        <f t="shared" si="7"/>
        <v>-0.009627730516</v>
      </c>
    </row>
    <row r="164" ht="14.25" customHeight="1">
      <c r="A164" s="20">
        <v>115.699997</v>
      </c>
      <c r="B164" s="20">
        <v>70.400002</v>
      </c>
      <c r="D164" s="21">
        <f t="shared" si="1"/>
        <v>0.621708746</v>
      </c>
      <c r="E164" s="21">
        <f t="shared" si="2"/>
        <v>0.01373417296</v>
      </c>
      <c r="F164" s="41">
        <f t="shared" si="3"/>
        <v>0.00853865545</v>
      </c>
      <c r="G164" s="41">
        <f t="shared" si="4"/>
        <v>0.378291254</v>
      </c>
      <c r="H164" s="41">
        <f t="shared" si="5"/>
        <v>-0.02008678698</v>
      </c>
      <c r="I164" s="41">
        <f t="shared" si="6"/>
        <v>-0.007598655835</v>
      </c>
      <c r="J164" s="41">
        <f t="shared" si="7"/>
        <v>0.0009399996155</v>
      </c>
    </row>
    <row r="165" ht="14.25" customHeight="1">
      <c r="A165" s="20">
        <v>117.300003</v>
      </c>
      <c r="B165" s="20">
        <v>69.0</v>
      </c>
      <c r="D165" s="21">
        <f t="shared" si="1"/>
        <v>0.6296296356</v>
      </c>
      <c r="E165" s="21">
        <f t="shared" si="2"/>
        <v>0.005102043272</v>
      </c>
      <c r="F165" s="41">
        <f t="shared" si="3"/>
        <v>0.003212397646</v>
      </c>
      <c r="G165" s="41">
        <f t="shared" si="4"/>
        <v>0.3703703644</v>
      </c>
      <c r="H165" s="41">
        <f t="shared" si="5"/>
        <v>0.04948005726</v>
      </c>
      <c r="I165" s="41">
        <f t="shared" si="6"/>
        <v>0.01832594684</v>
      </c>
      <c r="J165" s="41">
        <f t="shared" si="7"/>
        <v>0.02153834449</v>
      </c>
    </row>
    <row r="166" ht="14.25" customHeight="1">
      <c r="A166" s="20">
        <v>117.900002</v>
      </c>
      <c r="B166" s="20">
        <v>72.5</v>
      </c>
      <c r="D166" s="21">
        <f t="shared" si="1"/>
        <v>0.6192226931</v>
      </c>
      <c r="E166" s="21">
        <f t="shared" si="2"/>
        <v>-0.008090357129</v>
      </c>
      <c r="F166" s="41">
        <f t="shared" si="3"/>
        <v>-0.005009732729</v>
      </c>
      <c r="G166" s="41">
        <f t="shared" si="4"/>
        <v>0.3807773069</v>
      </c>
      <c r="H166" s="41">
        <f t="shared" si="5"/>
        <v>0.01029168604</v>
      </c>
      <c r="I166" s="41">
        <f t="shared" si="6"/>
        <v>0.003918840493</v>
      </c>
      <c r="J166" s="41">
        <f t="shared" si="7"/>
        <v>-0.001090892236</v>
      </c>
    </row>
    <row r="167" ht="14.25" customHeight="1">
      <c r="A167" s="20">
        <v>116.949997</v>
      </c>
      <c r="B167" s="20">
        <v>73.25</v>
      </c>
      <c r="D167" s="21">
        <f t="shared" si="1"/>
        <v>0.6148790686</v>
      </c>
      <c r="E167" s="21">
        <f t="shared" si="2"/>
        <v>0.01189985168</v>
      </c>
      <c r="F167" s="41">
        <f t="shared" si="3"/>
        <v>0.007316969719</v>
      </c>
      <c r="G167" s="41">
        <f t="shared" si="4"/>
        <v>0.3851209314</v>
      </c>
      <c r="H167" s="41">
        <f t="shared" si="5"/>
        <v>-0.03119837086</v>
      </c>
      <c r="I167" s="41">
        <f t="shared" si="6"/>
        <v>-0.01201514564</v>
      </c>
      <c r="J167" s="41">
        <f t="shared" si="7"/>
        <v>-0.004698175924</v>
      </c>
    </row>
    <row r="168" ht="14.25" customHeight="1">
      <c r="A168" s="20">
        <v>118.349998</v>
      </c>
      <c r="B168" s="20">
        <v>71.0</v>
      </c>
      <c r="D168" s="21">
        <f t="shared" si="1"/>
        <v>0.6250330037</v>
      </c>
      <c r="E168" s="21">
        <f t="shared" si="2"/>
        <v>-0.02005612795</v>
      </c>
      <c r="F168" s="41">
        <f t="shared" si="3"/>
        <v>-0.0125357419</v>
      </c>
      <c r="G168" s="41">
        <f t="shared" si="4"/>
        <v>0.3749669963</v>
      </c>
      <c r="H168" s="41">
        <f t="shared" si="5"/>
        <v>0.01745244995</v>
      </c>
      <c r="I168" s="41">
        <f t="shared" si="6"/>
        <v>0.006544092736</v>
      </c>
      <c r="J168" s="41">
        <f t="shared" si="7"/>
        <v>-0.005991649162</v>
      </c>
    </row>
    <row r="169" ht="14.25" customHeight="1">
      <c r="A169" s="20">
        <v>116.0</v>
      </c>
      <c r="B169" s="20">
        <v>72.25</v>
      </c>
      <c r="D169" s="21">
        <f t="shared" si="1"/>
        <v>0.6162018592</v>
      </c>
      <c r="E169" s="21">
        <f t="shared" si="2"/>
        <v>-0.00648650923</v>
      </c>
      <c r="F169" s="41">
        <f t="shared" si="3"/>
        <v>-0.003996999047</v>
      </c>
      <c r="G169" s="41">
        <f t="shared" si="4"/>
        <v>0.3837981408</v>
      </c>
      <c r="H169" s="41">
        <f t="shared" si="5"/>
        <v>0.005521090553</v>
      </c>
      <c r="I169" s="41">
        <f t="shared" si="6"/>
        <v>0.002118984289</v>
      </c>
      <c r="J169" s="41">
        <f t="shared" si="7"/>
        <v>-0.001878014758</v>
      </c>
    </row>
    <row r="170" ht="14.25" customHeight="1">
      <c r="A170" s="20">
        <v>115.25</v>
      </c>
      <c r="B170" s="20">
        <v>72.650002</v>
      </c>
      <c r="D170" s="21">
        <f t="shared" si="1"/>
        <v>0.6133581627</v>
      </c>
      <c r="E170" s="21">
        <f t="shared" si="2"/>
        <v>-0.03083944838</v>
      </c>
      <c r="F170" s="41">
        <f t="shared" si="3"/>
        <v>-0.0189156274</v>
      </c>
      <c r="G170" s="41">
        <f t="shared" si="4"/>
        <v>0.3866418373</v>
      </c>
      <c r="H170" s="41">
        <f t="shared" si="5"/>
        <v>-0.05154691295</v>
      </c>
      <c r="I170" s="41">
        <f t="shared" si="6"/>
        <v>-0.01993019313</v>
      </c>
      <c r="J170" s="41">
        <f t="shared" si="7"/>
        <v>-0.03884582053</v>
      </c>
    </row>
    <row r="171" ht="14.25" customHeight="1">
      <c r="A171" s="20">
        <v>111.75</v>
      </c>
      <c r="B171" s="20">
        <v>69.0</v>
      </c>
      <c r="D171" s="21">
        <f t="shared" si="1"/>
        <v>0.6182572614</v>
      </c>
      <c r="E171" s="21">
        <f t="shared" si="2"/>
        <v>0.002234637801</v>
      </c>
      <c r="F171" s="41">
        <f t="shared" si="3"/>
        <v>0.001381581047</v>
      </c>
      <c r="G171" s="41">
        <f t="shared" si="4"/>
        <v>0.3817427386</v>
      </c>
      <c r="H171" s="41">
        <f t="shared" si="5"/>
        <v>0.00361664047</v>
      </c>
      <c r="I171" s="41">
        <f t="shared" si="6"/>
        <v>0.001380626238</v>
      </c>
      <c r="J171" s="41">
        <f t="shared" si="7"/>
        <v>0.002762207285</v>
      </c>
    </row>
    <row r="172" ht="14.25" customHeight="1">
      <c r="A172" s="20">
        <v>112.0</v>
      </c>
      <c r="B172" s="20">
        <v>69.25</v>
      </c>
      <c r="D172" s="21">
        <f t="shared" si="1"/>
        <v>0.6179310345</v>
      </c>
      <c r="E172" s="21">
        <f t="shared" si="2"/>
        <v>0.02817085093</v>
      </c>
      <c r="F172" s="41">
        <f t="shared" si="3"/>
        <v>0.01740764305</v>
      </c>
      <c r="G172" s="41">
        <f t="shared" si="4"/>
        <v>0.3820689655</v>
      </c>
      <c r="H172" s="41">
        <f t="shared" si="5"/>
        <v>0.005041393537</v>
      </c>
      <c r="I172" s="41">
        <f t="shared" si="6"/>
        <v>0.001926160014</v>
      </c>
      <c r="J172" s="41">
        <f t="shared" si="7"/>
        <v>0.01933380307</v>
      </c>
    </row>
    <row r="173" ht="14.25" customHeight="1">
      <c r="A173" s="20">
        <v>115.199997</v>
      </c>
      <c r="B173" s="20">
        <v>69.599998</v>
      </c>
      <c r="D173" s="21">
        <f t="shared" si="1"/>
        <v>0.623376624</v>
      </c>
      <c r="E173" s="21">
        <f t="shared" si="2"/>
        <v>0.01721212933</v>
      </c>
      <c r="F173" s="41">
        <f t="shared" si="3"/>
        <v>0.01072963907</v>
      </c>
      <c r="G173" s="41">
        <f t="shared" si="4"/>
        <v>0.376623376</v>
      </c>
      <c r="H173" s="41">
        <f t="shared" si="5"/>
        <v>0.03805963205</v>
      </c>
      <c r="I173" s="41">
        <f t="shared" si="6"/>
        <v>0.01433414711</v>
      </c>
      <c r="J173" s="41">
        <f t="shared" si="7"/>
        <v>0.02506378618</v>
      </c>
    </row>
    <row r="174" ht="14.25" customHeight="1">
      <c r="A174" s="20">
        <v>117.199997</v>
      </c>
      <c r="B174" s="20">
        <v>72.300003</v>
      </c>
      <c r="D174" s="21">
        <f t="shared" si="1"/>
        <v>0.6184696412</v>
      </c>
      <c r="E174" s="21">
        <f t="shared" si="2"/>
        <v>-0.008138807078</v>
      </c>
      <c r="F174" s="41">
        <f t="shared" si="3"/>
        <v>-0.005033605093</v>
      </c>
      <c r="G174" s="41">
        <f t="shared" si="4"/>
        <v>0.3815303588</v>
      </c>
      <c r="H174" s="41">
        <f t="shared" si="5"/>
        <v>0.0252659249</v>
      </c>
      <c r="I174" s="41">
        <f t="shared" si="6"/>
        <v>0.009639717393</v>
      </c>
      <c r="J174" s="41">
        <f t="shared" si="7"/>
        <v>0.0046061123</v>
      </c>
    </row>
    <row r="175" ht="14.25" customHeight="1">
      <c r="A175" s="20">
        <v>116.25</v>
      </c>
      <c r="B175" s="20">
        <v>74.150002</v>
      </c>
      <c r="D175" s="21">
        <f t="shared" si="1"/>
        <v>0.6105567163</v>
      </c>
      <c r="E175" s="21">
        <f t="shared" si="2"/>
        <v>0.00643089033</v>
      </c>
      <c r="F175" s="41">
        <f t="shared" si="3"/>
        <v>0.003926423283</v>
      </c>
      <c r="G175" s="41">
        <f t="shared" si="4"/>
        <v>0.3894432837</v>
      </c>
      <c r="H175" s="41">
        <f t="shared" si="5"/>
        <v>-0.003377240539</v>
      </c>
      <c r="I175" s="41">
        <f t="shared" si="6"/>
        <v>-0.001315243645</v>
      </c>
      <c r="J175" s="41">
        <f t="shared" si="7"/>
        <v>0.002611179638</v>
      </c>
    </row>
    <row r="176" ht="14.25" customHeight="1">
      <c r="A176" s="20">
        <v>117.0</v>
      </c>
      <c r="B176" s="20">
        <v>73.900002</v>
      </c>
      <c r="D176" s="21">
        <f t="shared" si="1"/>
        <v>0.6128863215</v>
      </c>
      <c r="E176" s="21">
        <f t="shared" si="2"/>
        <v>0.02864561469</v>
      </c>
      <c r="F176" s="41">
        <f t="shared" si="3"/>
        <v>0.01755650541</v>
      </c>
      <c r="G176" s="41">
        <f t="shared" si="4"/>
        <v>0.3871136785</v>
      </c>
      <c r="H176" s="41">
        <f t="shared" si="5"/>
        <v>-0.01362418857</v>
      </c>
      <c r="I176" s="41">
        <f t="shared" si="6"/>
        <v>-0.005274109753</v>
      </c>
      <c r="J176" s="41">
        <f t="shared" si="7"/>
        <v>0.01228239566</v>
      </c>
    </row>
    <row r="177" ht="14.25" customHeight="1">
      <c r="A177" s="20">
        <v>120.400002</v>
      </c>
      <c r="B177" s="20">
        <v>72.900002</v>
      </c>
      <c r="D177" s="21">
        <f t="shared" si="1"/>
        <v>0.6228660088</v>
      </c>
      <c r="E177" s="21">
        <f t="shared" si="2"/>
        <v>0.004970996111</v>
      </c>
      <c r="F177" s="41">
        <f t="shared" si="3"/>
        <v>0.003096264507</v>
      </c>
      <c r="G177" s="41">
        <f t="shared" si="4"/>
        <v>0.3771339912</v>
      </c>
      <c r="H177" s="41">
        <f t="shared" si="5"/>
        <v>-0.005502104589</v>
      </c>
      <c r="I177" s="41">
        <f t="shared" si="6"/>
        <v>-0.002075030663</v>
      </c>
      <c r="J177" s="41">
        <f t="shared" si="7"/>
        <v>0.001021233844</v>
      </c>
    </row>
    <row r="178" ht="14.25" customHeight="1">
      <c r="A178" s="20">
        <v>121.0</v>
      </c>
      <c r="B178" s="20">
        <v>72.5</v>
      </c>
      <c r="D178" s="21">
        <f t="shared" si="1"/>
        <v>0.6253229974</v>
      </c>
      <c r="E178" s="21">
        <f t="shared" si="2"/>
        <v>0.01027758276</v>
      </c>
      <c r="F178" s="41">
        <f t="shared" si="3"/>
        <v>0.006426808857</v>
      </c>
      <c r="G178" s="41">
        <f t="shared" si="4"/>
        <v>0.3746770026</v>
      </c>
      <c r="H178" s="41">
        <f t="shared" si="5"/>
        <v>0.01437892598</v>
      </c>
      <c r="I178" s="41">
        <f t="shared" si="6"/>
        <v>0.005387452885</v>
      </c>
      <c r="J178" s="41">
        <f t="shared" si="7"/>
        <v>0.01181426174</v>
      </c>
    </row>
    <row r="179" ht="14.25" customHeight="1">
      <c r="A179" s="20">
        <v>122.25</v>
      </c>
      <c r="B179" s="20">
        <v>73.550003</v>
      </c>
      <c r="D179" s="21">
        <f t="shared" si="1"/>
        <v>0.6243615839</v>
      </c>
      <c r="E179" s="21">
        <f t="shared" si="2"/>
        <v>-0.01732714953</v>
      </c>
      <c r="F179" s="41">
        <f t="shared" si="3"/>
        <v>-0.01081840652</v>
      </c>
      <c r="G179" s="41">
        <f t="shared" si="4"/>
        <v>0.3756384161</v>
      </c>
      <c r="H179" s="41">
        <f t="shared" si="5"/>
        <v>-0.007506046688</v>
      </c>
      <c r="I179" s="41">
        <f t="shared" si="6"/>
        <v>-0.002819559489</v>
      </c>
      <c r="J179" s="41">
        <f t="shared" si="7"/>
        <v>-0.01363796601</v>
      </c>
    </row>
    <row r="180" ht="14.25" customHeight="1">
      <c r="A180" s="20">
        <v>120.150002</v>
      </c>
      <c r="B180" s="20">
        <v>73.0</v>
      </c>
      <c r="D180" s="21">
        <f t="shared" si="1"/>
        <v>0.6220554013</v>
      </c>
      <c r="E180" s="21">
        <f t="shared" si="2"/>
        <v>0.02750017724</v>
      </c>
      <c r="F180" s="41">
        <f t="shared" si="3"/>
        <v>0.01710663379</v>
      </c>
      <c r="G180" s="41">
        <f t="shared" si="4"/>
        <v>0.3779445987</v>
      </c>
      <c r="H180" s="41">
        <f t="shared" si="5"/>
        <v>0</v>
      </c>
      <c r="I180" s="41">
        <f t="shared" si="6"/>
        <v>0</v>
      </c>
      <c r="J180" s="41">
        <f t="shared" si="7"/>
        <v>0.01710663379</v>
      </c>
    </row>
    <row r="181" ht="14.25" customHeight="1">
      <c r="A181" s="20">
        <v>123.5</v>
      </c>
      <c r="B181" s="20">
        <v>73.0</v>
      </c>
      <c r="D181" s="21">
        <f t="shared" si="1"/>
        <v>0.6284987277</v>
      </c>
      <c r="E181" s="21">
        <f t="shared" si="2"/>
        <v>0.006858998098</v>
      </c>
      <c r="F181" s="41">
        <f t="shared" si="3"/>
        <v>0.004310871578</v>
      </c>
      <c r="G181" s="41">
        <f t="shared" si="4"/>
        <v>0.3715012723</v>
      </c>
      <c r="H181" s="41">
        <f t="shared" si="5"/>
        <v>-0.01866625896</v>
      </c>
      <c r="I181" s="41">
        <f t="shared" si="6"/>
        <v>-0.006934538952</v>
      </c>
      <c r="J181" s="41">
        <f t="shared" si="7"/>
        <v>-0.002623667374</v>
      </c>
    </row>
    <row r="182" ht="14.25" customHeight="1">
      <c r="A182" s="20">
        <v>124.349998</v>
      </c>
      <c r="B182" s="20">
        <v>71.650002</v>
      </c>
      <c r="D182" s="21">
        <f t="shared" si="1"/>
        <v>0.6344387653</v>
      </c>
      <c r="E182" s="21">
        <f t="shared" si="2"/>
        <v>-0.01295038749</v>
      </c>
      <c r="F182" s="41">
        <f t="shared" si="3"/>
        <v>-0.00821622785</v>
      </c>
      <c r="G182" s="41">
        <f t="shared" si="4"/>
        <v>0.3655612347</v>
      </c>
      <c r="H182" s="41">
        <f t="shared" si="5"/>
        <v>0.003483110356</v>
      </c>
      <c r="I182" s="41">
        <f t="shared" si="6"/>
        <v>0.001273290122</v>
      </c>
      <c r="J182" s="41">
        <f t="shared" si="7"/>
        <v>-0.006942937728</v>
      </c>
    </row>
    <row r="183" ht="14.25" customHeight="1">
      <c r="A183" s="20">
        <v>122.75</v>
      </c>
      <c r="B183" s="20">
        <v>71.900002</v>
      </c>
      <c r="D183" s="21">
        <f t="shared" si="1"/>
        <v>0.6306190534</v>
      </c>
      <c r="E183" s="21">
        <f t="shared" si="2"/>
        <v>-0.0268333953</v>
      </c>
      <c r="F183" s="41">
        <f t="shared" si="3"/>
        <v>-0.01692165034</v>
      </c>
      <c r="G183" s="41">
        <f t="shared" si="4"/>
        <v>0.3693809466</v>
      </c>
      <c r="H183" s="41">
        <f t="shared" si="5"/>
        <v>-0.0125964155</v>
      </c>
      <c r="I183" s="41">
        <f t="shared" si="6"/>
        <v>-0.004652875882</v>
      </c>
      <c r="J183" s="41">
        <f t="shared" si="7"/>
        <v>-0.02157452623</v>
      </c>
    </row>
    <row r="184" ht="14.25" customHeight="1">
      <c r="A184" s="20">
        <v>119.5</v>
      </c>
      <c r="B184" s="20">
        <v>71.0</v>
      </c>
      <c r="D184" s="21">
        <f t="shared" si="1"/>
        <v>0.6272965879</v>
      </c>
      <c r="E184" s="21">
        <f t="shared" si="2"/>
        <v>0.03535101311</v>
      </c>
      <c r="F184" s="41">
        <f t="shared" si="3"/>
        <v>0.0221755699</v>
      </c>
      <c r="G184" s="41">
        <f t="shared" si="4"/>
        <v>0.3727034121</v>
      </c>
      <c r="H184" s="41">
        <f t="shared" si="5"/>
        <v>-0.00919712191</v>
      </c>
      <c r="I184" s="41">
        <f t="shared" si="6"/>
        <v>-0.003427798717</v>
      </c>
      <c r="J184" s="41">
        <f t="shared" si="7"/>
        <v>0.01874777119</v>
      </c>
    </row>
    <row r="185" ht="14.25" customHeight="1">
      <c r="A185" s="20">
        <v>123.800003</v>
      </c>
      <c r="B185" s="20">
        <v>70.349998</v>
      </c>
      <c r="D185" s="21">
        <f t="shared" si="1"/>
        <v>0.6376513127</v>
      </c>
      <c r="E185" s="21">
        <f t="shared" si="2"/>
        <v>-0.003236256804</v>
      </c>
      <c r="F185" s="41">
        <f t="shared" si="3"/>
        <v>-0.0020636034</v>
      </c>
      <c r="G185" s="41">
        <f t="shared" si="4"/>
        <v>0.3623486873</v>
      </c>
      <c r="H185" s="41">
        <f t="shared" si="5"/>
        <v>0.01201002115</v>
      </c>
      <c r="I185" s="41">
        <f t="shared" si="6"/>
        <v>0.004351815399</v>
      </c>
      <c r="J185" s="41">
        <f t="shared" si="7"/>
        <v>0.002288211999</v>
      </c>
    </row>
    <row r="186" ht="14.25" customHeight="1">
      <c r="A186" s="20">
        <v>123.400002</v>
      </c>
      <c r="B186" s="20">
        <v>71.199997</v>
      </c>
      <c r="D186" s="21">
        <f t="shared" si="1"/>
        <v>0.6341212879</v>
      </c>
      <c r="E186" s="21">
        <f t="shared" si="2"/>
        <v>0.01607751647</v>
      </c>
      <c r="F186" s="41">
        <f t="shared" si="3"/>
        <v>0.01019509545</v>
      </c>
      <c r="G186" s="41">
        <f t="shared" si="4"/>
        <v>0.3658787121</v>
      </c>
      <c r="H186" s="41">
        <f t="shared" si="5"/>
        <v>0.019472118</v>
      </c>
      <c r="I186" s="41">
        <f t="shared" si="6"/>
        <v>0.007124433455</v>
      </c>
      <c r="J186" s="41">
        <f t="shared" si="7"/>
        <v>0.0173195289</v>
      </c>
    </row>
    <row r="187" ht="14.25" customHeight="1">
      <c r="A187" s="20">
        <v>125.400002</v>
      </c>
      <c r="B187" s="20">
        <v>72.599998</v>
      </c>
      <c r="D187" s="21">
        <f t="shared" si="1"/>
        <v>0.6333333434</v>
      </c>
      <c r="E187" s="21">
        <f t="shared" si="2"/>
        <v>0.04139595353</v>
      </c>
      <c r="F187" s="41">
        <f t="shared" si="3"/>
        <v>0.02621743765</v>
      </c>
      <c r="G187" s="41">
        <f t="shared" si="4"/>
        <v>0.3666666566</v>
      </c>
      <c r="H187" s="41">
        <f t="shared" si="5"/>
        <v>0.06402191215</v>
      </c>
      <c r="I187" s="41">
        <f t="shared" si="6"/>
        <v>0.02347470048</v>
      </c>
      <c r="J187" s="41">
        <f t="shared" si="7"/>
        <v>0.04969213813</v>
      </c>
    </row>
    <row r="188" ht="14.25" customHeight="1">
      <c r="A188" s="20">
        <v>130.699997</v>
      </c>
      <c r="B188" s="20">
        <v>77.400002</v>
      </c>
      <c r="D188" s="21">
        <f t="shared" si="1"/>
        <v>0.6280634196</v>
      </c>
      <c r="E188" s="21">
        <f t="shared" si="2"/>
        <v>0.004199303795</v>
      </c>
      <c r="F188" s="41">
        <f t="shared" si="3"/>
        <v>0.002637429102</v>
      </c>
      <c r="G188" s="41">
        <f t="shared" si="4"/>
        <v>0.3719365804</v>
      </c>
      <c r="H188" s="41">
        <f t="shared" si="5"/>
        <v>-0.0006462552729</v>
      </c>
      <c r="I188" s="41">
        <f t="shared" si="6"/>
        <v>-0.0002403659762</v>
      </c>
      <c r="J188" s="41">
        <f t="shared" si="7"/>
        <v>0.002397063125</v>
      </c>
    </row>
    <row r="189" ht="14.25" customHeight="1">
      <c r="A189" s="20">
        <v>131.25</v>
      </c>
      <c r="B189" s="20">
        <v>77.349998</v>
      </c>
      <c r="D189" s="21">
        <f t="shared" si="1"/>
        <v>0.6291946369</v>
      </c>
      <c r="E189" s="21">
        <f t="shared" si="2"/>
        <v>-0.01187983328</v>
      </c>
      <c r="F189" s="41">
        <f t="shared" si="3"/>
        <v>-0.007474727387</v>
      </c>
      <c r="G189" s="41">
        <f t="shared" si="4"/>
        <v>0.3708053631</v>
      </c>
      <c r="H189" s="41">
        <f t="shared" si="5"/>
        <v>0.05776871742</v>
      </c>
      <c r="I189" s="41">
        <f t="shared" si="6"/>
        <v>0.02142095024</v>
      </c>
      <c r="J189" s="41">
        <f t="shared" si="7"/>
        <v>0.01394622285</v>
      </c>
    </row>
    <row r="190" ht="14.25" customHeight="1">
      <c r="A190" s="20">
        <v>129.699997</v>
      </c>
      <c r="B190" s="20">
        <v>81.949997</v>
      </c>
      <c r="D190" s="21">
        <f t="shared" si="1"/>
        <v>0.612804161</v>
      </c>
      <c r="E190" s="21">
        <f t="shared" si="2"/>
        <v>-0.002315732493</v>
      </c>
      <c r="F190" s="41">
        <f t="shared" si="3"/>
        <v>-0.001419090508</v>
      </c>
      <c r="G190" s="41">
        <f t="shared" si="4"/>
        <v>0.387195839</v>
      </c>
      <c r="H190" s="41">
        <f t="shared" si="5"/>
        <v>0.008505579883</v>
      </c>
      <c r="I190" s="41">
        <f t="shared" si="6"/>
        <v>0.003293325139</v>
      </c>
      <c r="J190" s="41">
        <f t="shared" si="7"/>
        <v>0.001874234631</v>
      </c>
    </row>
    <row r="191" ht="14.25" customHeight="1">
      <c r="A191" s="20">
        <v>129.399994</v>
      </c>
      <c r="B191" s="20">
        <v>82.650002</v>
      </c>
      <c r="D191" s="21">
        <f t="shared" si="1"/>
        <v>0.6102334187</v>
      </c>
      <c r="E191" s="21">
        <f t="shared" si="2"/>
        <v>0.04974655004</v>
      </c>
      <c r="F191" s="41">
        <f t="shared" si="3"/>
        <v>0.0303570073</v>
      </c>
      <c r="G191" s="41">
        <f t="shared" si="4"/>
        <v>0.3897665813</v>
      </c>
      <c r="H191" s="41">
        <f t="shared" si="5"/>
        <v>-0.02016569379</v>
      </c>
      <c r="I191" s="41">
        <f t="shared" si="6"/>
        <v>-0.007859913529</v>
      </c>
      <c r="J191" s="41">
        <f t="shared" si="7"/>
        <v>0.02249709377</v>
      </c>
    </row>
    <row r="192" ht="14.25" customHeight="1">
      <c r="A192" s="20">
        <v>136.0</v>
      </c>
      <c r="B192" s="20">
        <v>81.0</v>
      </c>
      <c r="D192" s="21">
        <f t="shared" si="1"/>
        <v>0.6267281106</v>
      </c>
      <c r="E192" s="21">
        <f t="shared" si="2"/>
        <v>-0.005529968009</v>
      </c>
      <c r="F192" s="41">
        <f t="shared" si="3"/>
        <v>-0.003465786402</v>
      </c>
      <c r="G192" s="41">
        <f t="shared" si="4"/>
        <v>0.3732718894</v>
      </c>
      <c r="H192" s="41">
        <f t="shared" si="5"/>
        <v>-0.006813318524</v>
      </c>
      <c r="I192" s="41">
        <f t="shared" si="6"/>
        <v>-0.002543220279</v>
      </c>
      <c r="J192" s="41">
        <f t="shared" si="7"/>
        <v>-0.006009006681</v>
      </c>
    </row>
    <row r="193" ht="14.25" customHeight="1">
      <c r="A193" s="20">
        <v>135.25</v>
      </c>
      <c r="B193" s="20">
        <v>80.449997</v>
      </c>
      <c r="D193" s="21">
        <f t="shared" si="1"/>
        <v>0.6270282887</v>
      </c>
      <c r="E193" s="21">
        <f t="shared" si="2"/>
        <v>0.02266183187</v>
      </c>
      <c r="F193" s="41">
        <f t="shared" si="3"/>
        <v>0.01420960966</v>
      </c>
      <c r="G193" s="41">
        <f t="shared" si="4"/>
        <v>0.3729717113</v>
      </c>
      <c r="H193" s="41">
        <f t="shared" si="5"/>
        <v>-0.01629102455</v>
      </c>
      <c r="I193" s="41">
        <f t="shared" si="6"/>
        <v>-0.006076091306</v>
      </c>
      <c r="J193" s="41">
        <f t="shared" si="7"/>
        <v>0.008133518354</v>
      </c>
    </row>
    <row r="194" ht="14.25" customHeight="1">
      <c r="A194" s="20">
        <v>138.350006</v>
      </c>
      <c r="B194" s="20">
        <v>79.150002</v>
      </c>
      <c r="D194" s="21">
        <f t="shared" si="1"/>
        <v>0.6360919582</v>
      </c>
      <c r="E194" s="21">
        <f t="shared" si="2"/>
        <v>0.01114108918</v>
      </c>
      <c r="F194" s="41">
        <f t="shared" si="3"/>
        <v>0.007086757235</v>
      </c>
      <c r="G194" s="41">
        <f t="shared" si="4"/>
        <v>0.3639080418</v>
      </c>
      <c r="H194" s="41">
        <f t="shared" si="5"/>
        <v>-0.01143598218</v>
      </c>
      <c r="I194" s="41">
        <f t="shared" si="6"/>
        <v>-0.004161645879</v>
      </c>
      <c r="J194" s="41">
        <f t="shared" si="7"/>
        <v>0.002925111355</v>
      </c>
    </row>
    <row r="195" ht="14.25" customHeight="1">
      <c r="A195" s="20">
        <v>139.899994</v>
      </c>
      <c r="B195" s="20">
        <v>78.25</v>
      </c>
      <c r="D195" s="21">
        <f t="shared" si="1"/>
        <v>0.6413018467</v>
      </c>
      <c r="E195" s="21">
        <f t="shared" si="2"/>
        <v>0.006057428236</v>
      </c>
      <c r="F195" s="41">
        <f t="shared" si="3"/>
        <v>0.003884639914</v>
      </c>
      <c r="G195" s="41">
        <f t="shared" si="4"/>
        <v>0.3586981533</v>
      </c>
      <c r="H195" s="41">
        <f t="shared" si="5"/>
        <v>0.006369448285</v>
      </c>
      <c r="I195" s="41">
        <f t="shared" si="6"/>
        <v>0.002284709338</v>
      </c>
      <c r="J195" s="41">
        <f t="shared" si="7"/>
        <v>0.006169349252</v>
      </c>
    </row>
    <row r="196" ht="14.25" customHeight="1">
      <c r="A196" s="20">
        <v>140.75</v>
      </c>
      <c r="B196" s="20">
        <v>78.75</v>
      </c>
      <c r="D196" s="21">
        <f t="shared" si="1"/>
        <v>0.6412300683</v>
      </c>
      <c r="E196" s="21">
        <f t="shared" si="2"/>
        <v>0.02004643138</v>
      </c>
      <c r="F196" s="41">
        <f t="shared" si="3"/>
        <v>0.01285437456</v>
      </c>
      <c r="G196" s="41">
        <f t="shared" si="4"/>
        <v>0.3587699317</v>
      </c>
      <c r="H196" s="41">
        <f t="shared" si="5"/>
        <v>-0.01342305894</v>
      </c>
      <c r="I196" s="41">
        <f t="shared" si="6"/>
        <v>-0.004815789939</v>
      </c>
      <c r="J196" s="41">
        <f t="shared" si="7"/>
        <v>0.008038584622</v>
      </c>
    </row>
    <row r="197" ht="14.25" customHeight="1">
      <c r="A197" s="20">
        <v>143.600006</v>
      </c>
      <c r="B197" s="20">
        <v>77.699997</v>
      </c>
      <c r="D197" s="21">
        <f t="shared" si="1"/>
        <v>0.6488929239</v>
      </c>
      <c r="E197" s="21">
        <f t="shared" si="2"/>
        <v>0.03557144416</v>
      </c>
      <c r="F197" s="41">
        <f t="shared" si="3"/>
        <v>0.02308205841</v>
      </c>
      <c r="G197" s="41">
        <f t="shared" si="4"/>
        <v>0.3511070761</v>
      </c>
      <c r="H197" s="41">
        <f t="shared" si="5"/>
        <v>-0.0123018323</v>
      </c>
      <c r="I197" s="41">
        <f t="shared" si="6"/>
        <v>-0.004319260369</v>
      </c>
      <c r="J197" s="41">
        <f t="shared" si="7"/>
        <v>0.01876279804</v>
      </c>
    </row>
    <row r="198" ht="14.25" customHeight="1">
      <c r="A198" s="20">
        <v>148.800003</v>
      </c>
      <c r="B198" s="20">
        <v>76.75</v>
      </c>
      <c r="D198" s="21">
        <f t="shared" si="1"/>
        <v>0.6597206873</v>
      </c>
      <c r="E198" s="21">
        <f t="shared" si="2"/>
        <v>-0.01865409319</v>
      </c>
      <c r="F198" s="41">
        <f t="shared" si="3"/>
        <v>-0.01230649118</v>
      </c>
      <c r="G198" s="41">
        <f t="shared" si="4"/>
        <v>0.3402793127</v>
      </c>
      <c r="H198" s="41">
        <f t="shared" si="5"/>
        <v>-0.0006517172075</v>
      </c>
      <c r="I198" s="41">
        <f t="shared" si="6"/>
        <v>-0.0002217658835</v>
      </c>
      <c r="J198" s="41">
        <f t="shared" si="7"/>
        <v>-0.01252825706</v>
      </c>
    </row>
    <row r="199" ht="14.25" customHeight="1">
      <c r="A199" s="20">
        <v>146.050003</v>
      </c>
      <c r="B199" s="20">
        <v>76.699997</v>
      </c>
      <c r="D199" s="21">
        <f t="shared" si="1"/>
        <v>0.6556678025</v>
      </c>
      <c r="E199" s="21">
        <f t="shared" si="2"/>
        <v>0.02435014483</v>
      </c>
      <c r="F199" s="41">
        <f t="shared" si="3"/>
        <v>0.01596560595</v>
      </c>
      <c r="G199" s="41">
        <f t="shared" si="4"/>
        <v>0.3443321975</v>
      </c>
      <c r="H199" s="41">
        <f t="shared" si="5"/>
        <v>-0.003918946909</v>
      </c>
      <c r="I199" s="41">
        <f t="shared" si="6"/>
        <v>-0.001349419601</v>
      </c>
      <c r="J199" s="41">
        <f t="shared" si="7"/>
        <v>0.01461618635</v>
      </c>
    </row>
    <row r="200" ht="14.25" customHeight="1">
      <c r="A200" s="20">
        <v>149.649994</v>
      </c>
      <c r="B200" s="20">
        <v>76.400002</v>
      </c>
      <c r="D200" s="21">
        <f t="shared" si="1"/>
        <v>0.6620216618</v>
      </c>
      <c r="E200" s="21">
        <f t="shared" si="2"/>
        <v>-0.007714235962</v>
      </c>
      <c r="F200" s="41">
        <f t="shared" si="3"/>
        <v>-0.005106991311</v>
      </c>
      <c r="G200" s="41">
        <f t="shared" si="4"/>
        <v>0.3379783382</v>
      </c>
      <c r="H200" s="41">
        <f t="shared" si="5"/>
        <v>-0.003934483764</v>
      </c>
      <c r="I200" s="41">
        <f t="shared" si="6"/>
        <v>-0.001329770284</v>
      </c>
      <c r="J200" s="41">
        <f t="shared" si="7"/>
        <v>-0.006436761596</v>
      </c>
    </row>
    <row r="201" ht="14.25" customHeight="1">
      <c r="A201" s="20">
        <v>148.5</v>
      </c>
      <c r="B201" s="20">
        <v>76.099998</v>
      </c>
      <c r="D201" s="21">
        <f t="shared" si="1"/>
        <v>0.6611754289</v>
      </c>
      <c r="E201" s="21">
        <f t="shared" si="2"/>
        <v>0.1029333665</v>
      </c>
      <c r="F201" s="41">
        <f t="shared" si="3"/>
        <v>0.06805701271</v>
      </c>
      <c r="G201" s="41">
        <f t="shared" si="4"/>
        <v>0.3388245711</v>
      </c>
      <c r="H201" s="41">
        <f t="shared" si="5"/>
        <v>-0.0013148983</v>
      </c>
      <c r="I201" s="41">
        <f t="shared" si="6"/>
        <v>-0.0004455198526</v>
      </c>
      <c r="J201" s="41">
        <f t="shared" si="7"/>
        <v>0.06761149286</v>
      </c>
    </row>
    <row r="202" ht="14.25" customHeight="1">
      <c r="A202" s="20">
        <v>164.600006</v>
      </c>
      <c r="B202" s="20">
        <v>76.0</v>
      </c>
      <c r="D202" s="21">
        <f t="shared" si="1"/>
        <v>0.6841230336</v>
      </c>
      <c r="E202" s="21">
        <f t="shared" si="2"/>
        <v>0.04832713795</v>
      </c>
      <c r="F202" s="41">
        <f t="shared" si="3"/>
        <v>0.03306170822</v>
      </c>
      <c r="G202" s="41">
        <f t="shared" si="4"/>
        <v>0.3158769664</v>
      </c>
      <c r="H202" s="41">
        <f t="shared" si="5"/>
        <v>0</v>
      </c>
      <c r="I202" s="41">
        <f t="shared" si="6"/>
        <v>0</v>
      </c>
      <c r="J202" s="41">
        <f t="shared" si="7"/>
        <v>0.03306170822</v>
      </c>
    </row>
    <row r="203" ht="14.25" customHeight="1">
      <c r="A203" s="20">
        <v>172.75</v>
      </c>
      <c r="B203" s="20">
        <v>76.0</v>
      </c>
      <c r="D203" s="21">
        <f t="shared" si="1"/>
        <v>0.6944723618</v>
      </c>
      <c r="E203" s="21">
        <f t="shared" si="2"/>
        <v>-0.01516509696</v>
      </c>
      <c r="F203" s="41">
        <f t="shared" si="3"/>
        <v>-0.01053174071</v>
      </c>
      <c r="G203" s="41">
        <f t="shared" si="4"/>
        <v>0.3055276382</v>
      </c>
      <c r="H203" s="41">
        <f t="shared" si="5"/>
        <v>-0.005277083556</v>
      </c>
      <c r="I203" s="41">
        <f t="shared" si="6"/>
        <v>-0.001612294875</v>
      </c>
      <c r="J203" s="41">
        <f t="shared" si="7"/>
        <v>-0.01214403558</v>
      </c>
    </row>
    <row r="204" ht="14.25" customHeight="1">
      <c r="A204" s="20">
        <v>170.149994</v>
      </c>
      <c r="B204" s="20">
        <v>75.599998</v>
      </c>
      <c r="D204" s="21">
        <f t="shared" si="1"/>
        <v>0.6923702931</v>
      </c>
      <c r="E204" s="21">
        <f t="shared" si="2"/>
        <v>-0.02108459994</v>
      </c>
      <c r="F204" s="41">
        <f t="shared" si="3"/>
        <v>-0.01459835064</v>
      </c>
      <c r="G204" s="41">
        <f t="shared" si="4"/>
        <v>0.3076297069</v>
      </c>
      <c r="H204" s="41">
        <f t="shared" si="5"/>
        <v>-0.001986111278</v>
      </c>
      <c r="I204" s="41">
        <f t="shared" si="6"/>
        <v>-0.0006109868303</v>
      </c>
      <c r="J204" s="41">
        <f t="shared" si="7"/>
        <v>-0.01520933747</v>
      </c>
    </row>
    <row r="205" ht="14.25" customHeight="1">
      <c r="A205" s="20">
        <v>166.600006</v>
      </c>
      <c r="B205" s="20">
        <v>75.449997</v>
      </c>
      <c r="D205" s="21">
        <f t="shared" si="1"/>
        <v>0.6882875602</v>
      </c>
      <c r="E205" s="21">
        <f t="shared" si="2"/>
        <v>-0.002403901376</v>
      </c>
      <c r="F205" s="41">
        <f t="shared" si="3"/>
        <v>-0.001654575413</v>
      </c>
      <c r="G205" s="41">
        <f t="shared" si="4"/>
        <v>0.3117124398</v>
      </c>
      <c r="H205" s="41">
        <f t="shared" si="5"/>
        <v>0.0287414299</v>
      </c>
      <c r="I205" s="41">
        <f t="shared" si="6"/>
        <v>0.008959061238</v>
      </c>
      <c r="J205" s="41">
        <f t="shared" si="7"/>
        <v>0.007304485825</v>
      </c>
    </row>
    <row r="206" ht="14.25" customHeight="1">
      <c r="A206" s="20">
        <v>166.199997</v>
      </c>
      <c r="B206" s="20">
        <v>77.650002</v>
      </c>
      <c r="D206" s="21">
        <f t="shared" si="1"/>
        <v>0.6815665273</v>
      </c>
      <c r="E206" s="21">
        <f t="shared" si="2"/>
        <v>-0.0021080628</v>
      </c>
      <c r="F206" s="41">
        <f t="shared" si="3"/>
        <v>-0.001436785042</v>
      </c>
      <c r="G206" s="41">
        <f t="shared" si="4"/>
        <v>0.3184334727</v>
      </c>
      <c r="H206" s="41">
        <f t="shared" si="5"/>
        <v>-0.02411324313</v>
      </c>
      <c r="I206" s="41">
        <f t="shared" si="6"/>
        <v>-0.007678463746</v>
      </c>
      <c r="J206" s="41">
        <f t="shared" si="7"/>
        <v>-0.009115248789</v>
      </c>
    </row>
    <row r="207" ht="14.25" customHeight="1">
      <c r="A207" s="20">
        <v>165.850006</v>
      </c>
      <c r="B207" s="20">
        <v>75.800003</v>
      </c>
      <c r="D207" s="21">
        <f t="shared" si="1"/>
        <v>0.686323194</v>
      </c>
      <c r="E207" s="21">
        <f t="shared" si="2"/>
        <v>-0.01243761184</v>
      </c>
      <c r="F207" s="41">
        <f t="shared" si="3"/>
        <v>-0.008536221481</v>
      </c>
      <c r="G207" s="41">
        <f t="shared" si="4"/>
        <v>0.313676806</v>
      </c>
      <c r="H207" s="41">
        <f t="shared" si="5"/>
        <v>0.047029523</v>
      </c>
      <c r="I207" s="41">
        <f t="shared" si="6"/>
        <v>0.01475207056</v>
      </c>
      <c r="J207" s="41">
        <f t="shared" si="7"/>
        <v>0.006215849082</v>
      </c>
    </row>
    <row r="208" ht="14.25" customHeight="1">
      <c r="A208" s="20">
        <v>163.800003</v>
      </c>
      <c r="B208" s="20">
        <v>79.449997</v>
      </c>
      <c r="D208" s="21">
        <f t="shared" si="1"/>
        <v>0.6733813073</v>
      </c>
      <c r="E208" s="21">
        <f t="shared" si="2"/>
        <v>-0.01259425635</v>
      </c>
      <c r="F208" s="41">
        <f t="shared" si="3"/>
        <v>-0.008480736807</v>
      </c>
      <c r="G208" s="41">
        <f t="shared" si="4"/>
        <v>0.3266186927</v>
      </c>
      <c r="H208" s="41">
        <f t="shared" si="5"/>
        <v>-0.01585824604</v>
      </c>
      <c r="I208" s="41">
        <f t="shared" si="6"/>
        <v>-0.005179599589</v>
      </c>
      <c r="J208" s="41">
        <f t="shared" si="7"/>
        <v>-0.0136603364</v>
      </c>
    </row>
    <row r="209" ht="14.25" customHeight="1">
      <c r="A209" s="20">
        <v>161.75</v>
      </c>
      <c r="B209" s="20">
        <v>78.199997</v>
      </c>
      <c r="D209" s="21">
        <f t="shared" si="1"/>
        <v>0.674098779</v>
      </c>
      <c r="E209" s="21">
        <f t="shared" si="2"/>
        <v>0.02291926144</v>
      </c>
      <c r="F209" s="41">
        <f t="shared" si="3"/>
        <v>0.01544984615</v>
      </c>
      <c r="G209" s="41">
        <f t="shared" si="4"/>
        <v>0.325901221</v>
      </c>
      <c r="H209" s="41">
        <f t="shared" si="5"/>
        <v>-0.01222269341</v>
      </c>
      <c r="I209" s="41">
        <f t="shared" si="6"/>
        <v>-0.003983390706</v>
      </c>
      <c r="J209" s="41">
        <f t="shared" si="7"/>
        <v>0.01146645544</v>
      </c>
    </row>
    <row r="210" ht="14.25" customHeight="1">
      <c r="A210" s="20">
        <v>165.5</v>
      </c>
      <c r="B210" s="20">
        <v>77.25</v>
      </c>
      <c r="D210" s="21">
        <f t="shared" si="1"/>
        <v>0.6817713697</v>
      </c>
      <c r="E210" s="21">
        <f t="shared" si="2"/>
        <v>-0.01215820448</v>
      </c>
      <c r="F210" s="41">
        <f t="shared" si="3"/>
        <v>-0.008289115722</v>
      </c>
      <c r="G210" s="41">
        <f t="shared" si="4"/>
        <v>0.3182286303</v>
      </c>
      <c r="H210" s="41">
        <f t="shared" si="5"/>
        <v>-0.003241493924</v>
      </c>
      <c r="I210" s="41">
        <f t="shared" si="6"/>
        <v>-0.001031536172</v>
      </c>
      <c r="J210" s="41">
        <f t="shared" si="7"/>
        <v>-0.009320651893</v>
      </c>
    </row>
    <row r="211" ht="14.25" customHeight="1">
      <c r="A211" s="20">
        <v>163.5</v>
      </c>
      <c r="B211" s="20">
        <v>77.0</v>
      </c>
      <c r="D211" s="21">
        <f t="shared" si="1"/>
        <v>0.6798336798</v>
      </c>
      <c r="E211" s="21">
        <f t="shared" si="2"/>
        <v>-0.02570991182</v>
      </c>
      <c r="F211" s="41">
        <f t="shared" si="3"/>
        <v>-0.01747846396</v>
      </c>
      <c r="G211" s="41">
        <f t="shared" si="4"/>
        <v>0.3201663202</v>
      </c>
      <c r="H211" s="41">
        <f t="shared" si="5"/>
        <v>-0.02498488971</v>
      </c>
      <c r="I211" s="41">
        <f t="shared" si="6"/>
        <v>-0.0079993202</v>
      </c>
      <c r="J211" s="41">
        <f t="shared" si="7"/>
        <v>-0.02547778416</v>
      </c>
    </row>
    <row r="212" ht="14.25" customHeight="1">
      <c r="A212" s="20">
        <v>159.350006</v>
      </c>
      <c r="B212" s="20">
        <v>75.099998</v>
      </c>
      <c r="D212" s="21">
        <f t="shared" si="1"/>
        <v>0.6796758511</v>
      </c>
      <c r="E212" s="21">
        <f t="shared" si="2"/>
        <v>0.005943999814</v>
      </c>
      <c r="F212" s="41">
        <f t="shared" si="3"/>
        <v>0.004039993132</v>
      </c>
      <c r="G212" s="41">
        <f t="shared" si="4"/>
        <v>0.3203241489</v>
      </c>
      <c r="H212" s="41">
        <f t="shared" si="5"/>
        <v>-0.006009981362</v>
      </c>
      <c r="I212" s="41">
        <f t="shared" si="6"/>
        <v>-0.001925142165</v>
      </c>
      <c r="J212" s="41">
        <f t="shared" si="7"/>
        <v>0.002114850967</v>
      </c>
    </row>
    <row r="213" ht="14.25" customHeight="1">
      <c r="A213" s="20">
        <v>160.300003</v>
      </c>
      <c r="B213" s="20">
        <v>74.650002</v>
      </c>
      <c r="D213" s="21">
        <f t="shared" si="1"/>
        <v>0.6822728223</v>
      </c>
      <c r="E213" s="21">
        <f t="shared" si="2"/>
        <v>-0.01223926746</v>
      </c>
      <c r="F213" s="41">
        <f t="shared" si="3"/>
        <v>-0.008350519549</v>
      </c>
      <c r="G213" s="41">
        <f t="shared" si="4"/>
        <v>0.3177271777</v>
      </c>
      <c r="H213" s="41">
        <f t="shared" si="5"/>
        <v>0.01792278951</v>
      </c>
      <c r="I213" s="41">
        <f t="shared" si="6"/>
        <v>0.005694557328</v>
      </c>
      <c r="J213" s="41">
        <f t="shared" si="7"/>
        <v>-0.002655962221</v>
      </c>
    </row>
    <row r="214" ht="14.25" customHeight="1">
      <c r="A214" s="20">
        <v>158.350006</v>
      </c>
      <c r="B214" s="20">
        <v>76.0</v>
      </c>
      <c r="D214" s="21">
        <f t="shared" si="1"/>
        <v>0.6756987495</v>
      </c>
      <c r="E214" s="21">
        <f t="shared" si="2"/>
        <v>0.028635576</v>
      </c>
      <c r="F214" s="41">
        <f t="shared" si="3"/>
        <v>0.01934902289</v>
      </c>
      <c r="G214" s="41">
        <f t="shared" si="4"/>
        <v>0.3243012505</v>
      </c>
      <c r="H214" s="41">
        <f t="shared" si="5"/>
        <v>-0.02666824708</v>
      </c>
      <c r="I214" s="41">
        <f t="shared" si="6"/>
        <v>-0.008648545877</v>
      </c>
      <c r="J214" s="41">
        <f t="shared" si="7"/>
        <v>0.01070047702</v>
      </c>
    </row>
    <row r="215" ht="14.25" customHeight="1">
      <c r="A215" s="20">
        <v>162.949997</v>
      </c>
      <c r="B215" s="20">
        <v>74.0</v>
      </c>
      <c r="D215" s="21">
        <f t="shared" si="1"/>
        <v>0.6876978226</v>
      </c>
      <c r="E215" s="21">
        <f t="shared" si="2"/>
        <v>0.006118098119</v>
      </c>
      <c r="F215" s="41">
        <f t="shared" si="3"/>
        <v>0.004207402755</v>
      </c>
      <c r="G215" s="41">
        <f t="shared" si="4"/>
        <v>0.3123021774</v>
      </c>
      <c r="H215" s="41">
        <f t="shared" si="5"/>
        <v>-0.008822615882</v>
      </c>
      <c r="I215" s="41">
        <f t="shared" si="6"/>
        <v>-0.00275532215</v>
      </c>
      <c r="J215" s="41">
        <f t="shared" si="7"/>
        <v>0.001452080605</v>
      </c>
    </row>
    <row r="216" ht="14.25" customHeight="1">
      <c r="A216" s="20">
        <v>163.949997</v>
      </c>
      <c r="B216" s="20">
        <v>73.349998</v>
      </c>
      <c r="D216" s="21">
        <f t="shared" si="1"/>
        <v>0.6908975999</v>
      </c>
      <c r="E216" s="21">
        <f t="shared" si="2"/>
        <v>-0.002137024149</v>
      </c>
      <c r="F216" s="41">
        <f t="shared" si="3"/>
        <v>-0.001476464855</v>
      </c>
      <c r="G216" s="41">
        <f t="shared" si="4"/>
        <v>0.3091024001</v>
      </c>
      <c r="H216" s="41">
        <f t="shared" si="5"/>
        <v>0.001362384453</v>
      </c>
      <c r="I216" s="41">
        <f t="shared" si="6"/>
        <v>0.0004211163044</v>
      </c>
      <c r="J216" s="41">
        <f t="shared" si="7"/>
        <v>-0.001055348551</v>
      </c>
    </row>
    <row r="217" ht="14.25" customHeight="1">
      <c r="A217" s="20">
        <v>163.600006</v>
      </c>
      <c r="B217" s="20">
        <v>73.449997</v>
      </c>
      <c r="D217" s="21">
        <f t="shared" si="1"/>
        <v>0.690149774</v>
      </c>
      <c r="E217" s="21">
        <f t="shared" si="2"/>
        <v>-0.04213448795</v>
      </c>
      <c r="F217" s="41">
        <f t="shared" si="3"/>
        <v>-0.02907910734</v>
      </c>
      <c r="G217" s="41">
        <f t="shared" si="4"/>
        <v>0.309850226</v>
      </c>
      <c r="H217" s="41">
        <f t="shared" si="5"/>
        <v>-0.002044211955</v>
      </c>
      <c r="I217" s="41">
        <f t="shared" si="6"/>
        <v>-0.0006333995364</v>
      </c>
      <c r="J217" s="41">
        <f t="shared" si="7"/>
        <v>-0.02971250688</v>
      </c>
    </row>
    <row r="218" ht="14.25" customHeight="1">
      <c r="A218" s="20">
        <v>156.850006</v>
      </c>
      <c r="B218" s="20">
        <v>73.300003</v>
      </c>
      <c r="D218" s="21">
        <f t="shared" si="1"/>
        <v>0.6815120568</v>
      </c>
      <c r="E218" s="21">
        <f t="shared" si="2"/>
        <v>-0.03239674189</v>
      </c>
      <c r="F218" s="41">
        <f t="shared" si="3"/>
        <v>-0.0220787702</v>
      </c>
      <c r="G218" s="41">
        <f t="shared" si="4"/>
        <v>0.3184879432</v>
      </c>
      <c r="H218" s="41">
        <f t="shared" si="5"/>
        <v>-0.01858925818</v>
      </c>
      <c r="I218" s="41">
        <f t="shared" si="6"/>
        <v>-0.005920454605</v>
      </c>
      <c r="J218" s="41">
        <f t="shared" si="7"/>
        <v>-0.0279992248</v>
      </c>
    </row>
    <row r="219" ht="14.25" customHeight="1">
      <c r="A219" s="20">
        <v>151.850006</v>
      </c>
      <c r="B219" s="20">
        <v>71.949997</v>
      </c>
      <c r="D219" s="21">
        <f t="shared" si="1"/>
        <v>0.6785076138</v>
      </c>
      <c r="E219" s="21">
        <f t="shared" si="2"/>
        <v>0.01145862877</v>
      </c>
      <c r="F219" s="41">
        <f t="shared" si="3"/>
        <v>0.007774766865</v>
      </c>
      <c r="G219" s="41">
        <f t="shared" si="4"/>
        <v>0.3214923862</v>
      </c>
      <c r="H219" s="41">
        <f t="shared" si="5"/>
        <v>-0.004876345604</v>
      </c>
      <c r="I219" s="41">
        <f t="shared" si="6"/>
        <v>-0.001567707984</v>
      </c>
      <c r="J219" s="41">
        <f t="shared" si="7"/>
        <v>0.006207058881</v>
      </c>
    </row>
    <row r="220" ht="14.25" customHeight="1">
      <c r="A220" s="20">
        <v>153.600006</v>
      </c>
      <c r="B220" s="20">
        <v>71.599998</v>
      </c>
      <c r="D220" s="21">
        <f t="shared" si="1"/>
        <v>0.6820604053</v>
      </c>
      <c r="E220" s="21">
        <f t="shared" si="2"/>
        <v>0.007782120759</v>
      </c>
      <c r="F220" s="41">
        <f t="shared" si="3"/>
        <v>0.005307876439</v>
      </c>
      <c r="G220" s="41">
        <f t="shared" si="4"/>
        <v>0.3179395947</v>
      </c>
      <c r="H220" s="41">
        <f t="shared" si="5"/>
        <v>-0.0006984981025</v>
      </c>
      <c r="I220" s="41">
        <f t="shared" si="6"/>
        <v>-0.0002220802036</v>
      </c>
      <c r="J220" s="41">
        <f t="shared" si="7"/>
        <v>0.005085796236</v>
      </c>
    </row>
    <row r="221" ht="14.25" customHeight="1">
      <c r="A221" s="20">
        <v>154.800003</v>
      </c>
      <c r="B221" s="20">
        <v>71.550003</v>
      </c>
      <c r="D221" s="21">
        <f t="shared" si="1"/>
        <v>0.6838966154</v>
      </c>
      <c r="E221" s="21">
        <f t="shared" si="2"/>
        <v>-0.003883538861</v>
      </c>
      <c r="F221" s="41">
        <f t="shared" si="3"/>
        <v>-0.002655939083</v>
      </c>
      <c r="G221" s="41">
        <f t="shared" si="4"/>
        <v>0.3161033846</v>
      </c>
      <c r="H221" s="41">
        <f t="shared" si="5"/>
        <v>-0.004201728782</v>
      </c>
      <c r="I221" s="41">
        <f t="shared" si="6"/>
        <v>-0.001328180689</v>
      </c>
      <c r="J221" s="41">
        <f t="shared" si="7"/>
        <v>-0.003984119772</v>
      </c>
    </row>
    <row r="222" ht="14.25" customHeight="1">
      <c r="A222" s="20">
        <v>154.199997</v>
      </c>
      <c r="B222" s="20">
        <v>71.25</v>
      </c>
      <c r="D222" s="21">
        <f t="shared" si="1"/>
        <v>0.6839653983</v>
      </c>
      <c r="E222" s="21">
        <f t="shared" si="2"/>
        <v>-0.008793354083</v>
      </c>
      <c r="F222" s="41">
        <f t="shared" si="3"/>
        <v>-0.006014349928</v>
      </c>
      <c r="G222" s="41">
        <f t="shared" si="4"/>
        <v>0.3160346017</v>
      </c>
      <c r="H222" s="41">
        <f t="shared" si="5"/>
        <v>-0.004924357402</v>
      </c>
      <c r="I222" s="41">
        <f t="shared" si="6"/>
        <v>-0.00155626733</v>
      </c>
      <c r="J222" s="41">
        <f t="shared" si="7"/>
        <v>-0.007570617258</v>
      </c>
    </row>
    <row r="223" ht="14.25" customHeight="1">
      <c r="A223" s="20">
        <v>152.850006</v>
      </c>
      <c r="B223" s="20">
        <v>70.900002</v>
      </c>
      <c r="D223" s="21">
        <f t="shared" si="1"/>
        <v>0.683128494</v>
      </c>
      <c r="E223" s="21">
        <f t="shared" si="2"/>
        <v>0.01751015504</v>
      </c>
      <c r="F223" s="41">
        <f t="shared" si="3"/>
        <v>0.01196168584</v>
      </c>
      <c r="G223" s="41">
        <f t="shared" si="4"/>
        <v>0.316871506</v>
      </c>
      <c r="H223" s="41">
        <f t="shared" si="5"/>
        <v>0.03192491824</v>
      </c>
      <c r="I223" s="41">
        <f t="shared" si="6"/>
        <v>0.01011609692</v>
      </c>
      <c r="J223" s="41">
        <f t="shared" si="7"/>
        <v>0.02207778276</v>
      </c>
    </row>
    <row r="224" ht="14.25" customHeight="1">
      <c r="A224" s="20">
        <v>155.550003</v>
      </c>
      <c r="B224" s="20">
        <v>73.199997</v>
      </c>
      <c r="D224" s="21">
        <f t="shared" si="1"/>
        <v>0.6800000131</v>
      </c>
      <c r="E224" s="21">
        <f t="shared" si="2"/>
        <v>0.01657666918</v>
      </c>
      <c r="F224" s="41">
        <f t="shared" si="3"/>
        <v>0.01127213526</v>
      </c>
      <c r="G224" s="41">
        <f t="shared" si="4"/>
        <v>0.3199999869</v>
      </c>
      <c r="H224" s="41">
        <f t="shared" si="5"/>
        <v>0.03093727627</v>
      </c>
      <c r="I224" s="41">
        <f t="shared" si="6"/>
        <v>0.009899928001</v>
      </c>
      <c r="J224" s="41">
        <f t="shared" si="7"/>
        <v>0.02117206326</v>
      </c>
    </row>
    <row r="225" ht="14.25" customHeight="1">
      <c r="A225" s="20">
        <v>158.149994</v>
      </c>
      <c r="B225" s="20">
        <v>75.5</v>
      </c>
      <c r="D225" s="21">
        <f t="shared" si="1"/>
        <v>0.6768671006</v>
      </c>
      <c r="E225" s="21">
        <f t="shared" si="2"/>
        <v>0.003471696816</v>
      </c>
      <c r="F225" s="41">
        <f t="shared" si="3"/>
        <v>0.002349877358</v>
      </c>
      <c r="G225" s="41">
        <f t="shared" si="4"/>
        <v>0.3231328994</v>
      </c>
      <c r="H225" s="41">
        <f t="shared" si="5"/>
        <v>0.002645464558</v>
      </c>
      <c r="I225" s="41">
        <f t="shared" si="6"/>
        <v>0.0008548366329</v>
      </c>
      <c r="J225" s="41">
        <f t="shared" si="7"/>
        <v>0.003204713991</v>
      </c>
    </row>
    <row r="226" ht="14.25" customHeight="1">
      <c r="A226" s="20">
        <v>158.699997</v>
      </c>
      <c r="B226" s="20">
        <v>75.699997</v>
      </c>
      <c r="D226" s="21">
        <f t="shared" si="1"/>
        <v>0.6770477861</v>
      </c>
      <c r="E226" s="21">
        <f t="shared" si="2"/>
        <v>-0.01172563574</v>
      </c>
      <c r="F226" s="41">
        <f t="shared" si="3"/>
        <v>-0.007938815718</v>
      </c>
      <c r="G226" s="41">
        <f t="shared" si="4"/>
        <v>0.3229522139</v>
      </c>
      <c r="H226" s="41">
        <f t="shared" si="5"/>
        <v>-0.01866712871</v>
      </c>
      <c r="I226" s="41">
        <f t="shared" si="6"/>
        <v>-0.006028590545</v>
      </c>
      <c r="J226" s="41">
        <f t="shared" si="7"/>
        <v>-0.01396740626</v>
      </c>
    </row>
    <row r="227" ht="14.25" customHeight="1">
      <c r="A227" s="20">
        <v>156.850006</v>
      </c>
      <c r="B227" s="20">
        <v>74.300003</v>
      </c>
      <c r="D227" s="21">
        <f t="shared" si="1"/>
        <v>0.6785637028</v>
      </c>
      <c r="E227" s="21">
        <f t="shared" si="2"/>
        <v>-0.008001322585</v>
      </c>
      <c r="F227" s="41">
        <f t="shared" si="3"/>
        <v>-0.00542940708</v>
      </c>
      <c r="G227" s="41">
        <f t="shared" si="4"/>
        <v>0.3214362972</v>
      </c>
      <c r="H227" s="41">
        <f t="shared" si="5"/>
        <v>0.02262234819</v>
      </c>
      <c r="I227" s="41">
        <f t="shared" si="6"/>
        <v>0.007271643836</v>
      </c>
      <c r="J227" s="41">
        <f t="shared" si="7"/>
        <v>0.001842236755</v>
      </c>
    </row>
    <row r="228" ht="14.25" customHeight="1">
      <c r="A228" s="20">
        <v>155.600006</v>
      </c>
      <c r="B228" s="20">
        <v>76.0</v>
      </c>
      <c r="D228" s="21">
        <f t="shared" si="1"/>
        <v>0.6718480223</v>
      </c>
      <c r="E228" s="21">
        <f t="shared" si="2"/>
        <v>0.04184970528</v>
      </c>
      <c r="F228" s="41">
        <f t="shared" si="3"/>
        <v>0.02811664173</v>
      </c>
      <c r="G228" s="41">
        <f t="shared" si="4"/>
        <v>0.3281519777</v>
      </c>
      <c r="H228" s="41">
        <f t="shared" si="5"/>
        <v>-0.02194969428</v>
      </c>
      <c r="I228" s="41">
        <f t="shared" si="6"/>
        <v>-0.007202835587</v>
      </c>
      <c r="J228" s="41">
        <f t="shared" si="7"/>
        <v>0.02091380614</v>
      </c>
    </row>
    <row r="229" ht="14.25" customHeight="1">
      <c r="A229" s="20">
        <v>162.25</v>
      </c>
      <c r="B229" s="20">
        <v>74.349998</v>
      </c>
      <c r="D229" s="21">
        <f t="shared" si="1"/>
        <v>0.6857565569</v>
      </c>
      <c r="E229" s="21">
        <f t="shared" si="2"/>
        <v>-0.01584131915</v>
      </c>
      <c r="F229" s="41">
        <f t="shared" si="3"/>
        <v>-0.01086328848</v>
      </c>
      <c r="G229" s="41">
        <f t="shared" si="4"/>
        <v>0.3142434431</v>
      </c>
      <c r="H229" s="41">
        <f t="shared" si="5"/>
        <v>0.06571474744</v>
      </c>
      <c r="I229" s="41">
        <f t="shared" si="6"/>
        <v>0.02065042849</v>
      </c>
      <c r="J229" s="41">
        <f t="shared" si="7"/>
        <v>0.009787140018</v>
      </c>
    </row>
    <row r="230" ht="14.25" customHeight="1">
      <c r="A230" s="20">
        <v>159.699997</v>
      </c>
      <c r="B230" s="20">
        <v>79.400002</v>
      </c>
      <c r="D230" s="21">
        <f t="shared" si="1"/>
        <v>0.6679213621</v>
      </c>
      <c r="E230" s="21">
        <f t="shared" si="2"/>
        <v>-0.002821741983</v>
      </c>
      <c r="F230" s="41">
        <f t="shared" si="3"/>
        <v>-0.001884701749</v>
      </c>
      <c r="G230" s="41">
        <f t="shared" si="4"/>
        <v>0.3320786379</v>
      </c>
      <c r="H230" s="41">
        <f t="shared" si="5"/>
        <v>-0.0006299716744</v>
      </c>
      <c r="I230" s="41">
        <f t="shared" si="6"/>
        <v>-0.0002092001356</v>
      </c>
      <c r="J230" s="41">
        <f t="shared" si="7"/>
        <v>-0.002093901885</v>
      </c>
    </row>
    <row r="231" ht="14.25" customHeight="1">
      <c r="A231" s="20">
        <v>159.25</v>
      </c>
      <c r="B231" s="20">
        <v>79.349998</v>
      </c>
      <c r="D231" s="21">
        <f t="shared" si="1"/>
        <v>0.6674350433</v>
      </c>
      <c r="E231" s="21">
        <f t="shared" si="2"/>
        <v>-0.0142294891</v>
      </c>
      <c r="F231" s="41">
        <f t="shared" si="3"/>
        <v>-0.009497259676</v>
      </c>
      <c r="G231" s="41">
        <f t="shared" si="4"/>
        <v>0.3325649567</v>
      </c>
      <c r="H231" s="41">
        <f t="shared" si="5"/>
        <v>-0.009496747778</v>
      </c>
      <c r="I231" s="41">
        <f t="shared" si="6"/>
        <v>-0.003158285513</v>
      </c>
      <c r="J231" s="41">
        <f t="shared" si="7"/>
        <v>-0.01265554519</v>
      </c>
    </row>
    <row r="232" ht="14.25" customHeight="1">
      <c r="A232" s="20">
        <v>157.0</v>
      </c>
      <c r="B232" s="20">
        <v>78.599998</v>
      </c>
      <c r="D232" s="21">
        <f t="shared" si="1"/>
        <v>0.6663837068</v>
      </c>
      <c r="E232" s="21">
        <f t="shared" si="2"/>
        <v>-0.02124317432</v>
      </c>
      <c r="F232" s="41">
        <f t="shared" si="3"/>
        <v>-0.01415610525</v>
      </c>
      <c r="G232" s="41">
        <f t="shared" si="4"/>
        <v>0.3336162932</v>
      </c>
      <c r="H232" s="41">
        <f t="shared" si="5"/>
        <v>0.01890415512</v>
      </c>
      <c r="I232" s="41">
        <f t="shared" si="6"/>
        <v>0.006306734155</v>
      </c>
      <c r="J232" s="41">
        <f t="shared" si="7"/>
        <v>-0.007849371095</v>
      </c>
    </row>
    <row r="233" ht="14.25" customHeight="1">
      <c r="A233" s="20">
        <v>153.699997</v>
      </c>
      <c r="B233" s="20">
        <v>80.099998</v>
      </c>
      <c r="D233" s="21">
        <f t="shared" si="1"/>
        <v>0.657399488</v>
      </c>
      <c r="E233" s="21">
        <f t="shared" si="2"/>
        <v>-0.0398194618</v>
      </c>
      <c r="F233" s="41">
        <f t="shared" si="3"/>
        <v>-0.0261772938</v>
      </c>
      <c r="G233" s="41">
        <f t="shared" si="4"/>
        <v>0.342600512</v>
      </c>
      <c r="H233" s="41">
        <f t="shared" si="5"/>
        <v>0.06113860149</v>
      </c>
      <c r="I233" s="41">
        <f t="shared" si="6"/>
        <v>0.02094611618</v>
      </c>
      <c r="J233" s="41">
        <f t="shared" si="7"/>
        <v>-0.005231177623</v>
      </c>
    </row>
    <row r="234" ht="14.25" customHeight="1">
      <c r="A234" s="20">
        <v>147.699997</v>
      </c>
      <c r="B234" s="20">
        <v>85.150002</v>
      </c>
      <c r="D234" s="21">
        <f t="shared" si="1"/>
        <v>0.6343139259</v>
      </c>
      <c r="E234" s="21">
        <f t="shared" si="2"/>
        <v>0.05371087549</v>
      </c>
      <c r="F234" s="41">
        <f t="shared" si="3"/>
        <v>0.03406955629</v>
      </c>
      <c r="G234" s="41">
        <f t="shared" si="4"/>
        <v>0.3656860741</v>
      </c>
      <c r="H234" s="41">
        <f t="shared" si="5"/>
        <v>0.02493606661</v>
      </c>
      <c r="I234" s="41">
        <f t="shared" si="6"/>
        <v>0.009118772304</v>
      </c>
      <c r="J234" s="41">
        <f t="shared" si="7"/>
        <v>0.04318832859</v>
      </c>
    </row>
    <row r="235" ht="14.25" customHeight="1">
      <c r="A235" s="20">
        <v>155.850006</v>
      </c>
      <c r="B235" s="20">
        <v>87.300003</v>
      </c>
      <c r="D235" s="21">
        <f t="shared" si="1"/>
        <v>0.6409623699</v>
      </c>
      <c r="E235" s="21">
        <f t="shared" si="2"/>
        <v>0.0009619625376</v>
      </c>
      <c r="F235" s="41">
        <f t="shared" si="3"/>
        <v>0.0006165817878</v>
      </c>
      <c r="G235" s="41">
        <f t="shared" si="4"/>
        <v>0.3590376301</v>
      </c>
      <c r="H235" s="41">
        <f t="shared" si="5"/>
        <v>-0.04570216386</v>
      </c>
      <c r="I235" s="41">
        <f t="shared" si="6"/>
        <v>-0.01640879661</v>
      </c>
      <c r="J235" s="41">
        <f t="shared" si="7"/>
        <v>-0.01579221482</v>
      </c>
    </row>
    <row r="236" ht="14.25" customHeight="1">
      <c r="A236" s="20">
        <v>156.0</v>
      </c>
      <c r="B236" s="20">
        <v>83.400002</v>
      </c>
      <c r="D236" s="21">
        <f t="shared" si="1"/>
        <v>0.6516290672</v>
      </c>
      <c r="E236" s="21">
        <f t="shared" si="2"/>
        <v>-0.02433210066</v>
      </c>
      <c r="F236" s="41">
        <f t="shared" si="3"/>
        <v>-0.01585550406</v>
      </c>
      <c r="G236" s="41">
        <f t="shared" si="4"/>
        <v>0.3483709328</v>
      </c>
      <c r="H236" s="41">
        <f t="shared" si="5"/>
        <v>-0.0491499399</v>
      </c>
      <c r="I236" s="41">
        <f t="shared" si="6"/>
        <v>-0.01712241041</v>
      </c>
      <c r="J236" s="41">
        <f t="shared" si="7"/>
        <v>-0.03297791447</v>
      </c>
    </row>
    <row r="237" ht="14.25" customHeight="1">
      <c r="A237" s="20">
        <v>152.25</v>
      </c>
      <c r="B237" s="20">
        <v>79.400002</v>
      </c>
      <c r="D237" s="21">
        <f t="shared" si="1"/>
        <v>0.6572415225</v>
      </c>
      <c r="E237" s="21">
        <f t="shared" si="2"/>
        <v>-0.04157485722</v>
      </c>
      <c r="F237" s="41">
        <f t="shared" si="3"/>
        <v>-0.02732472245</v>
      </c>
      <c r="G237" s="41">
        <f t="shared" si="4"/>
        <v>0.3427584775</v>
      </c>
      <c r="H237" s="41">
        <f t="shared" si="5"/>
        <v>-0.08403895229</v>
      </c>
      <c r="I237" s="41">
        <f t="shared" si="6"/>
        <v>-0.02880506334</v>
      </c>
      <c r="J237" s="41">
        <f t="shared" si="7"/>
        <v>-0.05612978579</v>
      </c>
    </row>
    <row r="238" ht="14.25" customHeight="1">
      <c r="A238" s="20">
        <v>146.050003</v>
      </c>
      <c r="B238" s="20">
        <v>73.0</v>
      </c>
      <c r="D238" s="21">
        <f t="shared" si="1"/>
        <v>0.6667427574</v>
      </c>
      <c r="E238" s="21">
        <f t="shared" si="2"/>
        <v>0.01157260691</v>
      </c>
      <c r="F238" s="41">
        <f t="shared" si="3"/>
        <v>0.007715951842</v>
      </c>
      <c r="G238" s="41">
        <f t="shared" si="4"/>
        <v>0.3332572426</v>
      </c>
      <c r="H238" s="41">
        <f t="shared" si="5"/>
        <v>0.003418806749</v>
      </c>
      <c r="I238" s="41">
        <f t="shared" si="6"/>
        <v>0.00113934211</v>
      </c>
      <c r="J238" s="41">
        <f t="shared" si="7"/>
        <v>0.008855293952</v>
      </c>
    </row>
    <row r="239" ht="14.25" customHeight="1">
      <c r="A239" s="20">
        <v>147.75</v>
      </c>
      <c r="B239" s="20">
        <v>73.25</v>
      </c>
      <c r="D239" s="21">
        <f t="shared" si="1"/>
        <v>0.6685520362</v>
      </c>
      <c r="E239" s="21">
        <f t="shared" si="2"/>
        <v>-0.02814191263</v>
      </c>
      <c r="F239" s="41">
        <f t="shared" si="3"/>
        <v>-0.01881433299</v>
      </c>
      <c r="G239" s="41">
        <f t="shared" si="4"/>
        <v>0.3314479638</v>
      </c>
      <c r="H239" s="41">
        <f t="shared" si="5"/>
        <v>-0.01513093496</v>
      </c>
      <c r="I239" s="41">
        <f t="shared" si="6"/>
        <v>-0.005015117582</v>
      </c>
      <c r="J239" s="41">
        <f t="shared" si="7"/>
        <v>-0.02382945057</v>
      </c>
    </row>
    <row r="240" ht="14.25" customHeight="1">
      <c r="A240" s="20">
        <v>143.649994</v>
      </c>
      <c r="B240" s="20">
        <v>72.150002</v>
      </c>
      <c r="D240" s="21">
        <f t="shared" si="1"/>
        <v>0.6656626351</v>
      </c>
      <c r="E240" s="21">
        <f t="shared" si="2"/>
        <v>0.006937246286</v>
      </c>
      <c r="F240" s="41">
        <f t="shared" si="3"/>
        <v>0.004617865643</v>
      </c>
      <c r="G240" s="41">
        <f t="shared" si="4"/>
        <v>0.3343373649</v>
      </c>
      <c r="H240" s="41">
        <f t="shared" si="5"/>
        <v>0.003459014076</v>
      </c>
      <c r="I240" s="41">
        <f t="shared" si="6"/>
        <v>0.001156477651</v>
      </c>
      <c r="J240" s="41">
        <f t="shared" si="7"/>
        <v>0.005774343294</v>
      </c>
    </row>
    <row r="241" ht="14.25" customHeight="1">
      <c r="A241" s="20">
        <v>144.649994</v>
      </c>
      <c r="B241" s="20">
        <v>72.400002</v>
      </c>
      <c r="D241" s="21">
        <f t="shared" si="1"/>
        <v>0.6664362896</v>
      </c>
      <c r="E241" s="21">
        <f t="shared" si="2"/>
        <v>0.01509470856</v>
      </c>
      <c r="F241" s="41">
        <f t="shared" si="3"/>
        <v>0.01005966157</v>
      </c>
      <c r="G241" s="41">
        <f t="shared" si="4"/>
        <v>0.3335637104</v>
      </c>
      <c r="H241" s="41">
        <f t="shared" si="5"/>
        <v>-0.002074000023</v>
      </c>
      <c r="I241" s="41">
        <f t="shared" si="6"/>
        <v>-0.0006918111431</v>
      </c>
      <c r="J241" s="41">
        <f t="shared" si="7"/>
        <v>0.009367850423</v>
      </c>
    </row>
    <row r="242" ht="14.25" customHeight="1">
      <c r="A242" s="20">
        <v>146.850006</v>
      </c>
      <c r="B242" s="20">
        <v>72.25</v>
      </c>
      <c r="D242" s="21">
        <f t="shared" si="1"/>
        <v>0.6702419077</v>
      </c>
      <c r="E242" s="21">
        <f t="shared" si="2"/>
        <v>-0.006832961051</v>
      </c>
      <c r="F242" s="41">
        <f t="shared" si="3"/>
        <v>-0.00457973685</v>
      </c>
      <c r="G242" s="41">
        <f t="shared" si="4"/>
        <v>0.3297580923</v>
      </c>
      <c r="H242" s="41">
        <f t="shared" si="5"/>
        <v>-0.007641621228</v>
      </c>
      <c r="I242" s="41">
        <f t="shared" si="6"/>
        <v>-0.002519886438</v>
      </c>
      <c r="J242" s="41">
        <f t="shared" si="7"/>
        <v>-0.007099623288</v>
      </c>
    </row>
    <row r="243" ht="14.25" customHeight="1">
      <c r="A243" s="20">
        <v>145.850006</v>
      </c>
      <c r="B243" s="20">
        <v>71.699997</v>
      </c>
      <c r="D243" s="21">
        <f t="shared" si="1"/>
        <v>0.6704206113</v>
      </c>
      <c r="E243" s="21">
        <f t="shared" si="2"/>
        <v>0.00273874866</v>
      </c>
      <c r="F243" s="41">
        <f t="shared" si="3"/>
        <v>0.001836113551</v>
      </c>
      <c r="G243" s="41">
        <f t="shared" si="4"/>
        <v>0.3295793887</v>
      </c>
      <c r="H243" s="41">
        <f t="shared" si="5"/>
        <v>-0.01900795063</v>
      </c>
      <c r="I243" s="41">
        <f t="shared" si="6"/>
        <v>-0.00626462875</v>
      </c>
      <c r="J243" s="41">
        <f t="shared" si="7"/>
        <v>-0.004428515199</v>
      </c>
    </row>
    <row r="244" ht="14.25" customHeight="1">
      <c r="A244" s="20">
        <v>146.25</v>
      </c>
      <c r="B244" s="20">
        <v>70.349998</v>
      </c>
      <c r="D244" s="21">
        <f t="shared" si="1"/>
        <v>0.6752077625</v>
      </c>
      <c r="E244" s="21">
        <f t="shared" si="2"/>
        <v>0.02764846323</v>
      </c>
      <c r="F244" s="41">
        <f t="shared" si="3"/>
        <v>0.01866845699</v>
      </c>
      <c r="G244" s="41">
        <f t="shared" si="4"/>
        <v>0.3247922375</v>
      </c>
      <c r="H244" s="41">
        <f t="shared" si="5"/>
        <v>-0.01503780565</v>
      </c>
      <c r="I244" s="41">
        <f t="shared" si="6"/>
        <v>-0.004884162543</v>
      </c>
      <c r="J244" s="41">
        <f t="shared" si="7"/>
        <v>0.01378429445</v>
      </c>
    </row>
    <row r="245" ht="14.25" customHeight="1">
      <c r="A245" s="20">
        <v>150.350006</v>
      </c>
      <c r="B245" s="20">
        <v>69.300003</v>
      </c>
      <c r="D245" s="21">
        <f t="shared" si="1"/>
        <v>0.6844980644</v>
      </c>
      <c r="E245" s="21">
        <f t="shared" si="2"/>
        <v>-0.00299758426</v>
      </c>
      <c r="F245" s="41">
        <f t="shared" si="3"/>
        <v>-0.002051840623</v>
      </c>
      <c r="G245" s="41">
        <f t="shared" si="4"/>
        <v>0.3155019356</v>
      </c>
      <c r="H245" s="41">
        <f t="shared" si="5"/>
        <v>0.0333482327</v>
      </c>
      <c r="I245" s="41">
        <f t="shared" si="6"/>
        <v>0.01052143197</v>
      </c>
      <c r="J245" s="41">
        <f t="shared" si="7"/>
        <v>0.008469591344</v>
      </c>
    </row>
    <row r="246" ht="14.25" customHeight="1">
      <c r="A246" s="20">
        <v>149.899994</v>
      </c>
      <c r="B246" s="20">
        <v>71.650002</v>
      </c>
      <c r="D246" s="21">
        <f t="shared" si="1"/>
        <v>0.6765966902</v>
      </c>
      <c r="E246" s="21">
        <f t="shared" si="2"/>
        <v>-0.01275609132</v>
      </c>
      <c r="F246" s="41">
        <f t="shared" si="3"/>
        <v>-0.008630729165</v>
      </c>
      <c r="G246" s="41">
        <f t="shared" si="4"/>
        <v>0.3234033098</v>
      </c>
      <c r="H246" s="41">
        <f t="shared" si="5"/>
        <v>-0.01264064566</v>
      </c>
      <c r="I246" s="41">
        <f t="shared" si="6"/>
        <v>-0.004088026646</v>
      </c>
      <c r="J246" s="41">
        <f t="shared" si="7"/>
        <v>-0.01271875581</v>
      </c>
    </row>
    <row r="247" ht="14.25" customHeight="1">
      <c r="A247" s="20">
        <v>148.0</v>
      </c>
      <c r="B247" s="20">
        <v>70.75</v>
      </c>
      <c r="D247" s="21">
        <f t="shared" si="1"/>
        <v>0.6765714286</v>
      </c>
      <c r="E247" s="21">
        <v>0.0</v>
      </c>
      <c r="F247" s="41">
        <f t="shared" si="3"/>
        <v>0</v>
      </c>
      <c r="G247" s="41">
        <f t="shared" si="4"/>
        <v>0.3234285714</v>
      </c>
      <c r="H247" s="41">
        <v>0.0</v>
      </c>
      <c r="I247" s="41">
        <f t="shared" si="6"/>
        <v>0</v>
      </c>
      <c r="J247" s="41">
        <f t="shared" si="7"/>
        <v>0</v>
      </c>
    </row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25"/>
    <col customWidth="1" min="2" max="2" width="10.38"/>
    <col customWidth="1" min="3" max="3" width="30.88"/>
    <col customWidth="1" min="4" max="4" width="23.0"/>
    <col customWidth="1" min="5" max="5" width="14.38"/>
    <col customWidth="1" min="6" max="6" width="30.13"/>
    <col customWidth="1" min="7" max="7" width="23.5"/>
    <col customWidth="1" min="8" max="8" width="16.5"/>
    <col customWidth="1" min="9" max="9" width="22.13"/>
    <col customWidth="1" min="10" max="10" width="7.88"/>
    <col customWidth="1" min="11" max="11" width="16.75"/>
    <col customWidth="1" min="12" max="12" width="11.25"/>
    <col customWidth="1" min="13" max="26" width="7.88"/>
  </cols>
  <sheetData>
    <row r="1" ht="14.25" customHeight="1">
      <c r="A1" s="17" t="s">
        <v>42</v>
      </c>
      <c r="B1" s="90" t="s">
        <v>58</v>
      </c>
      <c r="C1" s="91" t="s">
        <v>44</v>
      </c>
      <c r="D1" s="91" t="s">
        <v>45</v>
      </c>
      <c r="E1" s="91" t="s">
        <v>46</v>
      </c>
      <c r="F1" s="91" t="s">
        <v>56</v>
      </c>
      <c r="G1" s="91" t="s">
        <v>57</v>
      </c>
      <c r="H1" s="91" t="s">
        <v>49</v>
      </c>
      <c r="I1" s="91" t="s">
        <v>50</v>
      </c>
    </row>
    <row r="2" ht="14.25" customHeight="1">
      <c r="A2" s="20">
        <v>1388.0</v>
      </c>
      <c r="B2" s="92">
        <v>107.900002</v>
      </c>
      <c r="C2" s="93">
        <f t="shared" ref="C2:C247" si="1">A2/(A2+B2)</f>
        <v>0.9278695088</v>
      </c>
      <c r="D2" s="94">
        <f t="shared" ref="D2:D246" si="2">LN(A3/A2)</f>
        <v>0.004994675126</v>
      </c>
      <c r="E2" s="95">
        <f t="shared" ref="E2:E247" si="3">C2*D2</f>
        <v>0.004634406755</v>
      </c>
      <c r="F2" s="94">
        <f t="shared" ref="F2:F247" si="4">B2/(A2+B2)</f>
        <v>0.07213049125</v>
      </c>
      <c r="G2" s="95">
        <f t="shared" ref="G2:G246" si="5">LN(B3/B2)</f>
        <v>-0.02486641824</v>
      </c>
      <c r="H2" s="94">
        <f t="shared" ref="H2:H247" si="6">F2*G2</f>
        <v>-0.001793626963</v>
      </c>
      <c r="I2" s="96">
        <f t="shared" ref="I2:I247" si="7">E2+H2</f>
        <v>0.002840779792</v>
      </c>
    </row>
    <row r="3" ht="14.25" customHeight="1">
      <c r="A3" s="20">
        <v>1394.949951</v>
      </c>
      <c r="B3" s="92">
        <v>105.25</v>
      </c>
      <c r="C3" s="93">
        <f t="shared" si="1"/>
        <v>0.9298426854</v>
      </c>
      <c r="D3" s="94">
        <f t="shared" si="2"/>
        <v>0.01554230486</v>
      </c>
      <c r="E3" s="95">
        <f t="shared" si="3"/>
        <v>0.01445189849</v>
      </c>
      <c r="F3" s="94">
        <f t="shared" si="4"/>
        <v>0.07015731465</v>
      </c>
      <c r="G3" s="95">
        <f t="shared" si="5"/>
        <v>0.01929020503</v>
      </c>
      <c r="H3" s="94">
        <f t="shared" si="6"/>
        <v>0.001353348984</v>
      </c>
      <c r="I3" s="96">
        <f t="shared" si="7"/>
        <v>0.01580524747</v>
      </c>
      <c r="K3" s="97" t="s">
        <v>59</v>
      </c>
      <c r="L3" s="98">
        <f>AVERAGE(I:I)</f>
        <v>0.0002534378427</v>
      </c>
    </row>
    <row r="4" ht="14.25" customHeight="1">
      <c r="A4" s="20">
        <v>1416.800049</v>
      </c>
      <c r="B4" s="92">
        <v>107.300003</v>
      </c>
      <c r="C4" s="93">
        <f t="shared" si="1"/>
        <v>0.9295977959</v>
      </c>
      <c r="D4" s="94">
        <f t="shared" si="2"/>
        <v>0.01970847949</v>
      </c>
      <c r="E4" s="95">
        <f t="shared" si="3"/>
        <v>0.0183209591</v>
      </c>
      <c r="F4" s="94">
        <f t="shared" si="4"/>
        <v>0.07040220415</v>
      </c>
      <c r="G4" s="95">
        <f t="shared" si="5"/>
        <v>-0.009833869791</v>
      </c>
      <c r="H4" s="94">
        <f t="shared" si="6"/>
        <v>-0.0006923261086</v>
      </c>
      <c r="I4" s="96">
        <f t="shared" si="7"/>
        <v>0.01762863299</v>
      </c>
      <c r="K4" s="99" t="s">
        <v>60</v>
      </c>
      <c r="L4" s="100">
        <f>_xlfn.VAR.S(I:I)</f>
        <v>0.0001851775936</v>
      </c>
    </row>
    <row r="5" ht="14.25" customHeight="1">
      <c r="A5" s="20">
        <v>1445.0</v>
      </c>
      <c r="B5" s="92">
        <v>106.25</v>
      </c>
      <c r="C5" s="93">
        <f t="shared" si="1"/>
        <v>0.9315068493</v>
      </c>
      <c r="D5" s="94">
        <f t="shared" si="2"/>
        <v>-0.003674597049</v>
      </c>
      <c r="E5" s="95">
        <f t="shared" si="3"/>
        <v>-0.00342291232</v>
      </c>
      <c r="F5" s="94">
        <f t="shared" si="4"/>
        <v>0.06849315068</v>
      </c>
      <c r="G5" s="95">
        <f t="shared" si="5"/>
        <v>-0.01183445765</v>
      </c>
      <c r="H5" s="94">
        <f t="shared" si="6"/>
        <v>-0.0008105792909</v>
      </c>
      <c r="I5" s="96">
        <f t="shared" si="7"/>
        <v>-0.004233491611</v>
      </c>
      <c r="K5" s="101"/>
      <c r="L5" s="101"/>
    </row>
    <row r="6" ht="14.25" customHeight="1">
      <c r="A6" s="20">
        <v>1439.699951</v>
      </c>
      <c r="B6" s="92">
        <v>105.0</v>
      </c>
      <c r="C6" s="93">
        <f t="shared" si="1"/>
        <v>0.9320256339</v>
      </c>
      <c r="D6" s="94">
        <f t="shared" si="2"/>
        <v>-0.01107027101</v>
      </c>
      <c r="E6" s="95">
        <f t="shared" si="3"/>
        <v>-0.01031777635</v>
      </c>
      <c r="F6" s="94">
        <f t="shared" si="4"/>
        <v>0.06797436611</v>
      </c>
      <c r="G6" s="95">
        <f t="shared" si="5"/>
        <v>-0.04131814933</v>
      </c>
      <c r="H6" s="94">
        <f t="shared" si="6"/>
        <v>-0.00280857501</v>
      </c>
      <c r="I6" s="96">
        <f t="shared" si="7"/>
        <v>-0.01312635136</v>
      </c>
      <c r="K6" s="102" t="s">
        <v>61</v>
      </c>
      <c r="L6" s="103">
        <f>CORREL(E:E,H:H)</f>
        <v>0.2185660382</v>
      </c>
    </row>
    <row r="7" ht="14.25" customHeight="1">
      <c r="A7" s="20">
        <v>1423.849976</v>
      </c>
      <c r="B7" s="92">
        <v>100.75</v>
      </c>
      <c r="C7" s="93">
        <f t="shared" si="1"/>
        <v>0.933917092</v>
      </c>
      <c r="D7" s="94">
        <f t="shared" si="2"/>
        <v>-0.02780869324</v>
      </c>
      <c r="E7" s="95">
        <f t="shared" si="3"/>
        <v>-0.02597101392</v>
      </c>
      <c r="F7" s="94">
        <f t="shared" si="4"/>
        <v>0.06608290803</v>
      </c>
      <c r="G7" s="95">
        <f t="shared" si="5"/>
        <v>-0.110612807</v>
      </c>
      <c r="H7" s="94">
        <f t="shared" si="6"/>
        <v>-0.007309615953</v>
      </c>
      <c r="I7" s="96">
        <f t="shared" si="7"/>
        <v>-0.03328062988</v>
      </c>
    </row>
    <row r="8" ht="14.25" customHeight="1">
      <c r="A8" s="20">
        <v>1384.800049</v>
      </c>
      <c r="B8" s="92">
        <v>90.199997</v>
      </c>
      <c r="C8" s="93">
        <f t="shared" si="1"/>
        <v>0.9388474616</v>
      </c>
      <c r="D8" s="94">
        <f t="shared" si="2"/>
        <v>-0.002784127623</v>
      </c>
      <c r="E8" s="95">
        <f t="shared" si="3"/>
        <v>-0.002613871152</v>
      </c>
      <c r="F8" s="94">
        <f t="shared" si="4"/>
        <v>0.06115253843</v>
      </c>
      <c r="G8" s="95">
        <f t="shared" si="5"/>
        <v>0.08038380506</v>
      </c>
      <c r="H8" s="94">
        <f t="shared" si="6"/>
        <v>0.004915673728</v>
      </c>
      <c r="I8" s="96">
        <f t="shared" si="7"/>
        <v>0.002301802576</v>
      </c>
      <c r="K8" s="104" t="s">
        <v>39</v>
      </c>
      <c r="L8" s="105">
        <f>(L3-0.05)/L4^(0.5)</f>
        <v>-3.655685745</v>
      </c>
    </row>
    <row r="9" ht="14.25" customHeight="1">
      <c r="A9" s="20">
        <v>1380.949951</v>
      </c>
      <c r="B9" s="92">
        <v>97.75</v>
      </c>
      <c r="C9" s="93">
        <f t="shared" si="1"/>
        <v>0.933894635</v>
      </c>
      <c r="D9" s="94">
        <f t="shared" si="2"/>
        <v>0.01655367296</v>
      </c>
      <c r="E9" s="95">
        <f t="shared" si="3"/>
        <v>0.01545938637</v>
      </c>
      <c r="F9" s="94">
        <f t="shared" si="4"/>
        <v>0.06610536501</v>
      </c>
      <c r="G9" s="95">
        <f t="shared" si="5"/>
        <v>0.01724177627</v>
      </c>
      <c r="H9" s="94">
        <f t="shared" si="6"/>
        <v>0.001139773914</v>
      </c>
      <c r="I9" s="96">
        <f t="shared" si="7"/>
        <v>0.01659916028</v>
      </c>
    </row>
    <row r="10" ht="14.25" customHeight="1">
      <c r="A10" s="20">
        <v>1404.0</v>
      </c>
      <c r="B10" s="92">
        <v>99.449997</v>
      </c>
      <c r="C10" s="93">
        <f t="shared" si="1"/>
        <v>0.9338521419</v>
      </c>
      <c r="D10" s="94">
        <f t="shared" si="2"/>
        <v>0.01203554351</v>
      </c>
      <c r="E10" s="95">
        <f t="shared" si="3"/>
        <v>0.01123941809</v>
      </c>
      <c r="F10" s="94">
        <f t="shared" si="4"/>
        <v>0.06614785806</v>
      </c>
      <c r="G10" s="95">
        <f t="shared" si="5"/>
        <v>-0.01980259713</v>
      </c>
      <c r="H10" s="94">
        <f t="shared" si="6"/>
        <v>-0.001309899384</v>
      </c>
      <c r="I10" s="96">
        <f t="shared" si="7"/>
        <v>0.009929518703</v>
      </c>
    </row>
    <row r="11" ht="14.25" customHeight="1">
      <c r="A11" s="20">
        <v>1421.0</v>
      </c>
      <c r="B11" s="92">
        <v>97.5</v>
      </c>
      <c r="C11" s="93">
        <f t="shared" si="1"/>
        <v>0.9357918999</v>
      </c>
      <c r="D11" s="94">
        <f t="shared" si="2"/>
        <v>0.009629768891</v>
      </c>
      <c r="E11" s="95">
        <f t="shared" si="3"/>
        <v>0.009011459726</v>
      </c>
      <c r="F11" s="94">
        <f t="shared" si="4"/>
        <v>0.0642081001</v>
      </c>
      <c r="G11" s="95">
        <f t="shared" si="5"/>
        <v>-0.001026146821</v>
      </c>
      <c r="H11" s="94">
        <f t="shared" si="6"/>
        <v>-0.00006588693783</v>
      </c>
      <c r="I11" s="96">
        <f t="shared" si="7"/>
        <v>0.008945572789</v>
      </c>
    </row>
    <row r="12" ht="14.25" customHeight="1">
      <c r="A12" s="20">
        <v>1434.75</v>
      </c>
      <c r="B12" s="92">
        <v>97.400002</v>
      </c>
      <c r="C12" s="93">
        <f t="shared" si="1"/>
        <v>0.9364291996</v>
      </c>
      <c r="D12" s="94">
        <f t="shared" si="2"/>
        <v>0.003583065394</v>
      </c>
      <c r="E12" s="95">
        <f t="shared" si="3"/>
        <v>0.003355287059</v>
      </c>
      <c r="F12" s="94">
        <f t="shared" si="4"/>
        <v>0.06357080043</v>
      </c>
      <c r="G12" s="95">
        <f t="shared" si="5"/>
        <v>0.0005131639862</v>
      </c>
      <c r="H12" s="94">
        <f t="shared" si="6"/>
        <v>0.00003262224535</v>
      </c>
      <c r="I12" s="96">
        <f t="shared" si="7"/>
        <v>0.003387909304</v>
      </c>
    </row>
    <row r="13" ht="14.25" customHeight="1">
      <c r="A13" s="20">
        <v>1439.900024</v>
      </c>
      <c r="B13" s="92">
        <v>97.449997</v>
      </c>
      <c r="C13" s="93">
        <f t="shared" si="1"/>
        <v>0.9366117048</v>
      </c>
      <c r="D13" s="94">
        <f t="shared" si="2"/>
        <v>0.002843357071</v>
      </c>
      <c r="E13" s="95">
        <f t="shared" si="3"/>
        <v>0.002663121513</v>
      </c>
      <c r="F13" s="94">
        <f t="shared" si="4"/>
        <v>0.06338829523</v>
      </c>
      <c r="G13" s="95">
        <f t="shared" si="5"/>
        <v>-0.01291006868</v>
      </c>
      <c r="H13" s="94">
        <f t="shared" si="6"/>
        <v>-0.000818347245</v>
      </c>
      <c r="I13" s="96">
        <f t="shared" si="7"/>
        <v>0.001844774268</v>
      </c>
    </row>
    <row r="14" ht="14.25" customHeight="1">
      <c r="A14" s="20">
        <v>1444.0</v>
      </c>
      <c r="B14" s="92">
        <v>96.199997</v>
      </c>
      <c r="C14" s="93">
        <f t="shared" si="1"/>
        <v>0.937540581</v>
      </c>
      <c r="D14" s="94">
        <f t="shared" si="2"/>
        <v>-0.0006927606789</v>
      </c>
      <c r="E14" s="95">
        <f t="shared" si="3"/>
        <v>-0.0006494912494</v>
      </c>
      <c r="F14" s="94">
        <f t="shared" si="4"/>
        <v>0.06245941903</v>
      </c>
      <c r="G14" s="95">
        <f t="shared" si="5"/>
        <v>-0.005211059376</v>
      </c>
      <c r="H14" s="94">
        <f t="shared" si="6"/>
        <v>-0.0003254797411</v>
      </c>
      <c r="I14" s="96">
        <f t="shared" si="7"/>
        <v>-0.0009749709905</v>
      </c>
    </row>
    <row r="15" ht="14.25" customHeight="1">
      <c r="A15" s="20">
        <v>1443.0</v>
      </c>
      <c r="B15" s="92">
        <v>95.699997</v>
      </c>
      <c r="C15" s="93">
        <f t="shared" si="1"/>
        <v>0.9378046421</v>
      </c>
      <c r="D15" s="94">
        <f t="shared" si="2"/>
        <v>-0.003471020493</v>
      </c>
      <c r="E15" s="95">
        <f t="shared" si="3"/>
        <v>-0.003255139131</v>
      </c>
      <c r="F15" s="94">
        <f t="shared" si="4"/>
        <v>0.06219535789</v>
      </c>
      <c r="G15" s="95">
        <f t="shared" si="5"/>
        <v>0.01555241349</v>
      </c>
      <c r="H15" s="94">
        <f t="shared" si="6"/>
        <v>0.0009672879232</v>
      </c>
      <c r="I15" s="96">
        <f t="shared" si="7"/>
        <v>-0.002287851208</v>
      </c>
    </row>
    <row r="16" ht="14.25" customHeight="1">
      <c r="A16" s="20">
        <v>1438.0</v>
      </c>
      <c r="B16" s="92">
        <v>97.199997</v>
      </c>
      <c r="C16" s="93">
        <f t="shared" si="1"/>
        <v>0.9366857757</v>
      </c>
      <c r="D16" s="94">
        <f t="shared" si="2"/>
        <v>-0.005054476992</v>
      </c>
      <c r="E16" s="95">
        <f t="shared" si="3"/>
        <v>-0.004734456702</v>
      </c>
      <c r="F16" s="94">
        <f t="shared" si="4"/>
        <v>0.06331422433</v>
      </c>
      <c r="G16" s="95">
        <f t="shared" si="5"/>
        <v>-0.01921636953</v>
      </c>
      <c r="H16" s="94">
        <f t="shared" si="6"/>
        <v>-0.001216669531</v>
      </c>
      <c r="I16" s="96">
        <f t="shared" si="7"/>
        <v>-0.005951126233</v>
      </c>
    </row>
    <row r="17" ht="14.25" customHeight="1">
      <c r="A17" s="20">
        <v>1430.75</v>
      </c>
      <c r="B17" s="92">
        <v>95.349998</v>
      </c>
      <c r="C17" s="93">
        <f t="shared" si="1"/>
        <v>0.9375204783</v>
      </c>
      <c r="D17" s="94">
        <f t="shared" si="2"/>
        <v>0.006444331281</v>
      </c>
      <c r="E17" s="95">
        <f t="shared" si="3"/>
        <v>0.006041692544</v>
      </c>
      <c r="F17" s="94">
        <f t="shared" si="4"/>
        <v>0.06247952174</v>
      </c>
      <c r="G17" s="95">
        <f t="shared" si="5"/>
        <v>0.001571936416</v>
      </c>
      <c r="H17" s="94">
        <f t="shared" si="6"/>
        <v>0.00009821383545</v>
      </c>
      <c r="I17" s="96">
        <f t="shared" si="7"/>
        <v>0.00613990638</v>
      </c>
    </row>
    <row r="18" ht="14.25" customHeight="1">
      <c r="A18" s="20">
        <v>1440.0</v>
      </c>
      <c r="B18" s="92">
        <v>95.5</v>
      </c>
      <c r="C18" s="93">
        <f t="shared" si="1"/>
        <v>0.9378052752</v>
      </c>
      <c r="D18" s="94">
        <f t="shared" si="2"/>
        <v>-0.005152155142</v>
      </c>
      <c r="E18" s="95">
        <f t="shared" si="3"/>
        <v>-0.004831718271</v>
      </c>
      <c r="F18" s="94">
        <f t="shared" si="4"/>
        <v>0.06219472485</v>
      </c>
      <c r="G18" s="95">
        <f t="shared" si="5"/>
        <v>-0.004197298966</v>
      </c>
      <c r="H18" s="94">
        <f t="shared" si="6"/>
        <v>-0.0002610498543</v>
      </c>
      <c r="I18" s="96">
        <f t="shared" si="7"/>
        <v>-0.005092768125</v>
      </c>
    </row>
    <row r="19" ht="14.25" customHeight="1">
      <c r="A19" s="20">
        <v>1432.599976</v>
      </c>
      <c r="B19" s="92">
        <v>95.099998</v>
      </c>
      <c r="C19" s="93">
        <f t="shared" si="1"/>
        <v>0.9377495584</v>
      </c>
      <c r="D19" s="94">
        <f t="shared" si="2"/>
        <v>0.006540080417</v>
      </c>
      <c r="E19" s="95">
        <f t="shared" si="3"/>
        <v>0.006132957523</v>
      </c>
      <c r="F19" s="94">
        <f t="shared" si="4"/>
        <v>0.06225044159</v>
      </c>
      <c r="G19" s="95">
        <f t="shared" si="5"/>
        <v>-0.001578542858</v>
      </c>
      <c r="H19" s="94">
        <f t="shared" si="6"/>
        <v>-0.00009826498999</v>
      </c>
      <c r="I19" s="96">
        <f t="shared" si="7"/>
        <v>0.006034692533</v>
      </c>
    </row>
    <row r="20" ht="14.25" customHeight="1">
      <c r="A20" s="20">
        <v>1442.0</v>
      </c>
      <c r="B20" s="92">
        <v>94.949997</v>
      </c>
      <c r="C20" s="93">
        <f t="shared" si="1"/>
        <v>0.9382218048</v>
      </c>
      <c r="D20" s="94">
        <f t="shared" si="2"/>
        <v>0.01575595827</v>
      </c>
      <c r="E20" s="95">
        <f t="shared" si="3"/>
        <v>0.01478258361</v>
      </c>
      <c r="F20" s="94">
        <f t="shared" si="4"/>
        <v>0.06177819525</v>
      </c>
      <c r="G20" s="95">
        <f t="shared" si="5"/>
        <v>-0.006339155046</v>
      </c>
      <c r="H20" s="94">
        <f t="shared" si="6"/>
        <v>-0.0003916215581</v>
      </c>
      <c r="I20" s="96">
        <f t="shared" si="7"/>
        <v>0.01439096205</v>
      </c>
    </row>
    <row r="21" ht="14.25" customHeight="1">
      <c r="A21" s="20">
        <v>1464.900024</v>
      </c>
      <c r="B21" s="92">
        <v>94.349998</v>
      </c>
      <c r="C21" s="93">
        <f t="shared" si="1"/>
        <v>0.9394901416</v>
      </c>
      <c r="D21" s="94">
        <f t="shared" si="2"/>
        <v>0.01544427311</v>
      </c>
      <c r="E21" s="95">
        <f t="shared" si="3"/>
        <v>0.01450974233</v>
      </c>
      <c r="F21" s="94">
        <f t="shared" si="4"/>
        <v>0.06050985837</v>
      </c>
      <c r="G21" s="95">
        <f t="shared" si="5"/>
        <v>0.01368446618</v>
      </c>
      <c r="H21" s="94">
        <f t="shared" si="6"/>
        <v>0.0008280451104</v>
      </c>
      <c r="I21" s="96">
        <f t="shared" si="7"/>
        <v>0.01533778744</v>
      </c>
    </row>
    <row r="22" ht="14.25" customHeight="1">
      <c r="A22" s="20">
        <v>1487.699951</v>
      </c>
      <c r="B22" s="92">
        <v>95.650002</v>
      </c>
      <c r="C22" s="93">
        <f t="shared" si="1"/>
        <v>0.9395901065</v>
      </c>
      <c r="D22" s="94">
        <f t="shared" si="2"/>
        <v>0.006165048728</v>
      </c>
      <c r="E22" s="95">
        <f t="shared" si="3"/>
        <v>0.005792618791</v>
      </c>
      <c r="F22" s="94">
        <f t="shared" si="4"/>
        <v>0.06040989348</v>
      </c>
      <c r="G22" s="95">
        <f t="shared" si="5"/>
        <v>-0.009453872833</v>
      </c>
      <c r="H22" s="94">
        <f t="shared" si="6"/>
        <v>-0.0005711074508</v>
      </c>
      <c r="I22" s="96">
        <f t="shared" si="7"/>
        <v>0.00522151134</v>
      </c>
    </row>
    <row r="23" ht="14.25" customHeight="1">
      <c r="A23" s="20">
        <v>1496.900024</v>
      </c>
      <c r="B23" s="92">
        <v>94.75</v>
      </c>
      <c r="C23" s="93">
        <f t="shared" si="1"/>
        <v>0.9404705817</v>
      </c>
      <c r="D23" s="94">
        <f t="shared" si="2"/>
        <v>-0.005963382561</v>
      </c>
      <c r="E23" s="95">
        <f t="shared" si="3"/>
        <v>-0.005608385867</v>
      </c>
      <c r="F23" s="94">
        <f t="shared" si="4"/>
        <v>0.05952941826</v>
      </c>
      <c r="G23" s="95">
        <f t="shared" si="5"/>
        <v>-0.01918016207</v>
      </c>
      <c r="H23" s="94">
        <f t="shared" si="6"/>
        <v>-0.00114178389</v>
      </c>
      <c r="I23" s="96">
        <f t="shared" si="7"/>
        <v>-0.006750169757</v>
      </c>
    </row>
    <row r="24" ht="14.25" customHeight="1">
      <c r="A24" s="20">
        <v>1488.0</v>
      </c>
      <c r="B24" s="92">
        <v>92.949997</v>
      </c>
      <c r="C24" s="93">
        <f t="shared" si="1"/>
        <v>0.9412062385</v>
      </c>
      <c r="D24" s="94">
        <f t="shared" si="2"/>
        <v>-0.01104869981</v>
      </c>
      <c r="E24" s="95">
        <f t="shared" si="3"/>
        <v>-0.01039910519</v>
      </c>
      <c r="F24" s="94">
        <f t="shared" si="4"/>
        <v>0.05879376146</v>
      </c>
      <c r="G24" s="95">
        <f t="shared" si="5"/>
        <v>-0.01136063077</v>
      </c>
      <c r="H24" s="94">
        <f t="shared" si="6"/>
        <v>-0.0006679342154</v>
      </c>
      <c r="I24" s="96">
        <f t="shared" si="7"/>
        <v>-0.0110670394</v>
      </c>
    </row>
    <row r="25" ht="14.25" customHeight="1">
      <c r="A25" s="20">
        <v>1471.650024</v>
      </c>
      <c r="B25" s="92">
        <v>91.900002</v>
      </c>
      <c r="C25" s="93">
        <f t="shared" si="1"/>
        <v>0.9412234975</v>
      </c>
      <c r="D25" s="94">
        <f t="shared" si="2"/>
        <v>0.02097905282</v>
      </c>
      <c r="E25" s="95">
        <f t="shared" si="3"/>
        <v>0.01974597747</v>
      </c>
      <c r="F25" s="94">
        <f t="shared" si="4"/>
        <v>0.05877650249</v>
      </c>
      <c r="G25" s="95">
        <f t="shared" si="5"/>
        <v>-0.01535120042</v>
      </c>
      <c r="H25" s="94">
        <f t="shared" si="6"/>
        <v>-0.0009022898697</v>
      </c>
      <c r="I25" s="96">
        <f t="shared" si="7"/>
        <v>0.0188436876</v>
      </c>
    </row>
    <row r="26" ht="14.25" customHeight="1">
      <c r="A26" s="20">
        <v>1502.849976</v>
      </c>
      <c r="B26" s="92">
        <v>90.5</v>
      </c>
      <c r="C26" s="93">
        <f t="shared" si="1"/>
        <v>0.9432014301</v>
      </c>
      <c r="D26" s="94">
        <f t="shared" si="2"/>
        <v>0.005838495935</v>
      </c>
      <c r="E26" s="95">
        <f t="shared" si="3"/>
        <v>0.005506877715</v>
      </c>
      <c r="F26" s="94">
        <f t="shared" si="4"/>
        <v>0.05679856991</v>
      </c>
      <c r="G26" s="95">
        <f t="shared" si="5"/>
        <v>0.00770501348</v>
      </c>
      <c r="H26" s="94">
        <f t="shared" si="6"/>
        <v>0.0004376337468</v>
      </c>
      <c r="I26" s="96">
        <f t="shared" si="7"/>
        <v>0.005944511462</v>
      </c>
    </row>
    <row r="27" ht="14.25" customHeight="1">
      <c r="A27" s="20">
        <v>1511.650024</v>
      </c>
      <c r="B27" s="92">
        <v>91.199997</v>
      </c>
      <c r="C27" s="93">
        <f t="shared" si="1"/>
        <v>0.9431013533</v>
      </c>
      <c r="D27" s="94">
        <f t="shared" si="2"/>
        <v>-0.007070232705</v>
      </c>
      <c r="E27" s="95">
        <f t="shared" si="3"/>
        <v>-0.006667946033</v>
      </c>
      <c r="F27" s="94">
        <f t="shared" si="4"/>
        <v>0.05689864666</v>
      </c>
      <c r="G27" s="95">
        <f t="shared" si="5"/>
        <v>0.02704329304</v>
      </c>
      <c r="H27" s="94">
        <f t="shared" si="6"/>
        <v>0.001538726775</v>
      </c>
      <c r="I27" s="96">
        <f t="shared" si="7"/>
        <v>-0.005129219257</v>
      </c>
    </row>
    <row r="28" ht="14.25" customHeight="1">
      <c r="A28" s="20">
        <v>1501.0</v>
      </c>
      <c r="B28" s="92">
        <v>93.699997</v>
      </c>
      <c r="C28" s="93">
        <f t="shared" si="1"/>
        <v>0.9412428688</v>
      </c>
      <c r="D28" s="94">
        <f t="shared" si="2"/>
        <v>-0.004440239023</v>
      </c>
      <c r="E28" s="95">
        <f t="shared" si="3"/>
        <v>-0.004179343316</v>
      </c>
      <c r="F28" s="94">
        <f t="shared" si="4"/>
        <v>0.05875713123</v>
      </c>
      <c r="G28" s="95">
        <f t="shared" si="5"/>
        <v>-0.002136720933</v>
      </c>
      <c r="H28" s="94">
        <f t="shared" si="6"/>
        <v>-0.0001255475922</v>
      </c>
      <c r="I28" s="96">
        <f t="shared" si="7"/>
        <v>-0.004304890908</v>
      </c>
    </row>
    <row r="29" ht="14.25" customHeight="1">
      <c r="A29" s="20">
        <v>1494.349976</v>
      </c>
      <c r="B29" s="92">
        <v>93.5</v>
      </c>
      <c r="C29" s="93">
        <f t="shared" si="1"/>
        <v>0.9411153438</v>
      </c>
      <c r="D29" s="94">
        <f t="shared" si="2"/>
        <v>-0.0178584893</v>
      </c>
      <c r="E29" s="95">
        <f t="shared" si="3"/>
        <v>-0.01680689829</v>
      </c>
      <c r="F29" s="94">
        <f t="shared" si="4"/>
        <v>0.05888465624</v>
      </c>
      <c r="G29" s="95">
        <f t="shared" si="5"/>
        <v>-0.03648646446</v>
      </c>
      <c r="H29" s="94">
        <f t="shared" si="6"/>
        <v>-0.002148492917</v>
      </c>
      <c r="I29" s="96">
        <f t="shared" si="7"/>
        <v>-0.01895539121</v>
      </c>
    </row>
    <row r="30" ht="14.25" customHeight="1">
      <c r="A30" s="20">
        <v>1467.900024</v>
      </c>
      <c r="B30" s="92">
        <v>90.150002</v>
      </c>
      <c r="C30" s="93">
        <f t="shared" si="1"/>
        <v>0.9421392122</v>
      </c>
      <c r="D30" s="94">
        <f t="shared" si="2"/>
        <v>0.008884710955</v>
      </c>
      <c r="E30" s="95">
        <f t="shared" si="3"/>
        <v>0.008370634579</v>
      </c>
      <c r="F30" s="94">
        <f t="shared" si="4"/>
        <v>0.05786078784</v>
      </c>
      <c r="G30" s="95">
        <f t="shared" si="5"/>
        <v>-0.01452543974</v>
      </c>
      <c r="H30" s="94">
        <f t="shared" si="6"/>
        <v>-0.0008404533873</v>
      </c>
      <c r="I30" s="96">
        <f t="shared" si="7"/>
        <v>0.007530181192</v>
      </c>
    </row>
    <row r="31" ht="14.25" customHeight="1">
      <c r="A31" s="20">
        <v>1481.0</v>
      </c>
      <c r="B31" s="92">
        <v>88.849998</v>
      </c>
      <c r="C31" s="93">
        <f t="shared" si="1"/>
        <v>0.9434022371</v>
      </c>
      <c r="D31" s="94">
        <f t="shared" si="2"/>
        <v>-0.006163435764</v>
      </c>
      <c r="E31" s="95">
        <f t="shared" si="3"/>
        <v>-0.005814599088</v>
      </c>
      <c r="F31" s="94">
        <f t="shared" si="4"/>
        <v>0.05659776292</v>
      </c>
      <c r="G31" s="95">
        <f t="shared" si="5"/>
        <v>-0.03609674149</v>
      </c>
      <c r="H31" s="94">
        <f t="shared" si="6"/>
        <v>-0.002042994817</v>
      </c>
      <c r="I31" s="96">
        <f t="shared" si="7"/>
        <v>-0.007857593905</v>
      </c>
    </row>
    <row r="32" ht="14.25" customHeight="1">
      <c r="A32" s="20">
        <v>1471.900024</v>
      </c>
      <c r="B32" s="92">
        <v>85.699997</v>
      </c>
      <c r="C32" s="93">
        <f t="shared" si="1"/>
        <v>0.9449794582</v>
      </c>
      <c r="D32" s="94">
        <f t="shared" si="2"/>
        <v>-0.04915368736</v>
      </c>
      <c r="E32" s="95">
        <f t="shared" si="3"/>
        <v>-0.04644922485</v>
      </c>
      <c r="F32" s="94">
        <f t="shared" si="4"/>
        <v>0.05502054176</v>
      </c>
      <c r="G32" s="95">
        <f t="shared" si="5"/>
        <v>-0.02241974731</v>
      </c>
      <c r="H32" s="94">
        <f t="shared" si="6"/>
        <v>-0.001233546643</v>
      </c>
      <c r="I32" s="96">
        <f t="shared" si="7"/>
        <v>-0.0476827715</v>
      </c>
    </row>
    <row r="33" ht="14.25" customHeight="1">
      <c r="A33" s="20">
        <v>1401.300049</v>
      </c>
      <c r="B33" s="92">
        <v>83.800003</v>
      </c>
      <c r="C33" s="93">
        <f t="shared" si="1"/>
        <v>0.9435728233</v>
      </c>
      <c r="D33" s="94">
        <f t="shared" si="2"/>
        <v>0.00530237421</v>
      </c>
      <c r="E33" s="95">
        <f t="shared" si="3"/>
        <v>0.005003176204</v>
      </c>
      <c r="F33" s="94">
        <f t="shared" si="4"/>
        <v>0.05642717667</v>
      </c>
      <c r="G33" s="95">
        <f t="shared" si="5"/>
        <v>0.008318491076</v>
      </c>
      <c r="H33" s="94">
        <f t="shared" si="6"/>
        <v>0.0004693889655</v>
      </c>
      <c r="I33" s="96">
        <f t="shared" si="7"/>
        <v>0.005472565169</v>
      </c>
    </row>
    <row r="34" ht="14.25" customHeight="1">
      <c r="A34" s="20">
        <v>1408.75</v>
      </c>
      <c r="B34" s="92">
        <v>84.5</v>
      </c>
      <c r="C34" s="93">
        <f t="shared" si="1"/>
        <v>0.9434120208</v>
      </c>
      <c r="D34" s="94">
        <f t="shared" si="2"/>
        <v>0.05102706552</v>
      </c>
      <c r="E34" s="95">
        <f t="shared" si="3"/>
        <v>0.04813954699</v>
      </c>
      <c r="F34" s="94">
        <f t="shared" si="4"/>
        <v>0.05658797924</v>
      </c>
      <c r="G34" s="95">
        <f t="shared" si="5"/>
        <v>0.01410125623</v>
      </c>
      <c r="H34" s="94">
        <f t="shared" si="6"/>
        <v>0.0007979615951</v>
      </c>
      <c r="I34" s="96">
        <f t="shared" si="7"/>
        <v>0.04893750859</v>
      </c>
    </row>
    <row r="35" ht="14.25" customHeight="1">
      <c r="A35" s="20">
        <v>1482.5</v>
      </c>
      <c r="B35" s="92">
        <v>85.699997</v>
      </c>
      <c r="C35" s="93">
        <f t="shared" si="1"/>
        <v>0.9453513601</v>
      </c>
      <c r="D35" s="94">
        <f t="shared" si="2"/>
        <v>0.06274517713</v>
      </c>
      <c r="E35" s="95">
        <f t="shared" si="3"/>
        <v>0.05931623853</v>
      </c>
      <c r="F35" s="94">
        <f t="shared" si="4"/>
        <v>0.05464863995</v>
      </c>
      <c r="G35" s="95">
        <f t="shared" si="5"/>
        <v>0.0162040703</v>
      </c>
      <c r="H35" s="94">
        <f t="shared" si="6"/>
        <v>0.0008855304034</v>
      </c>
      <c r="I35" s="96">
        <f t="shared" si="7"/>
        <v>0.06020176894</v>
      </c>
    </row>
    <row r="36" ht="14.25" customHeight="1">
      <c r="A36" s="20">
        <v>1578.5</v>
      </c>
      <c r="B36" s="92">
        <v>87.099998</v>
      </c>
      <c r="C36" s="93">
        <f t="shared" si="1"/>
        <v>0.9477065333</v>
      </c>
      <c r="D36" s="94">
        <f t="shared" si="2"/>
        <v>0.002025157992</v>
      </c>
      <c r="E36" s="95">
        <f t="shared" si="3"/>
        <v>0.00191925546</v>
      </c>
      <c r="F36" s="94">
        <f t="shared" si="4"/>
        <v>0.05229346668</v>
      </c>
      <c r="G36" s="95">
        <f t="shared" si="5"/>
        <v>-0.004603011712</v>
      </c>
      <c r="H36" s="94">
        <f t="shared" si="6"/>
        <v>-0.0002407074396</v>
      </c>
      <c r="I36" s="96">
        <f t="shared" si="7"/>
        <v>0.00167854802</v>
      </c>
    </row>
    <row r="37" ht="14.25" customHeight="1">
      <c r="A37" s="20">
        <v>1581.699951</v>
      </c>
      <c r="B37" s="92">
        <v>86.699997</v>
      </c>
      <c r="C37" s="93">
        <f t="shared" si="1"/>
        <v>0.9480340448</v>
      </c>
      <c r="D37" s="94">
        <f t="shared" si="2"/>
        <v>0.003975175817</v>
      </c>
      <c r="E37" s="95">
        <f t="shared" si="3"/>
        <v>0.003768602008</v>
      </c>
      <c r="F37" s="94">
        <f t="shared" si="4"/>
        <v>0.05196595523</v>
      </c>
      <c r="G37" s="95">
        <f t="shared" si="5"/>
        <v>0.01715307981</v>
      </c>
      <c r="H37" s="94">
        <f t="shared" si="6"/>
        <v>0.0008913761777</v>
      </c>
      <c r="I37" s="96">
        <f t="shared" si="7"/>
        <v>0.004659978186</v>
      </c>
    </row>
    <row r="38" ht="14.25" customHeight="1">
      <c r="A38" s="20">
        <v>1588.0</v>
      </c>
      <c r="B38" s="92">
        <v>88.199997</v>
      </c>
      <c r="C38" s="93">
        <f t="shared" si="1"/>
        <v>0.9473809825</v>
      </c>
      <c r="D38" s="94">
        <f t="shared" si="2"/>
        <v>0.01886995562</v>
      </c>
      <c r="E38" s="95">
        <f t="shared" si="3"/>
        <v>0.01787703709</v>
      </c>
      <c r="F38" s="94">
        <f t="shared" si="4"/>
        <v>0.05261901751</v>
      </c>
      <c r="G38" s="95">
        <f t="shared" si="5"/>
        <v>0.04218164805</v>
      </c>
      <c r="H38" s="94">
        <f t="shared" si="6"/>
        <v>0.002219556878</v>
      </c>
      <c r="I38" s="96">
        <f t="shared" si="7"/>
        <v>0.02009659397</v>
      </c>
    </row>
    <row r="39" ht="14.25" customHeight="1">
      <c r="A39" s="20">
        <v>1618.25</v>
      </c>
      <c r="B39" s="92">
        <v>92.0</v>
      </c>
      <c r="C39" s="93">
        <f t="shared" si="1"/>
        <v>0.9462066949</v>
      </c>
      <c r="D39" s="94">
        <f t="shared" si="2"/>
        <v>0.008246469023</v>
      </c>
      <c r="E39" s="95">
        <f t="shared" si="3"/>
        <v>0.007802864199</v>
      </c>
      <c r="F39" s="94">
        <f t="shared" si="4"/>
        <v>0.05379330507</v>
      </c>
      <c r="G39" s="95">
        <f t="shared" si="5"/>
        <v>-0.0186510834</v>
      </c>
      <c r="H39" s="94">
        <f t="shared" si="6"/>
        <v>-0.001003303419</v>
      </c>
      <c r="I39" s="96">
        <f t="shared" si="7"/>
        <v>0.00679956078</v>
      </c>
    </row>
    <row r="40" ht="14.25" customHeight="1">
      <c r="A40" s="20">
        <v>1631.650024</v>
      </c>
      <c r="B40" s="92">
        <v>90.300003</v>
      </c>
      <c r="C40" s="93">
        <f t="shared" si="1"/>
        <v>0.947559452</v>
      </c>
      <c r="D40" s="94">
        <f t="shared" si="2"/>
        <v>-0.002239519886</v>
      </c>
      <c r="E40" s="95">
        <f t="shared" si="3"/>
        <v>-0.002122078236</v>
      </c>
      <c r="F40" s="94">
        <f t="shared" si="4"/>
        <v>0.05244054797</v>
      </c>
      <c r="G40" s="95">
        <f t="shared" si="5"/>
        <v>-0.01675080986</v>
      </c>
      <c r="H40" s="94">
        <f t="shared" si="6"/>
        <v>-0.0008784216483</v>
      </c>
      <c r="I40" s="96">
        <f t="shared" si="7"/>
        <v>-0.003000499885</v>
      </c>
    </row>
    <row r="41" ht="14.25" customHeight="1">
      <c r="A41" s="20">
        <v>1628.0</v>
      </c>
      <c r="B41" s="92">
        <v>88.800003</v>
      </c>
      <c r="C41" s="93">
        <f t="shared" si="1"/>
        <v>0.9482758604</v>
      </c>
      <c r="D41" s="94">
        <f t="shared" si="2"/>
        <v>-0.008110209338</v>
      </c>
      <c r="E41" s="95">
        <f t="shared" si="3"/>
        <v>-0.007690715738</v>
      </c>
      <c r="F41" s="94">
        <f t="shared" si="4"/>
        <v>0.05172413959</v>
      </c>
      <c r="G41" s="95">
        <f t="shared" si="5"/>
        <v>0.01785760574</v>
      </c>
      <c r="H41" s="94">
        <f t="shared" si="6"/>
        <v>0.000923669292</v>
      </c>
      <c r="I41" s="96">
        <f t="shared" si="7"/>
        <v>-0.006767046446</v>
      </c>
    </row>
    <row r="42" ht="14.25" customHeight="1">
      <c r="A42" s="20">
        <v>1614.849976</v>
      </c>
      <c r="B42" s="92">
        <v>90.400002</v>
      </c>
      <c r="C42" s="93">
        <f t="shared" si="1"/>
        <v>0.9469872434</v>
      </c>
      <c r="D42" s="94">
        <f t="shared" si="2"/>
        <v>-0.01061434451</v>
      </c>
      <c r="E42" s="95">
        <f t="shared" si="3"/>
        <v>-0.01005164885</v>
      </c>
      <c r="F42" s="94">
        <f t="shared" si="4"/>
        <v>0.05301275658</v>
      </c>
      <c r="G42" s="95">
        <f t="shared" si="5"/>
        <v>-0.007773553902</v>
      </c>
      <c r="H42" s="94">
        <f t="shared" si="6"/>
        <v>-0.0004120975208</v>
      </c>
      <c r="I42" s="96">
        <f t="shared" si="7"/>
        <v>-0.01046374637</v>
      </c>
    </row>
    <row r="43" ht="14.25" customHeight="1">
      <c r="A43" s="20">
        <v>1597.800049</v>
      </c>
      <c r="B43" s="92">
        <v>89.699997</v>
      </c>
      <c r="C43" s="93">
        <f t="shared" si="1"/>
        <v>0.9468444477</v>
      </c>
      <c r="D43" s="94">
        <f t="shared" si="2"/>
        <v>-0.003322605269</v>
      </c>
      <c r="E43" s="95">
        <f t="shared" si="3"/>
        <v>-0.003145990351</v>
      </c>
      <c r="F43" s="94">
        <f t="shared" si="4"/>
        <v>0.05315555233</v>
      </c>
      <c r="G43" s="95">
        <f t="shared" si="5"/>
        <v>0.04469415238</v>
      </c>
      <c r="H43" s="94">
        <f t="shared" si="6"/>
        <v>0.002375742355</v>
      </c>
      <c r="I43" s="96">
        <f t="shared" si="7"/>
        <v>-0.0007702479952</v>
      </c>
    </row>
    <row r="44" ht="14.25" customHeight="1">
      <c r="A44" s="20">
        <v>1592.5</v>
      </c>
      <c r="B44" s="92">
        <v>93.800003</v>
      </c>
      <c r="C44" s="93">
        <f t="shared" si="1"/>
        <v>0.9443752578</v>
      </c>
      <c r="D44" s="94">
        <f t="shared" si="2"/>
        <v>0.02020270732</v>
      </c>
      <c r="E44" s="95">
        <f t="shared" si="3"/>
        <v>0.01907893693</v>
      </c>
      <c r="F44" s="94">
        <f t="shared" si="4"/>
        <v>0.05562474224</v>
      </c>
      <c r="G44" s="95">
        <f t="shared" si="5"/>
        <v>-0.02427958411</v>
      </c>
      <c r="H44" s="94">
        <f t="shared" si="6"/>
        <v>-0.001350545607</v>
      </c>
      <c r="I44" s="96">
        <f t="shared" si="7"/>
        <v>0.01772839132</v>
      </c>
    </row>
    <row r="45" ht="14.25" customHeight="1">
      <c r="A45" s="20">
        <v>1625.0</v>
      </c>
      <c r="B45" s="92">
        <v>91.550003</v>
      </c>
      <c r="C45" s="93">
        <f t="shared" si="1"/>
        <v>0.9466662766</v>
      </c>
      <c r="D45" s="94">
        <f t="shared" si="2"/>
        <v>0.009797996326</v>
      </c>
      <c r="E45" s="95">
        <f t="shared" si="3"/>
        <v>0.009275432701</v>
      </c>
      <c r="F45" s="94">
        <f t="shared" si="4"/>
        <v>0.05333372336</v>
      </c>
      <c r="G45" s="95">
        <f t="shared" si="5"/>
        <v>-0.02768726046</v>
      </c>
      <c r="H45" s="94">
        <f t="shared" si="6"/>
        <v>-0.00147666469</v>
      </c>
      <c r="I45" s="96">
        <f t="shared" si="7"/>
        <v>0.00779876801</v>
      </c>
    </row>
    <row r="46" ht="14.25" customHeight="1">
      <c r="A46" s="20">
        <v>1641.0</v>
      </c>
      <c r="B46" s="92">
        <v>89.050003</v>
      </c>
      <c r="C46" s="93">
        <f t="shared" si="1"/>
        <v>0.9485274976</v>
      </c>
      <c r="D46" s="94">
        <f t="shared" si="2"/>
        <v>-0.01176913837</v>
      </c>
      <c r="E46" s="95">
        <f t="shared" si="3"/>
        <v>-0.01116335136</v>
      </c>
      <c r="F46" s="94">
        <f t="shared" si="4"/>
        <v>0.05147250244</v>
      </c>
      <c r="G46" s="95">
        <f t="shared" si="5"/>
        <v>0.01780791584</v>
      </c>
      <c r="H46" s="94">
        <f t="shared" si="6"/>
        <v>0.0009166179915</v>
      </c>
      <c r="I46" s="96">
        <f t="shared" si="7"/>
        <v>-0.01024673337</v>
      </c>
    </row>
    <row r="47" ht="14.25" customHeight="1">
      <c r="A47" s="20">
        <v>1621.800049</v>
      </c>
      <c r="B47" s="92">
        <v>90.650002</v>
      </c>
      <c r="C47" s="93">
        <f t="shared" si="1"/>
        <v>0.9470641483</v>
      </c>
      <c r="D47" s="94">
        <f t="shared" si="2"/>
        <v>-0.009821222464</v>
      </c>
      <c r="E47" s="95">
        <f t="shared" si="3"/>
        <v>-0.009301327687</v>
      </c>
      <c r="F47" s="94">
        <f t="shared" si="4"/>
        <v>0.05293585173</v>
      </c>
      <c r="G47" s="95">
        <f t="shared" si="5"/>
        <v>-0.01500443779</v>
      </c>
      <c r="H47" s="94">
        <f t="shared" si="6"/>
        <v>-0.000794272694</v>
      </c>
      <c r="I47" s="96">
        <f t="shared" si="7"/>
        <v>-0.01009560038</v>
      </c>
    </row>
    <row r="48" ht="14.25" customHeight="1">
      <c r="A48" s="20">
        <v>1605.949951</v>
      </c>
      <c r="B48" s="92">
        <v>89.300003</v>
      </c>
      <c r="C48" s="93">
        <f t="shared" si="1"/>
        <v>0.9473234004</v>
      </c>
      <c r="D48" s="94">
        <f t="shared" si="2"/>
        <v>-0.02634097142</v>
      </c>
      <c r="E48" s="95">
        <f t="shared" si="3"/>
        <v>-0.02495341861</v>
      </c>
      <c r="F48" s="94">
        <f t="shared" si="4"/>
        <v>0.05267659957</v>
      </c>
      <c r="G48" s="95">
        <f t="shared" si="5"/>
        <v>-0.008998969463</v>
      </c>
      <c r="H48" s="94">
        <f t="shared" si="6"/>
        <v>-0.000474035111</v>
      </c>
      <c r="I48" s="96">
        <f t="shared" si="7"/>
        <v>-0.02542745373</v>
      </c>
    </row>
    <row r="49" ht="14.25" customHeight="1">
      <c r="A49" s="20">
        <v>1564.199951</v>
      </c>
      <c r="B49" s="92">
        <v>88.5</v>
      </c>
      <c r="C49" s="93">
        <f t="shared" si="1"/>
        <v>0.94645126</v>
      </c>
      <c r="D49" s="94">
        <f t="shared" si="2"/>
        <v>0.006182150965</v>
      </c>
      <c r="E49" s="95">
        <f t="shared" si="3"/>
        <v>0.00585110457</v>
      </c>
      <c r="F49" s="94">
        <f t="shared" si="4"/>
        <v>0.05354874002</v>
      </c>
      <c r="G49" s="95">
        <f t="shared" si="5"/>
        <v>-0.0257524961</v>
      </c>
      <c r="H49" s="94">
        <f t="shared" si="6"/>
        <v>-0.001379013719</v>
      </c>
      <c r="I49" s="96">
        <f t="shared" si="7"/>
        <v>0.004472090851</v>
      </c>
    </row>
    <row r="50" ht="14.25" customHeight="1">
      <c r="A50" s="20">
        <v>1573.900024</v>
      </c>
      <c r="B50" s="92">
        <v>86.25</v>
      </c>
      <c r="C50" s="93">
        <f t="shared" si="1"/>
        <v>0.948046864</v>
      </c>
      <c r="D50" s="94">
        <f t="shared" si="2"/>
        <v>-0.01034628793</v>
      </c>
      <c r="E50" s="95">
        <f t="shared" si="3"/>
        <v>-0.009808765826</v>
      </c>
      <c r="F50" s="94">
        <f t="shared" si="4"/>
        <v>0.05195313601</v>
      </c>
      <c r="G50" s="95">
        <f t="shared" si="5"/>
        <v>-0.01754430965</v>
      </c>
      <c r="H50" s="94">
        <f t="shared" si="6"/>
        <v>-0.0009114819056</v>
      </c>
      <c r="I50" s="96">
        <f t="shared" si="7"/>
        <v>-0.01072024773</v>
      </c>
    </row>
    <row r="51" ht="14.25" customHeight="1">
      <c r="A51" s="20">
        <v>1557.699951</v>
      </c>
      <c r="B51" s="92">
        <v>84.75</v>
      </c>
      <c r="C51" s="93">
        <f t="shared" si="1"/>
        <v>0.9484002542</v>
      </c>
      <c r="D51" s="94">
        <f t="shared" si="2"/>
        <v>0.03547421718</v>
      </c>
      <c r="E51" s="95">
        <f t="shared" si="3"/>
        <v>0.03364375659</v>
      </c>
      <c r="F51" s="94">
        <f t="shared" si="4"/>
        <v>0.05159974582</v>
      </c>
      <c r="G51" s="95">
        <f t="shared" si="5"/>
        <v>0.004708684336</v>
      </c>
      <c r="H51" s="94">
        <f t="shared" si="6"/>
        <v>0.0002429669149</v>
      </c>
      <c r="I51" s="96">
        <f t="shared" si="7"/>
        <v>0.0338867235</v>
      </c>
    </row>
    <row r="52" ht="14.25" customHeight="1">
      <c r="A52" s="20">
        <v>1613.949951</v>
      </c>
      <c r="B52" s="92">
        <v>85.150002</v>
      </c>
      <c r="C52" s="93">
        <f t="shared" si="1"/>
        <v>0.9498852308</v>
      </c>
      <c r="D52" s="94">
        <f t="shared" si="2"/>
        <v>0.01372247817</v>
      </c>
      <c r="E52" s="95">
        <f t="shared" si="3"/>
        <v>0.01303477934</v>
      </c>
      <c r="F52" s="94">
        <f t="shared" si="4"/>
        <v>0.0501147692</v>
      </c>
      <c r="G52" s="95">
        <f t="shared" si="5"/>
        <v>0.01803941859</v>
      </c>
      <c r="H52" s="94">
        <f t="shared" si="6"/>
        <v>0.0009040412991</v>
      </c>
      <c r="I52" s="96">
        <f t="shared" si="7"/>
        <v>0.01393882064</v>
      </c>
    </row>
    <row r="53" ht="14.25" customHeight="1">
      <c r="A53" s="20">
        <v>1636.25</v>
      </c>
      <c r="B53" s="92">
        <v>86.699997</v>
      </c>
      <c r="C53" s="93">
        <f t="shared" si="1"/>
        <v>0.9496793307</v>
      </c>
      <c r="D53" s="94">
        <f t="shared" si="2"/>
        <v>-0.02936507022</v>
      </c>
      <c r="E53" s="95">
        <f t="shared" si="3"/>
        <v>-0.02788740024</v>
      </c>
      <c r="F53" s="94">
        <f t="shared" si="4"/>
        <v>0.05032066929</v>
      </c>
      <c r="G53" s="95">
        <f t="shared" si="5"/>
        <v>-0.02274810292</v>
      </c>
      <c r="H53" s="94">
        <f t="shared" si="6"/>
        <v>-0.001144699764</v>
      </c>
      <c r="I53" s="96">
        <f t="shared" si="7"/>
        <v>-0.0290321</v>
      </c>
    </row>
    <row r="54" ht="14.25" customHeight="1">
      <c r="A54" s="20">
        <v>1588.900024</v>
      </c>
      <c r="B54" s="92">
        <v>84.75</v>
      </c>
      <c r="C54" s="93">
        <f t="shared" si="1"/>
        <v>0.9493621732</v>
      </c>
      <c r="D54" s="94">
        <f t="shared" si="2"/>
        <v>-0.01034343127</v>
      </c>
      <c r="E54" s="95">
        <f t="shared" si="3"/>
        <v>-0.009819662387</v>
      </c>
      <c r="F54" s="94">
        <f t="shared" si="4"/>
        <v>0.05063782678</v>
      </c>
      <c r="G54" s="95">
        <f t="shared" si="5"/>
        <v>0.002357066542</v>
      </c>
      <c r="H54" s="94">
        <f t="shared" si="6"/>
        <v>0.0001193567273</v>
      </c>
      <c r="I54" s="96">
        <f t="shared" si="7"/>
        <v>-0.00970030566</v>
      </c>
    </row>
    <row r="55" ht="14.25" customHeight="1">
      <c r="A55" s="20">
        <v>1572.550049</v>
      </c>
      <c r="B55" s="92">
        <v>84.949997</v>
      </c>
      <c r="C55" s="93">
        <f t="shared" si="1"/>
        <v>0.9487481179</v>
      </c>
      <c r="D55" s="94">
        <f t="shared" si="2"/>
        <v>0.009461915036</v>
      </c>
      <c r="E55" s="95">
        <f t="shared" si="3"/>
        <v>0.008976974082</v>
      </c>
      <c r="F55" s="94">
        <f t="shared" si="4"/>
        <v>0.05125188214</v>
      </c>
      <c r="G55" s="95">
        <f t="shared" si="5"/>
        <v>-0.0005886959286</v>
      </c>
      <c r="H55" s="94">
        <f t="shared" si="6"/>
        <v>-0.00003017177435</v>
      </c>
      <c r="I55" s="96">
        <f t="shared" si="7"/>
        <v>0.008946802307</v>
      </c>
    </row>
    <row r="56" ht="14.25" customHeight="1">
      <c r="A56" s="20">
        <v>1587.5</v>
      </c>
      <c r="B56" s="92">
        <v>84.900002</v>
      </c>
      <c r="C56" s="93">
        <f t="shared" si="1"/>
        <v>0.9492346317</v>
      </c>
      <c r="D56" s="94">
        <f t="shared" si="2"/>
        <v>0.005340047243</v>
      </c>
      <c r="E56" s="95">
        <f t="shared" si="3"/>
        <v>0.005068957778</v>
      </c>
      <c r="F56" s="94">
        <f t="shared" si="4"/>
        <v>0.05076536827</v>
      </c>
      <c r="G56" s="95">
        <f t="shared" si="5"/>
        <v>0.05611089184</v>
      </c>
      <c r="H56" s="94">
        <f t="shared" si="6"/>
        <v>0.002848490088</v>
      </c>
      <c r="I56" s="96">
        <f t="shared" si="7"/>
        <v>0.007917447866</v>
      </c>
    </row>
    <row r="57" ht="14.25" customHeight="1">
      <c r="A57" s="20">
        <v>1596.0</v>
      </c>
      <c r="B57" s="92">
        <v>89.800003</v>
      </c>
      <c r="C57" s="93">
        <f t="shared" si="1"/>
        <v>0.9467315204</v>
      </c>
      <c r="D57" s="94">
        <f t="shared" si="2"/>
        <v>-0.01578813975</v>
      </c>
      <c r="E57" s="95">
        <f t="shared" si="3"/>
        <v>-0.01494712955</v>
      </c>
      <c r="F57" s="94">
        <f t="shared" si="4"/>
        <v>0.05326847956</v>
      </c>
      <c r="G57" s="95">
        <f t="shared" si="5"/>
        <v>0.008869182258</v>
      </c>
      <c r="H57" s="94">
        <f t="shared" si="6"/>
        <v>0.0004724478538</v>
      </c>
      <c r="I57" s="96">
        <f t="shared" si="7"/>
        <v>-0.0144746817</v>
      </c>
    </row>
    <row r="58" ht="14.25" customHeight="1">
      <c r="A58" s="20">
        <v>1571.0</v>
      </c>
      <c r="B58" s="92">
        <v>90.599998</v>
      </c>
      <c r="C58" s="93">
        <f t="shared" si="1"/>
        <v>0.9454742428</v>
      </c>
      <c r="D58" s="94">
        <f t="shared" si="2"/>
        <v>-0.01630019033</v>
      </c>
      <c r="E58" s="95">
        <f t="shared" si="3"/>
        <v>-0.01541141011</v>
      </c>
      <c r="F58" s="94">
        <f t="shared" si="4"/>
        <v>0.05452575717</v>
      </c>
      <c r="G58" s="95">
        <f t="shared" si="5"/>
        <v>-0.0296857539</v>
      </c>
      <c r="H58" s="94">
        <f t="shared" si="6"/>
        <v>-0.001618638209</v>
      </c>
      <c r="I58" s="96">
        <f t="shared" si="7"/>
        <v>-0.01703004831</v>
      </c>
    </row>
    <row r="59" ht="14.25" customHeight="1">
      <c r="A59" s="20">
        <v>1545.599976</v>
      </c>
      <c r="B59" s="92">
        <v>87.949997</v>
      </c>
      <c r="C59" s="93">
        <f t="shared" si="1"/>
        <v>0.9461602042</v>
      </c>
      <c r="D59" s="94">
        <f t="shared" si="2"/>
        <v>0.006063376683</v>
      </c>
      <c r="E59" s="95">
        <f t="shared" si="3"/>
        <v>0.00573692572</v>
      </c>
      <c r="F59" s="94">
        <f t="shared" si="4"/>
        <v>0.05383979582</v>
      </c>
      <c r="G59" s="95">
        <f t="shared" si="5"/>
        <v>-0.01835965564</v>
      </c>
      <c r="H59" s="94">
        <f t="shared" si="6"/>
        <v>-0.000988480111</v>
      </c>
      <c r="I59" s="96">
        <f t="shared" si="7"/>
        <v>0.004748445609</v>
      </c>
    </row>
    <row r="60" ht="14.25" customHeight="1">
      <c r="A60" s="20">
        <v>1555.0</v>
      </c>
      <c r="B60" s="92">
        <v>86.349998</v>
      </c>
      <c r="C60" s="93">
        <f t="shared" si="1"/>
        <v>0.9473908684</v>
      </c>
      <c r="D60" s="94">
        <f t="shared" si="2"/>
        <v>0.006857431408</v>
      </c>
      <c r="E60" s="95">
        <f t="shared" si="3"/>
        <v>0.006496667897</v>
      </c>
      <c r="F60" s="94">
        <f t="shared" si="4"/>
        <v>0.05260913157</v>
      </c>
      <c r="G60" s="95">
        <f t="shared" si="5"/>
        <v>-0.01106265722</v>
      </c>
      <c r="H60" s="94">
        <f t="shared" si="6"/>
        <v>-0.0005819967891</v>
      </c>
      <c r="I60" s="96">
        <f t="shared" si="7"/>
        <v>0.005914671108</v>
      </c>
    </row>
    <row r="61" ht="14.25" customHeight="1">
      <c r="A61" s="20">
        <v>1565.699951</v>
      </c>
      <c r="B61" s="92">
        <v>85.400002</v>
      </c>
      <c r="C61" s="93">
        <f t="shared" si="1"/>
        <v>0.9482769036</v>
      </c>
      <c r="D61" s="94">
        <f t="shared" si="2"/>
        <v>0.005922295238</v>
      </c>
      <c r="E61" s="95">
        <f t="shared" si="3"/>
        <v>0.005615975791</v>
      </c>
      <c r="F61" s="94">
        <f t="shared" si="4"/>
        <v>0.05172309638</v>
      </c>
      <c r="G61" s="95">
        <f t="shared" si="5"/>
        <v>0.005837728059</v>
      </c>
      <c r="H61" s="94">
        <f t="shared" si="6"/>
        <v>0.000301945371</v>
      </c>
      <c r="I61" s="96">
        <f t="shared" si="7"/>
        <v>0.005917921162</v>
      </c>
    </row>
    <row r="62" ht="14.25" customHeight="1">
      <c r="A62" s="20">
        <v>1575.0</v>
      </c>
      <c r="B62" s="92">
        <v>85.900002</v>
      </c>
      <c r="C62" s="93">
        <f t="shared" si="1"/>
        <v>0.9482810513</v>
      </c>
      <c r="D62" s="94">
        <f t="shared" si="2"/>
        <v>0.01574835697</v>
      </c>
      <c r="E62" s="95">
        <f t="shared" si="3"/>
        <v>0.0149338685</v>
      </c>
      <c r="F62" s="94">
        <f t="shared" si="4"/>
        <v>0.0517189487</v>
      </c>
      <c r="G62" s="95">
        <f t="shared" si="5"/>
        <v>-0.01998896665</v>
      </c>
      <c r="H62" s="94">
        <f t="shared" si="6"/>
        <v>-0.001033808341</v>
      </c>
      <c r="I62" s="96">
        <f t="shared" si="7"/>
        <v>0.01390006016</v>
      </c>
    </row>
    <row r="63" ht="14.25" customHeight="1">
      <c r="A63" s="20">
        <v>1600.0</v>
      </c>
      <c r="B63" s="92">
        <v>84.199997</v>
      </c>
      <c r="C63" s="93">
        <f t="shared" si="1"/>
        <v>0.9500059392</v>
      </c>
      <c r="D63" s="94">
        <f t="shared" si="2"/>
        <v>-0.03278147402</v>
      </c>
      <c r="E63" s="95">
        <f t="shared" si="3"/>
        <v>-0.03114259502</v>
      </c>
      <c r="F63" s="94">
        <f t="shared" si="4"/>
        <v>0.04999406077</v>
      </c>
      <c r="G63" s="95">
        <f t="shared" si="5"/>
        <v>-0.01134675676</v>
      </c>
      <c r="H63" s="94">
        <f t="shared" si="6"/>
        <v>-0.0005672704469</v>
      </c>
      <c r="I63" s="96">
        <f t="shared" si="7"/>
        <v>-0.03170986547</v>
      </c>
    </row>
    <row r="64" ht="14.25" customHeight="1">
      <c r="A64" s="20">
        <v>1548.400024</v>
      </c>
      <c r="B64" s="92">
        <v>83.25</v>
      </c>
      <c r="C64" s="93">
        <f t="shared" si="1"/>
        <v>0.9489780291</v>
      </c>
      <c r="D64" s="94">
        <f t="shared" si="2"/>
        <v>-0.005180016682</v>
      </c>
      <c r="E64" s="95">
        <f t="shared" si="3"/>
        <v>-0.004915722022</v>
      </c>
      <c r="F64" s="94">
        <f t="shared" si="4"/>
        <v>0.05102197087</v>
      </c>
      <c r="G64" s="95">
        <f t="shared" si="5"/>
        <v>-0.03234950416</v>
      </c>
      <c r="H64" s="94">
        <f t="shared" si="6"/>
        <v>-0.001650535459</v>
      </c>
      <c r="I64" s="96">
        <f t="shared" si="7"/>
        <v>-0.006566257481</v>
      </c>
    </row>
    <row r="65" ht="14.25" customHeight="1">
      <c r="A65" s="20">
        <v>1540.400024</v>
      </c>
      <c r="B65" s="92">
        <v>80.599998</v>
      </c>
      <c r="C65" s="93">
        <f t="shared" si="1"/>
        <v>0.9502776083</v>
      </c>
      <c r="D65" s="94">
        <f t="shared" si="2"/>
        <v>-0.0009092836822</v>
      </c>
      <c r="E65" s="95">
        <f t="shared" si="3"/>
        <v>-0.0008640719229</v>
      </c>
      <c r="F65" s="94">
        <f t="shared" si="4"/>
        <v>0.04972239168</v>
      </c>
      <c r="G65" s="95">
        <f t="shared" si="5"/>
        <v>0.01477865558</v>
      </c>
      <c r="H65" s="94">
        <f t="shared" si="6"/>
        <v>0.0007348301014</v>
      </c>
      <c r="I65" s="96">
        <f t="shared" si="7"/>
        <v>-0.0001292418214</v>
      </c>
    </row>
    <row r="66" ht="14.25" customHeight="1">
      <c r="A66" s="20">
        <v>1539.0</v>
      </c>
      <c r="B66" s="92">
        <v>81.800003</v>
      </c>
      <c r="C66" s="93">
        <f t="shared" si="1"/>
        <v>0.949531094</v>
      </c>
      <c r="D66" s="94">
        <f t="shared" si="2"/>
        <v>-0.01107471225</v>
      </c>
      <c r="E66" s="95">
        <f t="shared" si="3"/>
        <v>-0.01051578364</v>
      </c>
      <c r="F66" s="94">
        <f t="shared" si="4"/>
        <v>0.050468906</v>
      </c>
      <c r="G66" s="95">
        <f t="shared" si="5"/>
        <v>-0.03482942782</v>
      </c>
      <c r="H66" s="94">
        <f t="shared" si="6"/>
        <v>-0.001757803119</v>
      </c>
      <c r="I66" s="96">
        <f t="shared" si="7"/>
        <v>-0.01227358676</v>
      </c>
    </row>
    <row r="67" ht="14.25" customHeight="1">
      <c r="A67" s="20">
        <v>1522.050049</v>
      </c>
      <c r="B67" s="92">
        <v>79.0</v>
      </c>
      <c r="C67" s="93">
        <f t="shared" si="1"/>
        <v>0.9506573826</v>
      </c>
      <c r="D67" s="94">
        <f t="shared" si="2"/>
        <v>-0.007154137824</v>
      </c>
      <c r="E67" s="95">
        <f t="shared" si="3"/>
        <v>-0.006801133938</v>
      </c>
      <c r="F67" s="94">
        <f t="shared" si="4"/>
        <v>0.0493426174</v>
      </c>
      <c r="G67" s="95">
        <f t="shared" si="5"/>
        <v>-0.06133686037</v>
      </c>
      <c r="H67" s="94">
        <f t="shared" si="6"/>
        <v>-0.003026521233</v>
      </c>
      <c r="I67" s="96">
        <f t="shared" si="7"/>
        <v>-0.009827655172</v>
      </c>
    </row>
    <row r="68" ht="14.25" customHeight="1">
      <c r="A68" s="20">
        <v>1511.199951</v>
      </c>
      <c r="B68" s="92">
        <v>74.300003</v>
      </c>
      <c r="C68" s="93">
        <f t="shared" si="1"/>
        <v>0.9531378082</v>
      </c>
      <c r="D68" s="94">
        <f t="shared" si="2"/>
        <v>-0.01084467375</v>
      </c>
      <c r="E68" s="95">
        <f t="shared" si="3"/>
        <v>-0.01033646857</v>
      </c>
      <c r="F68" s="94">
        <f t="shared" si="4"/>
        <v>0.04686219184</v>
      </c>
      <c r="G68" s="95">
        <f t="shared" si="5"/>
        <v>0.03569442975</v>
      </c>
      <c r="H68" s="94">
        <f t="shared" si="6"/>
        <v>0.001672719215</v>
      </c>
      <c r="I68" s="96">
        <f t="shared" si="7"/>
        <v>-0.008663749356</v>
      </c>
    </row>
    <row r="69" ht="14.25" customHeight="1">
      <c r="A69" s="20">
        <v>1494.900024</v>
      </c>
      <c r="B69" s="92">
        <v>77.0</v>
      </c>
      <c r="C69" s="93">
        <f t="shared" si="1"/>
        <v>0.9510146963</v>
      </c>
      <c r="D69" s="94">
        <f t="shared" si="2"/>
        <v>0.00836011804</v>
      </c>
      <c r="E69" s="95">
        <f t="shared" si="3"/>
        <v>0.007950595119</v>
      </c>
      <c r="F69" s="94">
        <f t="shared" si="4"/>
        <v>0.04898530366</v>
      </c>
      <c r="G69" s="95">
        <f t="shared" si="5"/>
        <v>0.0116205567</v>
      </c>
      <c r="H69" s="94">
        <f t="shared" si="6"/>
        <v>0.0005692364985</v>
      </c>
      <c r="I69" s="96">
        <f t="shared" si="7"/>
        <v>0.008519831618</v>
      </c>
    </row>
    <row r="70" ht="14.25" customHeight="1">
      <c r="A70" s="20">
        <v>1507.449951</v>
      </c>
      <c r="B70" s="92">
        <v>77.900002</v>
      </c>
      <c r="C70" s="93">
        <f t="shared" si="1"/>
        <v>0.9508625828</v>
      </c>
      <c r="D70" s="94">
        <f t="shared" si="2"/>
        <v>-0.0006635920696</v>
      </c>
      <c r="E70" s="95">
        <f t="shared" si="3"/>
        <v>-0.0006309848692</v>
      </c>
      <c r="F70" s="94">
        <f t="shared" si="4"/>
        <v>0.04913741717</v>
      </c>
      <c r="G70" s="95">
        <f t="shared" si="5"/>
        <v>-0.05203682996</v>
      </c>
      <c r="H70" s="94">
        <f t="shared" si="6"/>
        <v>-0.002556955422</v>
      </c>
      <c r="I70" s="96">
        <f t="shared" si="7"/>
        <v>-0.003187940291</v>
      </c>
    </row>
    <row r="71" ht="14.25" customHeight="1">
      <c r="A71" s="20">
        <v>1506.449951</v>
      </c>
      <c r="B71" s="92">
        <v>73.949997</v>
      </c>
      <c r="C71" s="93">
        <f t="shared" si="1"/>
        <v>0.953208049</v>
      </c>
      <c r="D71" s="94">
        <f t="shared" si="2"/>
        <v>-0.007261792071</v>
      </c>
      <c r="E71" s="95">
        <f t="shared" si="3"/>
        <v>-0.006921998652</v>
      </c>
      <c r="F71" s="94">
        <f t="shared" si="4"/>
        <v>0.04679195105</v>
      </c>
      <c r="G71" s="95">
        <f t="shared" si="5"/>
        <v>-0.01911312791</v>
      </c>
      <c r="H71" s="94">
        <f t="shared" si="6"/>
        <v>-0.0008943405454</v>
      </c>
      <c r="I71" s="96">
        <f t="shared" si="7"/>
        <v>-0.007816339198</v>
      </c>
    </row>
    <row r="72" ht="14.25" customHeight="1">
      <c r="A72" s="20">
        <v>1495.550049</v>
      </c>
      <c r="B72" s="92">
        <v>72.550003</v>
      </c>
      <c r="C72" s="93">
        <f t="shared" si="1"/>
        <v>0.9537338176</v>
      </c>
      <c r="D72" s="94">
        <f t="shared" si="2"/>
        <v>0.002304154193</v>
      </c>
      <c r="E72" s="95">
        <f t="shared" si="3"/>
        <v>0.002197549775</v>
      </c>
      <c r="F72" s="94">
        <f t="shared" si="4"/>
        <v>0.04626618238</v>
      </c>
      <c r="G72" s="95">
        <f t="shared" si="5"/>
        <v>-0.02512348416</v>
      </c>
      <c r="H72" s="94">
        <f t="shared" si="6"/>
        <v>-0.0011623677</v>
      </c>
      <c r="I72" s="96">
        <f t="shared" si="7"/>
        <v>0.001035182075</v>
      </c>
    </row>
    <row r="73" ht="14.25" customHeight="1">
      <c r="A73" s="20">
        <v>1499.0</v>
      </c>
      <c r="B73" s="92">
        <v>70.75</v>
      </c>
      <c r="C73" s="93">
        <f t="shared" si="1"/>
        <v>0.9549291288</v>
      </c>
      <c r="D73" s="94">
        <f t="shared" si="2"/>
        <v>0.04152091435</v>
      </c>
      <c r="E73" s="95">
        <f t="shared" si="3"/>
        <v>0.03964953057</v>
      </c>
      <c r="F73" s="94">
        <f t="shared" si="4"/>
        <v>0.04507087116</v>
      </c>
      <c r="G73" s="95">
        <f t="shared" si="5"/>
        <v>-0.009229771013</v>
      </c>
      <c r="H73" s="94">
        <f t="shared" si="6"/>
        <v>-0.0004159938202</v>
      </c>
      <c r="I73" s="96">
        <f t="shared" si="7"/>
        <v>0.03923353675</v>
      </c>
    </row>
    <row r="74" ht="14.25" customHeight="1">
      <c r="A74" s="20">
        <v>1562.550049</v>
      </c>
      <c r="B74" s="92">
        <v>70.099998</v>
      </c>
      <c r="C74" s="93">
        <f t="shared" si="1"/>
        <v>0.957063672</v>
      </c>
      <c r="D74" s="94">
        <f t="shared" si="2"/>
        <v>-0.009355358308</v>
      </c>
      <c r="E74" s="95">
        <f t="shared" si="3"/>
        <v>-0.008953673575</v>
      </c>
      <c r="F74" s="94">
        <f t="shared" si="4"/>
        <v>0.04293632804</v>
      </c>
      <c r="G74" s="95">
        <f t="shared" si="5"/>
        <v>0.01557001077</v>
      </c>
      <c r="H74" s="94">
        <f t="shared" si="6"/>
        <v>0.0006685190902</v>
      </c>
      <c r="I74" s="96">
        <f t="shared" si="7"/>
        <v>-0.008285154484</v>
      </c>
    </row>
    <row r="75" ht="14.25" customHeight="1">
      <c r="A75" s="20">
        <v>1548.0</v>
      </c>
      <c r="B75" s="92">
        <v>71.199997</v>
      </c>
      <c r="C75" s="93">
        <f t="shared" si="1"/>
        <v>0.9560276698</v>
      </c>
      <c r="D75" s="94">
        <f t="shared" si="2"/>
        <v>-0.03189873107</v>
      </c>
      <c r="E75" s="95">
        <f t="shared" si="3"/>
        <v>-0.03049606954</v>
      </c>
      <c r="F75" s="94">
        <f t="shared" si="4"/>
        <v>0.04397233024</v>
      </c>
      <c r="G75" s="95">
        <f t="shared" si="5"/>
        <v>0.019472118</v>
      </c>
      <c r="H75" s="94">
        <f t="shared" si="6"/>
        <v>0.0008562344032</v>
      </c>
      <c r="I75" s="96">
        <f t="shared" si="7"/>
        <v>-0.02963983513</v>
      </c>
    </row>
    <row r="76" ht="14.25" customHeight="1">
      <c r="A76" s="20">
        <v>1499.400024</v>
      </c>
      <c r="B76" s="92">
        <v>72.599998</v>
      </c>
      <c r="C76" s="93">
        <f t="shared" si="1"/>
        <v>0.9538167958</v>
      </c>
      <c r="D76" s="94">
        <f t="shared" si="2"/>
        <v>-0.009650271839</v>
      </c>
      <c r="E76" s="95">
        <f t="shared" si="3"/>
        <v>-0.009204591364</v>
      </c>
      <c r="F76" s="94">
        <f t="shared" si="4"/>
        <v>0.04618320419</v>
      </c>
      <c r="G76" s="95">
        <f t="shared" si="5"/>
        <v>-0.019472118</v>
      </c>
      <c r="H76" s="94">
        <f t="shared" si="6"/>
        <v>-0.0008992848015</v>
      </c>
      <c r="I76" s="96">
        <f t="shared" si="7"/>
        <v>-0.01010387617</v>
      </c>
    </row>
    <row r="77" ht="14.25" customHeight="1">
      <c r="A77" s="20">
        <v>1485.0</v>
      </c>
      <c r="B77" s="92">
        <v>71.199997</v>
      </c>
      <c r="C77" s="93">
        <f t="shared" si="1"/>
        <v>0.9542475279</v>
      </c>
      <c r="D77" s="94">
        <f t="shared" si="2"/>
        <v>-0.01516489688</v>
      </c>
      <c r="E77" s="95">
        <f t="shared" si="3"/>
        <v>-0.01447106536</v>
      </c>
      <c r="F77" s="94">
        <f t="shared" si="4"/>
        <v>0.04575247214</v>
      </c>
      <c r="G77" s="95">
        <f t="shared" si="5"/>
        <v>-0.01985872353</v>
      </c>
      <c r="H77" s="94">
        <f t="shared" si="6"/>
        <v>-0.0009085856952</v>
      </c>
      <c r="I77" s="96">
        <f t="shared" si="7"/>
        <v>-0.01537965105</v>
      </c>
    </row>
    <row r="78" ht="14.25" customHeight="1">
      <c r="A78" s="20">
        <v>1462.650024</v>
      </c>
      <c r="B78" s="92">
        <v>69.800003</v>
      </c>
      <c r="C78" s="93">
        <f t="shared" si="1"/>
        <v>0.9544520201</v>
      </c>
      <c r="D78" s="94">
        <f t="shared" si="2"/>
        <v>-0.004076305541</v>
      </c>
      <c r="E78" s="95">
        <f t="shared" si="3"/>
        <v>-0.003890638058</v>
      </c>
      <c r="F78" s="94">
        <f t="shared" si="4"/>
        <v>0.04554797988</v>
      </c>
      <c r="G78" s="95">
        <f t="shared" si="5"/>
        <v>0.03657227427</v>
      </c>
      <c r="H78" s="94">
        <f t="shared" si="6"/>
        <v>0.001665793213</v>
      </c>
      <c r="I78" s="96">
        <f t="shared" si="7"/>
        <v>-0.002224844845</v>
      </c>
    </row>
    <row r="79" ht="14.25" customHeight="1">
      <c r="A79" s="20">
        <v>1456.699951</v>
      </c>
      <c r="B79" s="92">
        <v>72.400002</v>
      </c>
      <c r="C79" s="93">
        <f t="shared" si="1"/>
        <v>0.952651884</v>
      </c>
      <c r="D79" s="94">
        <f t="shared" si="2"/>
        <v>0.002879130749</v>
      </c>
      <c r="E79" s="95">
        <f t="shared" si="3"/>
        <v>0.002742809333</v>
      </c>
      <c r="F79" s="94">
        <f t="shared" si="4"/>
        <v>0.04734811603</v>
      </c>
      <c r="G79" s="95">
        <f t="shared" si="5"/>
        <v>-0.002766322668</v>
      </c>
      <c r="H79" s="94">
        <f t="shared" si="6"/>
        <v>-0.0001309801667</v>
      </c>
      <c r="I79" s="96">
        <f t="shared" si="7"/>
        <v>0.002611829166</v>
      </c>
    </row>
    <row r="80" ht="14.25" customHeight="1">
      <c r="A80" s="20">
        <v>1460.900024</v>
      </c>
      <c r="B80" s="92">
        <v>72.199997</v>
      </c>
      <c r="C80" s="93">
        <f t="shared" si="1"/>
        <v>0.9529058796</v>
      </c>
      <c r="D80" s="94">
        <f t="shared" si="2"/>
        <v>-0.01942209462</v>
      </c>
      <c r="E80" s="95">
        <f t="shared" si="3"/>
        <v>-0.01850742816</v>
      </c>
      <c r="F80" s="94">
        <f t="shared" si="4"/>
        <v>0.04709412042</v>
      </c>
      <c r="G80" s="95">
        <f t="shared" si="5"/>
        <v>-0.01044214196</v>
      </c>
      <c r="H80" s="94">
        <f t="shared" si="6"/>
        <v>-0.0004917634908</v>
      </c>
      <c r="I80" s="96">
        <f t="shared" si="7"/>
        <v>-0.01899919165</v>
      </c>
    </row>
    <row r="81" ht="14.25" customHeight="1">
      <c r="A81" s="20">
        <v>1432.800049</v>
      </c>
      <c r="B81" s="92">
        <v>71.449997</v>
      </c>
      <c r="C81" s="93">
        <f t="shared" si="1"/>
        <v>0.9525012499</v>
      </c>
      <c r="D81" s="94">
        <f t="shared" si="2"/>
        <v>-0.02387291028</v>
      </c>
      <c r="E81" s="95">
        <f t="shared" si="3"/>
        <v>-0.02273897688</v>
      </c>
      <c r="F81" s="94">
        <f t="shared" si="4"/>
        <v>0.04749875008</v>
      </c>
      <c r="G81" s="95">
        <f t="shared" si="5"/>
        <v>-0.03489135779</v>
      </c>
      <c r="H81" s="94">
        <f t="shared" si="6"/>
        <v>-0.001657295884</v>
      </c>
      <c r="I81" s="96">
        <f t="shared" si="7"/>
        <v>-0.02439627276</v>
      </c>
    </row>
    <row r="82" ht="14.25" customHeight="1">
      <c r="A82" s="20">
        <v>1399.0</v>
      </c>
      <c r="B82" s="92">
        <v>69.0</v>
      </c>
      <c r="C82" s="93">
        <f t="shared" si="1"/>
        <v>0.9529972752</v>
      </c>
      <c r="D82" s="94">
        <f t="shared" si="2"/>
        <v>0.005311068557</v>
      </c>
      <c r="E82" s="95">
        <f t="shared" si="3"/>
        <v>0.005061433864</v>
      </c>
      <c r="F82" s="94">
        <f t="shared" si="4"/>
        <v>0.0470027248</v>
      </c>
      <c r="G82" s="95">
        <f t="shared" si="5"/>
        <v>0.02079669116</v>
      </c>
      <c r="H82" s="94">
        <f t="shared" si="6"/>
        <v>0.0009775011514</v>
      </c>
      <c r="I82" s="96">
        <f t="shared" si="7"/>
        <v>0.006038935015</v>
      </c>
    </row>
    <row r="83" ht="14.25" customHeight="1">
      <c r="A83" s="20">
        <v>1406.449951</v>
      </c>
      <c r="B83" s="92">
        <v>70.449997</v>
      </c>
      <c r="C83" s="93">
        <f t="shared" si="1"/>
        <v>0.9522987342</v>
      </c>
      <c r="D83" s="94">
        <f t="shared" si="2"/>
        <v>0.02128001869</v>
      </c>
      <c r="E83" s="95">
        <f t="shared" si="3"/>
        <v>0.02026493486</v>
      </c>
      <c r="F83" s="94">
        <f t="shared" si="4"/>
        <v>0.04770126581</v>
      </c>
      <c r="G83" s="95">
        <f t="shared" si="5"/>
        <v>-0.0317257617</v>
      </c>
      <c r="H83" s="94">
        <f t="shared" si="6"/>
        <v>-0.001513358992</v>
      </c>
      <c r="I83" s="96">
        <f t="shared" si="7"/>
        <v>0.01875157587</v>
      </c>
    </row>
    <row r="84" ht="14.25" customHeight="1">
      <c r="A84" s="20">
        <v>1436.699951</v>
      </c>
      <c r="B84" s="92">
        <v>68.25</v>
      </c>
      <c r="C84" s="93">
        <f t="shared" si="1"/>
        <v>0.9546496547</v>
      </c>
      <c r="D84" s="94">
        <f t="shared" si="2"/>
        <v>0.005760538636</v>
      </c>
      <c r="E84" s="95">
        <f t="shared" si="3"/>
        <v>0.005499296219</v>
      </c>
      <c r="F84" s="94">
        <f t="shared" si="4"/>
        <v>0.04535034534</v>
      </c>
      <c r="G84" s="95">
        <f t="shared" si="5"/>
        <v>-0.0007329132039</v>
      </c>
      <c r="H84" s="94">
        <f t="shared" si="6"/>
        <v>-0.0000332378669</v>
      </c>
      <c r="I84" s="96">
        <f t="shared" si="7"/>
        <v>0.005466058352</v>
      </c>
    </row>
    <row r="85" ht="14.25" customHeight="1">
      <c r="A85" s="20">
        <v>1445.0</v>
      </c>
      <c r="B85" s="92">
        <v>68.199997</v>
      </c>
      <c r="C85" s="93">
        <f t="shared" si="1"/>
        <v>0.9549299517</v>
      </c>
      <c r="D85" s="94">
        <f t="shared" si="2"/>
        <v>-0.01907351599</v>
      </c>
      <c r="E85" s="95">
        <f t="shared" si="3"/>
        <v>-0.0182138717</v>
      </c>
      <c r="F85" s="94">
        <f t="shared" si="4"/>
        <v>0.04507004833</v>
      </c>
      <c r="G85" s="95">
        <f t="shared" si="5"/>
        <v>-0.07930979447</v>
      </c>
      <c r="H85" s="94">
        <f t="shared" si="6"/>
        <v>-0.00357449627</v>
      </c>
      <c r="I85" s="96">
        <f t="shared" si="7"/>
        <v>-0.02178836797</v>
      </c>
    </row>
    <row r="86" ht="14.25" customHeight="1">
      <c r="A86" s="20">
        <v>1417.699951</v>
      </c>
      <c r="B86" s="92">
        <v>63.0</v>
      </c>
      <c r="C86" s="93">
        <f t="shared" si="1"/>
        <v>0.9574525548</v>
      </c>
      <c r="D86" s="94">
        <f t="shared" si="2"/>
        <v>0.006117998814</v>
      </c>
      <c r="E86" s="95">
        <f t="shared" si="3"/>
        <v>0.005857693595</v>
      </c>
      <c r="F86" s="94">
        <f t="shared" si="4"/>
        <v>0.04254744518</v>
      </c>
      <c r="G86" s="95">
        <f t="shared" si="5"/>
        <v>0.006329166597</v>
      </c>
      <c r="H86" s="94">
        <f t="shared" si="6"/>
        <v>0.0002692898689</v>
      </c>
      <c r="I86" s="96">
        <f t="shared" si="7"/>
        <v>0.006126983464</v>
      </c>
    </row>
    <row r="87" ht="14.25" customHeight="1">
      <c r="A87" s="20">
        <v>1426.400024</v>
      </c>
      <c r="B87" s="92">
        <v>63.400002</v>
      </c>
      <c r="C87" s="93">
        <f t="shared" si="1"/>
        <v>0.9574439516</v>
      </c>
      <c r="D87" s="94">
        <f t="shared" si="2"/>
        <v>0.0002804044528</v>
      </c>
      <c r="E87" s="95">
        <f t="shared" si="3"/>
        <v>0.0002684715474</v>
      </c>
      <c r="F87" s="94">
        <f t="shared" si="4"/>
        <v>0.04255604839</v>
      </c>
      <c r="G87" s="95">
        <f t="shared" si="5"/>
        <v>-0.04023068543</v>
      </c>
      <c r="H87" s="94">
        <f t="shared" si="6"/>
        <v>-0.001712058996</v>
      </c>
      <c r="I87" s="96">
        <f t="shared" si="7"/>
        <v>-0.001443587449</v>
      </c>
    </row>
    <row r="88" ht="14.25" customHeight="1">
      <c r="A88" s="20">
        <v>1426.800049</v>
      </c>
      <c r="B88" s="92">
        <v>60.900002</v>
      </c>
      <c r="C88" s="93">
        <f t="shared" si="1"/>
        <v>0.9590643275</v>
      </c>
      <c r="D88" s="94">
        <f t="shared" si="2"/>
        <v>0.005451839136</v>
      </c>
      <c r="E88" s="95">
        <f t="shared" si="3"/>
        <v>0.005228664434</v>
      </c>
      <c r="F88" s="94">
        <f t="shared" si="4"/>
        <v>0.04093567246</v>
      </c>
      <c r="G88" s="95">
        <f t="shared" si="5"/>
        <v>0.006546619072</v>
      </c>
      <c r="H88" s="94">
        <f t="shared" si="6"/>
        <v>0.000267990254</v>
      </c>
      <c r="I88" s="96">
        <f t="shared" si="7"/>
        <v>0.005496654689</v>
      </c>
    </row>
    <row r="89" ht="14.25" customHeight="1">
      <c r="A89" s="20">
        <v>1434.599976</v>
      </c>
      <c r="B89" s="92">
        <v>61.299999</v>
      </c>
      <c r="C89" s="93">
        <f t="shared" si="1"/>
        <v>0.9590213249</v>
      </c>
      <c r="D89" s="94">
        <f t="shared" si="2"/>
        <v>-0.003911149033</v>
      </c>
      <c r="E89" s="95">
        <f t="shared" si="3"/>
        <v>-0.003750875328</v>
      </c>
      <c r="F89" s="94">
        <f t="shared" si="4"/>
        <v>0.04097867506</v>
      </c>
      <c r="G89" s="95">
        <f t="shared" si="5"/>
        <v>0.0376195298</v>
      </c>
      <c r="H89" s="94">
        <f t="shared" si="6"/>
        <v>0.001541598487</v>
      </c>
      <c r="I89" s="96">
        <f t="shared" si="7"/>
        <v>-0.00220927684</v>
      </c>
    </row>
    <row r="90" ht="14.25" customHeight="1">
      <c r="A90" s="20">
        <v>1429.0</v>
      </c>
      <c r="B90" s="92">
        <v>63.650002</v>
      </c>
      <c r="C90" s="93">
        <f t="shared" si="1"/>
        <v>0.9573577182</v>
      </c>
      <c r="D90" s="94">
        <f t="shared" si="2"/>
        <v>0.009056139915</v>
      </c>
      <c r="E90" s="95">
        <f t="shared" si="3"/>
        <v>0.008669965445</v>
      </c>
      <c r="F90" s="94">
        <f t="shared" si="4"/>
        <v>0.04264228179</v>
      </c>
      <c r="G90" s="95">
        <f t="shared" si="5"/>
        <v>0.02098791347</v>
      </c>
      <c r="H90" s="94">
        <f t="shared" si="6"/>
        <v>0.0008949725204</v>
      </c>
      <c r="I90" s="96">
        <f t="shared" si="7"/>
        <v>0.009564937965</v>
      </c>
    </row>
    <row r="91" ht="14.25" customHeight="1">
      <c r="A91" s="20">
        <v>1442.0</v>
      </c>
      <c r="B91" s="92">
        <v>65.0</v>
      </c>
      <c r="C91" s="93">
        <f t="shared" si="1"/>
        <v>0.9568679496</v>
      </c>
      <c r="D91" s="94">
        <f t="shared" si="2"/>
        <v>0.02533514487</v>
      </c>
      <c r="E91" s="95">
        <f t="shared" si="3"/>
        <v>0.02424238812</v>
      </c>
      <c r="F91" s="94">
        <f t="shared" si="4"/>
        <v>0.04313205043</v>
      </c>
      <c r="G91" s="95">
        <f t="shared" si="5"/>
        <v>0.01450956378</v>
      </c>
      <c r="H91" s="94">
        <f t="shared" si="6"/>
        <v>0.0006258272366</v>
      </c>
      <c r="I91" s="96">
        <f t="shared" si="7"/>
        <v>0.02486821536</v>
      </c>
    </row>
    <row r="92" ht="14.25" customHeight="1">
      <c r="A92" s="20">
        <v>1479.0</v>
      </c>
      <c r="B92" s="92">
        <v>65.949997</v>
      </c>
      <c r="C92" s="93">
        <f t="shared" si="1"/>
        <v>0.9573125362</v>
      </c>
      <c r="D92" s="94">
        <f t="shared" si="2"/>
        <v>0.01652931791</v>
      </c>
      <c r="E92" s="95">
        <f t="shared" si="3"/>
        <v>0.01582372325</v>
      </c>
      <c r="F92" s="94">
        <f t="shared" si="4"/>
        <v>0.04268746375</v>
      </c>
      <c r="G92" s="95">
        <f t="shared" si="5"/>
        <v>0.002271882926</v>
      </c>
      <c r="H92" s="94">
        <f t="shared" si="6"/>
        <v>0.00009698092006</v>
      </c>
      <c r="I92" s="96">
        <f t="shared" si="7"/>
        <v>0.01592070417</v>
      </c>
    </row>
    <row r="93" ht="14.25" customHeight="1">
      <c r="A93" s="20">
        <v>1503.650024</v>
      </c>
      <c r="B93" s="92">
        <v>66.099998</v>
      </c>
      <c r="C93" s="93">
        <f t="shared" si="1"/>
        <v>0.9578913858</v>
      </c>
      <c r="D93" s="94">
        <f t="shared" si="2"/>
        <v>-0.03371464987</v>
      </c>
      <c r="E93" s="95">
        <f t="shared" si="3"/>
        <v>-0.03229497269</v>
      </c>
      <c r="F93" s="94">
        <f t="shared" si="4"/>
        <v>0.04210861416</v>
      </c>
      <c r="G93" s="95">
        <f t="shared" si="5"/>
        <v>-0.03228563324</v>
      </c>
      <c r="H93" s="94">
        <f t="shared" si="6"/>
        <v>-0.001359503273</v>
      </c>
      <c r="I93" s="96">
        <f t="shared" si="7"/>
        <v>-0.03365447596</v>
      </c>
    </row>
    <row r="94" ht="14.25" customHeight="1">
      <c r="A94" s="20">
        <v>1453.800049</v>
      </c>
      <c r="B94" s="92">
        <v>64.0</v>
      </c>
      <c r="C94" s="93">
        <f t="shared" si="1"/>
        <v>0.957833708</v>
      </c>
      <c r="D94" s="94">
        <f t="shared" si="2"/>
        <v>-0.02218682947</v>
      </c>
      <c r="E94" s="95">
        <f t="shared" si="3"/>
        <v>-0.02125129314</v>
      </c>
      <c r="F94" s="94">
        <f t="shared" si="4"/>
        <v>0.04216629196</v>
      </c>
      <c r="G94" s="95">
        <f t="shared" si="5"/>
        <v>-0.01892802581</v>
      </c>
      <c r="H94" s="94">
        <f t="shared" si="6"/>
        <v>-0.0007981246625</v>
      </c>
      <c r="I94" s="96">
        <f t="shared" si="7"/>
        <v>-0.02204941781</v>
      </c>
    </row>
    <row r="95" ht="14.25" customHeight="1">
      <c r="A95" s="20">
        <v>1421.900024</v>
      </c>
      <c r="B95" s="92">
        <v>62.799999</v>
      </c>
      <c r="C95" s="93">
        <f t="shared" si="1"/>
        <v>0.957701894</v>
      </c>
      <c r="D95" s="94">
        <f t="shared" si="2"/>
        <v>0.0007732968087</v>
      </c>
      <c r="E95" s="95">
        <f t="shared" si="3"/>
        <v>0.0007405878183</v>
      </c>
      <c r="F95" s="94">
        <f t="shared" si="4"/>
        <v>0.04229810603</v>
      </c>
      <c r="G95" s="95">
        <f t="shared" si="5"/>
        <v>0.007930255802</v>
      </c>
      <c r="H95" s="94">
        <f t="shared" si="6"/>
        <v>0.0003354348008</v>
      </c>
      <c r="I95" s="96">
        <f t="shared" si="7"/>
        <v>0.001076022619</v>
      </c>
    </row>
    <row r="96" ht="14.25" customHeight="1">
      <c r="A96" s="20">
        <v>1423.0</v>
      </c>
      <c r="B96" s="92">
        <v>63.299999</v>
      </c>
      <c r="C96" s="93">
        <f t="shared" si="1"/>
        <v>0.9574110213</v>
      </c>
      <c r="D96" s="94">
        <f t="shared" si="2"/>
        <v>-0.009461359934</v>
      </c>
      <c r="E96" s="95">
        <f t="shared" si="3"/>
        <v>-0.009058410277</v>
      </c>
      <c r="F96" s="94">
        <f t="shared" si="4"/>
        <v>0.0425889787</v>
      </c>
      <c r="G96" s="95">
        <f t="shared" si="5"/>
        <v>0.004728125547</v>
      </c>
      <c r="H96" s="94">
        <f t="shared" si="6"/>
        <v>0.0002013660382</v>
      </c>
      <c r="I96" s="96">
        <f t="shared" si="7"/>
        <v>-0.008857044239</v>
      </c>
    </row>
    <row r="97" ht="14.25" customHeight="1">
      <c r="A97" s="20">
        <v>1409.599976</v>
      </c>
      <c r="B97" s="92">
        <v>63.599998</v>
      </c>
      <c r="C97" s="93">
        <f t="shared" si="1"/>
        <v>0.9568286729</v>
      </c>
      <c r="D97" s="94">
        <f t="shared" si="2"/>
        <v>0.0008509949382</v>
      </c>
      <c r="E97" s="95">
        <f t="shared" si="3"/>
        <v>0.0008142563573</v>
      </c>
      <c r="F97" s="94">
        <f t="shared" si="4"/>
        <v>0.04317132713</v>
      </c>
      <c r="G97" s="95">
        <f t="shared" si="5"/>
        <v>-0.001573533001</v>
      </c>
      <c r="H97" s="94">
        <f t="shared" si="6"/>
        <v>-0.00006793150793</v>
      </c>
      <c r="I97" s="96">
        <f t="shared" si="7"/>
        <v>0.0007463248494</v>
      </c>
    </row>
    <row r="98" ht="14.25" customHeight="1">
      <c r="A98" s="20">
        <v>1410.800049</v>
      </c>
      <c r="B98" s="92">
        <v>63.5</v>
      </c>
      <c r="C98" s="93">
        <f t="shared" si="1"/>
        <v>0.9569287134</v>
      </c>
      <c r="D98" s="94">
        <f t="shared" si="2"/>
        <v>0.009979736887</v>
      </c>
      <c r="E98" s="95">
        <f t="shared" si="3"/>
        <v>0.009549896779</v>
      </c>
      <c r="F98" s="94">
        <f t="shared" si="4"/>
        <v>0.04307128664</v>
      </c>
      <c r="G98" s="95">
        <f t="shared" si="5"/>
        <v>-0.00157601291</v>
      </c>
      <c r="H98" s="94">
        <f t="shared" si="6"/>
        <v>-0.00006788090378</v>
      </c>
      <c r="I98" s="96">
        <f t="shared" si="7"/>
        <v>0.009482015875</v>
      </c>
    </row>
    <row r="99" ht="14.25" customHeight="1">
      <c r="A99" s="20">
        <v>1424.949951</v>
      </c>
      <c r="B99" s="92">
        <v>63.400002</v>
      </c>
      <c r="C99" s="93">
        <f t="shared" si="1"/>
        <v>0.95740249</v>
      </c>
      <c r="D99" s="94">
        <f t="shared" si="2"/>
        <v>0.003537753273</v>
      </c>
      <c r="E99" s="95">
        <f t="shared" si="3"/>
        <v>0.003387053793</v>
      </c>
      <c r="F99" s="94">
        <f t="shared" si="4"/>
        <v>0.04259751</v>
      </c>
      <c r="G99" s="95">
        <f t="shared" si="5"/>
        <v>0.007072658166</v>
      </c>
      <c r="H99" s="94">
        <f t="shared" si="6"/>
        <v>0.0003012776269</v>
      </c>
      <c r="I99" s="96">
        <f t="shared" si="7"/>
        <v>0.00368833142</v>
      </c>
    </row>
    <row r="100" ht="14.25" customHeight="1">
      <c r="A100" s="20">
        <v>1430.0</v>
      </c>
      <c r="B100" s="92">
        <v>63.849998</v>
      </c>
      <c r="C100" s="93">
        <f t="shared" si="1"/>
        <v>0.9572580928</v>
      </c>
      <c r="D100" s="94">
        <f t="shared" si="2"/>
        <v>-0.004064226111</v>
      </c>
      <c r="E100" s="95">
        <f t="shared" si="3"/>
        <v>-0.003890513336</v>
      </c>
      <c r="F100" s="94">
        <f t="shared" si="4"/>
        <v>0.04274190721</v>
      </c>
      <c r="G100" s="95">
        <f t="shared" si="5"/>
        <v>0.09481171714</v>
      </c>
      <c r="H100" s="94">
        <f t="shared" si="6"/>
        <v>0.004052433616</v>
      </c>
      <c r="I100" s="96">
        <f t="shared" si="7"/>
        <v>0.0001619202806</v>
      </c>
    </row>
    <row r="101" ht="14.25" customHeight="1">
      <c r="A101" s="20">
        <v>1424.199951</v>
      </c>
      <c r="B101" s="92">
        <v>70.199997</v>
      </c>
      <c r="C101" s="93">
        <f t="shared" si="1"/>
        <v>0.9530246256</v>
      </c>
      <c r="D101" s="94">
        <f t="shared" si="2"/>
        <v>-0.01101393187</v>
      </c>
      <c r="E101" s="95">
        <f t="shared" si="3"/>
        <v>-0.0104965483</v>
      </c>
      <c r="F101" s="94">
        <f t="shared" si="4"/>
        <v>0.04697537436</v>
      </c>
      <c r="G101" s="95">
        <f t="shared" si="5"/>
        <v>0.04457569457</v>
      </c>
      <c r="H101" s="94">
        <f t="shared" si="6"/>
        <v>0.00209395994</v>
      </c>
      <c r="I101" s="96">
        <f t="shared" si="7"/>
        <v>-0.008402588357</v>
      </c>
    </row>
    <row r="102" ht="14.25" customHeight="1">
      <c r="A102" s="20">
        <v>1408.599976</v>
      </c>
      <c r="B102" s="92">
        <v>73.400002</v>
      </c>
      <c r="C102" s="93">
        <f t="shared" si="1"/>
        <v>0.9504723326</v>
      </c>
      <c r="D102" s="94">
        <f t="shared" si="2"/>
        <v>-0.006910055634</v>
      </c>
      <c r="E102" s="95">
        <f t="shared" si="3"/>
        <v>-0.006567816697</v>
      </c>
      <c r="F102" s="94">
        <f t="shared" si="4"/>
        <v>0.0495276674</v>
      </c>
      <c r="G102" s="95">
        <f t="shared" si="5"/>
        <v>-0.002045714971</v>
      </c>
      <c r="H102" s="94">
        <f t="shared" si="6"/>
        <v>-0.0001013194907</v>
      </c>
      <c r="I102" s="96">
        <f t="shared" si="7"/>
        <v>-0.006669136188</v>
      </c>
    </row>
    <row r="103" ht="14.25" customHeight="1">
      <c r="A103" s="20">
        <v>1398.900024</v>
      </c>
      <c r="B103" s="92">
        <v>73.25</v>
      </c>
      <c r="C103" s="93">
        <f t="shared" si="1"/>
        <v>0.9502428429</v>
      </c>
      <c r="D103" s="94">
        <f t="shared" si="2"/>
        <v>0.03076079379</v>
      </c>
      <c r="E103" s="95">
        <f t="shared" si="3"/>
        <v>0.02923022415</v>
      </c>
      <c r="F103" s="94">
        <f t="shared" si="4"/>
        <v>0.04975715709</v>
      </c>
      <c r="G103" s="95">
        <f t="shared" si="5"/>
        <v>-0.02558035054</v>
      </c>
      <c r="H103" s="94">
        <f t="shared" si="6"/>
        <v>-0.00127280552</v>
      </c>
      <c r="I103" s="96">
        <f t="shared" si="7"/>
        <v>0.02795741863</v>
      </c>
    </row>
    <row r="104" ht="14.25" customHeight="1">
      <c r="A104" s="20">
        <v>1442.599976</v>
      </c>
      <c r="B104" s="92">
        <v>71.400002</v>
      </c>
      <c r="C104" s="93">
        <f t="shared" si="1"/>
        <v>0.9528401565</v>
      </c>
      <c r="D104" s="94">
        <f t="shared" si="2"/>
        <v>0.02745144729</v>
      </c>
      <c r="E104" s="95">
        <f t="shared" si="3"/>
        <v>0.02615684133</v>
      </c>
      <c r="F104" s="94">
        <f t="shared" si="4"/>
        <v>0.04715984349</v>
      </c>
      <c r="G104" s="95">
        <f t="shared" si="5"/>
        <v>0.08004265381</v>
      </c>
      <c r="H104" s="94">
        <f t="shared" si="6"/>
        <v>0.003774799026</v>
      </c>
      <c r="I104" s="96">
        <f t="shared" si="7"/>
        <v>0.02993164035</v>
      </c>
    </row>
    <row r="105" ht="14.25" customHeight="1">
      <c r="A105" s="20">
        <v>1482.75</v>
      </c>
      <c r="B105" s="92">
        <v>77.349998</v>
      </c>
      <c r="C105" s="93">
        <f t="shared" si="1"/>
        <v>0.9504198461</v>
      </c>
      <c r="D105" s="94">
        <f t="shared" si="2"/>
        <v>-0.002633729259</v>
      </c>
      <c r="E105" s="95">
        <f t="shared" si="3"/>
        <v>-0.002503148557</v>
      </c>
      <c r="F105" s="94">
        <f t="shared" si="4"/>
        <v>0.0495801539</v>
      </c>
      <c r="G105" s="95">
        <f t="shared" si="5"/>
        <v>0.01412088978</v>
      </c>
      <c r="H105" s="94">
        <f t="shared" si="6"/>
        <v>0.0007001158883</v>
      </c>
      <c r="I105" s="96">
        <f t="shared" si="7"/>
        <v>-0.001803032668</v>
      </c>
    </row>
    <row r="106" ht="14.25" customHeight="1">
      <c r="A106" s="20">
        <v>1478.849976</v>
      </c>
      <c r="B106" s="92">
        <v>78.449997</v>
      </c>
      <c r="C106" s="93">
        <f t="shared" si="1"/>
        <v>0.9496243509</v>
      </c>
      <c r="D106" s="94">
        <f t="shared" si="2"/>
        <v>-0.008795337792</v>
      </c>
      <c r="E106" s="95">
        <f t="shared" si="3"/>
        <v>-0.008352266942</v>
      </c>
      <c r="F106" s="94">
        <f t="shared" si="4"/>
        <v>0.05037564911</v>
      </c>
      <c r="G106" s="95">
        <f t="shared" si="5"/>
        <v>-0.02451727964</v>
      </c>
      <c r="H106" s="94">
        <f t="shared" si="6"/>
        <v>-0.001235073877</v>
      </c>
      <c r="I106" s="96">
        <f t="shared" si="7"/>
        <v>-0.009587340818</v>
      </c>
    </row>
    <row r="107" ht="14.25" customHeight="1">
      <c r="A107" s="20">
        <v>1465.900024</v>
      </c>
      <c r="B107" s="92">
        <v>76.550003</v>
      </c>
      <c r="C107" s="93">
        <f t="shared" si="1"/>
        <v>0.9503711617</v>
      </c>
      <c r="D107" s="94">
        <f t="shared" si="2"/>
        <v>0.02426158452</v>
      </c>
      <c r="E107" s="95">
        <f t="shared" si="3"/>
        <v>0.02305751027</v>
      </c>
      <c r="F107" s="94">
        <f t="shared" si="4"/>
        <v>0.04962883832</v>
      </c>
      <c r="G107" s="95">
        <f t="shared" si="5"/>
        <v>0.008455256877</v>
      </c>
      <c r="H107" s="94">
        <f t="shared" si="6"/>
        <v>0.0004196245765</v>
      </c>
      <c r="I107" s="96">
        <f t="shared" si="7"/>
        <v>0.02347713484</v>
      </c>
    </row>
    <row r="108" ht="14.25" customHeight="1">
      <c r="A108" s="20">
        <v>1501.900024</v>
      </c>
      <c r="B108" s="92">
        <v>77.199997</v>
      </c>
      <c r="C108" s="93">
        <f t="shared" si="1"/>
        <v>0.9511113951</v>
      </c>
      <c r="D108" s="94">
        <f t="shared" si="2"/>
        <v>0.01227532224</v>
      </c>
      <c r="E108" s="95">
        <f t="shared" si="3"/>
        <v>0.01167519886</v>
      </c>
      <c r="F108" s="94">
        <f t="shared" si="4"/>
        <v>0.04888860488</v>
      </c>
      <c r="G108" s="95">
        <f t="shared" si="5"/>
        <v>0.06214745066</v>
      </c>
      <c r="H108" s="94">
        <f t="shared" si="6"/>
        <v>0.00303830216</v>
      </c>
      <c r="I108" s="96">
        <f t="shared" si="7"/>
        <v>0.01471350102</v>
      </c>
    </row>
    <row r="109" ht="14.25" customHeight="1">
      <c r="A109" s="20">
        <v>1520.449951</v>
      </c>
      <c r="B109" s="92">
        <v>82.150002</v>
      </c>
      <c r="C109" s="93">
        <f t="shared" si="1"/>
        <v>0.9487395455</v>
      </c>
      <c r="D109" s="94">
        <f t="shared" si="2"/>
        <v>-0.004416295562</v>
      </c>
      <c r="E109" s="95">
        <f t="shared" si="3"/>
        <v>-0.004189914245</v>
      </c>
      <c r="F109" s="94">
        <f t="shared" si="4"/>
        <v>0.05126045452</v>
      </c>
      <c r="G109" s="95">
        <f t="shared" si="5"/>
        <v>0.02107876848</v>
      </c>
      <c r="H109" s="94">
        <f t="shared" si="6"/>
        <v>0.001080507253</v>
      </c>
      <c r="I109" s="96">
        <f t="shared" si="7"/>
        <v>-0.003109406992</v>
      </c>
    </row>
    <row r="110" ht="14.25" customHeight="1">
      <c r="A110" s="20">
        <v>1513.75</v>
      </c>
      <c r="B110" s="92">
        <v>83.900002</v>
      </c>
      <c r="C110" s="93">
        <f t="shared" si="1"/>
        <v>0.9474853679</v>
      </c>
      <c r="D110" s="94">
        <f t="shared" si="2"/>
        <v>-0.01782934841</v>
      </c>
      <c r="E110" s="95">
        <f t="shared" si="3"/>
        <v>-0.01689304674</v>
      </c>
      <c r="F110" s="94">
        <f t="shared" si="4"/>
        <v>0.05251463205</v>
      </c>
      <c r="G110" s="95">
        <f t="shared" si="5"/>
        <v>-0.007177052124</v>
      </c>
      <c r="H110" s="94">
        <f t="shared" si="6"/>
        <v>-0.0003769002515</v>
      </c>
      <c r="I110" s="96">
        <f t="shared" si="7"/>
        <v>-0.01726994699</v>
      </c>
    </row>
    <row r="111" ht="14.25" customHeight="1">
      <c r="A111" s="20">
        <v>1487.0</v>
      </c>
      <c r="B111" s="92">
        <v>83.300003</v>
      </c>
      <c r="C111" s="93">
        <f t="shared" si="1"/>
        <v>0.9469528098</v>
      </c>
      <c r="D111" s="94">
        <f t="shared" si="2"/>
        <v>0.001344086224</v>
      </c>
      <c r="E111" s="95">
        <f t="shared" si="3"/>
        <v>0.001272786226</v>
      </c>
      <c r="F111" s="94">
        <f t="shared" si="4"/>
        <v>0.05304719024</v>
      </c>
      <c r="G111" s="95">
        <f t="shared" si="5"/>
        <v>-0.01694956991</v>
      </c>
      <c r="H111" s="94">
        <f t="shared" si="6"/>
        <v>-0.0008991270595</v>
      </c>
      <c r="I111" s="96">
        <f t="shared" si="7"/>
        <v>0.0003736591668</v>
      </c>
    </row>
    <row r="112" ht="14.25" customHeight="1">
      <c r="A112" s="20">
        <v>1489.0</v>
      </c>
      <c r="B112" s="92">
        <v>81.900002</v>
      </c>
      <c r="C112" s="93">
        <f t="shared" si="1"/>
        <v>0.9478642804</v>
      </c>
      <c r="D112" s="94">
        <f t="shared" si="2"/>
        <v>0.0159896811</v>
      </c>
      <c r="E112" s="95">
        <f t="shared" si="3"/>
        <v>0.01515604757</v>
      </c>
      <c r="F112" s="94">
        <f t="shared" si="4"/>
        <v>0.05213571958</v>
      </c>
      <c r="G112" s="95">
        <f t="shared" si="5"/>
        <v>-0.01414105318</v>
      </c>
      <c r="H112" s="94">
        <f t="shared" si="6"/>
        <v>-0.000737253983</v>
      </c>
      <c r="I112" s="96">
        <f t="shared" si="7"/>
        <v>0.01441879359</v>
      </c>
    </row>
    <row r="113" ht="14.25" customHeight="1">
      <c r="A113" s="20">
        <v>1513.0</v>
      </c>
      <c r="B113" s="92">
        <v>80.75</v>
      </c>
      <c r="C113" s="93">
        <f t="shared" si="1"/>
        <v>0.9493333333</v>
      </c>
      <c r="D113" s="94">
        <f t="shared" si="2"/>
        <v>0.004286898568</v>
      </c>
      <c r="E113" s="95">
        <f t="shared" si="3"/>
        <v>0.004069695708</v>
      </c>
      <c r="F113" s="94">
        <f t="shared" si="4"/>
        <v>0.05066666667</v>
      </c>
      <c r="G113" s="95">
        <f t="shared" si="5"/>
        <v>0.01353031728</v>
      </c>
      <c r="H113" s="94">
        <f t="shared" si="6"/>
        <v>0.0006855360755</v>
      </c>
      <c r="I113" s="96">
        <f t="shared" si="7"/>
        <v>0.004755231783</v>
      </c>
    </row>
    <row r="114" ht="14.25" customHeight="1">
      <c r="A114" s="20">
        <v>1519.5</v>
      </c>
      <c r="B114" s="92">
        <v>81.849998</v>
      </c>
      <c r="C114" s="93">
        <f t="shared" si="1"/>
        <v>0.9488868779</v>
      </c>
      <c r="D114" s="94">
        <f t="shared" si="2"/>
        <v>0.004923692862</v>
      </c>
      <c r="E114" s="95">
        <f t="shared" si="3"/>
        <v>0.004672027547</v>
      </c>
      <c r="F114" s="94">
        <f t="shared" si="4"/>
        <v>0.05111312212</v>
      </c>
      <c r="G114" s="95">
        <f t="shared" si="5"/>
        <v>-0.02286164471</v>
      </c>
      <c r="H114" s="94">
        <f t="shared" si="6"/>
        <v>-0.001168530038</v>
      </c>
      <c r="I114" s="96">
        <f t="shared" si="7"/>
        <v>0.003503497509</v>
      </c>
    </row>
    <row r="115" ht="14.25" customHeight="1">
      <c r="A115" s="20">
        <v>1527.0</v>
      </c>
      <c r="B115" s="92">
        <v>80.0</v>
      </c>
      <c r="C115" s="93">
        <f t="shared" si="1"/>
        <v>0.9502177971</v>
      </c>
      <c r="D115" s="94">
        <f t="shared" si="2"/>
        <v>-0.0110629663</v>
      </c>
      <c r="E115" s="95">
        <f t="shared" si="3"/>
        <v>-0.01051222746</v>
      </c>
      <c r="F115" s="94">
        <f t="shared" si="4"/>
        <v>0.04978220286</v>
      </c>
      <c r="G115" s="95">
        <f t="shared" si="5"/>
        <v>-0.03303982824</v>
      </c>
      <c r="H115" s="94">
        <f t="shared" si="6"/>
        <v>-0.001644795432</v>
      </c>
      <c r="I115" s="96">
        <f t="shared" si="7"/>
        <v>-0.01215702289</v>
      </c>
    </row>
    <row r="116" ht="14.25" customHeight="1">
      <c r="A116" s="20">
        <v>1510.199951</v>
      </c>
      <c r="B116" s="92">
        <v>77.400002</v>
      </c>
      <c r="C116" s="93">
        <f t="shared" si="1"/>
        <v>0.9512471628</v>
      </c>
      <c r="D116" s="94">
        <f t="shared" si="2"/>
        <v>0.009719530563</v>
      </c>
      <c r="E116" s="95">
        <f t="shared" si="3"/>
        <v>0.009245675872</v>
      </c>
      <c r="F116" s="94">
        <f t="shared" si="4"/>
        <v>0.04875283717</v>
      </c>
      <c r="G116" s="95">
        <f t="shared" si="5"/>
        <v>0.01538486755</v>
      </c>
      <c r="H116" s="94">
        <f t="shared" si="6"/>
        <v>0.0007500559428</v>
      </c>
      <c r="I116" s="96">
        <f t="shared" si="7"/>
        <v>0.009995731815</v>
      </c>
    </row>
    <row r="117" ht="14.25" customHeight="1">
      <c r="A117" s="20">
        <v>1524.949951</v>
      </c>
      <c r="B117" s="92">
        <v>78.599998</v>
      </c>
      <c r="C117" s="93">
        <f t="shared" si="1"/>
        <v>0.9509837545</v>
      </c>
      <c r="D117" s="94">
        <f t="shared" si="2"/>
        <v>-0.002823699693</v>
      </c>
      <c r="E117" s="95">
        <f t="shared" si="3"/>
        <v>-0.002685292535</v>
      </c>
      <c r="F117" s="94">
        <f t="shared" si="4"/>
        <v>0.04901624552</v>
      </c>
      <c r="G117" s="95">
        <f t="shared" si="5"/>
        <v>0.03007748068</v>
      </c>
      <c r="H117" s="94">
        <f t="shared" si="6"/>
        <v>0.001474285178</v>
      </c>
      <c r="I117" s="96">
        <f t="shared" si="7"/>
        <v>-0.001211007358</v>
      </c>
    </row>
    <row r="118" ht="14.25" customHeight="1">
      <c r="A118" s="20">
        <v>1520.650024</v>
      </c>
      <c r="B118" s="92">
        <v>81.0</v>
      </c>
      <c r="C118" s="93">
        <f t="shared" si="1"/>
        <v>0.949427154</v>
      </c>
      <c r="D118" s="94">
        <f t="shared" si="2"/>
        <v>-0.004382735796</v>
      </c>
      <c r="E118" s="95">
        <f t="shared" si="3"/>
        <v>-0.004161088374</v>
      </c>
      <c r="F118" s="94">
        <f t="shared" si="4"/>
        <v>0.05057284599</v>
      </c>
      <c r="G118" s="95">
        <f t="shared" si="5"/>
        <v>0.008604810474</v>
      </c>
      <c r="H118" s="94">
        <f t="shared" si="6"/>
        <v>0.0004351697549</v>
      </c>
      <c r="I118" s="96">
        <f t="shared" si="7"/>
        <v>-0.003725918619</v>
      </c>
    </row>
    <row r="119" ht="14.25" customHeight="1">
      <c r="A119" s="20">
        <v>1514.0</v>
      </c>
      <c r="B119" s="92">
        <v>81.699997</v>
      </c>
      <c r="C119" s="93">
        <f t="shared" si="1"/>
        <v>0.9487999015</v>
      </c>
      <c r="D119" s="94">
        <f t="shared" si="2"/>
        <v>-0.008423722941</v>
      </c>
      <c r="E119" s="95">
        <f t="shared" si="3"/>
        <v>-0.007992427497</v>
      </c>
      <c r="F119" s="94">
        <f t="shared" si="4"/>
        <v>0.05120009849</v>
      </c>
      <c r="G119" s="95">
        <f t="shared" si="5"/>
        <v>-0.003064666931</v>
      </c>
      <c r="H119" s="94">
        <f t="shared" si="6"/>
        <v>-0.0001569112487</v>
      </c>
      <c r="I119" s="96">
        <f t="shared" si="7"/>
        <v>-0.008149338745</v>
      </c>
    </row>
    <row r="120" ht="14.25" customHeight="1">
      <c r="A120" s="20">
        <v>1501.300049</v>
      </c>
      <c r="B120" s="92">
        <v>81.449997</v>
      </c>
      <c r="C120" s="93">
        <f t="shared" si="1"/>
        <v>0.9485389388</v>
      </c>
      <c r="D120" s="94">
        <f t="shared" si="2"/>
        <v>0.0004661212674</v>
      </c>
      <c r="E120" s="95">
        <f t="shared" si="3"/>
        <v>0.0004421341724</v>
      </c>
      <c r="F120" s="94">
        <f t="shared" si="4"/>
        <v>0.05146106121</v>
      </c>
      <c r="G120" s="95">
        <f t="shared" si="5"/>
        <v>0.01885130958</v>
      </c>
      <c r="H120" s="94">
        <f t="shared" si="6"/>
        <v>0.0009701083963</v>
      </c>
      <c r="I120" s="96">
        <f t="shared" si="7"/>
        <v>0.001412242569</v>
      </c>
    </row>
    <row r="121" ht="14.25" customHeight="1">
      <c r="A121" s="20">
        <v>1502.0</v>
      </c>
      <c r="B121" s="92">
        <v>83.0</v>
      </c>
      <c r="C121" s="93">
        <f t="shared" si="1"/>
        <v>0.9476340694</v>
      </c>
      <c r="D121" s="94">
        <f t="shared" si="2"/>
        <v>-0.00869279964</v>
      </c>
      <c r="E121" s="95">
        <f t="shared" si="3"/>
        <v>-0.008237593097</v>
      </c>
      <c r="F121" s="94">
        <f t="shared" si="4"/>
        <v>0.0523659306</v>
      </c>
      <c r="G121" s="95">
        <f t="shared" si="5"/>
        <v>-0.02872177843</v>
      </c>
      <c r="H121" s="94">
        <f t="shared" si="6"/>
        <v>-0.001504042656</v>
      </c>
      <c r="I121" s="96">
        <f t="shared" si="7"/>
        <v>-0.009741635753</v>
      </c>
    </row>
    <row r="122" ht="14.25" customHeight="1">
      <c r="A122" s="20">
        <v>1489.0</v>
      </c>
      <c r="B122" s="92">
        <v>80.650002</v>
      </c>
      <c r="C122" s="93">
        <f t="shared" si="1"/>
        <v>0.9486191177</v>
      </c>
      <c r="D122" s="94">
        <f t="shared" si="2"/>
        <v>0.005057738086</v>
      </c>
      <c r="E122" s="95">
        <f t="shared" si="3"/>
        <v>0.00479786704</v>
      </c>
      <c r="F122" s="94">
        <f t="shared" si="4"/>
        <v>0.0513808823</v>
      </c>
      <c r="G122" s="95">
        <f t="shared" si="5"/>
        <v>0.006796380852</v>
      </c>
      <c r="H122" s="94">
        <f t="shared" si="6"/>
        <v>0.0003492040446</v>
      </c>
      <c r="I122" s="96">
        <f t="shared" si="7"/>
        <v>0.005147071085</v>
      </c>
    </row>
    <row r="123" ht="14.25" customHeight="1">
      <c r="A123" s="20">
        <v>1496.550049</v>
      </c>
      <c r="B123" s="92">
        <v>81.199997</v>
      </c>
      <c r="C123" s="93">
        <f t="shared" si="1"/>
        <v>0.9485343086</v>
      </c>
      <c r="D123" s="94">
        <f t="shared" si="2"/>
        <v>-0.007074545492</v>
      </c>
      <c r="E123" s="95">
        <f t="shared" si="3"/>
        <v>-0.006710449117</v>
      </c>
      <c r="F123" s="94">
        <f t="shared" si="4"/>
        <v>0.05146569142</v>
      </c>
      <c r="G123" s="95">
        <f t="shared" si="5"/>
        <v>-0.009901009161</v>
      </c>
      <c r="H123" s="94">
        <f t="shared" si="6"/>
        <v>-0.0005095622822</v>
      </c>
      <c r="I123" s="96">
        <f t="shared" si="7"/>
        <v>-0.007220011399</v>
      </c>
    </row>
    <row r="124" ht="14.25" customHeight="1">
      <c r="A124" s="20">
        <v>1486.0</v>
      </c>
      <c r="B124" s="92">
        <v>80.400002</v>
      </c>
      <c r="C124" s="93">
        <f t="shared" si="1"/>
        <v>0.9486721132</v>
      </c>
      <c r="D124" s="94">
        <f t="shared" si="2"/>
        <v>0.006706933257</v>
      </c>
      <c r="E124" s="95">
        <f t="shared" si="3"/>
        <v>0.006362680546</v>
      </c>
      <c r="F124" s="94">
        <f t="shared" si="4"/>
        <v>0.05132788681</v>
      </c>
      <c r="G124" s="95">
        <f t="shared" si="5"/>
        <v>-0.008117459396</v>
      </c>
      <c r="H124" s="94">
        <f t="shared" si="6"/>
        <v>-0.000416652037</v>
      </c>
      <c r="I124" s="96">
        <f t="shared" si="7"/>
        <v>0.005946028509</v>
      </c>
    </row>
    <row r="125" ht="14.25" customHeight="1">
      <c r="A125" s="20">
        <v>1496.0</v>
      </c>
      <c r="B125" s="92">
        <v>79.75</v>
      </c>
      <c r="C125" s="93">
        <f t="shared" si="1"/>
        <v>0.9493891798</v>
      </c>
      <c r="D125" s="94">
        <f t="shared" si="2"/>
        <v>-0.001337792842</v>
      </c>
      <c r="E125" s="95">
        <f t="shared" si="3"/>
        <v>-0.001270086049</v>
      </c>
      <c r="F125" s="94">
        <f t="shared" si="4"/>
        <v>0.05061082024</v>
      </c>
      <c r="G125" s="95">
        <f t="shared" si="5"/>
        <v>-0.007551930069</v>
      </c>
      <c r="H125" s="94">
        <f t="shared" si="6"/>
        <v>-0.0003822093752</v>
      </c>
      <c r="I125" s="96">
        <f t="shared" si="7"/>
        <v>-0.001652295424</v>
      </c>
    </row>
    <row r="126" ht="14.25" customHeight="1">
      <c r="A126" s="20">
        <v>1494.0</v>
      </c>
      <c r="B126" s="92">
        <v>79.150002</v>
      </c>
      <c r="C126" s="93">
        <f t="shared" si="1"/>
        <v>0.9496869327</v>
      </c>
      <c r="D126" s="94">
        <f t="shared" si="2"/>
        <v>-0.0102599504</v>
      </c>
      <c r="E126" s="95">
        <f t="shared" si="3"/>
        <v>-0.009743740825</v>
      </c>
      <c r="F126" s="94">
        <f t="shared" si="4"/>
        <v>0.05031306735</v>
      </c>
      <c r="G126" s="95">
        <f t="shared" si="5"/>
        <v>-0.01079717028</v>
      </c>
      <c r="H126" s="94">
        <f t="shared" si="6"/>
        <v>-0.0005432387557</v>
      </c>
      <c r="I126" s="96">
        <f t="shared" si="7"/>
        <v>-0.01028697958</v>
      </c>
    </row>
    <row r="127" ht="14.25" customHeight="1">
      <c r="A127" s="20">
        <v>1478.75</v>
      </c>
      <c r="B127" s="92">
        <v>78.300003</v>
      </c>
      <c r="C127" s="93">
        <f t="shared" si="1"/>
        <v>0.9497125957</v>
      </c>
      <c r="D127" s="94">
        <f t="shared" si="2"/>
        <v>0.007578983647</v>
      </c>
      <c r="E127" s="95">
        <f t="shared" si="3"/>
        <v>0.007197856232</v>
      </c>
      <c r="F127" s="94">
        <f t="shared" si="4"/>
        <v>0.05028740429</v>
      </c>
      <c r="G127" s="95">
        <f t="shared" si="5"/>
        <v>-0.00512166276</v>
      </c>
      <c r="H127" s="94">
        <f t="shared" si="6"/>
        <v>-0.0002575551259</v>
      </c>
      <c r="I127" s="96">
        <f t="shared" si="7"/>
        <v>0.006940301106</v>
      </c>
    </row>
    <row r="128" ht="14.25" customHeight="1">
      <c r="A128" s="20">
        <v>1490.0</v>
      </c>
      <c r="B128" s="92">
        <v>77.900002</v>
      </c>
      <c r="C128" s="93">
        <f t="shared" si="1"/>
        <v>0.9503157077</v>
      </c>
      <c r="D128" s="94">
        <f t="shared" si="2"/>
        <v>0.001207357428</v>
      </c>
      <c r="E128" s="95">
        <f t="shared" si="3"/>
        <v>0.001147370728</v>
      </c>
      <c r="F128" s="94">
        <f t="shared" si="4"/>
        <v>0.0496842923</v>
      </c>
      <c r="G128" s="95">
        <f t="shared" si="5"/>
        <v>-0.004503050243</v>
      </c>
      <c r="H128" s="94">
        <f t="shared" si="6"/>
        <v>-0.0002237308645</v>
      </c>
      <c r="I128" s="96">
        <f t="shared" si="7"/>
        <v>0.0009236398639</v>
      </c>
    </row>
    <row r="129" ht="14.25" customHeight="1">
      <c r="A129" s="20">
        <v>1491.800049</v>
      </c>
      <c r="B129" s="92">
        <v>77.550003</v>
      </c>
      <c r="C129" s="93">
        <f t="shared" si="1"/>
        <v>0.9505846367</v>
      </c>
      <c r="D129" s="94">
        <f t="shared" si="2"/>
        <v>0.0108007922</v>
      </c>
      <c r="E129" s="95">
        <f t="shared" si="3"/>
        <v>0.01026706713</v>
      </c>
      <c r="F129" s="94">
        <f t="shared" si="4"/>
        <v>0.04941536332</v>
      </c>
      <c r="G129" s="95">
        <f t="shared" si="5"/>
        <v>0.05457608697</v>
      </c>
      <c r="H129" s="94">
        <f t="shared" si="6"/>
        <v>0.002696897166</v>
      </c>
      <c r="I129" s="96">
        <f t="shared" si="7"/>
        <v>0.0129639643</v>
      </c>
    </row>
    <row r="130" ht="14.25" customHeight="1">
      <c r="A130" s="20">
        <v>1508.0</v>
      </c>
      <c r="B130" s="92">
        <v>81.900002</v>
      </c>
      <c r="C130" s="93">
        <f t="shared" si="1"/>
        <v>0.9484873251</v>
      </c>
      <c r="D130" s="94">
        <f t="shared" si="2"/>
        <v>-0.006786872038</v>
      </c>
      <c r="E130" s="95">
        <f t="shared" si="3"/>
        <v>-0.006437262105</v>
      </c>
      <c r="F130" s="94">
        <f t="shared" si="4"/>
        <v>0.05151267495</v>
      </c>
      <c r="G130" s="95">
        <f t="shared" si="5"/>
        <v>-0.007968194069</v>
      </c>
      <c r="H130" s="94">
        <f t="shared" si="6"/>
        <v>-0.000410462991</v>
      </c>
      <c r="I130" s="96">
        <f t="shared" si="7"/>
        <v>-0.006847725096</v>
      </c>
    </row>
    <row r="131" ht="14.25" customHeight="1">
      <c r="A131" s="20">
        <v>1497.800049</v>
      </c>
      <c r="B131" s="92">
        <v>81.25</v>
      </c>
      <c r="C131" s="93">
        <f t="shared" si="1"/>
        <v>0.9485450128</v>
      </c>
      <c r="D131" s="94">
        <f t="shared" si="2"/>
        <v>0.010394383</v>
      </c>
      <c r="E131" s="95">
        <f t="shared" si="3"/>
        <v>0.009859540157</v>
      </c>
      <c r="F131" s="94">
        <f t="shared" si="4"/>
        <v>0.05145498716</v>
      </c>
      <c r="G131" s="95">
        <f t="shared" si="5"/>
        <v>-0.02618600961</v>
      </c>
      <c r="H131" s="94">
        <f t="shared" si="6"/>
        <v>-0.001347400789</v>
      </c>
      <c r="I131" s="96">
        <f t="shared" si="7"/>
        <v>0.008512139368</v>
      </c>
    </row>
    <row r="132" ht="14.25" customHeight="1">
      <c r="A132" s="20">
        <v>1513.449951</v>
      </c>
      <c r="B132" s="92">
        <v>79.150002</v>
      </c>
      <c r="C132" s="93">
        <f t="shared" si="1"/>
        <v>0.9503013912</v>
      </c>
      <c r="D132" s="94">
        <f t="shared" si="2"/>
        <v>0.005633478891</v>
      </c>
      <c r="E132" s="95">
        <f t="shared" si="3"/>
        <v>0.005353502828</v>
      </c>
      <c r="F132" s="94">
        <f t="shared" si="4"/>
        <v>0.04969860878</v>
      </c>
      <c r="G132" s="95">
        <f t="shared" si="5"/>
        <v>0.0006314493461</v>
      </c>
      <c r="H132" s="94">
        <f t="shared" si="6"/>
        <v>0.00003138215401</v>
      </c>
      <c r="I132" s="96">
        <f t="shared" si="7"/>
        <v>0.005384884982</v>
      </c>
    </row>
    <row r="133" ht="14.25" customHeight="1">
      <c r="A133" s="20">
        <v>1522.0</v>
      </c>
      <c r="B133" s="92">
        <v>79.199997</v>
      </c>
      <c r="C133" s="93">
        <f t="shared" si="1"/>
        <v>0.950537099</v>
      </c>
      <c r="D133" s="94">
        <f t="shared" si="2"/>
        <v>0.0006568144735</v>
      </c>
      <c r="E133" s="95">
        <f t="shared" si="3"/>
        <v>0.0006243265242</v>
      </c>
      <c r="F133" s="94">
        <f t="shared" si="4"/>
        <v>0.04946290104</v>
      </c>
      <c r="G133" s="95">
        <f t="shared" si="5"/>
        <v>0.01503794012</v>
      </c>
      <c r="H133" s="94">
        <f t="shared" si="6"/>
        <v>0.000743820144</v>
      </c>
      <c r="I133" s="96">
        <f t="shared" si="7"/>
        <v>0.001368146668</v>
      </c>
    </row>
    <row r="134" ht="14.25" customHeight="1">
      <c r="A134" s="20">
        <v>1523.0</v>
      </c>
      <c r="B134" s="92">
        <v>80.400002</v>
      </c>
      <c r="C134" s="93">
        <f t="shared" si="1"/>
        <v>0.9498565536</v>
      </c>
      <c r="D134" s="94">
        <f t="shared" si="2"/>
        <v>-0.009765219616</v>
      </c>
      <c r="E134" s="95">
        <f t="shared" si="3"/>
        <v>-0.00927555785</v>
      </c>
      <c r="F134" s="94">
        <f t="shared" si="4"/>
        <v>0.05014344636</v>
      </c>
      <c r="G134" s="95">
        <f t="shared" si="5"/>
        <v>0.02820536469</v>
      </c>
      <c r="H134" s="94">
        <f t="shared" si="6"/>
        <v>0.001414314192</v>
      </c>
      <c r="I134" s="96">
        <f t="shared" si="7"/>
        <v>-0.007861243658</v>
      </c>
    </row>
    <row r="135" ht="14.25" customHeight="1">
      <c r="A135" s="20">
        <v>1508.199951</v>
      </c>
      <c r="B135" s="92">
        <v>82.699997</v>
      </c>
      <c r="C135" s="93">
        <f t="shared" si="1"/>
        <v>0.948016846</v>
      </c>
      <c r="D135" s="94">
        <f t="shared" si="2"/>
        <v>0.0005303254884</v>
      </c>
      <c r="E135" s="95">
        <f t="shared" si="3"/>
        <v>0.0005027574968</v>
      </c>
      <c r="F135" s="94">
        <f t="shared" si="4"/>
        <v>0.051983154</v>
      </c>
      <c r="G135" s="95">
        <f t="shared" si="5"/>
        <v>0.0120193759</v>
      </c>
      <c r="H135" s="94">
        <f t="shared" si="6"/>
        <v>0.0006248050684</v>
      </c>
      <c r="I135" s="96">
        <f t="shared" si="7"/>
        <v>0.001127562565</v>
      </c>
    </row>
    <row r="136" ht="14.25" customHeight="1">
      <c r="A136" s="20">
        <v>1509.0</v>
      </c>
      <c r="B136" s="92">
        <v>83.699997</v>
      </c>
      <c r="C136" s="93">
        <f t="shared" si="1"/>
        <v>0.9474477321</v>
      </c>
      <c r="D136" s="94">
        <f t="shared" si="2"/>
        <v>-0.004649626444</v>
      </c>
      <c r="E136" s="95">
        <f t="shared" si="3"/>
        <v>-0.004405278029</v>
      </c>
      <c r="F136" s="94">
        <f t="shared" si="4"/>
        <v>0.05255226795</v>
      </c>
      <c r="G136" s="95">
        <f t="shared" si="5"/>
        <v>-0.02296166137</v>
      </c>
      <c r="H136" s="94">
        <f t="shared" si="6"/>
        <v>-0.001206687381</v>
      </c>
      <c r="I136" s="96">
        <f t="shared" si="7"/>
        <v>-0.00561196541</v>
      </c>
    </row>
    <row r="137" ht="14.25" customHeight="1">
      <c r="A137" s="20">
        <v>1502.0</v>
      </c>
      <c r="B137" s="92">
        <v>81.800003</v>
      </c>
      <c r="C137" s="93">
        <f t="shared" si="1"/>
        <v>0.9483520629</v>
      </c>
      <c r="D137" s="94">
        <f t="shared" si="2"/>
        <v>-0.008524915815</v>
      </c>
      <c r="E137" s="95">
        <f t="shared" si="3"/>
        <v>-0.008084621499</v>
      </c>
      <c r="F137" s="94">
        <f t="shared" si="4"/>
        <v>0.05164793714</v>
      </c>
      <c r="G137" s="95">
        <f t="shared" si="5"/>
        <v>-0.01850762197</v>
      </c>
      <c r="H137" s="94">
        <f t="shared" si="6"/>
        <v>-0.0009558804962</v>
      </c>
      <c r="I137" s="96">
        <f t="shared" si="7"/>
        <v>-0.009040501995</v>
      </c>
    </row>
    <row r="138" ht="14.25" customHeight="1">
      <c r="A138" s="20">
        <v>1489.25</v>
      </c>
      <c r="B138" s="92">
        <v>80.300003</v>
      </c>
      <c r="C138" s="93">
        <f t="shared" si="1"/>
        <v>0.9488388373</v>
      </c>
      <c r="D138" s="94">
        <f t="shared" si="2"/>
        <v>0.01018797956</v>
      </c>
      <c r="E138" s="95">
        <f t="shared" si="3"/>
        <v>0.009666750682</v>
      </c>
      <c r="F138" s="94">
        <f t="shared" si="4"/>
        <v>0.05116116266</v>
      </c>
      <c r="G138" s="95">
        <f t="shared" si="5"/>
        <v>-0.001246180847</v>
      </c>
      <c r="H138" s="94">
        <f t="shared" si="6"/>
        <v>-0.00006375606099</v>
      </c>
      <c r="I138" s="96">
        <f t="shared" si="7"/>
        <v>0.009602994621</v>
      </c>
    </row>
    <row r="139" ht="14.25" customHeight="1">
      <c r="A139" s="20">
        <v>1504.5</v>
      </c>
      <c r="B139" s="92">
        <v>80.199997</v>
      </c>
      <c r="C139" s="93">
        <f t="shared" si="1"/>
        <v>0.9493910537</v>
      </c>
      <c r="D139" s="94">
        <f t="shared" si="2"/>
        <v>0.02332179934</v>
      </c>
      <c r="E139" s="95">
        <f t="shared" si="3"/>
        <v>0.02214150765</v>
      </c>
      <c r="F139" s="94">
        <f t="shared" si="4"/>
        <v>0.05060894627</v>
      </c>
      <c r="G139" s="95">
        <f t="shared" si="5"/>
        <v>0.02158579112</v>
      </c>
      <c r="H139" s="94">
        <f t="shared" si="6"/>
        <v>0.001092434143</v>
      </c>
      <c r="I139" s="96">
        <f t="shared" si="7"/>
        <v>0.02323394179</v>
      </c>
    </row>
    <row r="140" ht="14.25" customHeight="1">
      <c r="A140" s="20">
        <v>1540.0</v>
      </c>
      <c r="B140" s="92">
        <v>81.949997</v>
      </c>
      <c r="C140" s="93">
        <f t="shared" si="1"/>
        <v>0.9494743999</v>
      </c>
      <c r="D140" s="94">
        <f t="shared" si="2"/>
        <v>0.003467989955</v>
      </c>
      <c r="E140" s="95">
        <f t="shared" si="3"/>
        <v>0.003292767681</v>
      </c>
      <c r="F140" s="94">
        <f t="shared" si="4"/>
        <v>0.05052560014</v>
      </c>
      <c r="G140" s="95">
        <f t="shared" si="5"/>
        <v>-0.02909520086</v>
      </c>
      <c r="H140" s="94">
        <f t="shared" si="6"/>
        <v>-0.001470052485</v>
      </c>
      <c r="I140" s="96">
        <f t="shared" si="7"/>
        <v>0.001822715197</v>
      </c>
    </row>
    <row r="141" ht="14.25" customHeight="1">
      <c r="A141" s="20">
        <v>1545.349976</v>
      </c>
      <c r="B141" s="92">
        <v>79.599998</v>
      </c>
      <c r="C141" s="93">
        <f t="shared" si="1"/>
        <v>0.9510138778</v>
      </c>
      <c r="D141" s="94">
        <f t="shared" si="2"/>
        <v>-0.004962644707</v>
      </c>
      <c r="E141" s="95">
        <f t="shared" si="3"/>
        <v>-0.004719543987</v>
      </c>
      <c r="F141" s="94">
        <f t="shared" si="4"/>
        <v>0.0489861222</v>
      </c>
      <c r="G141" s="95">
        <f t="shared" si="5"/>
        <v>0.03578422562</v>
      </c>
      <c r="H141" s="94">
        <f t="shared" si="6"/>
        <v>0.001752930449</v>
      </c>
      <c r="I141" s="96">
        <f t="shared" si="7"/>
        <v>-0.002966613538</v>
      </c>
    </row>
    <row r="142" ht="14.25" customHeight="1">
      <c r="A142" s="20">
        <v>1537.699951</v>
      </c>
      <c r="B142" s="92">
        <v>82.5</v>
      </c>
      <c r="C142" s="93">
        <f t="shared" si="1"/>
        <v>0.9490803589</v>
      </c>
      <c r="D142" s="94">
        <f t="shared" si="2"/>
        <v>-0.01421247445</v>
      </c>
      <c r="E142" s="95">
        <f t="shared" si="3"/>
        <v>-0.01348878036</v>
      </c>
      <c r="F142" s="94">
        <f t="shared" si="4"/>
        <v>0.05091964109</v>
      </c>
      <c r="G142" s="95">
        <f t="shared" si="5"/>
        <v>0.001211362973</v>
      </c>
      <c r="H142" s="94">
        <f t="shared" si="6"/>
        <v>0.00006168216783</v>
      </c>
      <c r="I142" s="96">
        <f t="shared" si="7"/>
        <v>-0.01342709819</v>
      </c>
    </row>
    <row r="143" ht="14.25" customHeight="1">
      <c r="A143" s="20">
        <v>1516.0</v>
      </c>
      <c r="B143" s="92">
        <v>82.599998</v>
      </c>
      <c r="C143" s="93">
        <f t="shared" si="1"/>
        <v>0.9483297898</v>
      </c>
      <c r="D143" s="94">
        <f t="shared" si="2"/>
        <v>-0.009277733878</v>
      </c>
      <c r="E143" s="95">
        <f t="shared" si="3"/>
        <v>-0.008798351418</v>
      </c>
      <c r="F143" s="94">
        <f t="shared" si="4"/>
        <v>0.05167021025</v>
      </c>
      <c r="G143" s="95">
        <f t="shared" si="5"/>
        <v>-0.00973237603</v>
      </c>
      <c r="H143" s="94">
        <f t="shared" si="6"/>
        <v>-0.0005028739157</v>
      </c>
      <c r="I143" s="96">
        <f t="shared" si="7"/>
        <v>-0.009301225334</v>
      </c>
    </row>
    <row r="144" ht="14.25" customHeight="1">
      <c r="A144" s="20">
        <v>1502.0</v>
      </c>
      <c r="B144" s="92">
        <v>81.800003</v>
      </c>
      <c r="C144" s="93">
        <f t="shared" si="1"/>
        <v>0.9483520629</v>
      </c>
      <c r="D144" s="94">
        <f t="shared" si="2"/>
        <v>0.002725958959</v>
      </c>
      <c r="E144" s="95">
        <f t="shared" si="3"/>
        <v>0.002585168802</v>
      </c>
      <c r="F144" s="94">
        <f t="shared" si="4"/>
        <v>0.05164793714</v>
      </c>
      <c r="G144" s="95">
        <f t="shared" si="5"/>
        <v>-0.01975380282</v>
      </c>
      <c r="H144" s="94">
        <f t="shared" si="6"/>
        <v>-0.001020243166</v>
      </c>
      <c r="I144" s="96">
        <f t="shared" si="7"/>
        <v>0.001564925635</v>
      </c>
    </row>
    <row r="145" ht="14.25" customHeight="1">
      <c r="A145" s="20">
        <v>1506.099976</v>
      </c>
      <c r="B145" s="92">
        <v>80.199997</v>
      </c>
      <c r="C145" s="93">
        <f t="shared" si="1"/>
        <v>0.949442099</v>
      </c>
      <c r="D145" s="94">
        <f t="shared" si="2"/>
        <v>0.0008296139585</v>
      </c>
      <c r="E145" s="95">
        <f t="shared" si="3"/>
        <v>0.0007876704181</v>
      </c>
      <c r="F145" s="94">
        <f t="shared" si="4"/>
        <v>0.05055790101</v>
      </c>
      <c r="G145" s="95">
        <f t="shared" si="5"/>
        <v>-0.01002508402</v>
      </c>
      <c r="H145" s="94">
        <f t="shared" si="6"/>
        <v>-0.0005068472057</v>
      </c>
      <c r="I145" s="96">
        <f t="shared" si="7"/>
        <v>0.0002808232124</v>
      </c>
    </row>
    <row r="146" ht="14.25" customHeight="1">
      <c r="A146" s="20">
        <v>1507.349976</v>
      </c>
      <c r="B146" s="92">
        <v>79.400002</v>
      </c>
      <c r="C146" s="93">
        <f t="shared" si="1"/>
        <v>0.9499606094</v>
      </c>
      <c r="D146" s="94">
        <f t="shared" si="2"/>
        <v>0.01278816686</v>
      </c>
      <c r="E146" s="95">
        <f t="shared" si="3"/>
        <v>0.01214825478</v>
      </c>
      <c r="F146" s="94">
        <f t="shared" si="4"/>
        <v>0.05003939064</v>
      </c>
      <c r="G146" s="95">
        <f t="shared" si="5"/>
        <v>0.01624014466</v>
      </c>
      <c r="H146" s="94">
        <f t="shared" si="6"/>
        <v>0.0008126469427</v>
      </c>
      <c r="I146" s="96">
        <f t="shared" si="7"/>
        <v>0.01296090173</v>
      </c>
    </row>
    <row r="147" ht="14.25" customHeight="1">
      <c r="A147" s="20">
        <v>1526.75</v>
      </c>
      <c r="B147" s="92">
        <v>80.699997</v>
      </c>
      <c r="C147" s="93">
        <f t="shared" si="1"/>
        <v>0.9497962629</v>
      </c>
      <c r="D147" s="94">
        <f t="shared" si="2"/>
        <v>0.002093729983</v>
      </c>
      <c r="E147" s="95">
        <f t="shared" si="3"/>
        <v>0.001988616914</v>
      </c>
      <c r="F147" s="94">
        <f t="shared" si="4"/>
        <v>0.05020373707</v>
      </c>
      <c r="G147" s="95">
        <f t="shared" si="5"/>
        <v>-0.01498151644</v>
      </c>
      <c r="H147" s="94">
        <f t="shared" si="6"/>
        <v>-0.0007521281123</v>
      </c>
      <c r="I147" s="96">
        <f t="shared" si="7"/>
        <v>0.001236488802</v>
      </c>
    </row>
    <row r="148" ht="14.25" customHeight="1">
      <c r="A148" s="20">
        <v>1529.949951</v>
      </c>
      <c r="B148" s="92">
        <v>79.5</v>
      </c>
      <c r="C148" s="93">
        <f t="shared" si="1"/>
        <v>0.9506042422</v>
      </c>
      <c r="D148" s="94">
        <f t="shared" si="2"/>
        <v>-0.02723102935</v>
      </c>
      <c r="E148" s="95">
        <f t="shared" si="3"/>
        <v>-0.02588593202</v>
      </c>
      <c r="F148" s="94">
        <f t="shared" si="4"/>
        <v>0.04939575782</v>
      </c>
      <c r="G148" s="95">
        <f t="shared" si="5"/>
        <v>-0.01011390436</v>
      </c>
      <c r="H148" s="94">
        <f t="shared" si="6"/>
        <v>-0.0004995839702</v>
      </c>
      <c r="I148" s="96">
        <f t="shared" si="7"/>
        <v>-0.02638551599</v>
      </c>
    </row>
    <row r="149" ht="14.25" customHeight="1">
      <c r="A149" s="20">
        <v>1488.849976</v>
      </c>
      <c r="B149" s="92">
        <v>78.699997</v>
      </c>
      <c r="C149" s="93">
        <f t="shared" si="1"/>
        <v>0.949794266</v>
      </c>
      <c r="D149" s="94">
        <f t="shared" si="2"/>
        <v>-0.02368561465</v>
      </c>
      <c r="E149" s="95">
        <f t="shared" si="3"/>
        <v>-0.02249646098</v>
      </c>
      <c r="F149" s="94">
        <f t="shared" si="4"/>
        <v>0.05020573402</v>
      </c>
      <c r="G149" s="95">
        <f t="shared" si="5"/>
        <v>-0.003181676366</v>
      </c>
      <c r="H149" s="94">
        <f t="shared" si="6"/>
        <v>-0.0001597383973</v>
      </c>
      <c r="I149" s="96">
        <f t="shared" si="7"/>
        <v>-0.02265619937</v>
      </c>
    </row>
    <row r="150" ht="14.25" customHeight="1">
      <c r="A150" s="20">
        <v>1454.0</v>
      </c>
      <c r="B150" s="92">
        <v>78.449997</v>
      </c>
      <c r="C150" s="93">
        <f t="shared" si="1"/>
        <v>0.948807467</v>
      </c>
      <c r="D150" s="94">
        <f t="shared" si="2"/>
        <v>0.009923092545</v>
      </c>
      <c r="E150" s="95">
        <f t="shared" si="3"/>
        <v>0.009415104303</v>
      </c>
      <c r="F150" s="94">
        <f t="shared" si="4"/>
        <v>0.05119253297</v>
      </c>
      <c r="G150" s="95">
        <f t="shared" si="5"/>
        <v>0.02081438817</v>
      </c>
      <c r="H150" s="94">
        <f t="shared" si="6"/>
        <v>0.001065541253</v>
      </c>
      <c r="I150" s="96">
        <f t="shared" si="7"/>
        <v>0.01048064556</v>
      </c>
    </row>
    <row r="151" ht="14.25" customHeight="1">
      <c r="A151" s="20">
        <v>1468.5</v>
      </c>
      <c r="B151" s="92">
        <v>80.099998</v>
      </c>
      <c r="C151" s="93">
        <f t="shared" si="1"/>
        <v>0.9482758633</v>
      </c>
      <c r="D151" s="94">
        <f t="shared" si="2"/>
        <v>-0.00755317194</v>
      </c>
      <c r="E151" s="95">
        <f t="shared" si="3"/>
        <v>-0.007162490642</v>
      </c>
      <c r="F151" s="94">
        <f t="shared" si="4"/>
        <v>0.05172413671</v>
      </c>
      <c r="G151" s="95">
        <f t="shared" si="5"/>
        <v>-0.01636279417</v>
      </c>
      <c r="H151" s="94">
        <f t="shared" si="6"/>
        <v>-0.0008463514026</v>
      </c>
      <c r="I151" s="96">
        <f t="shared" si="7"/>
        <v>-0.008008842045</v>
      </c>
    </row>
    <row r="152" ht="14.25" customHeight="1">
      <c r="A152" s="20">
        <v>1457.449951</v>
      </c>
      <c r="B152" s="92">
        <v>78.800003</v>
      </c>
      <c r="C152" s="93">
        <f t="shared" si="1"/>
        <v>0.9487062618</v>
      </c>
      <c r="D152" s="94">
        <f t="shared" si="2"/>
        <v>-0.009271259246</v>
      </c>
      <c r="E152" s="95">
        <f t="shared" si="3"/>
        <v>-0.008795701701</v>
      </c>
      <c r="F152" s="94">
        <f t="shared" si="4"/>
        <v>0.05129373823</v>
      </c>
      <c r="G152" s="95">
        <f t="shared" si="5"/>
        <v>-0.007643425747</v>
      </c>
      <c r="H152" s="94">
        <f t="shared" si="6"/>
        <v>-0.0003920598795</v>
      </c>
      <c r="I152" s="96">
        <f t="shared" si="7"/>
        <v>-0.00918776158</v>
      </c>
    </row>
    <row r="153" ht="14.25" customHeight="1">
      <c r="A153" s="20">
        <v>1444.0</v>
      </c>
      <c r="B153" s="92">
        <v>78.199997</v>
      </c>
      <c r="C153" s="93">
        <f t="shared" si="1"/>
        <v>0.9486269891</v>
      </c>
      <c r="D153" s="94">
        <f t="shared" si="2"/>
        <v>0.004077564619</v>
      </c>
      <c r="E153" s="95">
        <f t="shared" si="3"/>
        <v>0.003868087848</v>
      </c>
      <c r="F153" s="94">
        <f t="shared" si="4"/>
        <v>0.05137301088</v>
      </c>
      <c r="G153" s="95">
        <f t="shared" si="5"/>
        <v>-0.00963708106</v>
      </c>
      <c r="H153" s="94">
        <f t="shared" si="6"/>
        <v>-0.0004950858701</v>
      </c>
      <c r="I153" s="96">
        <f t="shared" si="7"/>
        <v>0.003373001978</v>
      </c>
    </row>
    <row r="154" ht="14.25" customHeight="1">
      <c r="A154" s="20">
        <v>1449.900024</v>
      </c>
      <c r="B154" s="92">
        <v>77.449997</v>
      </c>
      <c r="C154" s="93">
        <f t="shared" si="1"/>
        <v>0.9492912588</v>
      </c>
      <c r="D154" s="94">
        <f t="shared" si="2"/>
        <v>-0.007754711088</v>
      </c>
      <c r="E154" s="95">
        <f t="shared" si="3"/>
        <v>-0.00736147945</v>
      </c>
      <c r="F154" s="94">
        <f t="shared" si="4"/>
        <v>0.05070874124</v>
      </c>
      <c r="G154" s="95">
        <f t="shared" si="5"/>
        <v>-0.01495955052</v>
      </c>
      <c r="H154" s="94">
        <f t="shared" si="6"/>
        <v>-0.0007585799764</v>
      </c>
      <c r="I154" s="96">
        <f t="shared" si="7"/>
        <v>-0.008120059426</v>
      </c>
    </row>
    <row r="155" ht="14.25" customHeight="1">
      <c r="A155" s="20">
        <v>1438.699951</v>
      </c>
      <c r="B155" s="92">
        <v>76.300003</v>
      </c>
      <c r="C155" s="93">
        <f t="shared" si="1"/>
        <v>0.9496369602</v>
      </c>
      <c r="D155" s="94">
        <f t="shared" si="2"/>
        <v>-0.006100449644</v>
      </c>
      <c r="E155" s="95">
        <f t="shared" si="3"/>
        <v>-0.005793212455</v>
      </c>
      <c r="F155" s="94">
        <f t="shared" si="4"/>
        <v>0.05036303981</v>
      </c>
      <c r="G155" s="95">
        <f t="shared" si="5"/>
        <v>-0.004597788067</v>
      </c>
      <c r="H155" s="94">
        <f t="shared" si="6"/>
        <v>-0.0002315585835</v>
      </c>
      <c r="I155" s="96">
        <f t="shared" si="7"/>
        <v>-0.006024771039</v>
      </c>
    </row>
    <row r="156" ht="14.25" customHeight="1">
      <c r="A156" s="20">
        <v>1429.949951</v>
      </c>
      <c r="B156" s="92">
        <v>75.949997</v>
      </c>
      <c r="C156" s="93">
        <f t="shared" si="1"/>
        <v>0.9495650444</v>
      </c>
      <c r="D156" s="94">
        <f t="shared" si="2"/>
        <v>0.001258027933</v>
      </c>
      <c r="E156" s="95">
        <f t="shared" si="3"/>
        <v>0.00119457935</v>
      </c>
      <c r="F156" s="94">
        <f t="shared" si="4"/>
        <v>0.05043495559</v>
      </c>
      <c r="G156" s="95">
        <f t="shared" si="5"/>
        <v>0.00328623378</v>
      </c>
      <c r="H156" s="94">
        <f t="shared" si="6"/>
        <v>0.0001657410548</v>
      </c>
      <c r="I156" s="96">
        <f t="shared" si="7"/>
        <v>0.001360320405</v>
      </c>
    </row>
    <row r="157" ht="14.25" customHeight="1">
      <c r="A157" s="20">
        <v>1431.75</v>
      </c>
      <c r="B157" s="92">
        <v>76.199997</v>
      </c>
      <c r="C157" s="93">
        <f t="shared" si="1"/>
        <v>0.9494678224</v>
      </c>
      <c r="D157" s="94">
        <f t="shared" si="2"/>
        <v>0.00226737692</v>
      </c>
      <c r="E157" s="95">
        <f t="shared" si="3"/>
        <v>0.002152801427</v>
      </c>
      <c r="F157" s="94">
        <f t="shared" si="4"/>
        <v>0.05053217756</v>
      </c>
      <c r="G157" s="95">
        <f t="shared" si="5"/>
        <v>-0.005922978933</v>
      </c>
      <c r="H157" s="94">
        <f t="shared" si="6"/>
        <v>-0.0002993010231</v>
      </c>
      <c r="I157" s="96">
        <f t="shared" si="7"/>
        <v>0.001853500404</v>
      </c>
    </row>
    <row r="158" ht="14.25" customHeight="1">
      <c r="A158" s="20">
        <v>1435.0</v>
      </c>
      <c r="B158" s="92">
        <v>75.75</v>
      </c>
      <c r="C158" s="93">
        <f t="shared" si="1"/>
        <v>0.9498593414</v>
      </c>
      <c r="D158" s="94">
        <f t="shared" si="2"/>
        <v>0.003408834188</v>
      </c>
      <c r="E158" s="95">
        <f t="shared" si="3"/>
        <v>0.003237912997</v>
      </c>
      <c r="F158" s="94">
        <f t="shared" si="4"/>
        <v>0.05014065861</v>
      </c>
      <c r="G158" s="95">
        <f t="shared" si="5"/>
        <v>0.009198448744</v>
      </c>
      <c r="H158" s="94">
        <f t="shared" si="6"/>
        <v>0.0004612162783</v>
      </c>
      <c r="I158" s="96">
        <f t="shared" si="7"/>
        <v>0.003699129275</v>
      </c>
    </row>
    <row r="159" ht="14.25" customHeight="1">
      <c r="A159" s="20">
        <v>1439.900024</v>
      </c>
      <c r="B159" s="92">
        <v>76.449997</v>
      </c>
      <c r="C159" s="93">
        <f t="shared" si="1"/>
        <v>0.9495828826</v>
      </c>
      <c r="D159" s="94">
        <f t="shared" si="2"/>
        <v>0.02374526587</v>
      </c>
      <c r="E159" s="95">
        <f t="shared" si="3"/>
        <v>0.02254809802</v>
      </c>
      <c r="F159" s="94">
        <f t="shared" si="4"/>
        <v>0.05041711738</v>
      </c>
      <c r="G159" s="95">
        <f t="shared" si="5"/>
        <v>-0.01848229508</v>
      </c>
      <c r="H159" s="94">
        <f t="shared" si="6"/>
        <v>-0.0009318240406</v>
      </c>
      <c r="I159" s="96">
        <f t="shared" si="7"/>
        <v>0.02161627398</v>
      </c>
    </row>
    <row r="160" ht="14.25" customHeight="1">
      <c r="A160" s="20">
        <v>1474.5</v>
      </c>
      <c r="B160" s="92">
        <v>75.050003</v>
      </c>
      <c r="C160" s="93">
        <f t="shared" si="1"/>
        <v>0.951566582</v>
      </c>
      <c r="D160" s="94">
        <f t="shared" si="2"/>
        <v>0.02183518083</v>
      </c>
      <c r="E160" s="95">
        <f t="shared" si="3"/>
        <v>0.02077762839</v>
      </c>
      <c r="F160" s="94">
        <f t="shared" si="4"/>
        <v>0.048433418</v>
      </c>
      <c r="G160" s="95">
        <f t="shared" si="5"/>
        <v>-0.01950959949</v>
      </c>
      <c r="H160" s="94">
        <f t="shared" si="6"/>
        <v>-0.0009449165871</v>
      </c>
      <c r="I160" s="96">
        <f t="shared" si="7"/>
        <v>0.01983271181</v>
      </c>
    </row>
    <row r="161" ht="14.25" customHeight="1">
      <c r="A161" s="20">
        <v>1507.050049</v>
      </c>
      <c r="B161" s="92">
        <v>73.599998</v>
      </c>
      <c r="C161" s="93">
        <f t="shared" si="1"/>
        <v>0.9534368799</v>
      </c>
      <c r="D161" s="94">
        <f t="shared" si="2"/>
        <v>-0.004689022</v>
      </c>
      <c r="E161" s="95">
        <f t="shared" si="3"/>
        <v>-0.004470686505</v>
      </c>
      <c r="F161" s="94">
        <f t="shared" si="4"/>
        <v>0.04656312012</v>
      </c>
      <c r="G161" s="95">
        <f t="shared" si="5"/>
        <v>-0.03455768988</v>
      </c>
      <c r="H161" s="94">
        <f t="shared" si="6"/>
        <v>-0.001609113865</v>
      </c>
      <c r="I161" s="96">
        <f t="shared" si="7"/>
        <v>-0.00607980037</v>
      </c>
    </row>
    <row r="162" ht="14.25" customHeight="1">
      <c r="A162" s="20">
        <v>1500.0</v>
      </c>
      <c r="B162" s="92">
        <v>71.099998</v>
      </c>
      <c r="C162" s="93">
        <f t="shared" si="1"/>
        <v>0.9547450843</v>
      </c>
      <c r="D162" s="94">
        <f t="shared" si="2"/>
        <v>0.004888018151</v>
      </c>
      <c r="E162" s="95">
        <f t="shared" si="3"/>
        <v>0.004666811301</v>
      </c>
      <c r="F162" s="94">
        <f t="shared" si="4"/>
        <v>0.04525491572</v>
      </c>
      <c r="G162" s="95">
        <f t="shared" si="5"/>
        <v>-0.002816846933</v>
      </c>
      <c r="H162" s="94">
        <f t="shared" si="6"/>
        <v>-0.0001274761706</v>
      </c>
      <c r="I162" s="96">
        <f t="shared" si="7"/>
        <v>0.004539335131</v>
      </c>
    </row>
    <row r="163" ht="14.25" customHeight="1">
      <c r="A163" s="20">
        <v>1507.349976</v>
      </c>
      <c r="B163" s="92">
        <v>70.900002</v>
      </c>
      <c r="C163" s="93">
        <f t="shared" si="1"/>
        <v>0.9550768237</v>
      </c>
      <c r="D163" s="94">
        <f t="shared" si="2"/>
        <v>0.008192721388</v>
      </c>
      <c r="E163" s="95">
        <f t="shared" si="3"/>
        <v>0.00782467832</v>
      </c>
      <c r="F163" s="94">
        <f t="shared" si="4"/>
        <v>0.0449231763</v>
      </c>
      <c r="G163" s="95">
        <f t="shared" si="5"/>
        <v>-0.007077170174</v>
      </c>
      <c r="H163" s="94">
        <f t="shared" si="6"/>
        <v>-0.0003179289634</v>
      </c>
      <c r="I163" s="96">
        <f t="shared" si="7"/>
        <v>0.007506749357</v>
      </c>
    </row>
    <row r="164" ht="14.25" customHeight="1">
      <c r="A164" s="20">
        <v>1519.75</v>
      </c>
      <c r="B164" s="92">
        <v>70.400002</v>
      </c>
      <c r="C164" s="93">
        <f t="shared" si="1"/>
        <v>0.9557274459</v>
      </c>
      <c r="D164" s="94">
        <f t="shared" si="2"/>
        <v>-0.0005923938876</v>
      </c>
      <c r="E164" s="95">
        <f t="shared" si="3"/>
        <v>-0.0005661670972</v>
      </c>
      <c r="F164" s="94">
        <f t="shared" si="4"/>
        <v>0.04427255411</v>
      </c>
      <c r="G164" s="95">
        <f t="shared" si="5"/>
        <v>-0.02008678698</v>
      </c>
      <c r="H164" s="94">
        <f t="shared" si="6"/>
        <v>-0.0008892933632</v>
      </c>
      <c r="I164" s="96">
        <f t="shared" si="7"/>
        <v>-0.00145546046</v>
      </c>
    </row>
    <row r="165" ht="14.25" customHeight="1">
      <c r="A165" s="20">
        <v>1518.849976</v>
      </c>
      <c r="B165" s="92">
        <v>69.0</v>
      </c>
      <c r="C165" s="93">
        <f t="shared" si="1"/>
        <v>0.956545013</v>
      </c>
      <c r="D165" s="94">
        <f t="shared" si="2"/>
        <v>-0.007434487268</v>
      </c>
      <c r="E165" s="95">
        <f t="shared" si="3"/>
        <v>-0.00711142172</v>
      </c>
      <c r="F165" s="94">
        <f t="shared" si="4"/>
        <v>0.04345498696</v>
      </c>
      <c r="G165" s="95">
        <f t="shared" si="5"/>
        <v>0.04948005726</v>
      </c>
      <c r="H165" s="94">
        <f t="shared" si="6"/>
        <v>0.002150155243</v>
      </c>
      <c r="I165" s="96">
        <f t="shared" si="7"/>
        <v>-0.004961266477</v>
      </c>
    </row>
    <row r="166" ht="14.25" customHeight="1">
      <c r="A166" s="20">
        <v>1507.599976</v>
      </c>
      <c r="B166" s="92">
        <v>72.5</v>
      </c>
      <c r="C166" s="93">
        <f t="shared" si="1"/>
        <v>0.9541168274</v>
      </c>
      <c r="D166" s="94">
        <f t="shared" si="2"/>
        <v>0.01540215018</v>
      </c>
      <c r="E166" s="95">
        <f t="shared" si="3"/>
        <v>0.01469545067</v>
      </c>
      <c r="F166" s="94">
        <f t="shared" si="4"/>
        <v>0.04588317265</v>
      </c>
      <c r="G166" s="95">
        <f t="shared" si="5"/>
        <v>0.01029168604</v>
      </c>
      <c r="H166" s="94">
        <f t="shared" si="6"/>
        <v>0.0004722152073</v>
      </c>
      <c r="I166" s="96">
        <f t="shared" si="7"/>
        <v>0.01516766588</v>
      </c>
    </row>
    <row r="167" ht="14.25" customHeight="1">
      <c r="A167" s="20">
        <v>1531.0</v>
      </c>
      <c r="B167" s="92">
        <v>73.25</v>
      </c>
      <c r="C167" s="93">
        <f t="shared" si="1"/>
        <v>0.9543400343</v>
      </c>
      <c r="D167" s="94">
        <f t="shared" si="2"/>
        <v>0.002609264364</v>
      </c>
      <c r="E167" s="95">
        <f t="shared" si="3"/>
        <v>0.002490125442</v>
      </c>
      <c r="F167" s="94">
        <f t="shared" si="4"/>
        <v>0.04565996572</v>
      </c>
      <c r="G167" s="95">
        <f t="shared" si="5"/>
        <v>-0.03119837086</v>
      </c>
      <c r="H167" s="94">
        <f t="shared" si="6"/>
        <v>-0.001424516544</v>
      </c>
      <c r="I167" s="96">
        <f t="shared" si="7"/>
        <v>0.001065608899</v>
      </c>
    </row>
    <row r="168" ht="14.25" customHeight="1">
      <c r="A168" s="20">
        <v>1535.0</v>
      </c>
      <c r="B168" s="92">
        <v>71.0</v>
      </c>
      <c r="C168" s="93">
        <f t="shared" si="1"/>
        <v>0.9557907846</v>
      </c>
      <c r="D168" s="94">
        <f t="shared" si="2"/>
        <v>-0.007191923775</v>
      </c>
      <c r="E168" s="95">
        <f t="shared" si="3"/>
        <v>-0.006873974467</v>
      </c>
      <c r="F168" s="94">
        <f t="shared" si="4"/>
        <v>0.04420921544</v>
      </c>
      <c r="G168" s="95">
        <f t="shared" si="5"/>
        <v>0.01745244995</v>
      </c>
      <c r="H168" s="94">
        <f t="shared" si="6"/>
        <v>0.0007715591199</v>
      </c>
      <c r="I168" s="96">
        <f t="shared" si="7"/>
        <v>-0.006102415347</v>
      </c>
    </row>
    <row r="169" ht="14.25" customHeight="1">
      <c r="A169" s="20">
        <v>1524.0</v>
      </c>
      <c r="B169" s="92">
        <v>72.25</v>
      </c>
      <c r="C169" s="93">
        <f t="shared" si="1"/>
        <v>0.9547376664</v>
      </c>
      <c r="D169" s="94">
        <f t="shared" si="2"/>
        <v>0.02677096856</v>
      </c>
      <c r="E169" s="95">
        <f t="shared" si="3"/>
        <v>0.02555925205</v>
      </c>
      <c r="F169" s="94">
        <f t="shared" si="4"/>
        <v>0.04526233359</v>
      </c>
      <c r="G169" s="95">
        <f t="shared" si="5"/>
        <v>0.005521090553</v>
      </c>
      <c r="H169" s="94">
        <f t="shared" si="6"/>
        <v>0.0002498974424</v>
      </c>
      <c r="I169" s="96">
        <f t="shared" si="7"/>
        <v>0.0258091495</v>
      </c>
    </row>
    <row r="170" ht="14.25" customHeight="1">
      <c r="A170" s="20">
        <v>1565.349976</v>
      </c>
      <c r="B170" s="92">
        <v>72.650002</v>
      </c>
      <c r="C170" s="93">
        <f t="shared" si="1"/>
        <v>0.9556471288</v>
      </c>
      <c r="D170" s="94">
        <f t="shared" si="2"/>
        <v>-0.02953064633</v>
      </c>
      <c r="E170" s="95">
        <f t="shared" si="3"/>
        <v>-0.02822087738</v>
      </c>
      <c r="F170" s="94">
        <f t="shared" si="4"/>
        <v>0.04435287117</v>
      </c>
      <c r="G170" s="95">
        <f t="shared" si="5"/>
        <v>-0.05154691295</v>
      </c>
      <c r="H170" s="94">
        <f t="shared" si="6"/>
        <v>-0.002286253589</v>
      </c>
      <c r="I170" s="96">
        <f t="shared" si="7"/>
        <v>-0.03050713097</v>
      </c>
    </row>
    <row r="171" ht="14.25" customHeight="1">
      <c r="A171" s="20">
        <v>1519.800049</v>
      </c>
      <c r="B171" s="92">
        <v>69.0</v>
      </c>
      <c r="C171" s="93">
        <f t="shared" si="1"/>
        <v>0.9565709983</v>
      </c>
      <c r="D171" s="94">
        <f t="shared" si="2"/>
        <v>0.00874567862</v>
      </c>
      <c r="E171" s="95">
        <f t="shared" si="3"/>
        <v>0.008365862529</v>
      </c>
      <c r="F171" s="94">
        <f t="shared" si="4"/>
        <v>0.04342900168</v>
      </c>
      <c r="G171" s="95">
        <f t="shared" si="5"/>
        <v>0.00361664047</v>
      </c>
      <c r="H171" s="94">
        <f t="shared" si="6"/>
        <v>0.0001570670851</v>
      </c>
      <c r="I171" s="96">
        <f t="shared" si="7"/>
        <v>0.008522929614</v>
      </c>
    </row>
    <row r="172" ht="14.25" customHeight="1">
      <c r="A172" s="20">
        <v>1533.150024</v>
      </c>
      <c r="B172" s="92">
        <v>69.25</v>
      </c>
      <c r="C172" s="93">
        <f t="shared" si="1"/>
        <v>0.9567835753</v>
      </c>
      <c r="D172" s="94">
        <f t="shared" si="2"/>
        <v>0.02024182601</v>
      </c>
      <c r="E172" s="95">
        <f t="shared" si="3"/>
        <v>0.01936704666</v>
      </c>
      <c r="F172" s="94">
        <f t="shared" si="4"/>
        <v>0.04321642471</v>
      </c>
      <c r="G172" s="95">
        <f t="shared" si="5"/>
        <v>0.005041393537</v>
      </c>
      <c r="H172" s="94">
        <f t="shared" si="6"/>
        <v>0.0002178710043</v>
      </c>
      <c r="I172" s="96">
        <f t="shared" si="7"/>
        <v>0.01958491767</v>
      </c>
    </row>
    <row r="173" ht="14.25" customHeight="1">
      <c r="A173" s="20">
        <v>1564.5</v>
      </c>
      <c r="B173" s="92">
        <v>69.599998</v>
      </c>
      <c r="C173" s="93">
        <f t="shared" si="1"/>
        <v>0.9574077486</v>
      </c>
      <c r="D173" s="94">
        <f t="shared" si="2"/>
        <v>0.0001917674855</v>
      </c>
      <c r="E173" s="95">
        <f t="shared" si="3"/>
        <v>0.0001835996766</v>
      </c>
      <c r="F173" s="94">
        <f t="shared" si="4"/>
        <v>0.04259225144</v>
      </c>
      <c r="G173" s="95">
        <f t="shared" si="5"/>
        <v>0.03805963205</v>
      </c>
      <c r="H173" s="94">
        <f t="shared" si="6"/>
        <v>0.001621045418</v>
      </c>
      <c r="I173" s="96">
        <f t="shared" si="7"/>
        <v>0.001804645095</v>
      </c>
    </row>
    <row r="174" ht="14.25" customHeight="1">
      <c r="A174" s="20">
        <v>1564.800049</v>
      </c>
      <c r="B174" s="92">
        <v>72.300003</v>
      </c>
      <c r="C174" s="93">
        <f t="shared" si="1"/>
        <v>0.9558365398</v>
      </c>
      <c r="D174" s="94">
        <f t="shared" si="2"/>
        <v>0.003954307661</v>
      </c>
      <c r="E174" s="95">
        <f t="shared" si="3"/>
        <v>0.003779671752</v>
      </c>
      <c r="F174" s="94">
        <f t="shared" si="4"/>
        <v>0.04416346021</v>
      </c>
      <c r="G174" s="95">
        <f t="shared" si="5"/>
        <v>0.0252659249</v>
      </c>
      <c r="H174" s="94">
        <f t="shared" si="6"/>
        <v>0.001115830669</v>
      </c>
      <c r="I174" s="96">
        <f t="shared" si="7"/>
        <v>0.004895502421</v>
      </c>
    </row>
    <row r="175" ht="14.25" customHeight="1">
      <c r="A175" s="20">
        <v>1571.0</v>
      </c>
      <c r="B175" s="92">
        <v>74.150002</v>
      </c>
      <c r="C175" s="93">
        <f t="shared" si="1"/>
        <v>0.9549281209</v>
      </c>
      <c r="D175" s="94">
        <f t="shared" si="2"/>
        <v>-0.007892281891</v>
      </c>
      <c r="E175" s="95">
        <f t="shared" si="3"/>
        <v>-0.007536561916</v>
      </c>
      <c r="F175" s="94">
        <f t="shared" si="4"/>
        <v>0.04507187911</v>
      </c>
      <c r="G175" s="95">
        <f t="shared" si="5"/>
        <v>-0.003377240539</v>
      </c>
      <c r="H175" s="94">
        <f t="shared" si="6"/>
        <v>-0.0001522185773</v>
      </c>
      <c r="I175" s="96">
        <f t="shared" si="7"/>
        <v>-0.007688780493</v>
      </c>
    </row>
    <row r="176" ht="14.25" customHeight="1">
      <c r="A176" s="20">
        <v>1558.650024</v>
      </c>
      <c r="B176" s="92">
        <v>73.900002</v>
      </c>
      <c r="C176" s="93">
        <f t="shared" si="1"/>
        <v>0.954733392</v>
      </c>
      <c r="D176" s="94">
        <f t="shared" si="2"/>
        <v>0.007255541978</v>
      </c>
      <c r="E176" s="95">
        <f t="shared" si="3"/>
        <v>0.006927108203</v>
      </c>
      <c r="F176" s="94">
        <f t="shared" si="4"/>
        <v>0.04526660796</v>
      </c>
      <c r="G176" s="95">
        <f t="shared" si="5"/>
        <v>-0.01362418857</v>
      </c>
      <c r="H176" s="94">
        <f t="shared" si="6"/>
        <v>-0.0006167208027</v>
      </c>
      <c r="I176" s="96">
        <f t="shared" si="7"/>
        <v>0.006310387401</v>
      </c>
    </row>
    <row r="177" ht="14.25" customHeight="1">
      <c r="A177" s="20">
        <v>1570.0</v>
      </c>
      <c r="B177" s="92">
        <v>72.900002</v>
      </c>
      <c r="C177" s="93">
        <f t="shared" si="1"/>
        <v>0.9556272433</v>
      </c>
      <c r="D177" s="94">
        <f t="shared" si="2"/>
        <v>0.008467221121</v>
      </c>
      <c r="E177" s="95">
        <f t="shared" si="3"/>
        <v>0.008091507179</v>
      </c>
      <c r="F177" s="94">
        <f t="shared" si="4"/>
        <v>0.04437275666</v>
      </c>
      <c r="G177" s="95">
        <f t="shared" si="5"/>
        <v>-0.005502104589</v>
      </c>
      <c r="H177" s="94">
        <f t="shared" si="6"/>
        <v>-0.000244143548</v>
      </c>
      <c r="I177" s="96">
        <f t="shared" si="7"/>
        <v>0.007847363631</v>
      </c>
    </row>
    <row r="178" ht="14.25" customHeight="1">
      <c r="A178" s="20">
        <v>1583.349976</v>
      </c>
      <c r="B178" s="92">
        <v>72.5</v>
      </c>
      <c r="C178" s="93">
        <f t="shared" si="1"/>
        <v>0.9562158402</v>
      </c>
      <c r="D178" s="94">
        <f t="shared" si="2"/>
        <v>0.009210006863</v>
      </c>
      <c r="E178" s="95">
        <f t="shared" si="3"/>
        <v>0.00880675445</v>
      </c>
      <c r="F178" s="94">
        <f t="shared" si="4"/>
        <v>0.04378415983</v>
      </c>
      <c r="G178" s="95">
        <f t="shared" si="5"/>
        <v>0.01437892598</v>
      </c>
      <c r="H178" s="94">
        <f t="shared" si="6"/>
        <v>0.0006295691931</v>
      </c>
      <c r="I178" s="96">
        <f t="shared" si="7"/>
        <v>0.009436323644</v>
      </c>
    </row>
    <row r="179" ht="14.25" customHeight="1">
      <c r="A179" s="20">
        <v>1598.0</v>
      </c>
      <c r="B179" s="92">
        <v>73.550003</v>
      </c>
      <c r="C179" s="93">
        <f t="shared" si="1"/>
        <v>0.9559989214</v>
      </c>
      <c r="D179" s="94">
        <f t="shared" si="2"/>
        <v>-0.003761759922</v>
      </c>
      <c r="E179" s="95">
        <f t="shared" si="3"/>
        <v>-0.003596238428</v>
      </c>
      <c r="F179" s="94">
        <f t="shared" si="4"/>
        <v>0.04400107856</v>
      </c>
      <c r="G179" s="95">
        <f t="shared" si="5"/>
        <v>-0.007506046688</v>
      </c>
      <c r="H179" s="94">
        <f t="shared" si="6"/>
        <v>-0.00033027415</v>
      </c>
      <c r="I179" s="96">
        <f t="shared" si="7"/>
        <v>-0.003926512578</v>
      </c>
    </row>
    <row r="180" ht="14.25" customHeight="1">
      <c r="A180" s="20">
        <v>1592.0</v>
      </c>
      <c r="B180" s="92">
        <v>73.0</v>
      </c>
      <c r="C180" s="93">
        <f t="shared" si="1"/>
        <v>0.9561561562</v>
      </c>
      <c r="D180" s="94">
        <f t="shared" si="2"/>
        <v>0.003761759922</v>
      </c>
      <c r="E180" s="95">
        <f t="shared" si="3"/>
        <v>0.003596829907</v>
      </c>
      <c r="F180" s="94">
        <f t="shared" si="4"/>
        <v>0.04384384384</v>
      </c>
      <c r="G180" s="95">
        <f t="shared" si="5"/>
        <v>0</v>
      </c>
      <c r="H180" s="94">
        <f t="shared" si="6"/>
        <v>0</v>
      </c>
      <c r="I180" s="96">
        <f t="shared" si="7"/>
        <v>0.003596829907</v>
      </c>
    </row>
    <row r="181" ht="14.25" customHeight="1">
      <c r="A181" s="20">
        <v>1598.0</v>
      </c>
      <c r="B181" s="92">
        <v>73.0</v>
      </c>
      <c r="C181" s="93">
        <f t="shared" si="1"/>
        <v>0.9563135847</v>
      </c>
      <c r="D181" s="94">
        <f t="shared" si="2"/>
        <v>-0.01072694616</v>
      </c>
      <c r="E181" s="95">
        <f t="shared" si="3"/>
        <v>-0.01025832434</v>
      </c>
      <c r="F181" s="94">
        <f t="shared" si="4"/>
        <v>0.04368641532</v>
      </c>
      <c r="G181" s="95">
        <f t="shared" si="5"/>
        <v>-0.01866625896</v>
      </c>
      <c r="H181" s="94">
        <f t="shared" si="6"/>
        <v>-0.0008154619414</v>
      </c>
      <c r="I181" s="96">
        <f t="shared" si="7"/>
        <v>-0.01107378628</v>
      </c>
    </row>
    <row r="182" ht="14.25" customHeight="1">
      <c r="A182" s="20">
        <v>1580.949951</v>
      </c>
      <c r="B182" s="92">
        <v>71.650002</v>
      </c>
      <c r="C182" s="93">
        <f t="shared" si="1"/>
        <v>0.9566440736</v>
      </c>
      <c r="D182" s="94">
        <f t="shared" si="2"/>
        <v>0.0006639681657</v>
      </c>
      <c r="E182" s="95">
        <f t="shared" si="3"/>
        <v>0.0006351812107</v>
      </c>
      <c r="F182" s="94">
        <f t="shared" si="4"/>
        <v>0.04335592644</v>
      </c>
      <c r="G182" s="95">
        <f t="shared" si="5"/>
        <v>0.003483110356</v>
      </c>
      <c r="H182" s="94">
        <f t="shared" si="6"/>
        <v>0.0001510134764</v>
      </c>
      <c r="I182" s="96">
        <f t="shared" si="7"/>
        <v>0.0007861946871</v>
      </c>
    </row>
    <row r="183" ht="14.25" customHeight="1">
      <c r="A183" s="20">
        <v>1582.0</v>
      </c>
      <c r="B183" s="92">
        <v>71.900002</v>
      </c>
      <c r="C183" s="93">
        <f t="shared" si="1"/>
        <v>0.9565269956</v>
      </c>
      <c r="D183" s="94">
        <f t="shared" si="2"/>
        <v>-0.0009486166719</v>
      </c>
      <c r="E183" s="95">
        <f t="shared" si="3"/>
        <v>-0.0009073774552</v>
      </c>
      <c r="F183" s="94">
        <f t="shared" si="4"/>
        <v>0.04347300436</v>
      </c>
      <c r="G183" s="95">
        <f t="shared" si="5"/>
        <v>-0.0125964155</v>
      </c>
      <c r="H183" s="94">
        <f t="shared" si="6"/>
        <v>-0.0005476040261</v>
      </c>
      <c r="I183" s="96">
        <f t="shared" si="7"/>
        <v>-0.001454981481</v>
      </c>
    </row>
    <row r="184" ht="14.25" customHeight="1">
      <c r="A184" s="20">
        <v>1580.5</v>
      </c>
      <c r="B184" s="92">
        <v>71.0</v>
      </c>
      <c r="C184" s="93">
        <f t="shared" si="1"/>
        <v>0.9570087799</v>
      </c>
      <c r="D184" s="94">
        <f t="shared" si="2"/>
        <v>-0.0006645985253</v>
      </c>
      <c r="E184" s="95">
        <f t="shared" si="3"/>
        <v>-0.0006360266238</v>
      </c>
      <c r="F184" s="94">
        <f t="shared" si="4"/>
        <v>0.0429912201</v>
      </c>
      <c r="G184" s="95">
        <f t="shared" si="5"/>
        <v>-0.00919712191</v>
      </c>
      <c r="H184" s="94">
        <f t="shared" si="6"/>
        <v>-0.0003953954924</v>
      </c>
      <c r="I184" s="96">
        <f t="shared" si="7"/>
        <v>-0.001031422116</v>
      </c>
    </row>
    <row r="185" ht="14.25" customHeight="1">
      <c r="A185" s="20">
        <v>1579.449951</v>
      </c>
      <c r="B185" s="92">
        <v>70.349998</v>
      </c>
      <c r="C185" s="93">
        <f t="shared" si="1"/>
        <v>0.9573584676</v>
      </c>
      <c r="D185" s="94">
        <f t="shared" si="2"/>
        <v>0.002876639244</v>
      </c>
      <c r="E185" s="95">
        <f t="shared" si="3"/>
        <v>0.002753974938</v>
      </c>
      <c r="F185" s="94">
        <f t="shared" si="4"/>
        <v>0.04264153241</v>
      </c>
      <c r="G185" s="95">
        <f t="shared" si="5"/>
        <v>0.01201002115</v>
      </c>
      <c r="H185" s="94">
        <f t="shared" si="6"/>
        <v>0.0005121257062</v>
      </c>
      <c r="I185" s="96">
        <f t="shared" si="7"/>
        <v>0.003266100645</v>
      </c>
    </row>
    <row r="186" ht="14.25" customHeight="1">
      <c r="A186" s="20">
        <v>1584.0</v>
      </c>
      <c r="B186" s="92">
        <v>71.199997</v>
      </c>
      <c r="C186" s="93">
        <f t="shared" si="1"/>
        <v>0.956984052</v>
      </c>
      <c r="D186" s="94">
        <f t="shared" si="2"/>
        <v>-0.01238700927</v>
      </c>
      <c r="E186" s="95">
        <f t="shared" si="3"/>
        <v>-0.01185417032</v>
      </c>
      <c r="F186" s="94">
        <f t="shared" si="4"/>
        <v>0.043015948</v>
      </c>
      <c r="G186" s="95">
        <f t="shared" si="5"/>
        <v>0.019472118</v>
      </c>
      <c r="H186" s="94">
        <f t="shared" si="6"/>
        <v>0.0008376116153</v>
      </c>
      <c r="I186" s="96">
        <f t="shared" si="7"/>
        <v>-0.0110165587</v>
      </c>
    </row>
    <row r="187" ht="14.25" customHeight="1">
      <c r="A187" s="20">
        <v>1564.5</v>
      </c>
      <c r="B187" s="92">
        <v>72.599998</v>
      </c>
      <c r="C187" s="93">
        <f t="shared" si="1"/>
        <v>0.9556532905</v>
      </c>
      <c r="D187" s="94">
        <f t="shared" si="2"/>
        <v>-0.006219332616</v>
      </c>
      <c r="E187" s="95">
        <f t="shared" si="3"/>
        <v>-0.005943525679</v>
      </c>
      <c r="F187" s="94">
        <f t="shared" si="4"/>
        <v>0.04434670948</v>
      </c>
      <c r="G187" s="95">
        <f t="shared" si="5"/>
        <v>0.06402191215</v>
      </c>
      <c r="H187" s="94">
        <f t="shared" si="6"/>
        <v>0.002839161139</v>
      </c>
      <c r="I187" s="96">
        <f t="shared" si="7"/>
        <v>-0.00310436454</v>
      </c>
    </row>
    <row r="188" ht="14.25" customHeight="1">
      <c r="A188" s="20">
        <v>1554.800049</v>
      </c>
      <c r="B188" s="92">
        <v>77.400002</v>
      </c>
      <c r="C188" s="93">
        <f t="shared" si="1"/>
        <v>0.952579341</v>
      </c>
      <c r="D188" s="94">
        <f t="shared" si="2"/>
        <v>0.006091519398</v>
      </c>
      <c r="E188" s="95">
        <f t="shared" si="3"/>
        <v>0.005802655534</v>
      </c>
      <c r="F188" s="94">
        <f t="shared" si="4"/>
        <v>0.04742065898</v>
      </c>
      <c r="G188" s="95">
        <f t="shared" si="5"/>
        <v>-0.0006462552729</v>
      </c>
      <c r="H188" s="94">
        <f t="shared" si="6"/>
        <v>-0.00003064585091</v>
      </c>
      <c r="I188" s="96">
        <f t="shared" si="7"/>
        <v>0.005772009683</v>
      </c>
    </row>
    <row r="189" ht="14.25" customHeight="1">
      <c r="A189" s="20">
        <v>1564.300049</v>
      </c>
      <c r="B189" s="92">
        <v>77.349998</v>
      </c>
      <c r="C189" s="93">
        <f t="shared" si="1"/>
        <v>0.952882773</v>
      </c>
      <c r="D189" s="94">
        <f t="shared" si="2"/>
        <v>0.01566641665</v>
      </c>
      <c r="E189" s="95">
        <f t="shared" si="3"/>
        <v>0.01492825853</v>
      </c>
      <c r="F189" s="94">
        <f t="shared" si="4"/>
        <v>0.04711722705</v>
      </c>
      <c r="G189" s="95">
        <f t="shared" si="5"/>
        <v>0.05776871742</v>
      </c>
      <c r="H189" s="94">
        <f t="shared" si="6"/>
        <v>0.002721901775</v>
      </c>
      <c r="I189" s="96">
        <f t="shared" si="7"/>
        <v>0.01765016031</v>
      </c>
    </row>
    <row r="190" ht="14.25" customHeight="1">
      <c r="A190" s="20">
        <v>1589.0</v>
      </c>
      <c r="B190" s="92">
        <v>81.949997</v>
      </c>
      <c r="C190" s="93">
        <f t="shared" si="1"/>
        <v>0.9509560447</v>
      </c>
      <c r="D190" s="94">
        <f t="shared" si="2"/>
        <v>-0.004604700547</v>
      </c>
      <c r="E190" s="95">
        <f t="shared" si="3"/>
        <v>-0.004378867819</v>
      </c>
      <c r="F190" s="94">
        <f t="shared" si="4"/>
        <v>0.04904395532</v>
      </c>
      <c r="G190" s="95">
        <f t="shared" si="5"/>
        <v>0.008505579883</v>
      </c>
      <c r="H190" s="94">
        <f t="shared" si="6"/>
        <v>0.0004171472798</v>
      </c>
      <c r="I190" s="96">
        <f t="shared" si="7"/>
        <v>-0.003961720539</v>
      </c>
    </row>
    <row r="191" ht="14.25" customHeight="1">
      <c r="A191" s="20">
        <v>1581.699951</v>
      </c>
      <c r="B191" s="92">
        <v>82.650002</v>
      </c>
      <c r="C191" s="93">
        <f t="shared" si="1"/>
        <v>0.9503409713</v>
      </c>
      <c r="D191" s="94">
        <f t="shared" si="2"/>
        <v>-0.008284794862</v>
      </c>
      <c r="E191" s="95">
        <f t="shared" si="3"/>
        <v>-0.007873379997</v>
      </c>
      <c r="F191" s="94">
        <f t="shared" si="4"/>
        <v>0.04965902865</v>
      </c>
      <c r="G191" s="95">
        <f t="shared" si="5"/>
        <v>-0.02016569379</v>
      </c>
      <c r="H191" s="94">
        <f t="shared" si="6"/>
        <v>-0.001001408766</v>
      </c>
      <c r="I191" s="96">
        <f t="shared" si="7"/>
        <v>-0.008874788762</v>
      </c>
    </row>
    <row r="192" ht="14.25" customHeight="1">
      <c r="A192" s="20">
        <v>1568.650024</v>
      </c>
      <c r="B192" s="92">
        <v>81.0</v>
      </c>
      <c r="C192" s="93">
        <f t="shared" si="1"/>
        <v>0.9508986762</v>
      </c>
      <c r="D192" s="94">
        <f t="shared" si="2"/>
        <v>-0.01186367622</v>
      </c>
      <c r="E192" s="95">
        <f t="shared" si="3"/>
        <v>-0.01128115401</v>
      </c>
      <c r="F192" s="94">
        <f t="shared" si="4"/>
        <v>0.04910132381</v>
      </c>
      <c r="G192" s="95">
        <f t="shared" si="5"/>
        <v>-0.006813318524</v>
      </c>
      <c r="H192" s="94">
        <f t="shared" si="6"/>
        <v>-0.0003345429591</v>
      </c>
      <c r="I192" s="96">
        <f t="shared" si="7"/>
        <v>-0.01161569697</v>
      </c>
    </row>
    <row r="193" ht="14.25" customHeight="1">
      <c r="A193" s="20">
        <v>1550.150024</v>
      </c>
      <c r="B193" s="92">
        <v>80.449997</v>
      </c>
      <c r="C193" s="93">
        <f t="shared" si="1"/>
        <v>0.9506623354</v>
      </c>
      <c r="D193" s="94">
        <f t="shared" si="2"/>
        <v>0.01399697808</v>
      </c>
      <c r="E193" s="95">
        <f t="shared" si="3"/>
        <v>0.01330639987</v>
      </c>
      <c r="F193" s="94">
        <f t="shared" si="4"/>
        <v>0.04933766464</v>
      </c>
      <c r="G193" s="95">
        <f t="shared" si="5"/>
        <v>-0.01629102455</v>
      </c>
      <c r="H193" s="94">
        <f t="shared" si="6"/>
        <v>-0.000803761106</v>
      </c>
      <c r="I193" s="96">
        <f t="shared" si="7"/>
        <v>0.01250263877</v>
      </c>
    </row>
    <row r="194" ht="14.25" customHeight="1">
      <c r="A194" s="20">
        <v>1572.0</v>
      </c>
      <c r="B194" s="92">
        <v>79.150002</v>
      </c>
      <c r="C194" s="93">
        <f t="shared" si="1"/>
        <v>0.952063712</v>
      </c>
      <c r="D194" s="94">
        <f t="shared" si="2"/>
        <v>0.02261135127</v>
      </c>
      <c r="E194" s="95">
        <f t="shared" si="3"/>
        <v>0.02152744702</v>
      </c>
      <c r="F194" s="94">
        <f t="shared" si="4"/>
        <v>0.04793628798</v>
      </c>
      <c r="G194" s="95">
        <f t="shared" si="5"/>
        <v>-0.01143598218</v>
      </c>
      <c r="H194" s="94">
        <f t="shared" si="6"/>
        <v>-0.0005481985349</v>
      </c>
      <c r="I194" s="96">
        <f t="shared" si="7"/>
        <v>0.02097924848</v>
      </c>
    </row>
    <row r="195" ht="14.25" customHeight="1">
      <c r="A195" s="20">
        <v>1607.949951</v>
      </c>
      <c r="B195" s="92">
        <v>78.25</v>
      </c>
      <c r="C195" s="93">
        <f t="shared" si="1"/>
        <v>0.9535938784</v>
      </c>
      <c r="D195" s="94">
        <f t="shared" si="2"/>
        <v>0.01698852272</v>
      </c>
      <c r="E195" s="95">
        <f t="shared" si="3"/>
        <v>0.01620015127</v>
      </c>
      <c r="F195" s="94">
        <f t="shared" si="4"/>
        <v>0.04640612162</v>
      </c>
      <c r="G195" s="95">
        <f t="shared" si="5"/>
        <v>0.006369448285</v>
      </c>
      <c r="H195" s="94">
        <f t="shared" si="6"/>
        <v>0.0002955813918</v>
      </c>
      <c r="I195" s="96">
        <f t="shared" si="7"/>
        <v>0.01649573266</v>
      </c>
    </row>
    <row r="196" ht="14.25" customHeight="1">
      <c r="A196" s="20">
        <v>1635.5</v>
      </c>
      <c r="B196" s="92">
        <v>78.75</v>
      </c>
      <c r="C196" s="93">
        <f t="shared" si="1"/>
        <v>0.9540615429</v>
      </c>
      <c r="D196" s="94">
        <f t="shared" si="2"/>
        <v>-0.002142311454</v>
      </c>
      <c r="E196" s="95">
        <f t="shared" si="3"/>
        <v>-0.002043896972</v>
      </c>
      <c r="F196" s="94">
        <f t="shared" si="4"/>
        <v>0.04593845705</v>
      </c>
      <c r="G196" s="95">
        <f t="shared" si="5"/>
        <v>-0.01342305894</v>
      </c>
      <c r="H196" s="94">
        <f t="shared" si="6"/>
        <v>-0.0006166346167</v>
      </c>
      <c r="I196" s="96">
        <f t="shared" si="7"/>
        <v>-0.002660531588</v>
      </c>
    </row>
    <row r="197" ht="14.25" customHeight="1">
      <c r="A197" s="20">
        <v>1632.0</v>
      </c>
      <c r="B197" s="92">
        <v>77.699997</v>
      </c>
      <c r="C197" s="93">
        <f t="shared" si="1"/>
        <v>0.9545534321</v>
      </c>
      <c r="D197" s="94">
        <f t="shared" si="2"/>
        <v>-0.01568612672</v>
      </c>
      <c r="E197" s="95">
        <f t="shared" si="3"/>
        <v>-0.0149732461</v>
      </c>
      <c r="F197" s="94">
        <f t="shared" si="4"/>
        <v>0.0454465679</v>
      </c>
      <c r="G197" s="95">
        <f t="shared" si="5"/>
        <v>-0.0123018323</v>
      </c>
      <c r="H197" s="94">
        <f t="shared" si="6"/>
        <v>-0.0005590760567</v>
      </c>
      <c r="I197" s="96">
        <f t="shared" si="7"/>
        <v>-0.01553232216</v>
      </c>
    </row>
    <row r="198" ht="14.25" customHeight="1">
      <c r="A198" s="20">
        <v>1606.599976</v>
      </c>
      <c r="B198" s="92">
        <v>76.75</v>
      </c>
      <c r="C198" s="93">
        <f t="shared" si="1"/>
        <v>0.9544063914</v>
      </c>
      <c r="D198" s="94">
        <f t="shared" si="2"/>
        <v>-0.000155620227</v>
      </c>
      <c r="E198" s="95">
        <f t="shared" si="3"/>
        <v>-0.0001485249393</v>
      </c>
      <c r="F198" s="94">
        <f t="shared" si="4"/>
        <v>0.04559360863</v>
      </c>
      <c r="G198" s="95">
        <f t="shared" si="5"/>
        <v>-0.0006517172075</v>
      </c>
      <c r="H198" s="94">
        <f t="shared" si="6"/>
        <v>-0.0000297141393</v>
      </c>
      <c r="I198" s="96">
        <f t="shared" si="7"/>
        <v>-0.0001782390786</v>
      </c>
    </row>
    <row r="199" ht="14.25" customHeight="1">
      <c r="A199" s="20">
        <v>1606.349976</v>
      </c>
      <c r="B199" s="92">
        <v>76.699997</v>
      </c>
      <c r="C199" s="93">
        <f t="shared" si="1"/>
        <v>0.9544279741</v>
      </c>
      <c r="D199" s="94">
        <f t="shared" si="2"/>
        <v>-0.01085962204</v>
      </c>
      <c r="E199" s="95">
        <f t="shared" si="3"/>
        <v>-0.01036472706</v>
      </c>
      <c r="F199" s="94">
        <f t="shared" si="4"/>
        <v>0.04557202592</v>
      </c>
      <c r="G199" s="95">
        <f t="shared" si="5"/>
        <v>-0.003918946909</v>
      </c>
      <c r="H199" s="94">
        <f t="shared" si="6"/>
        <v>-0.0001785943501</v>
      </c>
      <c r="I199" s="96">
        <f t="shared" si="7"/>
        <v>-0.01054332141</v>
      </c>
    </row>
    <row r="200" ht="14.25" customHeight="1">
      <c r="A200" s="20">
        <v>1589.0</v>
      </c>
      <c r="B200" s="92">
        <v>76.400002</v>
      </c>
      <c r="C200" s="93">
        <f t="shared" si="1"/>
        <v>0.954125134</v>
      </c>
      <c r="D200" s="94">
        <f t="shared" si="2"/>
        <v>0.007742120947</v>
      </c>
      <c r="E200" s="95">
        <f t="shared" si="3"/>
        <v>0.007386952186</v>
      </c>
      <c r="F200" s="94">
        <f t="shared" si="4"/>
        <v>0.04587486604</v>
      </c>
      <c r="G200" s="95">
        <f t="shared" si="5"/>
        <v>-0.003934483764</v>
      </c>
      <c r="H200" s="94">
        <f t="shared" si="6"/>
        <v>-0.0001804939156</v>
      </c>
      <c r="I200" s="96">
        <f t="shared" si="7"/>
        <v>0.00720645827</v>
      </c>
    </row>
    <row r="201" ht="14.25" customHeight="1">
      <c r="A201" s="20">
        <v>1601.349976</v>
      </c>
      <c r="B201" s="92">
        <v>76.099998</v>
      </c>
      <c r="C201" s="93">
        <f t="shared" si="1"/>
        <v>0.9546335216</v>
      </c>
      <c r="D201" s="94">
        <f t="shared" si="2"/>
        <v>-0.002407101232</v>
      </c>
      <c r="E201" s="95">
        <f t="shared" si="3"/>
        <v>-0.002297899526</v>
      </c>
      <c r="F201" s="94">
        <f t="shared" si="4"/>
        <v>0.04536647839</v>
      </c>
      <c r="G201" s="95">
        <f t="shared" si="5"/>
        <v>-0.0013148983</v>
      </c>
      <c r="H201" s="94">
        <f t="shared" si="6"/>
        <v>-0.00005965230532</v>
      </c>
      <c r="I201" s="96">
        <f t="shared" si="7"/>
        <v>-0.002357551831</v>
      </c>
    </row>
    <row r="202" ht="14.25" customHeight="1">
      <c r="A202" s="20">
        <v>1597.5</v>
      </c>
      <c r="B202" s="92">
        <v>76.0</v>
      </c>
      <c r="C202" s="93">
        <f t="shared" si="1"/>
        <v>0.9545861966</v>
      </c>
      <c r="D202" s="94">
        <f t="shared" si="2"/>
        <v>0.01820570774</v>
      </c>
      <c r="E202" s="95">
        <f t="shared" si="3"/>
        <v>0.01737891731</v>
      </c>
      <c r="F202" s="94">
        <f t="shared" si="4"/>
        <v>0.04541380341</v>
      </c>
      <c r="G202" s="95">
        <f t="shared" si="5"/>
        <v>0</v>
      </c>
      <c r="H202" s="94">
        <f t="shared" si="6"/>
        <v>0</v>
      </c>
      <c r="I202" s="96">
        <f t="shared" si="7"/>
        <v>0.01737891731</v>
      </c>
    </row>
    <row r="203" ht="14.25" customHeight="1">
      <c r="A203" s="20">
        <v>1626.849976</v>
      </c>
      <c r="B203" s="92">
        <v>76.0</v>
      </c>
      <c r="C203" s="93">
        <f t="shared" si="1"/>
        <v>0.9553689397</v>
      </c>
      <c r="D203" s="94">
        <f t="shared" si="2"/>
        <v>0.0005223302997</v>
      </c>
      <c r="E203" s="95">
        <f t="shared" si="3"/>
        <v>0.0004990181446</v>
      </c>
      <c r="F203" s="94">
        <f t="shared" si="4"/>
        <v>0.04463106032</v>
      </c>
      <c r="G203" s="95">
        <f t="shared" si="5"/>
        <v>-0.005277083556</v>
      </c>
      <c r="H203" s="94">
        <f t="shared" si="6"/>
        <v>-0.0002355218345</v>
      </c>
      <c r="I203" s="96">
        <f t="shared" si="7"/>
        <v>0.00026349631</v>
      </c>
    </row>
    <row r="204" ht="14.25" customHeight="1">
      <c r="A204" s="20">
        <v>1627.699951</v>
      </c>
      <c r="B204" s="92">
        <v>75.599998</v>
      </c>
      <c r="C204" s="93">
        <f t="shared" si="1"/>
        <v>0.9556155696</v>
      </c>
      <c r="D204" s="94">
        <f t="shared" si="2"/>
        <v>-0.003507989618</v>
      </c>
      <c r="E204" s="95">
        <f t="shared" si="3"/>
        <v>-0.003352289497</v>
      </c>
      <c r="F204" s="94">
        <f t="shared" si="4"/>
        <v>0.04438443038</v>
      </c>
      <c r="G204" s="95">
        <f t="shared" si="5"/>
        <v>-0.001986111278</v>
      </c>
      <c r="H204" s="94">
        <f t="shared" si="6"/>
        <v>-0.00008815241774</v>
      </c>
      <c r="I204" s="96">
        <f t="shared" si="7"/>
        <v>-0.003440441915</v>
      </c>
    </row>
    <row r="205" ht="14.25" customHeight="1">
      <c r="A205" s="20">
        <v>1622.0</v>
      </c>
      <c r="B205" s="92">
        <v>75.449997</v>
      </c>
      <c r="C205" s="93">
        <f t="shared" si="1"/>
        <v>0.9555509752</v>
      </c>
      <c r="D205" s="94">
        <f t="shared" si="2"/>
        <v>0.01408042852</v>
      </c>
      <c r="E205" s="95">
        <f t="shared" si="3"/>
        <v>0.01345456721</v>
      </c>
      <c r="F205" s="94">
        <f t="shared" si="4"/>
        <v>0.04444902479</v>
      </c>
      <c r="G205" s="95">
        <f t="shared" si="5"/>
        <v>0.0287414299</v>
      </c>
      <c r="H205" s="94">
        <f t="shared" si="6"/>
        <v>0.00127752853</v>
      </c>
      <c r="I205" s="96">
        <f t="shared" si="7"/>
        <v>0.01473209574</v>
      </c>
    </row>
    <row r="206" ht="14.25" customHeight="1">
      <c r="A206" s="20">
        <v>1645.0</v>
      </c>
      <c r="B206" s="92">
        <v>77.650002</v>
      </c>
      <c r="C206" s="93">
        <f t="shared" si="1"/>
        <v>0.9549240984</v>
      </c>
      <c r="D206" s="94">
        <f t="shared" si="2"/>
        <v>-0.002099436927</v>
      </c>
      <c r="E206" s="95">
        <f t="shared" si="3"/>
        <v>-0.002004802914</v>
      </c>
      <c r="F206" s="94">
        <f t="shared" si="4"/>
        <v>0.04507590161</v>
      </c>
      <c r="G206" s="95">
        <f t="shared" si="5"/>
        <v>-0.02411324313</v>
      </c>
      <c r="H206" s="94">
        <f t="shared" si="6"/>
        <v>-0.001086926175</v>
      </c>
      <c r="I206" s="96">
        <f t="shared" si="7"/>
        <v>-0.003091729089</v>
      </c>
    </row>
    <row r="207" ht="14.25" customHeight="1">
      <c r="A207" s="20">
        <v>1641.550049</v>
      </c>
      <c r="B207" s="92">
        <v>75.800003</v>
      </c>
      <c r="C207" s="93">
        <f t="shared" si="1"/>
        <v>0.9558622292</v>
      </c>
      <c r="D207" s="94">
        <f t="shared" si="2"/>
        <v>0.003921484197</v>
      </c>
      <c r="E207" s="95">
        <f t="shared" si="3"/>
        <v>0.003748398626</v>
      </c>
      <c r="F207" s="94">
        <f t="shared" si="4"/>
        <v>0.04413777081</v>
      </c>
      <c r="G207" s="95">
        <f t="shared" si="5"/>
        <v>0.047029523</v>
      </c>
      <c r="H207" s="94">
        <f t="shared" si="6"/>
        <v>0.002075778307</v>
      </c>
      <c r="I207" s="96">
        <f t="shared" si="7"/>
        <v>0.005824176933</v>
      </c>
    </row>
    <row r="208" ht="14.25" customHeight="1">
      <c r="A208" s="20">
        <v>1648.0</v>
      </c>
      <c r="B208" s="92">
        <v>79.449997</v>
      </c>
      <c r="C208" s="93">
        <f t="shared" si="1"/>
        <v>0.9540073535</v>
      </c>
      <c r="D208" s="94">
        <f t="shared" si="2"/>
        <v>0.02516609745</v>
      </c>
      <c r="E208" s="95">
        <f t="shared" si="3"/>
        <v>0.02400864202</v>
      </c>
      <c r="F208" s="94">
        <f t="shared" si="4"/>
        <v>0.04599264647</v>
      </c>
      <c r="G208" s="95">
        <f t="shared" si="5"/>
        <v>-0.01585824604</v>
      </c>
      <c r="H208" s="94">
        <f t="shared" si="6"/>
        <v>-0.0007293627035</v>
      </c>
      <c r="I208" s="96">
        <f t="shared" si="7"/>
        <v>0.02327927932</v>
      </c>
    </row>
    <row r="209" ht="14.25" customHeight="1">
      <c r="A209" s="20">
        <v>1690.0</v>
      </c>
      <c r="B209" s="92">
        <v>78.199997</v>
      </c>
      <c r="C209" s="93">
        <f t="shared" si="1"/>
        <v>0.9557742353</v>
      </c>
      <c r="D209" s="94">
        <f t="shared" si="2"/>
        <v>0.02049852155</v>
      </c>
      <c r="E209" s="95">
        <f t="shared" si="3"/>
        <v>0.01959195876</v>
      </c>
      <c r="F209" s="94">
        <f t="shared" si="4"/>
        <v>0.04422576469</v>
      </c>
      <c r="G209" s="95">
        <f t="shared" si="5"/>
        <v>-0.01222269341</v>
      </c>
      <c r="H209" s="94">
        <f t="shared" si="6"/>
        <v>-0.0005405579627</v>
      </c>
      <c r="I209" s="96">
        <f t="shared" si="7"/>
        <v>0.0190514008</v>
      </c>
    </row>
    <row r="210" ht="14.25" customHeight="1">
      <c r="A210" s="20">
        <v>1725.0</v>
      </c>
      <c r="B210" s="92">
        <v>77.25</v>
      </c>
      <c r="C210" s="93">
        <f t="shared" si="1"/>
        <v>0.9571369122</v>
      </c>
      <c r="D210" s="94">
        <f t="shared" si="2"/>
        <v>-0.01904989617</v>
      </c>
      <c r="E210" s="95">
        <f t="shared" si="3"/>
        <v>-0.01823335879</v>
      </c>
      <c r="F210" s="94">
        <f t="shared" si="4"/>
        <v>0.04286308781</v>
      </c>
      <c r="G210" s="95">
        <f t="shared" si="5"/>
        <v>-0.003241493924</v>
      </c>
      <c r="H210" s="94">
        <f t="shared" si="6"/>
        <v>-0.0001389404387</v>
      </c>
      <c r="I210" s="96">
        <f t="shared" si="7"/>
        <v>-0.01837229923</v>
      </c>
    </row>
    <row r="211" ht="14.25" customHeight="1">
      <c r="A211" s="20">
        <v>1692.449951</v>
      </c>
      <c r="B211" s="92">
        <v>77.0</v>
      </c>
      <c r="C211" s="93">
        <f t="shared" si="1"/>
        <v>0.9564836519</v>
      </c>
      <c r="D211" s="94">
        <f t="shared" si="2"/>
        <v>0.003715532165</v>
      </c>
      <c r="E211" s="95">
        <f t="shared" si="3"/>
        <v>0.003553845774</v>
      </c>
      <c r="F211" s="94">
        <f t="shared" si="4"/>
        <v>0.04351634809</v>
      </c>
      <c r="G211" s="95">
        <f t="shared" si="5"/>
        <v>-0.02498488971</v>
      </c>
      <c r="H211" s="94">
        <f t="shared" si="6"/>
        <v>-0.001087251158</v>
      </c>
      <c r="I211" s="96">
        <f t="shared" si="7"/>
        <v>0.002466594616</v>
      </c>
    </row>
    <row r="212" ht="14.25" customHeight="1">
      <c r="A212" s="20">
        <v>1698.75</v>
      </c>
      <c r="B212" s="92">
        <v>75.099998</v>
      </c>
      <c r="C212" s="93">
        <f t="shared" si="1"/>
        <v>0.9576627121</v>
      </c>
      <c r="D212" s="94">
        <f t="shared" si="2"/>
        <v>-0.009938881023</v>
      </c>
      <c r="E212" s="95">
        <f t="shared" si="3"/>
        <v>-0.009518095756</v>
      </c>
      <c r="F212" s="94">
        <f t="shared" si="4"/>
        <v>0.04233728787</v>
      </c>
      <c r="G212" s="95">
        <f t="shared" si="5"/>
        <v>-0.006009981362</v>
      </c>
      <c r="H212" s="94">
        <f t="shared" si="6"/>
        <v>-0.000254446311</v>
      </c>
      <c r="I212" s="96">
        <f t="shared" si="7"/>
        <v>-0.009772542067</v>
      </c>
    </row>
    <row r="213" ht="14.25" customHeight="1">
      <c r="A213" s="20">
        <v>1681.949951</v>
      </c>
      <c r="B213" s="92">
        <v>74.650002</v>
      </c>
      <c r="C213" s="93">
        <f t="shared" si="1"/>
        <v>0.9575031288</v>
      </c>
      <c r="D213" s="94">
        <f t="shared" si="2"/>
        <v>0.01536928991</v>
      </c>
      <c r="E213" s="95">
        <f t="shared" si="3"/>
        <v>0.01471614317</v>
      </c>
      <c r="F213" s="94">
        <f t="shared" si="4"/>
        <v>0.04249687123</v>
      </c>
      <c r="G213" s="95">
        <f t="shared" si="5"/>
        <v>0.01792278951</v>
      </c>
      <c r="H213" s="94">
        <f t="shared" si="6"/>
        <v>0.0007616624778</v>
      </c>
      <c r="I213" s="96">
        <f t="shared" si="7"/>
        <v>0.01547780565</v>
      </c>
    </row>
    <row r="214" ht="14.25" customHeight="1">
      <c r="A214" s="20">
        <v>1708.0</v>
      </c>
      <c r="B214" s="92">
        <v>76.0</v>
      </c>
      <c r="C214" s="93">
        <f t="shared" si="1"/>
        <v>0.9573991031</v>
      </c>
      <c r="D214" s="94">
        <f t="shared" si="2"/>
        <v>-0.01059456643</v>
      </c>
      <c r="E214" s="95">
        <f t="shared" si="3"/>
        <v>-0.0101432284</v>
      </c>
      <c r="F214" s="94">
        <f t="shared" si="4"/>
        <v>0.04260089686</v>
      </c>
      <c r="G214" s="95">
        <f t="shared" si="5"/>
        <v>-0.02666824708</v>
      </c>
      <c r="H214" s="94">
        <f t="shared" si="6"/>
        <v>-0.001136091243</v>
      </c>
      <c r="I214" s="96">
        <f t="shared" si="7"/>
        <v>-0.01127931964</v>
      </c>
    </row>
    <row r="215" ht="14.25" customHeight="1">
      <c r="A215" s="20">
        <v>1690.0</v>
      </c>
      <c r="B215" s="92">
        <v>74.0</v>
      </c>
      <c r="C215" s="93">
        <f t="shared" si="1"/>
        <v>0.9580498866</v>
      </c>
      <c r="D215" s="94">
        <f t="shared" si="2"/>
        <v>-0.009602180956</v>
      </c>
      <c r="E215" s="95">
        <f t="shared" si="3"/>
        <v>-0.009199368376</v>
      </c>
      <c r="F215" s="94">
        <f t="shared" si="4"/>
        <v>0.04195011338</v>
      </c>
      <c r="G215" s="95">
        <f t="shared" si="5"/>
        <v>-0.008822615882</v>
      </c>
      <c r="H215" s="94">
        <f t="shared" si="6"/>
        <v>-0.0003701097365</v>
      </c>
      <c r="I215" s="96">
        <f t="shared" si="7"/>
        <v>-0.009569478112</v>
      </c>
    </row>
    <row r="216" ht="14.25" customHeight="1">
      <c r="A216" s="20">
        <v>1673.849976</v>
      </c>
      <c r="B216" s="92">
        <v>73.349998</v>
      </c>
      <c r="C216" s="93">
        <f t="shared" si="1"/>
        <v>0.9580185445</v>
      </c>
      <c r="D216" s="94">
        <f t="shared" si="2"/>
        <v>-0.005271165539</v>
      </c>
      <c r="E216" s="95">
        <f t="shared" si="3"/>
        <v>-0.005049874338</v>
      </c>
      <c r="F216" s="94">
        <f t="shared" si="4"/>
        <v>0.04198145552</v>
      </c>
      <c r="G216" s="95">
        <f t="shared" si="5"/>
        <v>0.001362384453</v>
      </c>
      <c r="H216" s="94">
        <f t="shared" si="6"/>
        <v>0.00005719488233</v>
      </c>
      <c r="I216" s="96">
        <f t="shared" si="7"/>
        <v>-0.004992679455</v>
      </c>
    </row>
    <row r="217" ht="14.25" customHeight="1">
      <c r="A217" s="20">
        <v>1665.050049</v>
      </c>
      <c r="B217" s="92">
        <v>73.449997</v>
      </c>
      <c r="C217" s="93">
        <f t="shared" si="1"/>
        <v>0.9577509376</v>
      </c>
      <c r="D217" s="94">
        <f t="shared" si="2"/>
        <v>-0.009079894528</v>
      </c>
      <c r="E217" s="95">
        <f t="shared" si="3"/>
        <v>-0.008696277497</v>
      </c>
      <c r="F217" s="94">
        <f t="shared" si="4"/>
        <v>0.04224906244</v>
      </c>
      <c r="G217" s="95">
        <f t="shared" si="5"/>
        <v>-0.002044211955</v>
      </c>
      <c r="H217" s="94">
        <f t="shared" si="6"/>
        <v>-0.00008636603855</v>
      </c>
      <c r="I217" s="96">
        <f t="shared" si="7"/>
        <v>-0.008782643535</v>
      </c>
    </row>
    <row r="218" ht="14.25" customHeight="1">
      <c r="A218" s="20">
        <v>1650.0</v>
      </c>
      <c r="B218" s="92">
        <v>73.300003</v>
      </c>
      <c r="C218" s="93">
        <f t="shared" si="1"/>
        <v>0.9574653265</v>
      </c>
      <c r="D218" s="94">
        <f t="shared" si="2"/>
        <v>-0.02952243927</v>
      </c>
      <c r="E218" s="95">
        <f t="shared" si="3"/>
        <v>-0.02826671195</v>
      </c>
      <c r="F218" s="94">
        <f t="shared" si="4"/>
        <v>0.04253467352</v>
      </c>
      <c r="G218" s="95">
        <f t="shared" si="5"/>
        <v>-0.01858925818</v>
      </c>
      <c r="H218" s="94">
        <f t="shared" si="6"/>
        <v>-0.0007906880277</v>
      </c>
      <c r="I218" s="96">
        <f t="shared" si="7"/>
        <v>-0.02905739998</v>
      </c>
    </row>
    <row r="219" ht="14.25" customHeight="1">
      <c r="A219" s="20">
        <v>1602.0</v>
      </c>
      <c r="B219" s="92">
        <v>71.949997</v>
      </c>
      <c r="C219" s="93">
        <f t="shared" si="1"/>
        <v>0.9570178338</v>
      </c>
      <c r="D219" s="94">
        <f t="shared" si="2"/>
        <v>0.005602255549</v>
      </c>
      <c r="E219" s="95">
        <f t="shared" si="3"/>
        <v>0.00536145847</v>
      </c>
      <c r="F219" s="94">
        <f t="shared" si="4"/>
        <v>0.04298216621</v>
      </c>
      <c r="G219" s="95">
        <f t="shared" si="5"/>
        <v>-0.004876345604</v>
      </c>
      <c r="H219" s="94">
        <f t="shared" si="6"/>
        <v>-0.0002095958973</v>
      </c>
      <c r="I219" s="96">
        <f t="shared" si="7"/>
        <v>0.005151862572</v>
      </c>
    </row>
    <row r="220" ht="14.25" customHeight="1">
      <c r="A220" s="20">
        <v>1611.0</v>
      </c>
      <c r="B220" s="92">
        <v>71.599998</v>
      </c>
      <c r="C220" s="93">
        <f t="shared" si="1"/>
        <v>0.9574468096</v>
      </c>
      <c r="D220" s="94">
        <f t="shared" si="2"/>
        <v>0.006804851498</v>
      </c>
      <c r="E220" s="95">
        <f t="shared" si="3"/>
        <v>0.006515283357</v>
      </c>
      <c r="F220" s="94">
        <f t="shared" si="4"/>
        <v>0.04255319035</v>
      </c>
      <c r="G220" s="95">
        <f t="shared" si="5"/>
        <v>-0.0006984981025</v>
      </c>
      <c r="H220" s="94">
        <f t="shared" si="6"/>
        <v>-0.00002972332271</v>
      </c>
      <c r="I220" s="96">
        <f t="shared" si="7"/>
        <v>0.006485560035</v>
      </c>
    </row>
    <row r="221" ht="14.25" customHeight="1">
      <c r="A221" s="20">
        <v>1622.0</v>
      </c>
      <c r="B221" s="92">
        <v>71.550003</v>
      </c>
      <c r="C221" s="93">
        <f t="shared" si="1"/>
        <v>0.9577514671</v>
      </c>
      <c r="D221" s="94">
        <f t="shared" si="2"/>
        <v>-0.007487875519</v>
      </c>
      <c r="E221" s="95">
        <f t="shared" si="3"/>
        <v>-0.007171523764</v>
      </c>
      <c r="F221" s="94">
        <f t="shared" si="4"/>
        <v>0.04224853289</v>
      </c>
      <c r="G221" s="95">
        <f t="shared" si="5"/>
        <v>-0.004201728782</v>
      </c>
      <c r="H221" s="94">
        <f t="shared" si="6"/>
        <v>-0.0001775168767</v>
      </c>
      <c r="I221" s="96">
        <f t="shared" si="7"/>
        <v>-0.007349040641</v>
      </c>
    </row>
    <row r="222" ht="14.25" customHeight="1">
      <c r="A222" s="20">
        <v>1609.900024</v>
      </c>
      <c r="B222" s="92">
        <v>71.25</v>
      </c>
      <c r="C222" s="93">
        <f t="shared" si="1"/>
        <v>0.9576182976</v>
      </c>
      <c r="D222" s="94">
        <f t="shared" si="2"/>
        <v>-0.00751311959</v>
      </c>
      <c r="E222" s="95">
        <f t="shared" si="3"/>
        <v>-0.007194700791</v>
      </c>
      <c r="F222" s="94">
        <f t="shared" si="4"/>
        <v>0.0423817024</v>
      </c>
      <c r="G222" s="95">
        <f t="shared" si="5"/>
        <v>-0.004924357402</v>
      </c>
      <c r="H222" s="94">
        <f t="shared" si="6"/>
        <v>-0.0002087026499</v>
      </c>
      <c r="I222" s="96">
        <f t="shared" si="7"/>
        <v>-0.007403403441</v>
      </c>
    </row>
    <row r="223" ht="14.25" customHeight="1">
      <c r="A223" s="20">
        <v>1597.849976</v>
      </c>
      <c r="B223" s="92">
        <v>70.900002</v>
      </c>
      <c r="C223" s="93">
        <f t="shared" si="1"/>
        <v>0.9575131069</v>
      </c>
      <c r="D223" s="94">
        <f t="shared" si="2"/>
        <v>0.004277832104</v>
      </c>
      <c r="E223" s="95">
        <f t="shared" si="3"/>
        <v>0.004096080308</v>
      </c>
      <c r="F223" s="94">
        <f t="shared" si="4"/>
        <v>0.04248689314</v>
      </c>
      <c r="G223" s="95">
        <f t="shared" si="5"/>
        <v>0.03192491824</v>
      </c>
      <c r="H223" s="94">
        <f t="shared" si="6"/>
        <v>0.00135639059</v>
      </c>
      <c r="I223" s="96">
        <f t="shared" si="7"/>
        <v>0.005452470898</v>
      </c>
    </row>
    <row r="224" ht="14.25" customHeight="1">
      <c r="A224" s="20">
        <v>1604.699951</v>
      </c>
      <c r="B224" s="92">
        <v>73.199997</v>
      </c>
      <c r="C224" s="93">
        <f t="shared" si="1"/>
        <v>0.9563740394</v>
      </c>
      <c r="D224" s="94">
        <f t="shared" si="2"/>
        <v>-0.006313886652</v>
      </c>
      <c r="E224" s="95">
        <f t="shared" si="3"/>
        <v>-0.006038437282</v>
      </c>
      <c r="F224" s="94">
        <f t="shared" si="4"/>
        <v>0.04362596059</v>
      </c>
      <c r="G224" s="95">
        <f t="shared" si="5"/>
        <v>0.03093727627</v>
      </c>
      <c r="H224" s="94">
        <f t="shared" si="6"/>
        <v>0.001349668395</v>
      </c>
      <c r="I224" s="96">
        <f t="shared" si="7"/>
        <v>-0.004688768887</v>
      </c>
    </row>
    <row r="225" ht="14.25" customHeight="1">
      <c r="A225" s="20">
        <v>1594.599976</v>
      </c>
      <c r="B225" s="92">
        <v>75.5</v>
      </c>
      <c r="C225" s="93">
        <f t="shared" si="1"/>
        <v>0.9547931255</v>
      </c>
      <c r="D225" s="94">
        <f t="shared" si="2"/>
        <v>-0.01618443228</v>
      </c>
      <c r="E225" s="95">
        <f t="shared" si="3"/>
        <v>-0.01545278469</v>
      </c>
      <c r="F225" s="94">
        <f t="shared" si="4"/>
        <v>0.04520687449</v>
      </c>
      <c r="G225" s="95">
        <f t="shared" si="5"/>
        <v>0.002645464558</v>
      </c>
      <c r="H225" s="94">
        <f t="shared" si="6"/>
        <v>0.0001195931843</v>
      </c>
      <c r="I225" s="96">
        <f t="shared" si="7"/>
        <v>-0.0153331915</v>
      </c>
    </row>
    <row r="226" ht="14.25" customHeight="1">
      <c r="A226" s="20">
        <v>1569.0</v>
      </c>
      <c r="B226" s="92">
        <v>75.699997</v>
      </c>
      <c r="C226" s="93">
        <f t="shared" si="1"/>
        <v>0.9539733707</v>
      </c>
      <c r="D226" s="94">
        <f t="shared" si="2"/>
        <v>-0.009027223434</v>
      </c>
      <c r="E226" s="95">
        <f t="shared" si="3"/>
        <v>-0.008611730768</v>
      </c>
      <c r="F226" s="94">
        <f t="shared" si="4"/>
        <v>0.04602662926</v>
      </c>
      <c r="G226" s="95">
        <f t="shared" si="5"/>
        <v>-0.01866712871</v>
      </c>
      <c r="H226" s="94">
        <f t="shared" si="6"/>
        <v>-0.0008591850125</v>
      </c>
      <c r="I226" s="96">
        <f t="shared" si="7"/>
        <v>-0.009470915781</v>
      </c>
    </row>
    <row r="227" ht="14.25" customHeight="1">
      <c r="A227" s="20">
        <v>1554.900024</v>
      </c>
      <c r="B227" s="92">
        <v>74.300003</v>
      </c>
      <c r="C227" s="93">
        <f t="shared" si="1"/>
        <v>0.9543947939</v>
      </c>
      <c r="D227" s="94">
        <f t="shared" si="2"/>
        <v>0.002665442515</v>
      </c>
      <c r="E227" s="95">
        <f t="shared" si="3"/>
        <v>0.00254388446</v>
      </c>
      <c r="F227" s="94">
        <f t="shared" si="4"/>
        <v>0.04560520609</v>
      </c>
      <c r="G227" s="95">
        <f t="shared" si="5"/>
        <v>0.02262234819</v>
      </c>
      <c r="H227" s="94">
        <f t="shared" si="6"/>
        <v>0.001031696851</v>
      </c>
      <c r="I227" s="96">
        <f t="shared" si="7"/>
        <v>0.003575581311</v>
      </c>
    </row>
    <row r="228" ht="14.25" customHeight="1">
      <c r="A228" s="20">
        <v>1559.050049</v>
      </c>
      <c r="B228" s="92">
        <v>76.0</v>
      </c>
      <c r="C228" s="93">
        <f t="shared" si="1"/>
        <v>0.9535182424</v>
      </c>
      <c r="D228" s="94">
        <f t="shared" si="2"/>
        <v>0.008176561507</v>
      </c>
      <c r="E228" s="95">
        <f t="shared" si="3"/>
        <v>0.007796500557</v>
      </c>
      <c r="F228" s="94">
        <f t="shared" si="4"/>
        <v>0.04648175757</v>
      </c>
      <c r="G228" s="95">
        <f t="shared" si="5"/>
        <v>-0.02194969428</v>
      </c>
      <c r="H228" s="94">
        <f t="shared" si="6"/>
        <v>-0.001020260368</v>
      </c>
      <c r="I228" s="96">
        <f t="shared" si="7"/>
        <v>0.006776240189</v>
      </c>
    </row>
    <row r="229" ht="14.25" customHeight="1">
      <c r="A229" s="20">
        <v>1571.849976</v>
      </c>
      <c r="B229" s="92">
        <v>74.349998</v>
      </c>
      <c r="C229" s="93">
        <f t="shared" si="1"/>
        <v>0.9548353789</v>
      </c>
      <c r="D229" s="94">
        <f t="shared" si="2"/>
        <v>-0.009363949051</v>
      </c>
      <c r="E229" s="95">
        <f t="shared" si="3"/>
        <v>-0.00894102984</v>
      </c>
      <c r="F229" s="94">
        <f t="shared" si="4"/>
        <v>0.04516462105</v>
      </c>
      <c r="G229" s="95">
        <f t="shared" si="5"/>
        <v>0.06571474744</v>
      </c>
      <c r="H229" s="94">
        <f t="shared" si="6"/>
        <v>0.002967981665</v>
      </c>
      <c r="I229" s="96">
        <f t="shared" si="7"/>
        <v>-0.005973048175</v>
      </c>
    </row>
    <row r="230" ht="14.25" customHeight="1">
      <c r="A230" s="20">
        <v>1557.199951</v>
      </c>
      <c r="B230" s="92">
        <v>79.400002</v>
      </c>
      <c r="C230" s="93">
        <f t="shared" si="1"/>
        <v>0.9514847829</v>
      </c>
      <c r="D230" s="94">
        <f t="shared" si="2"/>
        <v>-0.008512853685</v>
      </c>
      <c r="E230" s="95">
        <f t="shared" si="3"/>
        <v>-0.00809985074</v>
      </c>
      <c r="F230" s="94">
        <f t="shared" si="4"/>
        <v>0.04851521708</v>
      </c>
      <c r="G230" s="95">
        <f t="shared" si="5"/>
        <v>-0.0006299716744</v>
      </c>
      <c r="H230" s="94">
        <f t="shared" si="6"/>
        <v>-0.00003056321254</v>
      </c>
      <c r="I230" s="96">
        <f t="shared" si="7"/>
        <v>-0.008130413953</v>
      </c>
    </row>
    <row r="231" ht="14.25" customHeight="1">
      <c r="A231" s="20">
        <v>1544.0</v>
      </c>
      <c r="B231" s="92">
        <v>79.349998</v>
      </c>
      <c r="C231" s="93">
        <f t="shared" si="1"/>
        <v>0.9511195995</v>
      </c>
      <c r="D231" s="94">
        <f t="shared" si="2"/>
        <v>-0.0003238866425</v>
      </c>
      <c r="E231" s="95">
        <f t="shared" si="3"/>
        <v>-0.0003080549337</v>
      </c>
      <c r="F231" s="94">
        <f t="shared" si="4"/>
        <v>0.04888040047</v>
      </c>
      <c r="G231" s="95">
        <f t="shared" si="5"/>
        <v>-0.009496747778</v>
      </c>
      <c r="H231" s="94">
        <f t="shared" si="6"/>
        <v>-0.0004642048345</v>
      </c>
      <c r="I231" s="96">
        <f t="shared" si="7"/>
        <v>-0.0007722597682</v>
      </c>
    </row>
    <row r="232" ht="14.25" customHeight="1">
      <c r="A232" s="20">
        <v>1543.5</v>
      </c>
      <c r="B232" s="92">
        <v>78.599998</v>
      </c>
      <c r="C232" s="93">
        <f t="shared" si="1"/>
        <v>0.9515442956</v>
      </c>
      <c r="D232" s="94">
        <f t="shared" si="2"/>
        <v>0.005942754487</v>
      </c>
      <c r="E232" s="95">
        <f t="shared" si="3"/>
        <v>0.005654794132</v>
      </c>
      <c r="F232" s="94">
        <f t="shared" si="4"/>
        <v>0.04845570439</v>
      </c>
      <c r="G232" s="95">
        <f t="shared" si="5"/>
        <v>0.01890415512</v>
      </c>
      <c r="H232" s="94">
        <f t="shared" si="6"/>
        <v>0.0009160141521</v>
      </c>
      <c r="I232" s="96">
        <f t="shared" si="7"/>
        <v>0.006570808284</v>
      </c>
    </row>
    <row r="233" ht="14.25" customHeight="1">
      <c r="A233" s="20">
        <v>1552.699951</v>
      </c>
      <c r="B233" s="92">
        <v>80.099998</v>
      </c>
      <c r="C233" s="93">
        <f t="shared" si="1"/>
        <v>0.9509431648</v>
      </c>
      <c r="D233" s="94">
        <f t="shared" si="2"/>
        <v>-0.01616649525</v>
      </c>
      <c r="E233" s="95">
        <f t="shared" si="3"/>
        <v>-0.01537341816</v>
      </c>
      <c r="F233" s="94">
        <f t="shared" si="4"/>
        <v>0.04905683519</v>
      </c>
      <c r="G233" s="95">
        <f t="shared" si="5"/>
        <v>0.06113860149</v>
      </c>
      <c r="H233" s="94">
        <f t="shared" si="6"/>
        <v>0.002999266297</v>
      </c>
      <c r="I233" s="96">
        <f t="shared" si="7"/>
        <v>-0.01237415186</v>
      </c>
    </row>
    <row r="234" ht="14.25" customHeight="1">
      <c r="A234" s="20">
        <v>1527.800049</v>
      </c>
      <c r="B234" s="92">
        <v>85.150002</v>
      </c>
      <c r="C234" s="93">
        <f t="shared" si="1"/>
        <v>0.9472085314</v>
      </c>
      <c r="D234" s="94">
        <f t="shared" si="2"/>
        <v>0.005580633533</v>
      </c>
      <c r="E234" s="95">
        <f t="shared" si="3"/>
        <v>0.005286023693</v>
      </c>
      <c r="F234" s="94">
        <f t="shared" si="4"/>
        <v>0.05279146862</v>
      </c>
      <c r="G234" s="95">
        <f t="shared" si="5"/>
        <v>0.02493606661</v>
      </c>
      <c r="H234" s="94">
        <f t="shared" si="6"/>
        <v>0.001316411578</v>
      </c>
      <c r="I234" s="96">
        <f t="shared" si="7"/>
        <v>0.006602435271</v>
      </c>
    </row>
    <row r="235" ht="14.25" customHeight="1">
      <c r="A235" s="20">
        <v>1536.349976</v>
      </c>
      <c r="B235" s="92">
        <v>87.300003</v>
      </c>
      <c r="C235" s="93">
        <f t="shared" si="1"/>
        <v>0.9462322519</v>
      </c>
      <c r="D235" s="94">
        <f t="shared" si="2"/>
        <v>-0.001987150313</v>
      </c>
      <c r="E235" s="95">
        <f t="shared" si="3"/>
        <v>-0.001880305715</v>
      </c>
      <c r="F235" s="94">
        <f t="shared" si="4"/>
        <v>0.05376774805</v>
      </c>
      <c r="G235" s="95">
        <f t="shared" si="5"/>
        <v>-0.04570216386</v>
      </c>
      <c r="H235" s="94">
        <f t="shared" si="6"/>
        <v>-0.002457302432</v>
      </c>
      <c r="I235" s="96">
        <f t="shared" si="7"/>
        <v>-0.004337608148</v>
      </c>
    </row>
    <row r="236" ht="14.25" customHeight="1">
      <c r="A236" s="20">
        <v>1533.300049</v>
      </c>
      <c r="B236" s="92">
        <v>83.400002</v>
      </c>
      <c r="C236" s="93">
        <f t="shared" si="1"/>
        <v>0.9484134352</v>
      </c>
      <c r="D236" s="94">
        <f t="shared" si="2"/>
        <v>-0.01750051111</v>
      </c>
      <c r="E236" s="95">
        <f t="shared" si="3"/>
        <v>-0.01659771986</v>
      </c>
      <c r="F236" s="94">
        <f t="shared" si="4"/>
        <v>0.05158656484</v>
      </c>
      <c r="G236" s="95">
        <f t="shared" si="5"/>
        <v>-0.0491499399</v>
      </c>
      <c r="H236" s="94">
        <f t="shared" si="6"/>
        <v>-0.002535476561</v>
      </c>
      <c r="I236" s="96">
        <f t="shared" si="7"/>
        <v>-0.01913319642</v>
      </c>
    </row>
    <row r="237" ht="14.25" customHeight="1">
      <c r="A237" s="20">
        <v>1506.699951</v>
      </c>
      <c r="B237" s="92">
        <v>79.400002</v>
      </c>
      <c r="C237" s="93">
        <f t="shared" si="1"/>
        <v>0.9499401019</v>
      </c>
      <c r="D237" s="94">
        <f t="shared" si="2"/>
        <v>0.0006303667718</v>
      </c>
      <c r="E237" s="95">
        <f t="shared" si="3"/>
        <v>0.0005988106755</v>
      </c>
      <c r="F237" s="94">
        <f t="shared" si="4"/>
        <v>0.05005989809</v>
      </c>
      <c r="G237" s="95">
        <f t="shared" si="5"/>
        <v>-0.08403895229</v>
      </c>
      <c r="H237" s="94">
        <f t="shared" si="6"/>
        <v>-0.004206981387</v>
      </c>
      <c r="I237" s="96">
        <f t="shared" si="7"/>
        <v>-0.003608170712</v>
      </c>
    </row>
    <row r="238" ht="14.25" customHeight="1">
      <c r="A238" s="20">
        <v>1507.650024</v>
      </c>
      <c r="B238" s="92">
        <v>73.0</v>
      </c>
      <c r="C238" s="93">
        <f t="shared" si="1"/>
        <v>0.9538164686</v>
      </c>
      <c r="D238" s="94">
        <f t="shared" si="2"/>
        <v>0.01406176387</v>
      </c>
      <c r="E238" s="95">
        <f t="shared" si="3"/>
        <v>0.01341234196</v>
      </c>
      <c r="F238" s="94">
        <f t="shared" si="4"/>
        <v>0.04618353139</v>
      </c>
      <c r="G238" s="95">
        <f t="shared" si="5"/>
        <v>0.003418806749</v>
      </c>
      <c r="H238" s="94">
        <f t="shared" si="6"/>
        <v>0.0001578925688</v>
      </c>
      <c r="I238" s="96">
        <f t="shared" si="7"/>
        <v>0.01357023453</v>
      </c>
    </row>
    <row r="239" ht="14.25" customHeight="1">
      <c r="A239" s="20">
        <v>1529.0</v>
      </c>
      <c r="B239" s="92">
        <v>73.25</v>
      </c>
      <c r="C239" s="93">
        <f t="shared" si="1"/>
        <v>0.9542830395</v>
      </c>
      <c r="D239" s="94">
        <f t="shared" si="2"/>
        <v>-0.01445979684</v>
      </c>
      <c r="E239" s="95">
        <f t="shared" si="3"/>
        <v>-0.01379873888</v>
      </c>
      <c r="F239" s="94">
        <f t="shared" si="4"/>
        <v>0.04571696052</v>
      </c>
      <c r="G239" s="95">
        <f t="shared" si="5"/>
        <v>-0.01513093496</v>
      </c>
      <c r="H239" s="94">
        <f t="shared" si="6"/>
        <v>-0.0006917403561</v>
      </c>
      <c r="I239" s="96">
        <f t="shared" si="7"/>
        <v>-0.01449047923</v>
      </c>
    </row>
    <row r="240" ht="14.25" customHeight="1">
      <c r="A240" s="20">
        <v>1507.050049</v>
      </c>
      <c r="B240" s="92">
        <v>72.150002</v>
      </c>
      <c r="C240" s="93">
        <f t="shared" si="1"/>
        <v>0.9543123102</v>
      </c>
      <c r="D240" s="94">
        <f t="shared" si="2"/>
        <v>0.01432901589</v>
      </c>
      <c r="E240" s="95">
        <f t="shared" si="3"/>
        <v>0.01367435625</v>
      </c>
      <c r="F240" s="94">
        <f t="shared" si="4"/>
        <v>0.04568768976</v>
      </c>
      <c r="G240" s="95">
        <f t="shared" si="5"/>
        <v>0.003459014076</v>
      </c>
      <c r="H240" s="94">
        <f t="shared" si="6"/>
        <v>0.000158034362</v>
      </c>
      <c r="I240" s="96">
        <f t="shared" si="7"/>
        <v>0.01383239062</v>
      </c>
    </row>
    <row r="241" ht="14.25" customHeight="1">
      <c r="A241" s="20">
        <v>1528.800049</v>
      </c>
      <c r="B241" s="92">
        <v>72.400002</v>
      </c>
      <c r="C241" s="93">
        <f t="shared" si="1"/>
        <v>0.9547839123</v>
      </c>
      <c r="D241" s="94">
        <f t="shared" si="2"/>
        <v>0.004665904215</v>
      </c>
      <c r="E241" s="95">
        <f t="shared" si="3"/>
        <v>0.004454930281</v>
      </c>
      <c r="F241" s="94">
        <f t="shared" si="4"/>
        <v>0.04521608774</v>
      </c>
      <c r="G241" s="95">
        <f t="shared" si="5"/>
        <v>-0.002074000023</v>
      </c>
      <c r="H241" s="94">
        <f t="shared" si="6"/>
        <v>-0.00009377816704</v>
      </c>
      <c r="I241" s="96">
        <f t="shared" si="7"/>
        <v>0.004361152114</v>
      </c>
    </row>
    <row r="242" ht="14.25" customHeight="1">
      <c r="A242" s="20">
        <v>1535.949951</v>
      </c>
      <c r="B242" s="92">
        <v>72.25</v>
      </c>
      <c r="C242" s="93">
        <f t="shared" si="1"/>
        <v>0.9550739944</v>
      </c>
      <c r="D242" s="94">
        <f t="shared" si="2"/>
        <v>-0.01122846857</v>
      </c>
      <c r="E242" s="95">
        <f t="shared" si="3"/>
        <v>-0.01072401833</v>
      </c>
      <c r="F242" s="94">
        <f t="shared" si="4"/>
        <v>0.0449260056</v>
      </c>
      <c r="G242" s="95">
        <f t="shared" si="5"/>
        <v>-0.007641621228</v>
      </c>
      <c r="H242" s="94">
        <f t="shared" si="6"/>
        <v>-0.0003433075181</v>
      </c>
      <c r="I242" s="96">
        <f t="shared" si="7"/>
        <v>-0.01106732585</v>
      </c>
    </row>
    <row r="243" ht="14.25" customHeight="1">
      <c r="A243" s="20">
        <v>1518.800049</v>
      </c>
      <c r="B243" s="92">
        <v>71.699997</v>
      </c>
      <c r="C243" s="93">
        <f t="shared" si="1"/>
        <v>0.9549198397</v>
      </c>
      <c r="D243" s="94">
        <f t="shared" si="2"/>
        <v>0.008653489681</v>
      </c>
      <c r="E243" s="95">
        <f t="shared" si="3"/>
        <v>0.008263388979</v>
      </c>
      <c r="F243" s="94">
        <f t="shared" si="4"/>
        <v>0.04508016028</v>
      </c>
      <c r="G243" s="95">
        <f t="shared" si="5"/>
        <v>-0.01900795063</v>
      </c>
      <c r="H243" s="94">
        <f t="shared" si="6"/>
        <v>-0.0008568814612</v>
      </c>
      <c r="I243" s="96">
        <f t="shared" si="7"/>
        <v>0.007406507518</v>
      </c>
    </row>
    <row r="244" ht="14.25" customHeight="1">
      <c r="A244" s="20">
        <v>1532.0</v>
      </c>
      <c r="B244" s="92">
        <v>70.349998</v>
      </c>
      <c r="C244" s="93">
        <f t="shared" si="1"/>
        <v>0.9560957356</v>
      </c>
      <c r="D244" s="94">
        <f t="shared" si="2"/>
        <v>0.01493365965</v>
      </c>
      <c r="E244" s="95">
        <f t="shared" si="3"/>
        <v>0.01427800831</v>
      </c>
      <c r="F244" s="94">
        <f t="shared" si="4"/>
        <v>0.04390426442</v>
      </c>
      <c r="G244" s="95">
        <f t="shared" si="5"/>
        <v>-0.01503780565</v>
      </c>
      <c r="H244" s="94">
        <f t="shared" si="6"/>
        <v>-0.0006602237953</v>
      </c>
      <c r="I244" s="96">
        <f t="shared" si="7"/>
        <v>0.01361778451</v>
      </c>
    </row>
    <row r="245" ht="14.25" customHeight="1">
      <c r="A245" s="20">
        <v>1555.050049</v>
      </c>
      <c r="B245" s="92">
        <v>69.300003</v>
      </c>
      <c r="C245" s="93">
        <f t="shared" si="1"/>
        <v>0.9573367804</v>
      </c>
      <c r="D245" s="94">
        <f t="shared" si="2"/>
        <v>-0.0002251615091</v>
      </c>
      <c r="E245" s="95">
        <f t="shared" si="3"/>
        <v>-0.0002155553942</v>
      </c>
      <c r="F245" s="94">
        <f t="shared" si="4"/>
        <v>0.04266321961</v>
      </c>
      <c r="G245" s="95">
        <f t="shared" si="5"/>
        <v>0.0333482327</v>
      </c>
      <c r="H245" s="94">
        <f t="shared" si="6"/>
        <v>0.001422742976</v>
      </c>
      <c r="I245" s="96">
        <f t="shared" si="7"/>
        <v>0.001207187581</v>
      </c>
    </row>
    <row r="246" ht="14.25" customHeight="1">
      <c r="A246" s="20">
        <v>1554.699951</v>
      </c>
      <c r="B246" s="92">
        <v>71.650002</v>
      </c>
      <c r="C246" s="93">
        <f t="shared" si="1"/>
        <v>0.9559442899</v>
      </c>
      <c r="D246" s="94">
        <f t="shared" si="2"/>
        <v>-0.01732287871</v>
      </c>
      <c r="E246" s="95">
        <f t="shared" si="3"/>
        <v>-0.01655970699</v>
      </c>
      <c r="F246" s="94">
        <f t="shared" si="4"/>
        <v>0.04405571007</v>
      </c>
      <c r="G246" s="95">
        <f t="shared" si="5"/>
        <v>-0.01264064566</v>
      </c>
      <c r="H246" s="94">
        <f t="shared" si="6"/>
        <v>-0.0005568926205</v>
      </c>
      <c r="I246" s="96">
        <f t="shared" si="7"/>
        <v>-0.01711659961</v>
      </c>
    </row>
    <row r="247" ht="14.25" customHeight="1">
      <c r="A247" s="20">
        <v>1528.0</v>
      </c>
      <c r="B247" s="92">
        <v>70.75</v>
      </c>
      <c r="C247" s="93">
        <f t="shared" si="1"/>
        <v>0.9557466771</v>
      </c>
      <c r="D247" s="94">
        <v>0.0</v>
      </c>
      <c r="E247" s="95">
        <f t="shared" si="3"/>
        <v>0</v>
      </c>
      <c r="F247" s="106">
        <f t="shared" si="4"/>
        <v>0.04425332291</v>
      </c>
      <c r="G247" s="95">
        <v>0.0</v>
      </c>
      <c r="H247" s="94">
        <f t="shared" si="6"/>
        <v>0</v>
      </c>
      <c r="I247" s="96">
        <f t="shared" si="7"/>
        <v>0</v>
      </c>
    </row>
    <row r="248" ht="14.25" customHeight="1">
      <c r="H248" s="101"/>
      <c r="I248" s="101"/>
    </row>
    <row r="249" ht="14.25" customHeight="1">
      <c r="G249" s="101"/>
      <c r="H249" s="101"/>
    </row>
    <row r="250" ht="14.25" customHeight="1">
      <c r="G250" s="101"/>
      <c r="H250" s="101"/>
    </row>
    <row r="251" ht="14.25" customHeight="1">
      <c r="G251" s="101"/>
      <c r="H251" s="101"/>
    </row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