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9e908dbd7b462b0/Desktop/"/>
    </mc:Choice>
  </mc:AlternateContent>
  <xr:revisionPtr revIDLastSave="4" documentId="8_{1E82C4CF-54D9-4573-B1DC-205C49450D2B}" xr6:coauthVersionLast="47" xr6:coauthVersionMax="47" xr10:uidLastSave="{B34D4070-9E23-4A26-852C-9C24FFCD615D}"/>
  <bookViews>
    <workbookView xWindow="-108" yWindow="-108" windowWidth="23256" windowHeight="13176" activeTab="1" xr2:uid="{4CBC6F82-2660-439C-B2D7-F8BDD0F566A3}"/>
  </bookViews>
  <sheets>
    <sheet name="Accountancy" sheetId="1" r:id="rId1"/>
    <sheet name="Dates" sheetId="6" r:id="rId2"/>
    <sheet name="Pretty Jugglers" sheetId="7" r:id="rId3"/>
    <sheet name="Colourful rollercoasters" sheetId="8" r:id="rId4"/>
    <sheet name="Pesko" sheetId="9" r:id="rId5"/>
    <sheet name="Sales Rep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0" l="1"/>
  <c r="G6" i="10"/>
  <c r="G7" i="10"/>
  <c r="G8" i="10"/>
  <c r="G9" i="10"/>
  <c r="G10" i="10"/>
  <c r="G11" i="10"/>
  <c r="G12" i="10"/>
  <c r="G4" i="10"/>
  <c r="F5" i="10"/>
  <c r="F6" i="10"/>
  <c r="F7" i="10"/>
  <c r="F8" i="10"/>
  <c r="F9" i="10"/>
  <c r="F10" i="10"/>
  <c r="F11" i="10"/>
  <c r="F12" i="10"/>
  <c r="F4" i="10"/>
  <c r="E5" i="10"/>
  <c r="E6" i="10"/>
  <c r="E7" i="10"/>
  <c r="E8" i="10"/>
  <c r="E9" i="10"/>
  <c r="E10" i="10"/>
  <c r="E11" i="10"/>
  <c r="E12" i="10"/>
  <c r="E4" i="10"/>
  <c r="C5" i="10"/>
  <c r="C6" i="10"/>
  <c r="C7" i="10"/>
  <c r="C8" i="10"/>
  <c r="C9" i="10"/>
  <c r="C10" i="10"/>
  <c r="C11" i="10"/>
  <c r="C12" i="10"/>
  <c r="C4" i="10"/>
  <c r="G5" i="9"/>
  <c r="G6" i="9"/>
  <c r="G7" i="9"/>
  <c r="G8" i="9"/>
  <c r="G9" i="9"/>
  <c r="G10" i="9"/>
  <c r="G11" i="9"/>
  <c r="G12" i="9"/>
  <c r="G13" i="9"/>
  <c r="G14" i="9"/>
  <c r="G15" i="9"/>
  <c r="G4" i="9"/>
</calcChain>
</file>

<file path=xl/sharedStrings.xml><?xml version="1.0" encoding="utf-8"?>
<sst xmlns="http://schemas.openxmlformats.org/spreadsheetml/2006/main" count="488" uniqueCount="238">
  <si>
    <t>Accountancy Part 1 Exam Results</t>
  </si>
  <si>
    <t>Candidate ID</t>
  </si>
  <si>
    <t>Area</t>
  </si>
  <si>
    <t>Gender</t>
  </si>
  <si>
    <t>Age</t>
  </si>
  <si>
    <t>Result</t>
  </si>
  <si>
    <t>North</t>
  </si>
  <si>
    <t>M</t>
  </si>
  <si>
    <t>South-East</t>
  </si>
  <si>
    <t>Midlands</t>
  </si>
  <si>
    <t>F</t>
  </si>
  <si>
    <t>South-West</t>
  </si>
  <si>
    <t>Scotland</t>
  </si>
  <si>
    <t>Conditional formats in cols</t>
  </si>
  <si>
    <t>Cand nos &lt; 300000</t>
  </si>
  <si>
    <t>Southern candidates</t>
  </si>
  <si>
    <t>Female Candidates</t>
  </si>
  <si>
    <t>Mature cand &gt; 40 and data bars</t>
  </si>
  <si>
    <t>Top 5%</t>
  </si>
  <si>
    <t>A Fortnight ago</t>
  </si>
  <si>
    <t>Yesterday</t>
  </si>
  <si>
    <t>Today's Date</t>
  </si>
  <si>
    <t>Tomorrow</t>
  </si>
  <si>
    <t>A fortnight ahead</t>
  </si>
  <si>
    <t>Juggler Name</t>
  </si>
  <si>
    <t>Number of Balls</t>
  </si>
  <si>
    <t>Longest Continuous Juggle 
( Minutes )</t>
  </si>
  <si>
    <t>The Special One</t>
  </si>
  <si>
    <t>El Magnifico</t>
  </si>
  <si>
    <t>Le Good Juggleur</t>
  </si>
  <si>
    <t>Bouncing Boris</t>
  </si>
  <si>
    <t>Le Tosseur</t>
  </si>
  <si>
    <t>Gorgeous Georgie</t>
  </si>
  <si>
    <t>My Cousin</t>
  </si>
  <si>
    <t>Roller Coaster</t>
  </si>
  <si>
    <t>Amusement Park</t>
  </si>
  <si>
    <t>Type</t>
  </si>
  <si>
    <t>Design</t>
  </si>
  <si>
    <t>Status</t>
  </si>
  <si>
    <t>Opened</t>
  </si>
  <si>
    <t>Speed ( mph )</t>
  </si>
  <si>
    <t>Flying</t>
  </si>
  <si>
    <t>Sit Down</t>
  </si>
  <si>
    <t>Inverted</t>
  </si>
  <si>
    <t>Stand Up</t>
  </si>
  <si>
    <t>Suspended</t>
  </si>
  <si>
    <t>Pesko Part-time Workers Weekly Pay</t>
  </si>
  <si>
    <t>Staff ID</t>
  </si>
  <si>
    <t>Surname</t>
  </si>
  <si>
    <t>Initial</t>
  </si>
  <si>
    <t>Hours Worked</t>
  </si>
  <si>
    <t>Pay</t>
  </si>
  <si>
    <t>Nat Ins</t>
  </si>
  <si>
    <t>Tax</t>
  </si>
  <si>
    <t>Pension</t>
  </si>
  <si>
    <t>Final Pay</t>
  </si>
  <si>
    <t>Hourly Pay Rate</t>
  </si>
  <si>
    <t>M/141</t>
  </si>
  <si>
    <t>Abbot</t>
  </si>
  <si>
    <t>R</t>
  </si>
  <si>
    <t>£157.92</t>
  </si>
  <si>
    <t>£9.95</t>
  </si>
  <si>
    <t>£31.58</t>
  </si>
  <si>
    <t>£6.00</t>
  </si>
  <si>
    <t>£110.39</t>
  </si>
  <si>
    <t>Nat Ins Rate</t>
  </si>
  <si>
    <t>M/289</t>
  </si>
  <si>
    <t>Arlington</t>
  </si>
  <si>
    <t>T</t>
  </si>
  <si>
    <t>£177.66</t>
  </si>
  <si>
    <t>£11.19</t>
  </si>
  <si>
    <t>£35.53</t>
  </si>
  <si>
    <t>£6.75</t>
  </si>
  <si>
    <t>£124.18</t>
  </si>
  <si>
    <t>Tax Rate</t>
  </si>
  <si>
    <t>F/112</t>
  </si>
  <si>
    <t>Brown</t>
  </si>
  <si>
    <t>H</t>
  </si>
  <si>
    <t>£227.01</t>
  </si>
  <si>
    <t>£14.30</t>
  </si>
  <si>
    <t>£45.40</t>
  </si>
  <si>
    <t>£8.63</t>
  </si>
  <si>
    <t>£158.68</t>
  </si>
  <si>
    <t>Pension Cont</t>
  </si>
  <si>
    <t>F/219</t>
  </si>
  <si>
    <t>Davies</t>
  </si>
  <si>
    <t>£187.53</t>
  </si>
  <si>
    <t>£11.81</t>
  </si>
  <si>
    <t>£37.51</t>
  </si>
  <si>
    <t>£7.13</t>
  </si>
  <si>
    <t>£131.08</t>
  </si>
  <si>
    <t>F/881</t>
  </si>
  <si>
    <t>Davis</t>
  </si>
  <si>
    <t>G</t>
  </si>
  <si>
    <t>M/448</t>
  </si>
  <si>
    <t>W</t>
  </si>
  <si>
    <t>F/66</t>
  </si>
  <si>
    <t>Fox</t>
  </si>
  <si>
    <t>S</t>
  </si>
  <si>
    <t>£118.44</t>
  </si>
  <si>
    <t>£7.46</t>
  </si>
  <si>
    <t>£23.69</t>
  </si>
  <si>
    <t>£4.50</t>
  </si>
  <si>
    <t>£82.79</t>
  </si>
  <si>
    <t>M/557</t>
  </si>
  <si>
    <t>Kelsey</t>
  </si>
  <si>
    <t>A</t>
  </si>
  <si>
    <t>M/44</t>
  </si>
  <si>
    <t>Marsh</t>
  </si>
  <si>
    <t>M/191</t>
  </si>
  <si>
    <t>Oliver</t>
  </si>
  <si>
    <t>M/352</t>
  </si>
  <si>
    <t>Potts</t>
  </si>
  <si>
    <t>B</t>
  </si>
  <si>
    <t>£217.14</t>
  </si>
  <si>
    <t>£13.68</t>
  </si>
  <si>
    <t>£43.43</t>
  </si>
  <si>
    <t>£8.25</t>
  </si>
  <si>
    <t>£151.78</t>
  </si>
  <si>
    <t>F/336</t>
  </si>
  <si>
    <t>Taylor</t>
  </si>
  <si>
    <t>TOTAL</t>
  </si>
  <si>
    <t>£2,052.96</t>
  </si>
  <si>
    <t>£129.34</t>
  </si>
  <si>
    <t>£410.59</t>
  </si>
  <si>
    <t>£78.01</t>
  </si>
  <si>
    <t>£1,435.02</t>
  </si>
  <si>
    <t>Cond formats in cols:</t>
  </si>
  <si>
    <t>Females</t>
  </si>
  <si>
    <t>Contain letter "l"</t>
  </si>
  <si>
    <t>&gt;=18</t>
  </si>
  <si>
    <t>Top 10%</t>
  </si>
  <si>
    <t>&gt;average</t>
  </si>
  <si>
    <t>data bars</t>
  </si>
  <si>
    <t>Mixed</t>
  </si>
  <si>
    <t>icon set</t>
  </si>
  <si>
    <t>Sales Reps - Annual Summary</t>
  </si>
  <si>
    <t>Name</t>
  </si>
  <si>
    <t>Target</t>
  </si>
  <si>
    <t>Achieved</t>
  </si>
  <si>
    <t>Percentage</t>
  </si>
  <si>
    <t>Jerry Mouse</t>
  </si>
  <si>
    <t>£85,000</t>
  </si>
  <si>
    <t>£94,500</t>
  </si>
  <si>
    <t>Ivor Cricket</t>
  </si>
  <si>
    <t>£120,000</t>
  </si>
  <si>
    <t>£118,000</t>
  </si>
  <si>
    <t>Curly Sue</t>
  </si>
  <si>
    <t>£100,000</t>
  </si>
  <si>
    <t>£107,000</t>
  </si>
  <si>
    <t>Randy Cunningham</t>
  </si>
  <si>
    <t>£65,000</t>
  </si>
  <si>
    <t>£29,000</t>
  </si>
  <si>
    <t>Arthur Shilling</t>
  </si>
  <si>
    <t>£50,000</t>
  </si>
  <si>
    <t>£67,000</t>
  </si>
  <si>
    <t>Hugh Jass</t>
  </si>
  <si>
    <t>£150,000</t>
  </si>
  <si>
    <t>£198,000</t>
  </si>
  <si>
    <t>Wendy House</t>
  </si>
  <si>
    <t>£95,000</t>
  </si>
  <si>
    <t>£124,750</t>
  </si>
  <si>
    <t>Carol Service</t>
  </si>
  <si>
    <t>£94,750</t>
  </si>
  <si>
    <t>Christmas T. Rees</t>
  </si>
  <si>
    <t>£75,000</t>
  </si>
  <si>
    <t>Air</t>
  </si>
  <si>
    <t>Alton Towers</t>
  </si>
  <si>
    <t>Steel</t>
  </si>
  <si>
    <t>Operating</t>
  </si>
  <si>
    <t>Boomerang</t>
  </si>
  <si>
    <t>Pleasure Island Family Theme Park</t>
  </si>
  <si>
    <t>Cobra</t>
  </si>
  <si>
    <t>Paultons Park</t>
  </si>
  <si>
    <t>Colossus</t>
  </si>
  <si>
    <t>Thorpe Park</t>
  </si>
  <si>
    <t>Corkscrew</t>
  </si>
  <si>
    <t>Flamingo Land Theme Park &amp; Zoo</t>
  </si>
  <si>
    <t>Crazy Mouse</t>
  </si>
  <si>
    <t>South Pier</t>
  </si>
  <si>
    <t>Brighton Pier</t>
  </si>
  <si>
    <t>Enigma</t>
  </si>
  <si>
    <t>Pleasurewood Hills</t>
  </si>
  <si>
    <t>Express</t>
  </si>
  <si>
    <t>M&amp;Ds Scotland's Theme Park</t>
  </si>
  <si>
    <t>Fantasy Mouse</t>
  </si>
  <si>
    <t>Fantasy Island</t>
  </si>
  <si>
    <t>G Force</t>
  </si>
  <si>
    <t>Drayton Manor Park</t>
  </si>
  <si>
    <t>Grand National</t>
  </si>
  <si>
    <t>Pleasure Beach, Blackpool</t>
  </si>
  <si>
    <t>Wood</t>
  </si>
  <si>
    <t>Infusion</t>
  </si>
  <si>
    <t>Irn-Bru Revolution</t>
  </si>
  <si>
    <t>Jubilee Odyssey</t>
  </si>
  <si>
    <t>Jungle Coaster</t>
  </si>
  <si>
    <t>Legoland Windsor</t>
  </si>
  <si>
    <t>Knightmare</t>
  </si>
  <si>
    <t>Camelot Theme Park</t>
  </si>
  <si>
    <t>Kumali</t>
  </si>
  <si>
    <t>Magic Mouse</t>
  </si>
  <si>
    <t>Brean Leisure Park</t>
  </si>
  <si>
    <t>Megafobia</t>
  </si>
  <si>
    <t>Oakwood Theme Park</t>
  </si>
  <si>
    <t>Millennium Roller Coaster</t>
  </si>
  <si>
    <t>Nemesis</t>
  </si>
  <si>
    <t>Nemesis Inferno</t>
  </si>
  <si>
    <t>New Roller Coaster</t>
  </si>
  <si>
    <t>New MetroLand</t>
  </si>
  <si>
    <t>Oblivion</t>
  </si>
  <si>
    <t>Pepsi Max Big One</t>
  </si>
  <si>
    <t>Rage</t>
  </si>
  <si>
    <t>Adventure Island</t>
  </si>
  <si>
    <t>Rat</t>
  </si>
  <si>
    <t>Loudoun Castle</t>
  </si>
  <si>
    <t>Rattlesnake</t>
  </si>
  <si>
    <t>Chessington World of Adventures</t>
  </si>
  <si>
    <t>Rhino Coaster</t>
  </si>
  <si>
    <t>West Midlands Safari Park</t>
  </si>
  <si>
    <t>Rita - Queen of Speed</t>
  </si>
  <si>
    <t>Great Yarmouth Pleasure Beach</t>
  </si>
  <si>
    <t>Wicksteed Park</t>
  </si>
  <si>
    <t>Shockwave</t>
  </si>
  <si>
    <t>Speed: No Limits</t>
  </si>
  <si>
    <t>Stealth</t>
  </si>
  <si>
    <t>Tornado</t>
  </si>
  <si>
    <t>Tsunami</t>
  </si>
  <si>
    <t>Twist and Shout</t>
  </si>
  <si>
    <t>Twister</t>
  </si>
  <si>
    <t>Lightwater Valley</t>
  </si>
  <si>
    <t>Ultimate</t>
  </si>
  <si>
    <t>Vampire</t>
  </si>
  <si>
    <t>Velocity</t>
  </si>
  <si>
    <t>Wall's Twister Ride</t>
  </si>
  <si>
    <t>Whirlwind</t>
  </si>
  <si>
    <t>Wild Mouse</t>
  </si>
  <si>
    <t>Wipeout</t>
  </si>
  <si>
    <t>X:\ No Way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</si>
</sst>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_ [$¥-804]* #,##0.00_ ;_ [$¥-804]* \-#,##0.00_ ;_ [$¥-804]* &quot;-&quot;??_ ;_ @_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CECEC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DEEAF6"/>
        <bgColor indexed="64"/>
      </patternFill>
    </fill>
  </fills>
  <borders count="9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 applyAlignment="1">
      <alignment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3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horizontal="right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wrapText="1"/>
    </xf>
    <xf numFmtId="10" fontId="0" fillId="0" borderId="4" xfId="0" applyNumberFormat="1" applyBorder="1" applyAlignment="1">
      <alignment horizontal="right" wrapText="1"/>
    </xf>
    <xf numFmtId="0" fontId="4" fillId="3" borderId="5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3" xfId="0" applyFont="1" applyBorder="1" applyAlignment="1">
      <alignment wrapText="1"/>
    </xf>
    <xf numFmtId="164" fontId="0" fillId="0" borderId="4" xfId="0" applyNumberFormat="1" applyBorder="1" applyAlignment="1">
      <alignment wrapText="1"/>
    </xf>
    <xf numFmtId="0" fontId="6" fillId="0" borderId="2" xfId="0" applyFont="1" applyBorder="1" applyAlignment="1">
      <alignment horizontal="center" vertical="top" wrapText="1"/>
    </xf>
    <xf numFmtId="0" fontId="7" fillId="0" borderId="5" xfId="0" applyFont="1" applyBorder="1" applyAlignment="1">
      <alignment wrapText="1"/>
    </xf>
    <xf numFmtId="0" fontId="0" fillId="0" borderId="4" xfId="0" applyBorder="1" applyAlignment="1">
      <alignment horizontal="right" wrapText="1"/>
    </xf>
    <xf numFmtId="0" fontId="7" fillId="0" borderId="4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8" fillId="0" borderId="1" xfId="0" applyFont="1" applyBorder="1" applyAlignment="1">
      <alignment vertical="center"/>
    </xf>
    <xf numFmtId="0" fontId="3" fillId="4" borderId="4" xfId="0" applyFont="1" applyFill="1" applyBorder="1" applyAlignment="1">
      <alignment wrapText="1"/>
    </xf>
    <xf numFmtId="0" fontId="3" fillId="4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right" wrapText="1"/>
    </xf>
    <xf numFmtId="0" fontId="0" fillId="5" borderId="4" xfId="0" applyFill="1" applyBorder="1" applyAlignment="1">
      <alignment horizontal="right" wrapText="1"/>
    </xf>
    <xf numFmtId="9" fontId="0" fillId="5" borderId="4" xfId="0" applyNumberFormat="1" applyFill="1" applyBorder="1" applyAlignment="1">
      <alignment horizontal="right" wrapText="1"/>
    </xf>
    <xf numFmtId="10" fontId="0" fillId="5" borderId="4" xfId="0" applyNumberFormat="1" applyFill="1" applyBorder="1" applyAlignment="1">
      <alignment horizontal="right" wrapText="1"/>
    </xf>
    <xf numFmtId="0" fontId="1" fillId="4" borderId="4" xfId="0" applyFont="1" applyFill="1" applyBorder="1" applyAlignment="1">
      <alignment wrapText="1"/>
    </xf>
    <xf numFmtId="0" fontId="1" fillId="4" borderId="4" xfId="0" applyFont="1" applyFill="1" applyBorder="1" applyAlignment="1">
      <alignment horizontal="right" wrapText="1"/>
    </xf>
    <xf numFmtId="0" fontId="9" fillId="0" borderId="3" xfId="0" applyFont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 wrapText="1"/>
    </xf>
    <xf numFmtId="165" fontId="0" fillId="0" borderId="4" xfId="0" applyNumberFormat="1" applyBorder="1" applyAlignment="1">
      <alignment horizontal="right"/>
    </xf>
    <xf numFmtId="2" fontId="0" fillId="0" borderId="4" xfId="0" applyNumberFormat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 wrapText="1"/>
    </xf>
    <xf numFmtId="10" fontId="0" fillId="0" borderId="1" xfId="0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</cellXfs>
  <cellStyles count="1">
    <cellStyle name="Normal" xfId="0" builtinId="0"/>
  </cellStyles>
  <dxfs count="24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83D2B-4834-4EA7-AF83-A3B8092CE7E9}">
  <dimension ref="A1:G30"/>
  <sheetViews>
    <sheetView workbookViewId="0">
      <selection activeCell="F4" sqref="F4:F26"/>
    </sheetView>
  </sheetViews>
  <sheetFormatPr defaultRowHeight="14.4" x14ac:dyDescent="0.3"/>
  <sheetData>
    <row r="1" spans="1:7" ht="18.600000000000001" thickBot="1" x14ac:dyDescent="0.35">
      <c r="A1" s="1"/>
      <c r="B1" s="2" t="s">
        <v>0</v>
      </c>
      <c r="C1" s="1"/>
      <c r="D1" s="1"/>
      <c r="E1" s="1"/>
      <c r="F1" s="1"/>
      <c r="G1" s="1"/>
    </row>
    <row r="2" spans="1:7" ht="15" thickBot="1" x14ac:dyDescent="0.35">
      <c r="A2" s="1"/>
      <c r="B2" s="3"/>
      <c r="C2" s="3"/>
      <c r="D2" s="3"/>
      <c r="E2" s="3"/>
      <c r="F2" s="3"/>
      <c r="G2" s="1"/>
    </row>
    <row r="3" spans="1:7" ht="29.4" thickBot="1" x14ac:dyDescent="0.35">
      <c r="A3" s="4"/>
      <c r="B3" s="5" t="s">
        <v>1</v>
      </c>
      <c r="C3" s="6" t="s">
        <v>2</v>
      </c>
      <c r="D3" s="5" t="s">
        <v>3</v>
      </c>
      <c r="E3" s="5" t="s">
        <v>4</v>
      </c>
      <c r="F3" s="7" t="s">
        <v>5</v>
      </c>
      <c r="G3" s="1"/>
    </row>
    <row r="4" spans="1:7" ht="15" thickBot="1" x14ac:dyDescent="0.35">
      <c r="A4" s="4"/>
      <c r="B4" s="8">
        <v>980748</v>
      </c>
      <c r="C4" s="9" t="s">
        <v>6</v>
      </c>
      <c r="D4" s="8" t="s">
        <v>7</v>
      </c>
      <c r="E4" s="8">
        <v>24</v>
      </c>
      <c r="F4" s="10">
        <v>0.87</v>
      </c>
      <c r="G4" s="1"/>
    </row>
    <row r="5" spans="1:7" ht="29.4" thickBot="1" x14ac:dyDescent="0.35">
      <c r="A5" s="4"/>
      <c r="B5" s="8">
        <v>379829</v>
      </c>
      <c r="C5" s="9" t="s">
        <v>8</v>
      </c>
      <c r="D5" s="8" t="s">
        <v>7</v>
      </c>
      <c r="E5" s="8">
        <v>32</v>
      </c>
      <c r="F5" s="10">
        <v>0.55000000000000004</v>
      </c>
      <c r="G5" s="1"/>
    </row>
    <row r="6" spans="1:7" ht="15" thickBot="1" x14ac:dyDescent="0.35">
      <c r="A6" s="4"/>
      <c r="B6" s="8">
        <v>838293</v>
      </c>
      <c r="C6" s="9" t="s">
        <v>9</v>
      </c>
      <c r="D6" s="8" t="s">
        <v>7</v>
      </c>
      <c r="E6" s="8">
        <v>35</v>
      </c>
      <c r="F6" s="10">
        <v>0.98</v>
      </c>
      <c r="G6" s="1"/>
    </row>
    <row r="7" spans="1:7" ht="15" thickBot="1" x14ac:dyDescent="0.35">
      <c r="A7" s="4"/>
      <c r="B7" s="8">
        <v>384953</v>
      </c>
      <c r="C7" s="9" t="s">
        <v>9</v>
      </c>
      <c r="D7" s="8" t="s">
        <v>10</v>
      </c>
      <c r="E7" s="8">
        <v>27</v>
      </c>
      <c r="F7" s="10">
        <v>0.93</v>
      </c>
      <c r="G7" s="1"/>
    </row>
    <row r="8" spans="1:7" ht="15" thickBot="1" x14ac:dyDescent="0.35">
      <c r="A8" s="4"/>
      <c r="B8" s="8">
        <v>234242</v>
      </c>
      <c r="C8" s="9" t="s">
        <v>6</v>
      </c>
      <c r="D8" s="8" t="s">
        <v>10</v>
      </c>
      <c r="E8" s="8">
        <v>33</v>
      </c>
      <c r="F8" s="10">
        <v>0.78</v>
      </c>
      <c r="G8" s="1"/>
    </row>
    <row r="9" spans="1:7" ht="29.4" thickBot="1" x14ac:dyDescent="0.35">
      <c r="A9" s="4"/>
      <c r="B9" s="8">
        <v>234625</v>
      </c>
      <c r="C9" s="9" t="s">
        <v>11</v>
      </c>
      <c r="D9" s="8" t="s">
        <v>7</v>
      </c>
      <c r="E9" s="8">
        <v>28</v>
      </c>
      <c r="F9" s="10">
        <v>0.77</v>
      </c>
      <c r="G9" s="1"/>
    </row>
    <row r="10" spans="1:7" ht="29.4" thickBot="1" x14ac:dyDescent="0.35">
      <c r="A10" s="4"/>
      <c r="B10" s="8">
        <v>546175</v>
      </c>
      <c r="C10" s="9" t="s">
        <v>8</v>
      </c>
      <c r="D10" s="8" t="s">
        <v>10</v>
      </c>
      <c r="E10" s="8">
        <v>35</v>
      </c>
      <c r="F10" s="10">
        <v>0.73</v>
      </c>
      <c r="G10" s="1"/>
    </row>
    <row r="11" spans="1:7" ht="15" thickBot="1" x14ac:dyDescent="0.35">
      <c r="A11" s="4"/>
      <c r="B11" s="8">
        <v>185675</v>
      </c>
      <c r="C11" s="9" t="s">
        <v>12</v>
      </c>
      <c r="D11" s="8" t="s">
        <v>10</v>
      </c>
      <c r="E11" s="8">
        <v>35</v>
      </c>
      <c r="F11" s="10">
        <v>0.55000000000000004</v>
      </c>
      <c r="G11" s="1"/>
    </row>
    <row r="12" spans="1:7" ht="15" thickBot="1" x14ac:dyDescent="0.35">
      <c r="A12" s="4"/>
      <c r="B12" s="8">
        <v>456546</v>
      </c>
      <c r="C12" s="9" t="s">
        <v>6</v>
      </c>
      <c r="D12" s="8" t="s">
        <v>7</v>
      </c>
      <c r="E12" s="8">
        <v>42</v>
      </c>
      <c r="F12" s="10">
        <v>0.73</v>
      </c>
      <c r="G12" s="1"/>
    </row>
    <row r="13" spans="1:7" ht="29.4" thickBot="1" x14ac:dyDescent="0.35">
      <c r="A13" s="4"/>
      <c r="B13" s="8">
        <v>465464</v>
      </c>
      <c r="C13" s="9" t="s">
        <v>8</v>
      </c>
      <c r="D13" s="8" t="s">
        <v>7</v>
      </c>
      <c r="E13" s="8">
        <v>27</v>
      </c>
      <c r="F13" s="10">
        <v>0.69</v>
      </c>
      <c r="G13" s="1"/>
    </row>
    <row r="14" spans="1:7" ht="29.4" thickBot="1" x14ac:dyDescent="0.35">
      <c r="A14" s="4"/>
      <c r="B14" s="8">
        <v>745644</v>
      </c>
      <c r="C14" s="9" t="s">
        <v>8</v>
      </c>
      <c r="D14" s="8" t="s">
        <v>10</v>
      </c>
      <c r="E14" s="8">
        <v>26</v>
      </c>
      <c r="F14" s="10">
        <v>0.38</v>
      </c>
      <c r="G14" s="1"/>
    </row>
    <row r="15" spans="1:7" ht="15" thickBot="1" x14ac:dyDescent="0.35">
      <c r="A15" s="4"/>
      <c r="B15" s="8">
        <v>641645</v>
      </c>
      <c r="C15" s="9" t="s">
        <v>12</v>
      </c>
      <c r="D15" s="8" t="s">
        <v>10</v>
      </c>
      <c r="E15" s="8">
        <v>29</v>
      </c>
      <c r="F15" s="10">
        <v>0.97</v>
      </c>
      <c r="G15" s="1"/>
    </row>
    <row r="16" spans="1:7" ht="15" thickBot="1" x14ac:dyDescent="0.35">
      <c r="A16" s="4"/>
      <c r="B16" s="8">
        <v>727654</v>
      </c>
      <c r="C16" s="9" t="s">
        <v>9</v>
      </c>
      <c r="D16" s="8" t="s">
        <v>10</v>
      </c>
      <c r="E16" s="8">
        <v>33</v>
      </c>
      <c r="F16" s="10">
        <v>0.89</v>
      </c>
      <c r="G16" s="1"/>
    </row>
    <row r="17" spans="1:7" ht="15" thickBot="1" x14ac:dyDescent="0.35">
      <c r="A17" s="4"/>
      <c r="B17" s="8">
        <v>345634</v>
      </c>
      <c r="C17" s="9" t="s">
        <v>6</v>
      </c>
      <c r="D17" s="8" t="s">
        <v>10</v>
      </c>
      <c r="E17" s="8">
        <v>30</v>
      </c>
      <c r="F17" s="10">
        <v>0.77</v>
      </c>
      <c r="G17" s="1"/>
    </row>
    <row r="18" spans="1:7" ht="15" thickBot="1" x14ac:dyDescent="0.35">
      <c r="A18" s="4"/>
      <c r="B18" s="8">
        <v>457465</v>
      </c>
      <c r="C18" s="9" t="s">
        <v>6</v>
      </c>
      <c r="D18" s="8" t="s">
        <v>7</v>
      </c>
      <c r="E18" s="8">
        <v>45</v>
      </c>
      <c r="F18" s="10">
        <v>0.57999999999999996</v>
      </c>
      <c r="G18" s="1"/>
    </row>
    <row r="19" spans="1:7" ht="29.4" thickBot="1" x14ac:dyDescent="0.35">
      <c r="A19" s="4"/>
      <c r="B19" s="8">
        <v>115465</v>
      </c>
      <c r="C19" s="9" t="s">
        <v>11</v>
      </c>
      <c r="D19" s="8" t="s">
        <v>7</v>
      </c>
      <c r="E19" s="8">
        <v>31</v>
      </c>
      <c r="F19" s="10">
        <v>0.61</v>
      </c>
      <c r="G19" s="1"/>
    </row>
    <row r="20" spans="1:7" ht="29.4" thickBot="1" x14ac:dyDescent="0.35">
      <c r="A20" s="4"/>
      <c r="B20" s="8">
        <v>345464</v>
      </c>
      <c r="C20" s="9" t="s">
        <v>8</v>
      </c>
      <c r="D20" s="8" t="s">
        <v>10</v>
      </c>
      <c r="E20" s="8">
        <v>30</v>
      </c>
      <c r="F20" s="10">
        <v>0.67</v>
      </c>
      <c r="G20" s="1"/>
    </row>
    <row r="21" spans="1:7" ht="29.4" thickBot="1" x14ac:dyDescent="0.35">
      <c r="A21" s="4"/>
      <c r="B21" s="8">
        <v>896667</v>
      </c>
      <c r="C21" s="9" t="s">
        <v>8</v>
      </c>
      <c r="D21" s="8" t="s">
        <v>10</v>
      </c>
      <c r="E21" s="8">
        <v>27</v>
      </c>
      <c r="F21" s="10">
        <v>0.57999999999999996</v>
      </c>
      <c r="G21" s="1"/>
    </row>
    <row r="22" spans="1:7" ht="15" thickBot="1" x14ac:dyDescent="0.35">
      <c r="A22" s="4"/>
      <c r="B22" s="8">
        <v>654745</v>
      </c>
      <c r="C22" s="9" t="s">
        <v>12</v>
      </c>
      <c r="D22" s="8" t="s">
        <v>7</v>
      </c>
      <c r="E22" s="8">
        <v>27</v>
      </c>
      <c r="F22" s="10">
        <v>0.99</v>
      </c>
      <c r="G22" s="1"/>
    </row>
    <row r="23" spans="1:7" ht="15" thickBot="1" x14ac:dyDescent="0.35">
      <c r="A23" s="4"/>
      <c r="B23" s="8">
        <v>568545</v>
      </c>
      <c r="C23" s="9" t="s">
        <v>9</v>
      </c>
      <c r="D23" s="8" t="s">
        <v>7</v>
      </c>
      <c r="E23" s="8">
        <v>29</v>
      </c>
      <c r="F23" s="10">
        <v>0.92</v>
      </c>
      <c r="G23" s="1"/>
    </row>
    <row r="24" spans="1:7" ht="15" thickBot="1" x14ac:dyDescent="0.35">
      <c r="A24" s="4"/>
      <c r="B24" s="8">
        <v>667563</v>
      </c>
      <c r="C24" s="9" t="s">
        <v>9</v>
      </c>
      <c r="D24" s="8" t="s">
        <v>10</v>
      </c>
      <c r="E24" s="8">
        <v>31</v>
      </c>
      <c r="F24" s="10">
        <v>0.48</v>
      </c>
      <c r="G24" s="1"/>
    </row>
    <row r="25" spans="1:7" ht="15" thickBot="1" x14ac:dyDescent="0.35">
      <c r="A25" s="4"/>
      <c r="B25" s="8">
        <v>346366</v>
      </c>
      <c r="C25" s="9" t="s">
        <v>12</v>
      </c>
      <c r="D25" s="8" t="s">
        <v>10</v>
      </c>
      <c r="E25" s="8">
        <v>33</v>
      </c>
      <c r="F25" s="10">
        <v>0.53</v>
      </c>
      <c r="G25" s="1"/>
    </row>
    <row r="26" spans="1:7" ht="29.4" thickBot="1" x14ac:dyDescent="0.35">
      <c r="A26" s="4"/>
      <c r="B26" s="8">
        <v>643456</v>
      </c>
      <c r="C26" s="9" t="s">
        <v>11</v>
      </c>
      <c r="D26" s="8" t="s">
        <v>10</v>
      </c>
      <c r="E26" s="8">
        <v>42</v>
      </c>
      <c r="F26" s="10">
        <v>0.86</v>
      </c>
      <c r="G26" s="1"/>
    </row>
    <row r="27" spans="1:7" ht="15" thickBot="1" x14ac:dyDescent="0.35">
      <c r="A27" s="3"/>
      <c r="B27" s="3"/>
      <c r="C27" s="3"/>
      <c r="D27" s="3"/>
      <c r="E27" s="3"/>
      <c r="F27" s="3"/>
      <c r="G27" s="1"/>
    </row>
    <row r="28" spans="1:7" ht="31.2" thickBot="1" x14ac:dyDescent="0.35">
      <c r="A28" s="11" t="s">
        <v>13</v>
      </c>
      <c r="B28" s="12" t="s">
        <v>14</v>
      </c>
      <c r="C28" s="12" t="s">
        <v>15</v>
      </c>
      <c r="D28" s="12" t="s">
        <v>16</v>
      </c>
      <c r="E28" s="12" t="s">
        <v>17</v>
      </c>
      <c r="F28" s="12" t="s">
        <v>18</v>
      </c>
      <c r="G28" s="1"/>
    </row>
    <row r="29" spans="1:7" ht="15" thickBot="1" x14ac:dyDescent="0.35">
      <c r="A29" s="1"/>
      <c r="B29" s="1"/>
      <c r="C29" s="1"/>
      <c r="D29" s="1"/>
      <c r="E29" s="1"/>
      <c r="F29" s="1"/>
      <c r="G29" s="1"/>
    </row>
    <row r="30" spans="1:7" ht="15" thickBot="1" x14ac:dyDescent="0.35">
      <c r="A30" s="1"/>
      <c r="B30" s="1"/>
      <c r="C30" s="1"/>
      <c r="D30" s="1"/>
      <c r="E30" s="1"/>
      <c r="F30" s="1"/>
      <c r="G30" s="1"/>
    </row>
  </sheetData>
  <conditionalFormatting sqref="B3:B26">
    <cfRule type="cellIs" dxfId="23" priority="5" operator="lessThan">
      <formula>300000</formula>
    </cfRule>
  </conditionalFormatting>
  <conditionalFormatting sqref="C3:C26">
    <cfRule type="containsText" dxfId="22" priority="4" operator="containsText" text="south">
      <formula>NOT(ISERROR(SEARCH("south",C3)))</formula>
    </cfRule>
  </conditionalFormatting>
  <conditionalFormatting sqref="D4:D26">
    <cfRule type="containsText" dxfId="21" priority="3" operator="containsText" text="f">
      <formula>NOT(ISERROR(SEARCH("f",D4)))</formula>
    </cfRule>
  </conditionalFormatting>
  <conditionalFormatting sqref="E4:E26">
    <cfRule type="cellIs" dxfId="20" priority="2" operator="greaterThan">
      <formula>40</formula>
    </cfRule>
  </conditionalFormatting>
  <conditionalFormatting sqref="F4:F26">
    <cfRule type="top10" dxfId="19" priority="1" percent="1" rank="5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7E77F-9C7B-4546-B646-516A95AF4803}">
  <dimension ref="A1:D30"/>
  <sheetViews>
    <sheetView tabSelected="1" topLeftCell="A7" workbookViewId="0">
      <selection activeCell="F17" sqref="F17"/>
    </sheetView>
  </sheetViews>
  <sheetFormatPr defaultRowHeight="14.4" x14ac:dyDescent="0.3"/>
  <cols>
    <col min="2" max="2" width="26.33203125" customWidth="1"/>
    <col min="3" max="3" width="20.109375" customWidth="1"/>
  </cols>
  <sheetData>
    <row r="1" spans="1:4" ht="16.2" thickBot="1" x14ac:dyDescent="0.35">
      <c r="A1" s="1"/>
      <c r="B1" s="13" t="s">
        <v>19</v>
      </c>
      <c r="C1" s="15">
        <v>44530</v>
      </c>
      <c r="D1" s="1"/>
    </row>
    <row r="2" spans="1:4" ht="16.2" thickBot="1" x14ac:dyDescent="0.35">
      <c r="A2" s="1"/>
      <c r="B2" s="13"/>
      <c r="C2" s="15">
        <v>44531</v>
      </c>
      <c r="D2" s="1"/>
    </row>
    <row r="3" spans="1:4" ht="16.2" thickBot="1" x14ac:dyDescent="0.35">
      <c r="A3" s="1"/>
      <c r="B3" s="13"/>
      <c r="C3" s="15">
        <v>44532</v>
      </c>
      <c r="D3" s="1"/>
    </row>
    <row r="4" spans="1:4" ht="16.2" thickBot="1" x14ac:dyDescent="0.35">
      <c r="A4" s="1"/>
      <c r="B4" s="13"/>
      <c r="C4" s="15">
        <v>44533</v>
      </c>
      <c r="D4" s="1"/>
    </row>
    <row r="5" spans="1:4" ht="16.2" thickBot="1" x14ac:dyDescent="0.35">
      <c r="A5" s="1"/>
      <c r="B5" s="13"/>
      <c r="C5" s="15">
        <v>44534</v>
      </c>
      <c r="D5" s="1"/>
    </row>
    <row r="6" spans="1:4" ht="16.2" thickBot="1" x14ac:dyDescent="0.35">
      <c r="A6" s="1"/>
      <c r="B6" s="13"/>
      <c r="C6" s="15">
        <v>44535</v>
      </c>
      <c r="D6" s="1"/>
    </row>
    <row r="7" spans="1:4" ht="16.2" thickBot="1" x14ac:dyDescent="0.35">
      <c r="A7" s="1"/>
      <c r="B7" s="13"/>
      <c r="C7" s="15">
        <v>44536</v>
      </c>
      <c r="D7" s="1"/>
    </row>
    <row r="8" spans="1:4" ht="16.2" thickBot="1" x14ac:dyDescent="0.35">
      <c r="A8" s="1"/>
      <c r="B8" s="13"/>
      <c r="C8" s="15">
        <v>44537</v>
      </c>
      <c r="D8" s="1"/>
    </row>
    <row r="9" spans="1:4" ht="16.2" thickBot="1" x14ac:dyDescent="0.35">
      <c r="A9" s="1"/>
      <c r="B9" s="13"/>
      <c r="C9" s="15">
        <v>44538</v>
      </c>
      <c r="D9" s="1"/>
    </row>
    <row r="10" spans="1:4" ht="16.2" thickBot="1" x14ac:dyDescent="0.35">
      <c r="A10" s="1"/>
      <c r="B10" s="13"/>
      <c r="C10" s="15">
        <v>44539</v>
      </c>
      <c r="D10" s="1"/>
    </row>
    <row r="11" spans="1:4" ht="16.2" thickBot="1" x14ac:dyDescent="0.35">
      <c r="A11" s="1"/>
      <c r="B11" s="13"/>
      <c r="C11" s="15">
        <v>44540</v>
      </c>
      <c r="D11" s="1"/>
    </row>
    <row r="12" spans="1:4" ht="16.2" thickBot="1" x14ac:dyDescent="0.35">
      <c r="A12" s="1"/>
      <c r="B12" s="13"/>
      <c r="C12" s="15">
        <v>44541</v>
      </c>
      <c r="D12" s="1"/>
    </row>
    <row r="13" spans="1:4" ht="16.2" thickBot="1" x14ac:dyDescent="0.35">
      <c r="A13" s="1"/>
      <c r="B13" s="13"/>
      <c r="C13" s="15">
        <v>44542</v>
      </c>
      <c r="D13" s="1"/>
    </row>
    <row r="14" spans="1:4" ht="16.2" thickBot="1" x14ac:dyDescent="0.35">
      <c r="A14" s="1"/>
      <c r="B14" s="13" t="s">
        <v>20</v>
      </c>
      <c r="C14" s="15">
        <v>44543</v>
      </c>
      <c r="D14" s="1"/>
    </row>
    <row r="15" spans="1:4" ht="16.2" thickBot="1" x14ac:dyDescent="0.35">
      <c r="A15" s="1"/>
      <c r="B15" s="14" t="s">
        <v>21</v>
      </c>
      <c r="C15" s="15">
        <v>44544</v>
      </c>
      <c r="D15" s="1"/>
    </row>
    <row r="16" spans="1:4" ht="16.2" thickBot="1" x14ac:dyDescent="0.35">
      <c r="A16" s="1"/>
      <c r="B16" s="13" t="s">
        <v>22</v>
      </c>
      <c r="C16" s="15">
        <v>44545</v>
      </c>
      <c r="D16" s="1"/>
    </row>
    <row r="17" spans="1:4" ht="16.2" thickBot="1" x14ac:dyDescent="0.35">
      <c r="A17" s="1"/>
      <c r="B17" s="13"/>
      <c r="C17" s="15">
        <v>44546</v>
      </c>
      <c r="D17" s="1"/>
    </row>
    <row r="18" spans="1:4" ht="16.2" thickBot="1" x14ac:dyDescent="0.35">
      <c r="A18" s="1"/>
      <c r="B18" s="13"/>
      <c r="C18" s="15">
        <v>44547</v>
      </c>
      <c r="D18" s="1"/>
    </row>
    <row r="19" spans="1:4" ht="16.2" thickBot="1" x14ac:dyDescent="0.35">
      <c r="A19" s="1"/>
      <c r="B19" s="13"/>
      <c r="C19" s="15">
        <v>44548</v>
      </c>
      <c r="D19" s="1"/>
    </row>
    <row r="20" spans="1:4" ht="16.2" thickBot="1" x14ac:dyDescent="0.35">
      <c r="A20" s="1"/>
      <c r="B20" s="13"/>
      <c r="C20" s="15">
        <v>44549</v>
      </c>
      <c r="D20" s="1"/>
    </row>
    <row r="21" spans="1:4" ht="16.2" thickBot="1" x14ac:dyDescent="0.35">
      <c r="A21" s="1"/>
      <c r="B21" s="13"/>
      <c r="C21" s="15">
        <v>44550</v>
      </c>
      <c r="D21" s="1"/>
    </row>
    <row r="22" spans="1:4" ht="16.2" thickBot="1" x14ac:dyDescent="0.35">
      <c r="A22" s="1"/>
      <c r="B22" s="13"/>
      <c r="C22" s="15">
        <v>44551</v>
      </c>
      <c r="D22" s="1"/>
    </row>
    <row r="23" spans="1:4" ht="16.2" thickBot="1" x14ac:dyDescent="0.35">
      <c r="A23" s="1"/>
      <c r="B23" s="13"/>
      <c r="C23" s="15">
        <v>44552</v>
      </c>
      <c r="D23" s="1"/>
    </row>
    <row r="24" spans="1:4" ht="16.2" thickBot="1" x14ac:dyDescent="0.35">
      <c r="A24" s="1"/>
      <c r="B24" s="13"/>
      <c r="C24" s="15">
        <v>44553</v>
      </c>
      <c r="D24" s="1"/>
    </row>
    <row r="25" spans="1:4" ht="16.2" thickBot="1" x14ac:dyDescent="0.35">
      <c r="A25" s="1"/>
      <c r="B25" s="13"/>
      <c r="C25" s="15">
        <v>44554</v>
      </c>
      <c r="D25" s="1"/>
    </row>
    <row r="26" spans="1:4" ht="16.2" thickBot="1" x14ac:dyDescent="0.35">
      <c r="A26" s="1"/>
      <c r="B26" s="13"/>
      <c r="C26" s="15">
        <v>44555</v>
      </c>
      <c r="D26" s="1"/>
    </row>
    <row r="27" spans="1:4" ht="16.2" thickBot="1" x14ac:dyDescent="0.35">
      <c r="A27" s="1"/>
      <c r="B27" s="13"/>
      <c r="C27" s="15">
        <v>44556</v>
      </c>
      <c r="D27" s="1"/>
    </row>
    <row r="28" spans="1:4" ht="16.2" thickBot="1" x14ac:dyDescent="0.35">
      <c r="A28" s="1"/>
      <c r="B28" s="13"/>
      <c r="C28" s="15">
        <v>44557</v>
      </c>
      <c r="D28" s="1"/>
    </row>
    <row r="29" spans="1:4" ht="16.2" thickBot="1" x14ac:dyDescent="0.35">
      <c r="A29" s="1"/>
      <c r="B29" s="13" t="s">
        <v>23</v>
      </c>
      <c r="C29" s="15">
        <v>44558</v>
      </c>
      <c r="D29" s="1"/>
    </row>
    <row r="30" spans="1:4" ht="16.2" thickBot="1" x14ac:dyDescent="0.35">
      <c r="A30" s="1"/>
      <c r="B30" s="13"/>
      <c r="C30" s="1"/>
      <c r="D30" s="1"/>
    </row>
  </sheetData>
  <conditionalFormatting sqref="C15">
    <cfRule type="timePeriod" dxfId="18" priority="4" timePeriod="lastWeek">
      <formula>AND(TODAY()-ROUNDDOWN(C15,0)&gt;=(WEEKDAY(TODAY())),TODAY()-ROUNDDOWN(C15,0)&lt;(WEEKDAY(TODAY())+7))</formula>
    </cfRule>
  </conditionalFormatting>
  <conditionalFormatting sqref="C1:C29">
    <cfRule type="timePeriod" dxfId="17" priority="1" timePeriod="thisWeek">
      <formula>AND(TODAY()-ROUNDDOWN(C1,0)&lt;=WEEKDAY(TODAY())-1,ROUNDDOWN(C1,0)-TODAY()&lt;=7-WEEKDAY(TODAY()))</formula>
    </cfRule>
    <cfRule type="timePeriod" dxfId="16" priority="2" timePeriod="nextWeek">
      <formula>AND(ROUNDDOWN(C1,0)-TODAY()&gt;(7-WEEKDAY(TODAY())),ROUNDDOWN(C1,0)-TODAY()&lt;(15-WEEKDAY(TODAY())))</formula>
    </cfRule>
    <cfRule type="timePeriod" dxfId="15" priority="3" timePeriod="lastWeek">
      <formula>AND(TODAY()-ROUNDDOWN(C1,0)&gt;=(WEEKDAY(TODAY())),TODAY()-ROUNDDOWN(C1,0)&lt;(WEEKDAY(TODAY())+7))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D1C33-4462-467D-8B06-3A66DEFB1F56}">
  <dimension ref="A1:D10"/>
  <sheetViews>
    <sheetView workbookViewId="0">
      <selection activeCell="C23" sqref="C23"/>
    </sheetView>
  </sheetViews>
  <sheetFormatPr defaultRowHeight="14.4" x14ac:dyDescent="0.3"/>
  <cols>
    <col min="1" max="1" width="21.6640625" customWidth="1"/>
    <col min="2" max="2" width="17.21875" customWidth="1"/>
    <col min="3" max="3" width="41.33203125" customWidth="1"/>
    <col min="4" max="4" width="7.77734375" customWidth="1"/>
  </cols>
  <sheetData>
    <row r="1" spans="1:4" ht="47.4" customHeight="1" thickBot="1" x14ac:dyDescent="0.35">
      <c r="A1" s="16" t="s">
        <v>24</v>
      </c>
      <c r="B1" s="16" t="s">
        <v>25</v>
      </c>
      <c r="C1" s="16" t="s">
        <v>26</v>
      </c>
      <c r="D1" s="1"/>
    </row>
    <row r="2" spans="1:4" ht="26.4" customHeight="1" thickBot="1" x14ac:dyDescent="0.35">
      <c r="A2" s="17" t="s">
        <v>27</v>
      </c>
      <c r="B2" s="19">
        <v>4</v>
      </c>
      <c r="C2" s="19">
        <v>88</v>
      </c>
      <c r="D2" s="1"/>
    </row>
    <row r="3" spans="1:4" ht="27" customHeight="1" thickBot="1" x14ac:dyDescent="0.35">
      <c r="A3" s="17" t="s">
        <v>28</v>
      </c>
      <c r="B3" s="19">
        <v>5</v>
      </c>
      <c r="C3" s="19">
        <v>74</v>
      </c>
      <c r="D3" s="1"/>
    </row>
    <row r="4" spans="1:4" ht="16.2" thickBot="1" x14ac:dyDescent="0.35">
      <c r="A4" s="17" t="s">
        <v>29</v>
      </c>
      <c r="B4" s="19">
        <v>6</v>
      </c>
      <c r="C4" s="19">
        <v>22</v>
      </c>
      <c r="D4" s="1"/>
    </row>
    <row r="5" spans="1:4" ht="16.2" thickBot="1" x14ac:dyDescent="0.35">
      <c r="A5" s="17" t="s">
        <v>30</v>
      </c>
      <c r="B5" s="19">
        <v>3</v>
      </c>
      <c r="C5" s="19">
        <v>90</v>
      </c>
      <c r="D5" s="1"/>
    </row>
    <row r="6" spans="1:4" ht="16.8" customHeight="1" thickBot="1" x14ac:dyDescent="0.35">
      <c r="A6" s="17" t="s">
        <v>31</v>
      </c>
      <c r="B6" s="19">
        <v>4</v>
      </c>
      <c r="C6" s="19">
        <v>55</v>
      </c>
      <c r="D6" s="1"/>
    </row>
    <row r="7" spans="1:4" ht="18.600000000000001" customHeight="1" thickBot="1" x14ac:dyDescent="0.35">
      <c r="A7" s="17" t="s">
        <v>32</v>
      </c>
      <c r="B7" s="19">
        <v>2</v>
      </c>
      <c r="C7" s="19">
        <v>124</v>
      </c>
      <c r="D7" s="1"/>
    </row>
    <row r="8" spans="1:4" ht="16.2" thickBot="1" x14ac:dyDescent="0.35">
      <c r="A8" s="17" t="s">
        <v>33</v>
      </c>
      <c r="B8" s="19">
        <v>8</v>
      </c>
      <c r="C8" s="19">
        <v>0</v>
      </c>
      <c r="D8" s="1"/>
    </row>
    <row r="9" spans="1:4" ht="15" thickBot="1" x14ac:dyDescent="0.35">
      <c r="A9" s="1"/>
      <c r="B9" s="1"/>
      <c r="C9" s="1"/>
      <c r="D9" s="1"/>
    </row>
    <row r="10" spans="1:4" ht="15" thickBot="1" x14ac:dyDescent="0.35">
      <c r="A10" s="1"/>
      <c r="B10" s="1"/>
      <c r="C10" s="1"/>
      <c r="D10" s="1"/>
    </row>
  </sheetData>
  <conditionalFormatting sqref="B2:B8">
    <cfRule type="dataBar" priority="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{EF54CFFC-B707-4E59-A3CB-50A888DD3731}</x14:id>
        </ext>
      </extLst>
    </cfRule>
  </conditionalFormatting>
  <conditionalFormatting sqref="C2:C8">
    <cfRule type="aboveAverage" dxfId="14" priority="1" aboveAverage="0"/>
    <cfRule type="aboveAverage" dxfId="13" priority="2"/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F54CFFC-B707-4E59-A3CB-50A888DD3731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B2:B8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25942-E5E2-4556-9A4C-F3E58E2FA0F3}">
  <dimension ref="A1:H53"/>
  <sheetViews>
    <sheetView topLeftCell="A7" workbookViewId="0">
      <selection activeCell="H7" sqref="H7"/>
    </sheetView>
  </sheetViews>
  <sheetFormatPr defaultRowHeight="14.4" x14ac:dyDescent="0.3"/>
  <cols>
    <col min="1" max="1" width="15.109375" customWidth="1"/>
    <col min="2" max="2" width="12.33203125" customWidth="1"/>
    <col min="4" max="5" width="14.77734375" customWidth="1"/>
    <col min="7" max="7" width="14.33203125" customWidth="1"/>
  </cols>
  <sheetData>
    <row r="1" spans="1:8" ht="29.4" thickBot="1" x14ac:dyDescent="0.35">
      <c r="A1" s="20" t="s">
        <v>34</v>
      </c>
      <c r="B1" s="20" t="s">
        <v>35</v>
      </c>
      <c r="C1" s="20" t="s">
        <v>36</v>
      </c>
      <c r="D1" s="20" t="s">
        <v>37</v>
      </c>
      <c r="E1" s="20" t="s">
        <v>38</v>
      </c>
      <c r="F1" s="20" t="s">
        <v>39</v>
      </c>
      <c r="G1" s="20" t="s">
        <v>40</v>
      </c>
      <c r="H1" s="1"/>
    </row>
    <row r="2" spans="1:8" s="38" customFormat="1" ht="15" thickBot="1" x14ac:dyDescent="0.35">
      <c r="A2" s="38" t="s">
        <v>166</v>
      </c>
      <c r="B2" s="38" t="s">
        <v>167</v>
      </c>
      <c r="C2" s="38" t="s">
        <v>168</v>
      </c>
      <c r="D2" s="38" t="s">
        <v>41</v>
      </c>
      <c r="E2" s="38" t="s">
        <v>169</v>
      </c>
      <c r="F2" s="38">
        <v>2002</v>
      </c>
      <c r="G2" s="38">
        <v>46.6</v>
      </c>
    </row>
    <row r="3" spans="1:8" ht="43.8" thickBot="1" x14ac:dyDescent="0.35">
      <c r="A3" s="1" t="s">
        <v>170</v>
      </c>
      <c r="B3" s="1" t="s">
        <v>171</v>
      </c>
      <c r="C3" s="1" t="s">
        <v>168</v>
      </c>
      <c r="D3" s="38" t="s">
        <v>42</v>
      </c>
      <c r="E3" s="37" t="s">
        <v>169</v>
      </c>
      <c r="F3" s="35">
        <v>1993</v>
      </c>
      <c r="G3" s="35">
        <v>47</v>
      </c>
      <c r="H3" s="1"/>
    </row>
    <row r="4" spans="1:8" ht="15" thickBot="1" x14ac:dyDescent="0.35">
      <c r="A4" s="1" t="s">
        <v>172</v>
      </c>
      <c r="B4" s="1" t="s">
        <v>173</v>
      </c>
      <c r="C4" s="1" t="s">
        <v>168</v>
      </c>
      <c r="D4" s="38" t="s">
        <v>42</v>
      </c>
      <c r="E4" s="37" t="s">
        <v>169</v>
      </c>
      <c r="F4" s="35">
        <v>2006</v>
      </c>
      <c r="G4" s="35">
        <v>31.1</v>
      </c>
      <c r="H4" s="1"/>
    </row>
    <row r="5" spans="1:8" ht="15" thickBot="1" x14ac:dyDescent="0.35">
      <c r="A5" s="1" t="s">
        <v>174</v>
      </c>
      <c r="B5" s="1" t="s">
        <v>175</v>
      </c>
      <c r="C5" s="1" t="s">
        <v>168</v>
      </c>
      <c r="D5" s="38" t="s">
        <v>42</v>
      </c>
      <c r="E5" s="37" t="s">
        <v>169</v>
      </c>
      <c r="F5" s="35">
        <v>2002</v>
      </c>
      <c r="G5" s="35">
        <v>45</v>
      </c>
      <c r="H5" s="1"/>
    </row>
    <row r="6" spans="1:8" ht="15" thickBot="1" x14ac:dyDescent="0.35">
      <c r="A6" s="1" t="s">
        <v>176</v>
      </c>
      <c r="B6" s="1" t="s">
        <v>167</v>
      </c>
      <c r="C6" s="1" t="s">
        <v>168</v>
      </c>
      <c r="D6" s="38" t="s">
        <v>42</v>
      </c>
      <c r="E6" s="37" t="s">
        <v>169</v>
      </c>
      <c r="F6" s="35">
        <v>1980</v>
      </c>
      <c r="G6" s="35">
        <v>40</v>
      </c>
      <c r="H6" s="1"/>
    </row>
    <row r="7" spans="1:8" ht="43.8" thickBot="1" x14ac:dyDescent="0.35">
      <c r="A7" s="1" t="s">
        <v>176</v>
      </c>
      <c r="B7" s="1" t="s">
        <v>177</v>
      </c>
      <c r="C7" s="1" t="s">
        <v>168</v>
      </c>
      <c r="D7" s="38" t="s">
        <v>42</v>
      </c>
      <c r="E7" s="37" t="s">
        <v>169</v>
      </c>
      <c r="F7" s="35">
        <v>1983</v>
      </c>
      <c r="G7" s="35">
        <v>40</v>
      </c>
      <c r="H7" s="1"/>
    </row>
    <row r="8" spans="1:8" ht="15" thickBot="1" x14ac:dyDescent="0.35">
      <c r="A8" s="1" t="s">
        <v>178</v>
      </c>
      <c r="B8" s="1" t="s">
        <v>179</v>
      </c>
      <c r="C8" s="1" t="s">
        <v>168</v>
      </c>
      <c r="D8" s="38" t="s">
        <v>42</v>
      </c>
      <c r="E8" s="37" t="s">
        <v>169</v>
      </c>
      <c r="F8" s="35">
        <v>1998</v>
      </c>
      <c r="G8" s="35">
        <v>29.1</v>
      </c>
      <c r="H8" s="1"/>
    </row>
    <row r="9" spans="1:8" ht="15" thickBot="1" x14ac:dyDescent="0.35">
      <c r="A9" s="1" t="s">
        <v>178</v>
      </c>
      <c r="B9" s="1" t="s">
        <v>180</v>
      </c>
      <c r="C9" s="1" t="s">
        <v>168</v>
      </c>
      <c r="D9" s="38" t="s">
        <v>42</v>
      </c>
      <c r="E9" s="37" t="s">
        <v>169</v>
      </c>
      <c r="F9" s="35">
        <v>2000</v>
      </c>
      <c r="G9" s="35">
        <v>29.1</v>
      </c>
      <c r="H9" s="1"/>
    </row>
    <row r="10" spans="1:8" ht="29.4" thickBot="1" x14ac:dyDescent="0.35">
      <c r="A10" s="1" t="s">
        <v>181</v>
      </c>
      <c r="B10" s="1" t="s">
        <v>182</v>
      </c>
      <c r="C10" s="1" t="s">
        <v>168</v>
      </c>
      <c r="D10" s="38" t="s">
        <v>42</v>
      </c>
      <c r="E10" s="37" t="s">
        <v>169</v>
      </c>
      <c r="F10" s="35">
        <v>1995</v>
      </c>
      <c r="G10" s="35">
        <v>34</v>
      </c>
      <c r="H10" s="1"/>
    </row>
    <row r="11" spans="1:8" ht="43.8" thickBot="1" x14ac:dyDescent="0.35">
      <c r="A11" s="1" t="s">
        <v>183</v>
      </c>
      <c r="B11" s="1" t="s">
        <v>184</v>
      </c>
      <c r="C11" s="1" t="s">
        <v>168</v>
      </c>
      <c r="D11" s="38" t="s">
        <v>42</v>
      </c>
      <c r="E11" s="37" t="s">
        <v>169</v>
      </c>
      <c r="F11" s="35">
        <v>2006</v>
      </c>
      <c r="G11" s="35">
        <v>28</v>
      </c>
      <c r="H11" s="1"/>
    </row>
    <row r="12" spans="1:8" ht="29.4" thickBot="1" x14ac:dyDescent="0.35">
      <c r="A12" s="1" t="s">
        <v>185</v>
      </c>
      <c r="B12" s="1" t="s">
        <v>186</v>
      </c>
      <c r="C12" s="1" t="s">
        <v>168</v>
      </c>
      <c r="D12" s="38" t="s">
        <v>42</v>
      </c>
      <c r="E12" s="37" t="s">
        <v>169</v>
      </c>
      <c r="F12" s="35">
        <v>2000</v>
      </c>
      <c r="G12" s="35">
        <v>29.1</v>
      </c>
      <c r="H12" s="1"/>
    </row>
    <row r="13" spans="1:8" ht="29.4" thickBot="1" x14ac:dyDescent="0.35">
      <c r="A13" s="1" t="s">
        <v>187</v>
      </c>
      <c r="B13" s="1" t="s">
        <v>188</v>
      </c>
      <c r="C13" s="1" t="s">
        <v>168</v>
      </c>
      <c r="D13" s="38" t="s">
        <v>42</v>
      </c>
      <c r="E13" s="37" t="s">
        <v>169</v>
      </c>
      <c r="F13" s="35">
        <v>2005</v>
      </c>
      <c r="G13" s="35">
        <v>43.5</v>
      </c>
      <c r="H13" s="1"/>
    </row>
    <row r="14" spans="1:8" ht="43.8" thickBot="1" x14ac:dyDescent="0.35">
      <c r="A14" s="1" t="s">
        <v>189</v>
      </c>
      <c r="B14" s="1" t="s">
        <v>190</v>
      </c>
      <c r="C14" s="1" t="s">
        <v>191</v>
      </c>
      <c r="D14" s="38" t="s">
        <v>42</v>
      </c>
      <c r="E14" s="37" t="s">
        <v>169</v>
      </c>
      <c r="F14" s="35">
        <v>1935</v>
      </c>
      <c r="G14" s="35">
        <v>40</v>
      </c>
      <c r="H14" s="1"/>
    </row>
    <row r="15" spans="1:8" ht="43.8" thickBot="1" x14ac:dyDescent="0.35">
      <c r="A15" s="1" t="s">
        <v>192</v>
      </c>
      <c r="B15" s="1" t="s">
        <v>190</v>
      </c>
      <c r="C15" s="1" t="s">
        <v>168</v>
      </c>
      <c r="D15" s="38" t="s">
        <v>43</v>
      </c>
      <c r="E15" s="37" t="s">
        <v>169</v>
      </c>
      <c r="F15" s="35">
        <v>2007</v>
      </c>
      <c r="G15" s="35">
        <v>49.7</v>
      </c>
      <c r="H15" s="1"/>
    </row>
    <row r="16" spans="1:8" ht="43.8" thickBot="1" x14ac:dyDescent="0.35">
      <c r="A16" s="1" t="s">
        <v>193</v>
      </c>
      <c r="B16" s="1" t="s">
        <v>190</v>
      </c>
      <c r="C16" s="1" t="s">
        <v>168</v>
      </c>
      <c r="D16" s="38" t="s">
        <v>42</v>
      </c>
      <c r="E16" s="37" t="s">
        <v>169</v>
      </c>
      <c r="F16" s="35">
        <v>1979</v>
      </c>
      <c r="G16" s="35">
        <v>45</v>
      </c>
      <c r="H16" s="1"/>
    </row>
    <row r="17" spans="1:8" ht="29.4" thickBot="1" x14ac:dyDescent="0.35">
      <c r="A17" s="1" t="s">
        <v>194</v>
      </c>
      <c r="B17" s="1" t="s">
        <v>186</v>
      </c>
      <c r="C17" s="1" t="s">
        <v>168</v>
      </c>
      <c r="D17" s="38" t="s">
        <v>43</v>
      </c>
      <c r="E17" s="37" t="s">
        <v>169</v>
      </c>
      <c r="F17" s="35">
        <v>2002</v>
      </c>
      <c r="G17" s="35">
        <v>63</v>
      </c>
      <c r="H17" s="1"/>
    </row>
    <row r="18" spans="1:8" ht="29.4" thickBot="1" x14ac:dyDescent="0.35">
      <c r="A18" s="1" t="s">
        <v>195</v>
      </c>
      <c r="B18" s="1" t="s">
        <v>196</v>
      </c>
      <c r="C18" s="1" t="s">
        <v>168</v>
      </c>
      <c r="D18" s="38" t="s">
        <v>42</v>
      </c>
      <c r="E18" s="37" t="s">
        <v>169</v>
      </c>
      <c r="F18" s="35">
        <v>2004</v>
      </c>
      <c r="G18" s="35">
        <v>35</v>
      </c>
      <c r="H18" s="1"/>
    </row>
    <row r="19" spans="1:8" ht="29.4" thickBot="1" x14ac:dyDescent="0.35">
      <c r="A19" s="1" t="s">
        <v>197</v>
      </c>
      <c r="B19" s="1" t="s">
        <v>198</v>
      </c>
      <c r="C19" s="1" t="s">
        <v>168</v>
      </c>
      <c r="D19" s="38" t="s">
        <v>42</v>
      </c>
      <c r="E19" s="37" t="s">
        <v>169</v>
      </c>
      <c r="F19" s="35">
        <v>2007</v>
      </c>
      <c r="G19" s="35">
        <v>43.5</v>
      </c>
      <c r="H19" s="1"/>
    </row>
    <row r="20" spans="1:8" ht="43.8" thickBot="1" x14ac:dyDescent="0.35">
      <c r="A20" s="1" t="s">
        <v>199</v>
      </c>
      <c r="B20" s="1" t="s">
        <v>177</v>
      </c>
      <c r="C20" s="1" t="s">
        <v>168</v>
      </c>
      <c r="D20" s="38" t="s">
        <v>43</v>
      </c>
      <c r="E20" s="37" t="s">
        <v>169</v>
      </c>
      <c r="F20" s="35">
        <v>2006</v>
      </c>
      <c r="G20" s="35">
        <v>54.9</v>
      </c>
      <c r="H20" s="1"/>
    </row>
    <row r="21" spans="1:8" ht="29.4" thickBot="1" x14ac:dyDescent="0.35">
      <c r="A21" s="1" t="s">
        <v>200</v>
      </c>
      <c r="B21" s="1" t="s">
        <v>201</v>
      </c>
      <c r="C21" s="1" t="s">
        <v>168</v>
      </c>
      <c r="D21" s="38" t="s">
        <v>42</v>
      </c>
      <c r="E21" s="37" t="s">
        <v>169</v>
      </c>
      <c r="F21" s="35">
        <v>2007</v>
      </c>
      <c r="G21" s="35">
        <v>29.1</v>
      </c>
      <c r="H21" s="1"/>
    </row>
    <row r="22" spans="1:8" ht="29.4" thickBot="1" x14ac:dyDescent="0.35">
      <c r="A22" s="1" t="s">
        <v>202</v>
      </c>
      <c r="B22" s="1" t="s">
        <v>203</v>
      </c>
      <c r="C22" s="1" t="s">
        <v>191</v>
      </c>
      <c r="D22" s="38" t="s">
        <v>42</v>
      </c>
      <c r="E22" s="37" t="s">
        <v>169</v>
      </c>
      <c r="F22" s="35">
        <v>1996</v>
      </c>
      <c r="G22" s="35">
        <v>48</v>
      </c>
      <c r="H22" s="1"/>
    </row>
    <row r="23" spans="1:8" ht="29.4" thickBot="1" x14ac:dyDescent="0.35">
      <c r="A23" s="1" t="s">
        <v>204</v>
      </c>
      <c r="B23" s="1" t="s">
        <v>186</v>
      </c>
      <c r="C23" s="1" t="s">
        <v>168</v>
      </c>
      <c r="D23" s="38" t="s">
        <v>42</v>
      </c>
      <c r="E23" s="37" t="s">
        <v>169</v>
      </c>
      <c r="F23" s="35">
        <v>1999</v>
      </c>
      <c r="G23" s="35">
        <v>55.9</v>
      </c>
      <c r="H23" s="1"/>
    </row>
    <row r="24" spans="1:8" ht="15" thickBot="1" x14ac:dyDescent="0.35">
      <c r="A24" s="1" t="s">
        <v>205</v>
      </c>
      <c r="B24" s="1" t="s">
        <v>167</v>
      </c>
      <c r="C24" s="1" t="s">
        <v>168</v>
      </c>
      <c r="D24" s="38" t="s">
        <v>43</v>
      </c>
      <c r="E24" s="37" t="s">
        <v>169</v>
      </c>
      <c r="F24" s="35">
        <v>1994</v>
      </c>
      <c r="G24" s="35">
        <v>50</v>
      </c>
      <c r="H24" s="1"/>
    </row>
    <row r="25" spans="1:8" ht="15" thickBot="1" x14ac:dyDescent="0.35">
      <c r="A25" s="1" t="s">
        <v>206</v>
      </c>
      <c r="B25" s="1" t="s">
        <v>175</v>
      </c>
      <c r="C25" s="1" t="s">
        <v>168</v>
      </c>
      <c r="D25" s="38" t="s">
        <v>43</v>
      </c>
      <c r="E25" s="37" t="s">
        <v>169</v>
      </c>
      <c r="F25" s="35">
        <v>2003</v>
      </c>
      <c r="G25" s="35">
        <v>47.8</v>
      </c>
      <c r="H25" s="1"/>
    </row>
    <row r="26" spans="1:8" ht="29.4" thickBot="1" x14ac:dyDescent="0.35">
      <c r="A26" s="1" t="s">
        <v>207</v>
      </c>
      <c r="B26" s="1" t="s">
        <v>208</v>
      </c>
      <c r="C26" s="1" t="s">
        <v>168</v>
      </c>
      <c r="D26" s="38" t="s">
        <v>42</v>
      </c>
      <c r="E26" s="37" t="s">
        <v>169</v>
      </c>
      <c r="F26" s="35">
        <v>1988</v>
      </c>
      <c r="G26" s="35">
        <v>26.8</v>
      </c>
      <c r="H26" s="1"/>
    </row>
    <row r="27" spans="1:8" ht="15" thickBot="1" x14ac:dyDescent="0.35">
      <c r="A27" s="1" t="s">
        <v>209</v>
      </c>
      <c r="B27" s="1" t="s">
        <v>167</v>
      </c>
      <c r="C27" s="1" t="s">
        <v>168</v>
      </c>
      <c r="D27" s="38" t="s">
        <v>42</v>
      </c>
      <c r="E27" s="37" t="s">
        <v>169</v>
      </c>
      <c r="F27" s="35">
        <v>1998</v>
      </c>
      <c r="G27" s="35">
        <v>68</v>
      </c>
      <c r="H27" s="1"/>
    </row>
    <row r="28" spans="1:8" ht="43.8" thickBot="1" x14ac:dyDescent="0.35">
      <c r="A28" s="1" t="s">
        <v>210</v>
      </c>
      <c r="B28" s="1" t="s">
        <v>190</v>
      </c>
      <c r="C28" s="1" t="s">
        <v>168</v>
      </c>
      <c r="D28" s="38" t="s">
        <v>42</v>
      </c>
      <c r="E28" s="37" t="s">
        <v>169</v>
      </c>
      <c r="F28" s="35">
        <v>1994</v>
      </c>
      <c r="G28" s="35">
        <v>74</v>
      </c>
      <c r="H28" s="1"/>
    </row>
    <row r="29" spans="1:8" ht="29.4" thickBot="1" x14ac:dyDescent="0.35">
      <c r="A29" s="1" t="s">
        <v>211</v>
      </c>
      <c r="B29" s="1" t="s">
        <v>212</v>
      </c>
      <c r="C29" s="1" t="s">
        <v>168</v>
      </c>
      <c r="D29" s="38" t="s">
        <v>42</v>
      </c>
      <c r="E29" s="37" t="s">
        <v>169</v>
      </c>
      <c r="F29" s="35">
        <v>2007</v>
      </c>
      <c r="G29" s="35">
        <v>43.5</v>
      </c>
      <c r="H29" s="1"/>
    </row>
    <row r="30" spans="1:8" ht="29.4" thickBot="1" x14ac:dyDescent="0.35">
      <c r="A30" s="1" t="s">
        <v>213</v>
      </c>
      <c r="B30" s="1" t="s">
        <v>214</v>
      </c>
      <c r="C30" s="1" t="s">
        <v>168</v>
      </c>
      <c r="D30" s="38" t="s">
        <v>42</v>
      </c>
      <c r="E30" s="37" t="s">
        <v>169</v>
      </c>
      <c r="F30" s="35">
        <v>2005</v>
      </c>
      <c r="G30" s="35">
        <v>28</v>
      </c>
      <c r="H30" s="1"/>
    </row>
    <row r="31" spans="1:8" ht="43.8" thickBot="1" x14ac:dyDescent="0.35">
      <c r="A31" s="1" t="s">
        <v>215</v>
      </c>
      <c r="B31" s="1" t="s">
        <v>216</v>
      </c>
      <c r="C31" s="1" t="s">
        <v>168</v>
      </c>
      <c r="D31" s="38" t="s">
        <v>42</v>
      </c>
      <c r="E31" s="37" t="s">
        <v>169</v>
      </c>
      <c r="F31" s="35">
        <v>1998</v>
      </c>
      <c r="G31" s="35">
        <v>28</v>
      </c>
      <c r="H31" s="1"/>
    </row>
    <row r="32" spans="1:8" ht="43.8" thickBot="1" x14ac:dyDescent="0.35">
      <c r="A32" s="1" t="s">
        <v>217</v>
      </c>
      <c r="B32" s="1" t="s">
        <v>218</v>
      </c>
      <c r="C32" s="1" t="s">
        <v>168</v>
      </c>
      <c r="D32" s="38" t="s">
        <v>42</v>
      </c>
      <c r="E32" s="37" t="s">
        <v>169</v>
      </c>
      <c r="F32" s="35">
        <v>1992</v>
      </c>
      <c r="G32" s="35">
        <v>28.5</v>
      </c>
      <c r="H32" s="1"/>
    </row>
    <row r="33" spans="1:8" ht="29.4" thickBot="1" x14ac:dyDescent="0.35">
      <c r="A33" s="1" t="s">
        <v>219</v>
      </c>
      <c r="B33" s="1" t="s">
        <v>167</v>
      </c>
      <c r="C33" s="1" t="s">
        <v>168</v>
      </c>
      <c r="D33" s="38" t="s">
        <v>42</v>
      </c>
      <c r="E33" s="37" t="s">
        <v>169</v>
      </c>
      <c r="F33" s="35">
        <v>2005</v>
      </c>
      <c r="G33" s="35">
        <v>61.1</v>
      </c>
      <c r="H33" s="1"/>
    </row>
    <row r="34" spans="1:8" ht="58.2" thickBot="1" x14ac:dyDescent="0.35">
      <c r="A34" s="1" t="s">
        <v>34</v>
      </c>
      <c r="B34" s="1" t="s">
        <v>220</v>
      </c>
      <c r="C34" s="1" t="s">
        <v>191</v>
      </c>
      <c r="D34" s="38" t="s">
        <v>42</v>
      </c>
      <c r="E34" s="37" t="s">
        <v>169</v>
      </c>
      <c r="F34" s="35">
        <v>1932</v>
      </c>
      <c r="G34" s="35">
        <v>45</v>
      </c>
      <c r="H34" s="1"/>
    </row>
    <row r="35" spans="1:8" ht="43.8" thickBot="1" x14ac:dyDescent="0.35">
      <c r="A35" s="1" t="s">
        <v>34</v>
      </c>
      <c r="B35" s="1" t="s">
        <v>190</v>
      </c>
      <c r="C35" s="1" t="s">
        <v>191</v>
      </c>
      <c r="D35" s="38" t="s">
        <v>42</v>
      </c>
      <c r="E35" s="37" t="s">
        <v>169</v>
      </c>
      <c r="F35" s="35">
        <v>1933</v>
      </c>
      <c r="G35" s="35">
        <v>35</v>
      </c>
      <c r="H35" s="1"/>
    </row>
    <row r="36" spans="1:8" ht="29.4" thickBot="1" x14ac:dyDescent="0.35">
      <c r="A36" s="1" t="s">
        <v>34</v>
      </c>
      <c r="B36" s="1" t="s">
        <v>221</v>
      </c>
      <c r="C36" s="1" t="s">
        <v>168</v>
      </c>
      <c r="D36" s="38" t="s">
        <v>42</v>
      </c>
      <c r="E36" s="37" t="s">
        <v>169</v>
      </c>
      <c r="F36" s="35">
        <v>2000</v>
      </c>
      <c r="G36" s="35">
        <v>28</v>
      </c>
      <c r="H36" s="1"/>
    </row>
    <row r="37" spans="1:8" ht="29.4" thickBot="1" x14ac:dyDescent="0.35">
      <c r="A37" s="1" t="s">
        <v>222</v>
      </c>
      <c r="B37" s="1" t="s">
        <v>188</v>
      </c>
      <c r="C37" s="1" t="s">
        <v>168</v>
      </c>
      <c r="D37" s="38" t="s">
        <v>44</v>
      </c>
      <c r="E37" s="37" t="s">
        <v>169</v>
      </c>
      <c r="F37" s="35">
        <v>1994</v>
      </c>
      <c r="G37" s="35">
        <v>53</v>
      </c>
      <c r="H37" s="1"/>
    </row>
    <row r="38" spans="1:8" ht="29.4" thickBot="1" x14ac:dyDescent="0.35">
      <c r="A38" s="1" t="s">
        <v>223</v>
      </c>
      <c r="B38" s="1" t="s">
        <v>203</v>
      </c>
      <c r="C38" s="1" t="s">
        <v>168</v>
      </c>
      <c r="D38" s="38" t="s">
        <v>42</v>
      </c>
      <c r="E38" s="37" t="s">
        <v>169</v>
      </c>
      <c r="F38" s="35">
        <v>2006</v>
      </c>
      <c r="G38" s="35">
        <v>59</v>
      </c>
      <c r="H38" s="1"/>
    </row>
    <row r="39" spans="1:8" ht="15" thickBot="1" x14ac:dyDescent="0.35">
      <c r="A39" s="1" t="s">
        <v>224</v>
      </c>
      <c r="B39" s="1" t="s">
        <v>175</v>
      </c>
      <c r="C39" s="1" t="s">
        <v>168</v>
      </c>
      <c r="D39" s="38" t="s">
        <v>42</v>
      </c>
      <c r="E39" s="37" t="s">
        <v>169</v>
      </c>
      <c r="F39" s="35">
        <v>2006</v>
      </c>
      <c r="G39" s="35">
        <v>80</v>
      </c>
      <c r="H39" s="1"/>
    </row>
    <row r="40" spans="1:8" ht="43.8" thickBot="1" x14ac:dyDescent="0.35">
      <c r="A40" s="1" t="s">
        <v>225</v>
      </c>
      <c r="B40" s="1" t="s">
        <v>184</v>
      </c>
      <c r="C40" s="1" t="s">
        <v>168</v>
      </c>
      <c r="D40" s="38" t="s">
        <v>42</v>
      </c>
      <c r="E40" s="37" t="s">
        <v>169</v>
      </c>
      <c r="F40" s="35">
        <v>1998</v>
      </c>
      <c r="G40" s="35">
        <v>44.7</v>
      </c>
      <c r="H40" s="1"/>
    </row>
    <row r="41" spans="1:8" ht="43.8" thickBot="1" x14ac:dyDescent="0.35">
      <c r="A41" s="1" t="s">
        <v>226</v>
      </c>
      <c r="B41" s="1" t="s">
        <v>184</v>
      </c>
      <c r="C41" s="1" t="s">
        <v>168</v>
      </c>
      <c r="D41" s="38" t="s">
        <v>43</v>
      </c>
      <c r="E41" s="37" t="s">
        <v>169</v>
      </c>
      <c r="F41" s="35">
        <v>2004</v>
      </c>
      <c r="G41" s="35">
        <v>38</v>
      </c>
      <c r="H41" s="1"/>
    </row>
    <row r="42" spans="1:8" ht="29.4" thickBot="1" x14ac:dyDescent="0.35">
      <c r="A42" s="1" t="s">
        <v>227</v>
      </c>
      <c r="B42" s="1" t="s">
        <v>214</v>
      </c>
      <c r="C42" s="1" t="s">
        <v>168</v>
      </c>
      <c r="D42" s="38" t="s">
        <v>42</v>
      </c>
      <c r="E42" s="37" t="s">
        <v>169</v>
      </c>
      <c r="F42" s="35">
        <v>2003</v>
      </c>
      <c r="G42" s="35">
        <v>41</v>
      </c>
      <c r="H42" s="1"/>
    </row>
    <row r="43" spans="1:8" ht="29.4" thickBot="1" x14ac:dyDescent="0.35">
      <c r="A43" s="1" t="s">
        <v>228</v>
      </c>
      <c r="B43" s="1" t="s">
        <v>229</v>
      </c>
      <c r="C43" s="1" t="s">
        <v>168</v>
      </c>
      <c r="D43" s="38" t="s">
        <v>42</v>
      </c>
      <c r="E43" s="37" t="s">
        <v>169</v>
      </c>
      <c r="F43" s="35">
        <v>2001</v>
      </c>
      <c r="G43" s="35">
        <v>29.1</v>
      </c>
      <c r="H43" s="1"/>
    </row>
    <row r="44" spans="1:8" ht="29.4" thickBot="1" x14ac:dyDescent="0.35">
      <c r="A44" s="1" t="s">
        <v>230</v>
      </c>
      <c r="B44" s="1" t="s">
        <v>229</v>
      </c>
      <c r="C44" s="1" t="s">
        <v>168</v>
      </c>
      <c r="D44" s="38" t="s">
        <v>42</v>
      </c>
      <c r="E44" s="37" t="s">
        <v>169</v>
      </c>
      <c r="F44" s="35">
        <v>1991</v>
      </c>
      <c r="G44" s="35">
        <v>50</v>
      </c>
      <c r="H44" s="1"/>
    </row>
    <row r="45" spans="1:8" ht="43.8" thickBot="1" x14ac:dyDescent="0.35">
      <c r="A45" s="1" t="s">
        <v>231</v>
      </c>
      <c r="B45" s="1" t="s">
        <v>216</v>
      </c>
      <c r="C45" s="1" t="s">
        <v>168</v>
      </c>
      <c r="D45" s="38" t="s">
        <v>45</v>
      </c>
      <c r="E45" s="37" t="s">
        <v>169</v>
      </c>
      <c r="F45" s="35">
        <v>2002</v>
      </c>
      <c r="G45" s="35">
        <v>45</v>
      </c>
      <c r="H45" s="1"/>
    </row>
    <row r="46" spans="1:8" ht="43.8" thickBot="1" x14ac:dyDescent="0.35">
      <c r="A46" s="1" t="s">
        <v>232</v>
      </c>
      <c r="B46" s="1" t="s">
        <v>177</v>
      </c>
      <c r="C46" s="1" t="s">
        <v>168</v>
      </c>
      <c r="D46" s="38" t="s">
        <v>42</v>
      </c>
      <c r="E46" s="37" t="s">
        <v>169</v>
      </c>
      <c r="F46" s="35">
        <v>2005</v>
      </c>
      <c r="G46" s="35">
        <v>54</v>
      </c>
      <c r="H46" s="1"/>
    </row>
    <row r="47" spans="1:8" ht="43.8" thickBot="1" x14ac:dyDescent="0.35">
      <c r="A47" s="1" t="s">
        <v>233</v>
      </c>
      <c r="B47" s="1" t="s">
        <v>218</v>
      </c>
      <c r="C47" s="1" t="s">
        <v>168</v>
      </c>
      <c r="D47" s="38" t="s">
        <v>42</v>
      </c>
      <c r="E47" s="37" t="s">
        <v>169</v>
      </c>
      <c r="F47" s="35">
        <v>1998</v>
      </c>
      <c r="G47" s="35">
        <v>29.1</v>
      </c>
      <c r="H47" s="1"/>
    </row>
    <row r="48" spans="1:8" ht="29.4" thickBot="1" x14ac:dyDescent="0.35">
      <c r="A48" s="1" t="s">
        <v>234</v>
      </c>
      <c r="B48" s="1" t="s">
        <v>198</v>
      </c>
      <c r="C48" s="1" t="s">
        <v>168</v>
      </c>
      <c r="D48" s="38" t="s">
        <v>42</v>
      </c>
      <c r="E48" s="37" t="s">
        <v>169</v>
      </c>
      <c r="F48" s="35">
        <v>2003</v>
      </c>
      <c r="G48" s="35">
        <v>37.299999999999997</v>
      </c>
      <c r="H48" s="1"/>
    </row>
    <row r="49" spans="1:8" ht="43.8" thickBot="1" x14ac:dyDescent="0.35">
      <c r="A49" s="1" t="s">
        <v>235</v>
      </c>
      <c r="B49" s="1" t="s">
        <v>177</v>
      </c>
      <c r="C49" s="1" t="s">
        <v>168</v>
      </c>
      <c r="D49" s="38" t="s">
        <v>42</v>
      </c>
      <c r="E49" s="37" t="s">
        <v>169</v>
      </c>
      <c r="F49" s="35">
        <v>1997</v>
      </c>
      <c r="G49" s="35">
        <v>28</v>
      </c>
      <c r="H49" s="1"/>
    </row>
    <row r="50" spans="1:8" ht="29.4" thickBot="1" x14ac:dyDescent="0.35">
      <c r="A50" s="1" t="s">
        <v>236</v>
      </c>
      <c r="B50" s="1" t="s">
        <v>182</v>
      </c>
      <c r="C50" s="1" t="s">
        <v>168</v>
      </c>
      <c r="D50" s="38" t="s">
        <v>42</v>
      </c>
      <c r="E50" s="37" t="s">
        <v>169</v>
      </c>
      <c r="F50" s="35">
        <v>2007</v>
      </c>
      <c r="G50" s="35">
        <v>47</v>
      </c>
      <c r="H50" s="1"/>
    </row>
    <row r="51" spans="1:8" ht="15" thickBot="1" x14ac:dyDescent="0.35">
      <c r="A51" s="1" t="s">
        <v>237</v>
      </c>
      <c r="B51" s="1" t="s">
        <v>175</v>
      </c>
      <c r="C51" s="1" t="s">
        <v>168</v>
      </c>
      <c r="D51" s="38" t="s">
        <v>42</v>
      </c>
      <c r="E51" s="37" t="s">
        <v>169</v>
      </c>
      <c r="F51" s="35">
        <v>1996</v>
      </c>
      <c r="G51" s="35">
        <v>27.7</v>
      </c>
      <c r="H51" s="1"/>
    </row>
    <row r="52" spans="1:8" ht="15" thickBot="1" x14ac:dyDescent="0.35">
      <c r="A52" s="1"/>
      <c r="B52" s="1"/>
      <c r="C52" s="1"/>
      <c r="D52" s="1"/>
      <c r="E52" s="1"/>
      <c r="F52" s="1"/>
      <c r="G52" s="1"/>
      <c r="H52" s="1"/>
    </row>
    <row r="53" spans="1:8" ht="15" thickBot="1" x14ac:dyDescent="0.35">
      <c r="A53" s="1"/>
      <c r="B53" s="1"/>
      <c r="C53" s="1"/>
      <c r="D53" s="1"/>
      <c r="E53" s="1"/>
      <c r="F53" s="1"/>
      <c r="G53" s="1"/>
      <c r="H53" s="1"/>
    </row>
  </sheetData>
  <conditionalFormatting sqref="D2:D51 A2:XFD2">
    <cfRule type="containsText" dxfId="3" priority="4" operator="containsText" text="Flying">
      <formula>NOT(ISERROR(SEARCH("Flying",A2)))</formula>
    </cfRule>
  </conditionalFormatting>
  <conditionalFormatting sqref="D2:D51">
    <cfRule type="containsText" dxfId="0" priority="3" operator="containsText" text="SIT DOWN">
      <formula>NOT(ISERROR(SEARCH("SIT DOWN",D2)))</formula>
    </cfRule>
    <cfRule type="containsText" dxfId="1" priority="2" operator="containsText" text="STAND UP">
      <formula>NOT(ISERROR(SEARCH("STAND UP",D2)))</formula>
    </cfRule>
    <cfRule type="containsText" dxfId="2" priority="1" operator="containsText" text="INVERT">
      <formula>NOT(ISERROR(SEARCH("INVERT",D2)))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CFBCB-3F21-4054-B622-3D40776F292B}">
  <dimension ref="A1:N19"/>
  <sheetViews>
    <sheetView topLeftCell="A3" workbookViewId="0">
      <selection activeCell="O14" sqref="O14"/>
    </sheetView>
  </sheetViews>
  <sheetFormatPr defaultRowHeight="14.4" x14ac:dyDescent="0.3"/>
  <cols>
    <col min="6" max="7" width="8.77734375" customWidth="1"/>
  </cols>
  <sheetData>
    <row r="1" spans="1:14" ht="21.6" thickBot="1" x14ac:dyDescent="0.35">
      <c r="A1" s="1"/>
      <c r="B1" s="21" t="s">
        <v>46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" thickBot="1" x14ac:dyDescent="0.35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1"/>
      <c r="M2" s="1"/>
      <c r="N2" s="3"/>
    </row>
    <row r="3" spans="1:14" ht="29.4" thickBot="1" x14ac:dyDescent="0.35">
      <c r="A3" s="4"/>
      <c r="B3" s="22" t="s">
        <v>47</v>
      </c>
      <c r="C3" s="22" t="s">
        <v>48</v>
      </c>
      <c r="D3" s="23" t="s">
        <v>49</v>
      </c>
      <c r="E3" s="22" t="s">
        <v>50</v>
      </c>
      <c r="F3" s="24" t="s">
        <v>51</v>
      </c>
      <c r="G3" s="24"/>
      <c r="H3" s="24" t="s">
        <v>52</v>
      </c>
      <c r="I3" s="24" t="s">
        <v>53</v>
      </c>
      <c r="J3" s="24" t="s">
        <v>54</v>
      </c>
      <c r="K3" s="24" t="s">
        <v>55</v>
      </c>
      <c r="L3" s="1"/>
      <c r="M3" s="4" t="s">
        <v>56</v>
      </c>
      <c r="N3" s="25">
        <v>9.8699999999999992</v>
      </c>
    </row>
    <row r="4" spans="1:14" ht="29.4" thickBot="1" x14ac:dyDescent="0.35">
      <c r="A4" s="4"/>
      <c r="B4" s="9" t="s">
        <v>57</v>
      </c>
      <c r="C4" s="9" t="s">
        <v>58</v>
      </c>
      <c r="D4" s="8" t="s">
        <v>59</v>
      </c>
      <c r="E4" s="18">
        <v>16</v>
      </c>
      <c r="F4" s="32" t="s">
        <v>60</v>
      </c>
      <c r="G4" s="33" t="str">
        <f>RIGHT(F4,6)</f>
        <v>157.92</v>
      </c>
      <c r="H4" s="32" t="s">
        <v>61</v>
      </c>
      <c r="I4" s="32" t="s">
        <v>62</v>
      </c>
      <c r="J4" s="32" t="s">
        <v>63</v>
      </c>
      <c r="K4" s="32" t="s">
        <v>64</v>
      </c>
      <c r="L4" s="1"/>
      <c r="M4" s="4" t="s">
        <v>65</v>
      </c>
      <c r="N4" s="26">
        <v>0.06</v>
      </c>
    </row>
    <row r="5" spans="1:14" ht="15" thickBot="1" x14ac:dyDescent="0.35">
      <c r="A5" s="4"/>
      <c r="B5" s="9" t="s">
        <v>66</v>
      </c>
      <c r="C5" s="9" t="s">
        <v>67</v>
      </c>
      <c r="D5" s="8" t="s">
        <v>68</v>
      </c>
      <c r="E5" s="18">
        <v>18</v>
      </c>
      <c r="F5" s="32" t="s">
        <v>69</v>
      </c>
      <c r="G5" s="33" t="str">
        <f t="shared" ref="G5:G15" si="0">RIGHT(F5,6)</f>
        <v>177.66</v>
      </c>
      <c r="H5" s="32" t="s">
        <v>70</v>
      </c>
      <c r="I5" s="32" t="s">
        <v>71</v>
      </c>
      <c r="J5" s="32" t="s">
        <v>72</v>
      </c>
      <c r="K5" s="32" t="s">
        <v>73</v>
      </c>
      <c r="L5" s="1"/>
      <c r="M5" s="4" t="s">
        <v>74</v>
      </c>
      <c r="N5" s="26">
        <v>0.2</v>
      </c>
    </row>
    <row r="6" spans="1:14" ht="29.4" thickBot="1" x14ac:dyDescent="0.35">
      <c r="A6" s="4"/>
      <c r="B6" s="9" t="s">
        <v>75</v>
      </c>
      <c r="C6" s="9" t="s">
        <v>76</v>
      </c>
      <c r="D6" s="8" t="s">
        <v>77</v>
      </c>
      <c r="E6" s="18">
        <v>23</v>
      </c>
      <c r="F6" s="32" t="s">
        <v>78</v>
      </c>
      <c r="G6" s="33" t="str">
        <f t="shared" si="0"/>
        <v>227.01</v>
      </c>
      <c r="H6" s="32" t="s">
        <v>79</v>
      </c>
      <c r="I6" s="32" t="s">
        <v>80</v>
      </c>
      <c r="J6" s="32" t="s">
        <v>81</v>
      </c>
      <c r="K6" s="32" t="s">
        <v>82</v>
      </c>
      <c r="L6" s="1"/>
      <c r="M6" s="4" t="s">
        <v>83</v>
      </c>
      <c r="N6" s="27">
        <v>3.7999999999999999E-2</v>
      </c>
    </row>
    <row r="7" spans="1:14" ht="15" thickBot="1" x14ac:dyDescent="0.35">
      <c r="A7" s="4"/>
      <c r="B7" s="9" t="s">
        <v>84</v>
      </c>
      <c r="C7" s="9" t="s">
        <v>85</v>
      </c>
      <c r="D7" s="8" t="s">
        <v>10</v>
      </c>
      <c r="E7" s="18">
        <v>19</v>
      </c>
      <c r="F7" s="32" t="s">
        <v>86</v>
      </c>
      <c r="G7" s="33" t="str">
        <f t="shared" si="0"/>
        <v>187.53</v>
      </c>
      <c r="H7" s="32" t="s">
        <v>87</v>
      </c>
      <c r="I7" s="32" t="s">
        <v>88</v>
      </c>
      <c r="J7" s="32" t="s">
        <v>89</v>
      </c>
      <c r="K7" s="32" t="s">
        <v>90</v>
      </c>
      <c r="L7" s="1"/>
      <c r="M7" s="1"/>
      <c r="N7" s="1"/>
    </row>
    <row r="8" spans="1:14" ht="15" thickBot="1" x14ac:dyDescent="0.35">
      <c r="A8" s="4"/>
      <c r="B8" s="9" t="s">
        <v>91</v>
      </c>
      <c r="C8" s="9" t="s">
        <v>92</v>
      </c>
      <c r="D8" s="8" t="s">
        <v>93</v>
      </c>
      <c r="E8" s="18">
        <v>18</v>
      </c>
      <c r="F8" s="32" t="s">
        <v>69</v>
      </c>
      <c r="G8" s="33" t="str">
        <f t="shared" si="0"/>
        <v>177.66</v>
      </c>
      <c r="H8" s="32" t="s">
        <v>70</v>
      </c>
      <c r="I8" s="32" t="s">
        <v>71</v>
      </c>
      <c r="J8" s="32" t="s">
        <v>72</v>
      </c>
      <c r="K8" s="32" t="s">
        <v>73</v>
      </c>
      <c r="L8" s="1"/>
      <c r="M8" s="1"/>
      <c r="N8" s="1"/>
    </row>
    <row r="9" spans="1:14" ht="15" thickBot="1" x14ac:dyDescent="0.35">
      <c r="A9" s="4"/>
      <c r="B9" s="9" t="s">
        <v>94</v>
      </c>
      <c r="C9" s="9" t="s">
        <v>92</v>
      </c>
      <c r="D9" s="8" t="s">
        <v>95</v>
      </c>
      <c r="E9" s="18">
        <v>18</v>
      </c>
      <c r="F9" s="32" t="s">
        <v>69</v>
      </c>
      <c r="G9" s="33" t="str">
        <f t="shared" si="0"/>
        <v>177.66</v>
      </c>
      <c r="H9" s="32" t="s">
        <v>70</v>
      </c>
      <c r="I9" s="32" t="s">
        <v>71</v>
      </c>
      <c r="J9" s="32" t="s">
        <v>72</v>
      </c>
      <c r="K9" s="32" t="s">
        <v>73</v>
      </c>
      <c r="L9" s="1"/>
      <c r="M9" s="1"/>
      <c r="N9" s="1"/>
    </row>
    <row r="10" spans="1:14" ht="15" thickBot="1" x14ac:dyDescent="0.35">
      <c r="A10" s="4"/>
      <c r="B10" s="9" t="s">
        <v>96</v>
      </c>
      <c r="C10" s="9" t="s">
        <v>97</v>
      </c>
      <c r="D10" s="8" t="s">
        <v>98</v>
      </c>
      <c r="E10" s="18">
        <v>12</v>
      </c>
      <c r="F10" s="32" t="s">
        <v>99</v>
      </c>
      <c r="G10" s="33" t="str">
        <f t="shared" si="0"/>
        <v>118.44</v>
      </c>
      <c r="H10" s="32" t="s">
        <v>100</v>
      </c>
      <c r="I10" s="32" t="s">
        <v>101</v>
      </c>
      <c r="J10" s="32" t="s">
        <v>102</v>
      </c>
      <c r="K10" s="32" t="s">
        <v>103</v>
      </c>
      <c r="L10" s="1"/>
      <c r="M10" s="1"/>
      <c r="N10" s="1"/>
    </row>
    <row r="11" spans="1:14" ht="15" thickBot="1" x14ac:dyDescent="0.35">
      <c r="A11" s="4"/>
      <c r="B11" s="9" t="s">
        <v>104</v>
      </c>
      <c r="C11" s="9" t="s">
        <v>105</v>
      </c>
      <c r="D11" s="8" t="s">
        <v>106</v>
      </c>
      <c r="E11" s="18">
        <v>16</v>
      </c>
      <c r="F11" s="32" t="s">
        <v>60</v>
      </c>
      <c r="G11" s="33" t="str">
        <f t="shared" si="0"/>
        <v>157.92</v>
      </c>
      <c r="H11" s="32" t="s">
        <v>61</v>
      </c>
      <c r="I11" s="32" t="s">
        <v>62</v>
      </c>
      <c r="J11" s="32" t="s">
        <v>63</v>
      </c>
      <c r="K11" s="32" t="s">
        <v>64</v>
      </c>
      <c r="L11" s="1"/>
      <c r="M11" s="1"/>
      <c r="N11" s="1"/>
    </row>
    <row r="12" spans="1:14" ht="15" thickBot="1" x14ac:dyDescent="0.35">
      <c r="A12" s="4"/>
      <c r="B12" s="9" t="s">
        <v>107</v>
      </c>
      <c r="C12" s="9" t="s">
        <v>108</v>
      </c>
      <c r="D12" s="8" t="s">
        <v>77</v>
      </c>
      <c r="E12" s="18">
        <v>16</v>
      </c>
      <c r="F12" s="32" t="s">
        <v>60</v>
      </c>
      <c r="G12" s="33" t="str">
        <f t="shared" si="0"/>
        <v>157.92</v>
      </c>
      <c r="H12" s="32" t="s">
        <v>61</v>
      </c>
      <c r="I12" s="32" t="s">
        <v>62</v>
      </c>
      <c r="J12" s="32" t="s">
        <v>63</v>
      </c>
      <c r="K12" s="32" t="s">
        <v>64</v>
      </c>
      <c r="L12" s="1"/>
      <c r="M12" s="1"/>
      <c r="N12" s="1"/>
    </row>
    <row r="13" spans="1:14" ht="15" thickBot="1" x14ac:dyDescent="0.35">
      <c r="A13" s="4"/>
      <c r="B13" s="9" t="s">
        <v>109</v>
      </c>
      <c r="C13" s="9" t="s">
        <v>110</v>
      </c>
      <c r="D13" s="8" t="s">
        <v>7</v>
      </c>
      <c r="E13" s="18">
        <v>18</v>
      </c>
      <c r="F13" s="32" t="s">
        <v>69</v>
      </c>
      <c r="G13" s="33" t="str">
        <f t="shared" si="0"/>
        <v>177.66</v>
      </c>
      <c r="H13" s="32" t="s">
        <v>70</v>
      </c>
      <c r="I13" s="32" t="s">
        <v>71</v>
      </c>
      <c r="J13" s="32" t="s">
        <v>72</v>
      </c>
      <c r="K13" s="32" t="s">
        <v>73</v>
      </c>
      <c r="L13" s="1"/>
      <c r="M13" s="1"/>
      <c r="N13" s="1"/>
    </row>
    <row r="14" spans="1:14" ht="15" thickBot="1" x14ac:dyDescent="0.35">
      <c r="A14" s="4"/>
      <c r="B14" s="9" t="s">
        <v>111</v>
      </c>
      <c r="C14" s="9" t="s">
        <v>112</v>
      </c>
      <c r="D14" s="8" t="s">
        <v>113</v>
      </c>
      <c r="E14" s="18">
        <v>22</v>
      </c>
      <c r="F14" s="32" t="s">
        <v>114</v>
      </c>
      <c r="G14" s="33" t="str">
        <f t="shared" si="0"/>
        <v>217.14</v>
      </c>
      <c r="H14" s="32" t="s">
        <v>115</v>
      </c>
      <c r="I14" s="32" t="s">
        <v>116</v>
      </c>
      <c r="J14" s="32" t="s">
        <v>117</v>
      </c>
      <c r="K14" s="32" t="s">
        <v>118</v>
      </c>
      <c r="L14" s="1"/>
      <c r="M14" s="1"/>
      <c r="N14" s="1"/>
    </row>
    <row r="15" spans="1:14" ht="15" thickBot="1" x14ac:dyDescent="0.35">
      <c r="A15" s="4"/>
      <c r="B15" s="9" t="s">
        <v>119</v>
      </c>
      <c r="C15" s="9" t="s">
        <v>120</v>
      </c>
      <c r="D15" s="8" t="s">
        <v>77</v>
      </c>
      <c r="E15" s="18">
        <v>12</v>
      </c>
      <c r="F15" s="32" t="s">
        <v>99</v>
      </c>
      <c r="G15" s="33" t="str">
        <f t="shared" si="0"/>
        <v>118.44</v>
      </c>
      <c r="H15" s="32" t="s">
        <v>100</v>
      </c>
      <c r="I15" s="32" t="s">
        <v>101</v>
      </c>
      <c r="J15" s="32" t="s">
        <v>102</v>
      </c>
      <c r="K15" s="32" t="s">
        <v>103</v>
      </c>
      <c r="L15" s="1"/>
      <c r="M15" s="1"/>
      <c r="N15" s="1"/>
    </row>
    <row r="16" spans="1:14" ht="29.4" thickBot="1" x14ac:dyDescent="0.35">
      <c r="A16" s="4"/>
      <c r="B16" s="28" t="s">
        <v>121</v>
      </c>
      <c r="C16" s="9"/>
      <c r="D16" s="9"/>
      <c r="E16" s="29">
        <v>208</v>
      </c>
      <c r="F16" s="29" t="s">
        <v>122</v>
      </c>
      <c r="G16" s="29"/>
      <c r="H16" s="29" t="s">
        <v>123</v>
      </c>
      <c r="I16" s="29" t="s">
        <v>124</v>
      </c>
      <c r="J16" s="29" t="s">
        <v>125</v>
      </c>
      <c r="K16" s="29" t="s">
        <v>126</v>
      </c>
      <c r="L16" s="1"/>
      <c r="M16" s="1"/>
      <c r="N16" s="1"/>
    </row>
    <row r="17" spans="1:14" ht="15" thickBot="1" x14ac:dyDescent="0.35">
      <c r="A17" s="1"/>
      <c r="B17" s="3"/>
      <c r="C17" s="3"/>
      <c r="D17" s="3"/>
      <c r="E17" s="3"/>
      <c r="F17" s="3"/>
      <c r="G17" s="3"/>
      <c r="H17" s="3"/>
      <c r="I17" s="3"/>
      <c r="J17" s="3"/>
      <c r="K17" s="3"/>
      <c r="L17" s="1"/>
      <c r="M17" s="1"/>
      <c r="N17" s="1"/>
    </row>
    <row r="18" spans="1:14" ht="36.6" thickBot="1" x14ac:dyDescent="0.35">
      <c r="A18" s="30" t="s">
        <v>127</v>
      </c>
      <c r="B18" s="31" t="s">
        <v>128</v>
      </c>
      <c r="C18" s="31" t="s">
        <v>129</v>
      </c>
      <c r="D18" s="31" t="s">
        <v>77</v>
      </c>
      <c r="E18" s="31" t="s">
        <v>130</v>
      </c>
      <c r="F18" s="31" t="s">
        <v>131</v>
      </c>
      <c r="G18" s="31"/>
      <c r="H18" s="31" t="s">
        <v>132</v>
      </c>
      <c r="I18" s="31" t="s">
        <v>133</v>
      </c>
      <c r="J18" s="31" t="s">
        <v>134</v>
      </c>
      <c r="K18" s="31" t="s">
        <v>135</v>
      </c>
      <c r="L18" s="1"/>
      <c r="M18" s="1"/>
      <c r="N18" s="1"/>
    </row>
    <row r="19" spans="1:14" ht="15" thickBo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</sheetData>
  <conditionalFormatting sqref="B4:B16">
    <cfRule type="containsText" dxfId="12" priority="15" operator="containsText" text="f">
      <formula>NOT(ISERROR(SEARCH("f",B4)))</formula>
    </cfRule>
  </conditionalFormatting>
  <conditionalFormatting sqref="C4:C15">
    <cfRule type="containsText" dxfId="11" priority="14" operator="containsText" text="I">
      <formula>NOT(ISERROR(SEARCH("I",C4)))</formula>
    </cfRule>
  </conditionalFormatting>
  <conditionalFormatting sqref="D4:D15">
    <cfRule type="containsText" dxfId="10" priority="13" operator="containsText" text="h">
      <formula>NOT(ISERROR(SEARCH("h",D4)))</formula>
    </cfRule>
  </conditionalFormatting>
  <conditionalFormatting sqref="E4:E15">
    <cfRule type="cellIs" dxfId="9" priority="12" operator="greaterThanOrEqual">
      <formula>18</formula>
    </cfRule>
  </conditionalFormatting>
  <conditionalFormatting sqref="F16:G16">
    <cfRule type="top10" dxfId="8" priority="9" percent="1" rank="10"/>
  </conditionalFormatting>
  <conditionalFormatting sqref="H4:H15">
    <cfRule type="aboveAverage" dxfId="7" priority="6"/>
    <cfRule type="aboveAverage" dxfId="6" priority="7"/>
  </conditionalFormatting>
  <conditionalFormatting sqref="G4:G15">
    <cfRule type="top10" dxfId="5" priority="2" percent="1" rank="10"/>
  </conditionalFormatting>
  <conditionalFormatting sqref="K4:K15">
    <cfRule type="top10" dxfId="4" priority="1" percent="1" rank="10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40F5C-A857-432C-847F-9BE0233C920D}">
  <dimension ref="A1:G14"/>
  <sheetViews>
    <sheetView workbookViewId="0">
      <selection activeCell="K15" sqref="K15"/>
    </sheetView>
  </sheetViews>
  <sheetFormatPr defaultRowHeight="14.4" x14ac:dyDescent="0.3"/>
  <cols>
    <col min="1" max="1" width="21.21875" customWidth="1"/>
    <col min="2" max="3" width="15.33203125" customWidth="1"/>
    <col min="6" max="6" width="14.5546875" customWidth="1"/>
    <col min="7" max="7" width="11.5546875" bestFit="1" customWidth="1"/>
  </cols>
  <sheetData>
    <row r="1" spans="1:7" ht="15" thickBot="1" x14ac:dyDescent="0.35">
      <c r="A1" s="39" t="s">
        <v>136</v>
      </c>
      <c r="B1" s="40"/>
      <c r="C1" s="40"/>
      <c r="D1" s="40"/>
      <c r="E1" s="40"/>
      <c r="F1" s="40"/>
      <c r="G1" s="41"/>
    </row>
    <row r="2" spans="1:7" ht="15" thickBot="1" x14ac:dyDescent="0.35">
      <c r="A2" s="1"/>
      <c r="B2" s="1"/>
      <c r="C2" s="1"/>
      <c r="D2" s="1"/>
      <c r="E2" s="1"/>
      <c r="F2" s="1"/>
      <c r="G2" s="1"/>
    </row>
    <row r="3" spans="1:7" ht="15" thickBot="1" x14ac:dyDescent="0.35">
      <c r="A3" s="34" t="s">
        <v>137</v>
      </c>
      <c r="B3" s="34" t="s">
        <v>138</v>
      </c>
      <c r="C3" s="34"/>
      <c r="D3" s="34" t="s">
        <v>139</v>
      </c>
      <c r="E3" s="34"/>
      <c r="F3" s="34" t="s">
        <v>140</v>
      </c>
      <c r="G3" s="34"/>
    </row>
    <row r="4" spans="1:7" ht="15" thickBot="1" x14ac:dyDescent="0.35">
      <c r="A4" s="1" t="s">
        <v>141</v>
      </c>
      <c r="B4" s="35" t="s">
        <v>142</v>
      </c>
      <c r="C4" s="35" t="str">
        <f>REPLACE(B4,1,1,"")</f>
        <v>85,000</v>
      </c>
      <c r="D4" s="35" t="s">
        <v>143</v>
      </c>
      <c r="E4" s="35" t="str">
        <f>REPLACE(D4,1,1,"")</f>
        <v>94,500</v>
      </c>
      <c r="F4" s="36">
        <f>(E4/C4)</f>
        <v>1.111764705882353</v>
      </c>
      <c r="G4" s="1">
        <f>(E4/C4)*100</f>
        <v>111.1764705882353</v>
      </c>
    </row>
    <row r="5" spans="1:7" ht="15" thickBot="1" x14ac:dyDescent="0.35">
      <c r="A5" s="1" t="s">
        <v>144</v>
      </c>
      <c r="B5" s="35" t="s">
        <v>145</v>
      </c>
      <c r="C5" s="35" t="str">
        <f t="shared" ref="C5:C12" si="0">REPLACE(B5,1,1,"")</f>
        <v>120,000</v>
      </c>
      <c r="D5" s="35" t="s">
        <v>146</v>
      </c>
      <c r="E5" s="35" t="str">
        <f t="shared" ref="E5:E12" si="1">REPLACE(D5,1,1,"")</f>
        <v>118,000</v>
      </c>
      <c r="F5" s="36">
        <f t="shared" ref="F5:F12" si="2">(E5/C5)</f>
        <v>0.98333333333333328</v>
      </c>
      <c r="G5" s="1">
        <f t="shared" ref="G5:G12" si="3">(E5/C5)*100</f>
        <v>98.333333333333329</v>
      </c>
    </row>
    <row r="6" spans="1:7" ht="15" thickBot="1" x14ac:dyDescent="0.35">
      <c r="A6" s="1" t="s">
        <v>147</v>
      </c>
      <c r="B6" s="35" t="s">
        <v>148</v>
      </c>
      <c r="C6" s="35" t="str">
        <f t="shared" si="0"/>
        <v>100,000</v>
      </c>
      <c r="D6" s="35" t="s">
        <v>149</v>
      </c>
      <c r="E6" s="35" t="str">
        <f t="shared" si="1"/>
        <v>107,000</v>
      </c>
      <c r="F6" s="36">
        <f t="shared" si="2"/>
        <v>1.07</v>
      </c>
      <c r="G6" s="1">
        <f t="shared" si="3"/>
        <v>107</v>
      </c>
    </row>
    <row r="7" spans="1:7" ht="15" thickBot="1" x14ac:dyDescent="0.35">
      <c r="A7" s="1" t="s">
        <v>150</v>
      </c>
      <c r="B7" s="35" t="s">
        <v>151</v>
      </c>
      <c r="C7" s="35" t="str">
        <f t="shared" si="0"/>
        <v>65,000</v>
      </c>
      <c r="D7" s="35" t="s">
        <v>152</v>
      </c>
      <c r="E7" s="35" t="str">
        <f t="shared" si="1"/>
        <v>29,000</v>
      </c>
      <c r="F7" s="36">
        <f t="shared" si="2"/>
        <v>0.44615384615384618</v>
      </c>
      <c r="G7" s="1">
        <f t="shared" si="3"/>
        <v>44.61538461538462</v>
      </c>
    </row>
    <row r="8" spans="1:7" ht="15" thickBot="1" x14ac:dyDescent="0.35">
      <c r="A8" s="1" t="s">
        <v>153</v>
      </c>
      <c r="B8" s="35" t="s">
        <v>154</v>
      </c>
      <c r="C8" s="35" t="str">
        <f t="shared" si="0"/>
        <v>50,000</v>
      </c>
      <c r="D8" s="35" t="s">
        <v>155</v>
      </c>
      <c r="E8" s="35" t="str">
        <f t="shared" si="1"/>
        <v>67,000</v>
      </c>
      <c r="F8" s="36">
        <f t="shared" si="2"/>
        <v>1.34</v>
      </c>
      <c r="G8" s="1">
        <f t="shared" si="3"/>
        <v>134</v>
      </c>
    </row>
    <row r="9" spans="1:7" ht="15" thickBot="1" x14ac:dyDescent="0.35">
      <c r="A9" s="1" t="s">
        <v>156</v>
      </c>
      <c r="B9" s="35" t="s">
        <v>157</v>
      </c>
      <c r="C9" s="35" t="str">
        <f t="shared" si="0"/>
        <v>150,000</v>
      </c>
      <c r="D9" s="35" t="s">
        <v>158</v>
      </c>
      <c r="E9" s="35" t="str">
        <f t="shared" si="1"/>
        <v>198,000</v>
      </c>
      <c r="F9" s="36">
        <f t="shared" si="2"/>
        <v>1.32</v>
      </c>
      <c r="G9" s="1">
        <f t="shared" si="3"/>
        <v>132</v>
      </c>
    </row>
    <row r="10" spans="1:7" ht="15" thickBot="1" x14ac:dyDescent="0.35">
      <c r="A10" s="1" t="s">
        <v>159</v>
      </c>
      <c r="B10" s="35" t="s">
        <v>160</v>
      </c>
      <c r="C10" s="35" t="str">
        <f t="shared" si="0"/>
        <v>95,000</v>
      </c>
      <c r="D10" s="35" t="s">
        <v>161</v>
      </c>
      <c r="E10" s="35" t="str">
        <f t="shared" si="1"/>
        <v>124,750</v>
      </c>
      <c r="F10" s="36">
        <f t="shared" si="2"/>
        <v>1.3131578947368421</v>
      </c>
      <c r="G10" s="1">
        <f t="shared" si="3"/>
        <v>131.31578947368422</v>
      </c>
    </row>
    <row r="11" spans="1:7" ht="15" thickBot="1" x14ac:dyDescent="0.35">
      <c r="A11" s="1" t="s">
        <v>162</v>
      </c>
      <c r="B11" s="35" t="s">
        <v>160</v>
      </c>
      <c r="C11" s="35" t="str">
        <f t="shared" si="0"/>
        <v>95,000</v>
      </c>
      <c r="D11" s="35" t="s">
        <v>163</v>
      </c>
      <c r="E11" s="35" t="str">
        <f t="shared" si="1"/>
        <v>94,750</v>
      </c>
      <c r="F11" s="36">
        <f t="shared" si="2"/>
        <v>0.99736842105263157</v>
      </c>
      <c r="G11" s="1">
        <f t="shared" si="3"/>
        <v>99.73684210526315</v>
      </c>
    </row>
    <row r="12" spans="1:7" ht="15" thickBot="1" x14ac:dyDescent="0.35">
      <c r="A12" s="1" t="s">
        <v>164</v>
      </c>
      <c r="B12" s="35" t="s">
        <v>165</v>
      </c>
      <c r="C12" s="35" t="str">
        <f t="shared" si="0"/>
        <v>75,000</v>
      </c>
      <c r="D12" s="35" t="s">
        <v>165</v>
      </c>
      <c r="E12" s="35" t="str">
        <f t="shared" si="1"/>
        <v>75,000</v>
      </c>
      <c r="F12" s="36">
        <f t="shared" si="2"/>
        <v>1</v>
      </c>
      <c r="G12" s="1">
        <f t="shared" si="3"/>
        <v>100</v>
      </c>
    </row>
    <row r="13" spans="1:7" ht="15" thickBot="1" x14ac:dyDescent="0.35">
      <c r="A13" s="1"/>
      <c r="B13" s="1"/>
      <c r="C13" s="1"/>
      <c r="D13" s="1"/>
      <c r="E13" s="1"/>
      <c r="F13" s="1"/>
      <c r="G13" s="1"/>
    </row>
    <row r="14" spans="1:7" ht="15" thickBot="1" x14ac:dyDescent="0.35">
      <c r="A14" s="1"/>
      <c r="B14" s="1"/>
      <c r="C14" s="1"/>
      <c r="D14" s="1"/>
      <c r="E14" s="1"/>
      <c r="F14" s="1"/>
      <c r="G14" s="1"/>
    </row>
  </sheetData>
  <mergeCells count="1">
    <mergeCell ref="A1:G1"/>
  </mergeCells>
  <conditionalFormatting sqref="G4:G12">
    <cfRule type="iconSet" priority="1">
      <iconSet>
        <cfvo type="percent" val="0"/>
        <cfvo type="num" val="80" gte="0"/>
        <cfvo type="num" val="100"/>
      </iconSet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Accountancy</vt:lpstr>
      <vt:lpstr>Dates</vt:lpstr>
      <vt:lpstr>Pretty Jugglers</vt:lpstr>
      <vt:lpstr>Colourful rollercoasters</vt:lpstr>
      <vt:lpstr>Pesko</vt:lpstr>
      <vt:lpstr>Sales Rep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Arpit Chowdhary</cp:lastModifiedBy>
  <dcterms:created xsi:type="dcterms:W3CDTF">2021-12-14T17:32:24Z</dcterms:created>
  <dcterms:modified xsi:type="dcterms:W3CDTF">2021-12-19T17:28:05Z</dcterms:modified>
</cp:coreProperties>
</file>