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1faaad0649fed7/Desktop/"/>
    </mc:Choice>
  </mc:AlternateContent>
  <xr:revisionPtr revIDLastSave="18" documentId="8_{5D525B97-D1C4-411A-91D4-91ED0F362DDE}" xr6:coauthVersionLast="47" xr6:coauthVersionMax="47" xr10:uidLastSave="{550C6B74-CEAD-4AAA-9FEA-75A3A4DBA540}"/>
  <bookViews>
    <workbookView xWindow="-120" yWindow="-120" windowWidth="20730" windowHeight="11160" xr2:uid="{00000000-000D-0000-FFFF-FFFF00000000}"/>
  </bookViews>
  <sheets>
    <sheet name="INTRO" sheetId="7" r:id="rId1"/>
    <sheet name="HDFC historical data" sheetId="1" r:id="rId2"/>
    <sheet name="ONGC Data analysis" sheetId="2" r:id="rId3"/>
    <sheet name="SPICEJET Data analysis" sheetId="3" r:id="rId4"/>
    <sheet name="Ratio analysis" sheetId="4" r:id="rId5"/>
    <sheet name="Portfolio data inv D,E,F" sheetId="5" r:id="rId6"/>
    <sheet name="culmination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" l="1"/>
  <c r="B13" i="4"/>
  <c r="B7" i="4"/>
  <c r="M10" i="3"/>
  <c r="M9" i="3"/>
  <c r="M5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M7" i="3" s="1"/>
  <c r="J12" i="2"/>
  <c r="J11" i="2"/>
  <c r="J7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J9" i="2" s="1"/>
  <c r="K14" i="1"/>
  <c r="K13" i="1"/>
  <c r="K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K11" i="1" s="1"/>
  <c r="L18" i="3" l="1"/>
</calcChain>
</file>

<file path=xl/sharedStrings.xml><?xml version="1.0" encoding="utf-8"?>
<sst xmlns="http://schemas.openxmlformats.org/spreadsheetml/2006/main" count="120" uniqueCount="80">
  <si>
    <t>DATE</t>
  </si>
  <si>
    <t>OPEN</t>
  </si>
  <si>
    <t>HIGH</t>
  </si>
  <si>
    <t>LOW</t>
  </si>
  <si>
    <t>CLOSE</t>
  </si>
  <si>
    <t>ADJ CLOSE</t>
  </si>
  <si>
    <t>RETURN ON SHARE PRICE</t>
  </si>
  <si>
    <t>Date</t>
  </si>
  <si>
    <t>Open</t>
  </si>
  <si>
    <t>High</t>
  </si>
  <si>
    <t>Low</t>
  </si>
  <si>
    <t>Close</t>
  </si>
  <si>
    <t>Adj Close</t>
  </si>
  <si>
    <t>Expected Return</t>
  </si>
  <si>
    <t>Variance Return</t>
  </si>
  <si>
    <t>Skewness</t>
  </si>
  <si>
    <t>Kurtosis</t>
  </si>
  <si>
    <t>Variance of standardized data</t>
  </si>
  <si>
    <t>Expected Share Price</t>
  </si>
  <si>
    <t>Variance Share price</t>
  </si>
  <si>
    <t>Mean of standardized data</t>
  </si>
  <si>
    <t>Return</t>
  </si>
  <si>
    <t xml:space="preserve">Expected Share Price </t>
  </si>
  <si>
    <t>Variance Share Price</t>
  </si>
  <si>
    <t>Variance return</t>
  </si>
  <si>
    <t>Expected Share price</t>
  </si>
  <si>
    <t>Variance share price</t>
  </si>
  <si>
    <t>Expected return</t>
  </si>
  <si>
    <t>Risk Free rate</t>
  </si>
  <si>
    <t>FILL YOUR ANSWERS IN THE CELLS HIGHLIGHTED IN YELLOW COLOUR.</t>
  </si>
  <si>
    <t>For HDFC Limited</t>
  </si>
  <si>
    <t>Add your comments here:</t>
  </si>
  <si>
    <t>Standard Deviation of Returns</t>
  </si>
  <si>
    <t>Sharpe Ratio</t>
  </si>
  <si>
    <t>For ONGC Limited</t>
  </si>
  <si>
    <t>For SpiceJet Limited</t>
  </si>
  <si>
    <t>ONGC DATA ANALYSIS</t>
  </si>
  <si>
    <t>HDFC DATA ANALYSIS</t>
  </si>
  <si>
    <t>SPICEJET DATA ANALYSIS</t>
  </si>
  <si>
    <t>INVESTOR  D</t>
  </si>
  <si>
    <t>HDFC</t>
  </si>
  <si>
    <t>ONGC</t>
  </si>
  <si>
    <t>EXPECTED RETURN</t>
  </si>
  <si>
    <t>VARIANCE RETURN</t>
  </si>
  <si>
    <t>COLLERATION</t>
  </si>
  <si>
    <t>INVESTOR  E</t>
  </si>
  <si>
    <t>SPICEJET</t>
  </si>
  <si>
    <t>INVESTOR  F</t>
  </si>
  <si>
    <t>TASK 6</t>
  </si>
  <si>
    <t>1)</t>
  </si>
  <si>
    <t>DIVISION-A</t>
  </si>
  <si>
    <t>NAME</t>
  </si>
  <si>
    <t>ROLL NO.</t>
  </si>
  <si>
    <t>MOKSH DOSHI</t>
  </si>
  <si>
    <t>TANISHKA SINGH</t>
  </si>
  <si>
    <t>INSTITUTE OF ACTURIAL SCIENCE AND QUANTATIVE STUDIES</t>
  </si>
  <si>
    <t>1) On the basis of returns calculated earlier , gives us conclusions about those six investents of six different investors as follows :</t>
  </si>
  <si>
    <t>HIGHEST TO LOWEST RETURNS:</t>
  </si>
  <si>
    <t>HDFC&amp;ONGC</t>
  </si>
  <si>
    <t xml:space="preserve">HDFC </t>
  </si>
  <si>
    <t>HDFC&amp;SPICEJET</t>
  </si>
  <si>
    <t>ONGC&amp;SPICEJET</t>
  </si>
  <si>
    <t>*</t>
  </si>
  <si>
    <t>Investing in single asset portfolio:</t>
  </si>
  <si>
    <t>2)</t>
  </si>
  <si>
    <t>lacking of diversification</t>
  </si>
  <si>
    <t>3)</t>
  </si>
  <si>
    <t>higher risks than two asset portfolio</t>
  </si>
  <si>
    <t>4)</t>
  </si>
  <si>
    <t>Solely control on all the withdrawals.</t>
  </si>
  <si>
    <t>less complication than two asset portfolio</t>
  </si>
  <si>
    <t>Investing in two asset portfolio:</t>
  </si>
  <si>
    <t>reduced risk</t>
  </si>
  <si>
    <t>diversification in portfolio</t>
  </si>
  <si>
    <t>higher investment price</t>
  </si>
  <si>
    <t>Investor A lacks diversification benefit and investor D has gained much higher returns than investor a as he was investing in two asset portfolio.</t>
  </si>
  <si>
    <t>D has grabbed more benefits and it helped him to invest in long term investments.</t>
  </si>
  <si>
    <t xml:space="preserve">We both distributed the solving of questions among two of us and calculated by ourselves. This project helped us to communicate and build team work skills. </t>
  </si>
  <si>
    <t xml:space="preserve">we gained practical application of probablity and statistics in real life cases and investments.  </t>
  </si>
  <si>
    <t>2)                    This  project is done by Moksh Doshi and Tanishka singh. We both communicated on whatsapp and held google meets for the project discussion. In no case one's contribution was different.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</si>
</sst>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33">
    <font>
      <sz val="11"/>
      <name val="Calibri"/>
    </font>
    <font>
      <sz val="11"/>
      <color rgb="FF000000"/>
      <name val="Calibri"/>
    </font>
    <font>
      <b/>
      <sz val="11"/>
      <color rgb="FF000000"/>
      <name val="Amasis MT Pro Black"/>
    </font>
    <font>
      <b/>
      <sz val="11"/>
      <color rgb="FF000000"/>
      <name val="Bahnschrift"/>
    </font>
    <font>
      <b/>
      <sz val="14"/>
      <color rgb="FF000000"/>
      <name val="Calibri"/>
    </font>
    <font>
      <sz val="11"/>
      <color rgb="FF000000"/>
      <name val="Bahnschrift"/>
    </font>
    <font>
      <b/>
      <sz val="11"/>
      <color rgb="FF000000"/>
      <name val="Calibri"/>
    </font>
    <font>
      <sz val="14"/>
      <color rgb="FF0070C0"/>
      <name val="Arial Black"/>
      <family val="2"/>
    </font>
    <font>
      <i/>
      <sz val="11"/>
      <color rgb="FFFF0000"/>
      <name val="Amasis MT Pro Black"/>
      <family val="1"/>
    </font>
    <font>
      <b/>
      <sz val="11"/>
      <color theme="5" tint="-0.249977111117893"/>
      <name val="Arial"/>
      <family val="2"/>
    </font>
    <font>
      <b/>
      <i/>
      <sz val="11"/>
      <color theme="3" tint="-0.499984740745262"/>
      <name val="Bahnschrift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8"/>
      <color theme="9" tint="-0.499984740745262"/>
      <name val="Arial Black"/>
      <family val="2"/>
    </font>
    <font>
      <sz val="11"/>
      <color theme="9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1"/>
      <color theme="2" tint="-0.89999084444715716"/>
      <name val="Cambria"/>
      <family val="1"/>
    </font>
    <font>
      <i/>
      <sz val="11"/>
      <color theme="7" tint="-0.499984740745262"/>
      <name val="Bahnschrift"/>
      <family val="2"/>
    </font>
    <font>
      <b/>
      <sz val="18"/>
      <color theme="1" tint="4.9989318521683403E-2"/>
      <name val="Arial Black"/>
      <family val="2"/>
    </font>
    <font>
      <sz val="11"/>
      <color theme="1" tint="4.9989318521683403E-2"/>
      <name val="Arial Black"/>
      <family val="2"/>
    </font>
    <font>
      <sz val="11"/>
      <color theme="1" tint="4.9989318521683403E-2"/>
      <name val="Calibri"/>
      <family val="2"/>
    </font>
    <font>
      <b/>
      <sz val="18"/>
      <color theme="4" tint="-0.499984740745262"/>
      <name val="Calibri"/>
      <family val="2"/>
    </font>
    <font>
      <b/>
      <sz val="11"/>
      <color theme="9" tint="-0.499984740745262"/>
      <name val="Cambria"/>
      <family val="1"/>
    </font>
    <font>
      <b/>
      <i/>
      <sz val="14"/>
      <color theme="5" tint="-0.499984740745262"/>
      <name val="Cambria"/>
      <family val="1"/>
    </font>
    <font>
      <b/>
      <sz val="14"/>
      <color theme="3" tint="-0.499984740745262"/>
      <name val="Calibri"/>
      <family val="2"/>
    </font>
    <font>
      <sz val="11"/>
      <name val="Calibri"/>
      <family val="2"/>
    </font>
    <font>
      <sz val="11"/>
      <color theme="2" tint="-0.89999084444715716"/>
      <name val="Calibri"/>
      <family val="2"/>
    </font>
    <font>
      <b/>
      <sz val="11"/>
      <color theme="7" tint="-0.499984740745262"/>
      <name val="Bodoni MT Black"/>
      <family val="1"/>
    </font>
    <font>
      <sz val="11"/>
      <color theme="7" tint="-0.499984740745262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9" tint="0.79998168889431442"/>
      <name val="Calibri"/>
      <family val="2"/>
    </font>
    <font>
      <b/>
      <sz val="11"/>
      <color theme="2" tint="-0.89999084444715716"/>
      <name val="Calibri"/>
      <family val="2"/>
    </font>
    <font>
      <b/>
      <sz val="11"/>
      <color theme="1" tint="4.9989318521683403E-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D9E3F3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2" fillId="2" borderId="3" xfId="0" applyFont="1" applyFill="1" applyBorder="1" applyAlignment="1"/>
    <xf numFmtId="0" fontId="1" fillId="0" borderId="11" xfId="0" applyFont="1" applyBorder="1" applyAlignment="1"/>
    <xf numFmtId="0" fontId="3" fillId="2" borderId="8" xfId="0" applyFont="1" applyFill="1" applyBorder="1" applyAlignment="1"/>
    <xf numFmtId="0" fontId="4" fillId="3" borderId="0" xfId="0" applyFont="1" applyFill="1" applyAlignment="1"/>
    <xf numFmtId="0" fontId="5" fillId="4" borderId="9" xfId="0" applyFont="1" applyFill="1" applyBorder="1" applyAlignment="1"/>
    <xf numFmtId="0" fontId="5" fillId="4" borderId="10" xfId="0" applyFont="1" applyFill="1" applyBorder="1" applyAlignment="1"/>
    <xf numFmtId="0" fontId="4" fillId="0" borderId="0" xfId="0" applyFont="1" applyAlignment="1"/>
    <xf numFmtId="0" fontId="6" fillId="5" borderId="12" xfId="0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0" fontId="6" fillId="6" borderId="12" xfId="0" applyFont="1" applyFill="1" applyBorder="1">
      <alignment vertical="center"/>
    </xf>
    <xf numFmtId="0" fontId="1" fillId="6" borderId="12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6" fillId="8" borderId="12" xfId="0" applyFont="1" applyFill="1" applyBorder="1">
      <alignment vertical="center"/>
    </xf>
    <xf numFmtId="0" fontId="1" fillId="8" borderId="12" xfId="0" applyFont="1" applyFill="1" applyBorder="1" applyAlignment="1">
      <alignment wrapText="1"/>
    </xf>
    <xf numFmtId="0" fontId="6" fillId="9" borderId="12" xfId="0" applyFont="1" applyFill="1" applyBorder="1" applyAlignment="1">
      <alignment wrapText="1"/>
    </xf>
    <xf numFmtId="0" fontId="6" fillId="9" borderId="12" xfId="0" applyFont="1" applyFill="1" applyBorder="1">
      <alignment vertical="center"/>
    </xf>
    <xf numFmtId="0" fontId="7" fillId="10" borderId="1" xfId="0" applyFont="1" applyFill="1" applyBorder="1" applyAlignment="1"/>
    <xf numFmtId="0" fontId="7" fillId="10" borderId="2" xfId="0" applyFont="1" applyFill="1" applyBorder="1" applyAlignment="1"/>
    <xf numFmtId="0" fontId="7" fillId="10" borderId="0" xfId="0" applyFont="1" applyFill="1" applyAlignment="1"/>
    <xf numFmtId="0" fontId="8" fillId="11" borderId="13" xfId="0" applyFont="1" applyFill="1" applyBorder="1" applyAlignment="1"/>
    <xf numFmtId="0" fontId="8" fillId="11" borderId="14" xfId="0" applyFont="1" applyFill="1" applyBorder="1" applyAlignment="1"/>
    <xf numFmtId="0" fontId="8" fillId="11" borderId="15" xfId="0" applyFont="1" applyFill="1" applyBorder="1" applyAlignment="1"/>
    <xf numFmtId="14" fontId="9" fillId="13" borderId="6" xfId="0" applyNumberFormat="1" applyFont="1" applyFill="1" applyBorder="1" applyAlignment="1"/>
    <xf numFmtId="0" fontId="9" fillId="13" borderId="7" xfId="0" applyFont="1" applyFill="1" applyBorder="1" applyAlignment="1"/>
    <xf numFmtId="0" fontId="9" fillId="13" borderId="8" xfId="0" applyFont="1" applyFill="1" applyBorder="1" applyAlignment="1"/>
    <xf numFmtId="0" fontId="10" fillId="12" borderId="4" xfId="0" applyFont="1" applyFill="1" applyBorder="1" applyAlignment="1"/>
    <xf numFmtId="0" fontId="10" fillId="12" borderId="5" xfId="0" applyFont="1" applyFill="1" applyBorder="1" applyAlignment="1"/>
    <xf numFmtId="0" fontId="10" fillId="12" borderId="6" xfId="0" applyFont="1" applyFill="1" applyBorder="1" applyAlignment="1"/>
    <xf numFmtId="0" fontId="10" fillId="12" borderId="8" xfId="0" applyFont="1" applyFill="1" applyBorder="1" applyAlignment="1"/>
    <xf numFmtId="0" fontId="10" fillId="12" borderId="9" xfId="0" applyFont="1" applyFill="1" applyBorder="1" applyAlignment="1"/>
    <xf numFmtId="0" fontId="10" fillId="12" borderId="10" xfId="0" applyFont="1" applyFill="1" applyBorder="1" applyAlignment="1"/>
    <xf numFmtId="0" fontId="12" fillId="0" borderId="0" xfId="0" applyFont="1">
      <alignment vertical="center"/>
    </xf>
    <xf numFmtId="0" fontId="13" fillId="14" borderId="0" xfId="0" applyFont="1" applyFill="1" applyAlignment="1"/>
    <xf numFmtId="0" fontId="14" fillId="14" borderId="0" xfId="0" applyFont="1" applyFill="1" applyAlignment="1"/>
    <xf numFmtId="0" fontId="15" fillId="15" borderId="0" xfId="0" applyFont="1" applyFill="1" applyAlignment="1"/>
    <xf numFmtId="164" fontId="16" fillId="16" borderId="7" xfId="0" applyNumberFormat="1" applyFont="1" applyFill="1" applyBorder="1" applyAlignment="1"/>
    <xf numFmtId="0" fontId="16" fillId="16" borderId="7" xfId="0" applyFont="1" applyFill="1" applyBorder="1" applyAlignment="1"/>
    <xf numFmtId="0" fontId="11" fillId="16" borderId="0" xfId="0" applyFont="1" applyFill="1">
      <alignment vertical="center"/>
    </xf>
    <xf numFmtId="0" fontId="17" fillId="12" borderId="4" xfId="0" applyFont="1" applyFill="1" applyBorder="1" applyAlignment="1"/>
    <xf numFmtId="0" fontId="17" fillId="12" borderId="5" xfId="0" applyFont="1" applyFill="1" applyBorder="1" applyAlignment="1"/>
    <xf numFmtId="0" fontId="17" fillId="12" borderId="6" xfId="0" applyFont="1" applyFill="1" applyBorder="1" applyAlignment="1"/>
    <xf numFmtId="0" fontId="17" fillId="12" borderId="8" xfId="0" applyFont="1" applyFill="1" applyBorder="1" applyAlignment="1"/>
    <xf numFmtId="0" fontId="18" fillId="17" borderId="0" xfId="0" applyFont="1" applyFill="1" applyAlignment="1"/>
    <xf numFmtId="0" fontId="19" fillId="17" borderId="0" xfId="0" applyFont="1" applyFill="1" applyAlignment="1"/>
    <xf numFmtId="0" fontId="20" fillId="17" borderId="0" xfId="0" applyFont="1" applyFill="1">
      <alignment vertical="center"/>
    </xf>
    <xf numFmtId="0" fontId="21" fillId="15" borderId="0" xfId="0" applyFont="1" applyFill="1" applyAlignment="1"/>
    <xf numFmtId="164" fontId="22" fillId="18" borderId="7" xfId="0" applyNumberFormat="1" applyFont="1" applyFill="1" applyBorder="1" applyAlignment="1"/>
    <xf numFmtId="0" fontId="22" fillId="18" borderId="7" xfId="0" applyFont="1" applyFill="1" applyBorder="1" applyAlignment="1"/>
    <xf numFmtId="0" fontId="23" fillId="19" borderId="4" xfId="0" applyFont="1" applyFill="1" applyBorder="1" applyAlignment="1"/>
    <xf numFmtId="0" fontId="23" fillId="19" borderId="5" xfId="0" applyFont="1" applyFill="1" applyBorder="1" applyAlignment="1"/>
    <xf numFmtId="0" fontId="23" fillId="19" borderId="6" xfId="0" applyFont="1" applyFill="1" applyBorder="1" applyAlignment="1"/>
    <xf numFmtId="0" fontId="23" fillId="19" borderId="8" xfId="0" applyFont="1" applyFill="1" applyBorder="1" applyAlignment="1"/>
    <xf numFmtId="0" fontId="23" fillId="19" borderId="9" xfId="0" applyFont="1" applyFill="1" applyBorder="1" applyAlignment="1"/>
    <xf numFmtId="0" fontId="23" fillId="19" borderId="10" xfId="0" applyFont="1" applyFill="1" applyBorder="1" applyAlignment="1"/>
    <xf numFmtId="0" fontId="24" fillId="20" borderId="0" xfId="0" applyFont="1" applyFill="1">
      <alignment vertical="center"/>
    </xf>
    <xf numFmtId="0" fontId="25" fillId="0" borderId="0" xfId="0" applyFont="1">
      <alignment vertical="center"/>
    </xf>
    <xf numFmtId="0" fontId="26" fillId="21" borderId="0" xfId="0" applyFont="1" applyFill="1">
      <alignment vertical="center"/>
    </xf>
    <xf numFmtId="0" fontId="0" fillId="21" borderId="0" xfId="0" applyFill="1">
      <alignment vertical="center"/>
    </xf>
    <xf numFmtId="0" fontId="25" fillId="21" borderId="0" xfId="0" applyFont="1" applyFill="1">
      <alignment vertical="center"/>
    </xf>
    <xf numFmtId="0" fontId="27" fillId="22" borderId="0" xfId="0" applyFont="1" applyFill="1">
      <alignment vertical="center"/>
    </xf>
    <xf numFmtId="0" fontId="28" fillId="22" borderId="0" xfId="0" applyFont="1" applyFill="1">
      <alignment vertical="center"/>
    </xf>
    <xf numFmtId="0" fontId="0" fillId="22" borderId="0" xfId="0" applyFill="1">
      <alignment vertical="center"/>
    </xf>
    <xf numFmtId="0" fontId="0" fillId="23" borderId="0" xfId="0" applyFill="1">
      <alignment vertical="center"/>
    </xf>
    <xf numFmtId="0" fontId="25" fillId="23" borderId="0" xfId="0" applyFont="1" applyFill="1">
      <alignment vertical="center"/>
    </xf>
    <xf numFmtId="0" fontId="29" fillId="24" borderId="0" xfId="0" applyFont="1" applyFill="1">
      <alignment vertical="center"/>
    </xf>
    <xf numFmtId="0" fontId="30" fillId="25" borderId="0" xfId="0" applyFont="1" applyFill="1">
      <alignment vertical="center"/>
    </xf>
    <xf numFmtId="0" fontId="31" fillId="21" borderId="0" xfId="0" applyFont="1" applyFill="1" applyAlignment="1">
      <alignment horizontal="center" vertical="center"/>
    </xf>
    <xf numFmtId="0" fontId="1" fillId="10" borderId="12" xfId="0" applyFont="1" applyFill="1" applyBorder="1" applyAlignment="1">
      <alignment wrapText="1"/>
    </xf>
    <xf numFmtId="9" fontId="1" fillId="10" borderId="12" xfId="0" applyNumberFormat="1" applyFont="1" applyFill="1" applyBorder="1" applyAlignment="1">
      <alignment horizontal="right" wrapText="1"/>
    </xf>
    <xf numFmtId="0" fontId="25" fillId="10" borderId="0" xfId="0" applyFont="1" applyFill="1">
      <alignment vertical="center"/>
    </xf>
    <xf numFmtId="0" fontId="0" fillId="26" borderId="0" xfId="0" applyFill="1">
      <alignment vertical="center"/>
    </xf>
    <xf numFmtId="0" fontId="30" fillId="26" borderId="0" xfId="0" applyFont="1" applyFill="1">
      <alignment vertical="center"/>
    </xf>
    <xf numFmtId="0" fontId="32" fillId="17" borderId="0" xfId="0" applyFont="1" applyFill="1" applyAlignment="1">
      <alignment horizontal="right" vertical="center"/>
    </xf>
    <xf numFmtId="0" fontId="32" fillId="17" borderId="0" xfId="0" applyFont="1" applyFill="1">
      <alignment vertical="center"/>
    </xf>
    <xf numFmtId="0" fontId="25" fillId="22" borderId="0" xfId="0" applyFont="1" applyFill="1" applyAlignment="1">
      <alignment horizontal="right" vertical="center"/>
    </xf>
    <xf numFmtId="0" fontId="25" fillId="22" borderId="0" xfId="0" applyFont="1" applyFill="1">
      <alignment vertical="center"/>
    </xf>
    <xf numFmtId="0" fontId="25" fillId="27" borderId="0" xfId="0" applyFont="1" applyFill="1">
      <alignment vertical="center"/>
    </xf>
    <xf numFmtId="0" fontId="0" fillId="27" borderId="0" xfId="0" applyFill="1">
      <alignment vertical="center"/>
    </xf>
    <xf numFmtId="0" fontId="25" fillId="2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71A4-A085-4E0D-A419-3B3A0D486658}">
  <dimension ref="B1:H7"/>
  <sheetViews>
    <sheetView tabSelected="1" workbookViewId="0">
      <selection activeCell="H20" sqref="H20"/>
    </sheetView>
  </sheetViews>
  <sheetFormatPr defaultRowHeight="15"/>
  <cols>
    <col min="3" max="3" width="15.85546875" customWidth="1"/>
    <col min="4" max="4" width="9.140625" customWidth="1"/>
    <col min="8" max="8" width="55" customWidth="1"/>
  </cols>
  <sheetData>
    <row r="1" spans="2:8">
      <c r="H1" s="68" t="s">
        <v>55</v>
      </c>
    </row>
    <row r="2" spans="2:8">
      <c r="H2" s="69" t="s">
        <v>50</v>
      </c>
    </row>
    <row r="5" spans="2:8">
      <c r="C5" s="67" t="s">
        <v>51</v>
      </c>
      <c r="D5" s="67" t="s">
        <v>52</v>
      </c>
    </row>
    <row r="6" spans="2:8">
      <c r="B6">
        <v>1</v>
      </c>
      <c r="C6" s="61" t="s">
        <v>53</v>
      </c>
      <c r="D6" s="60">
        <v>18</v>
      </c>
    </row>
    <row r="7" spans="2:8">
      <c r="B7">
        <v>2</v>
      </c>
      <c r="C7" s="61" t="s">
        <v>54</v>
      </c>
      <c r="D7" s="60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9"/>
  <sheetViews>
    <sheetView workbookViewId="0"/>
  </sheetViews>
  <sheetFormatPr defaultColWidth="10" defaultRowHeight="15"/>
  <cols>
    <col min="1" max="1" width="12.28515625" style="1" customWidth="1"/>
    <col min="2" max="4" width="8.85546875" style="2"/>
    <col min="5" max="5" width="14.28515625" style="2" customWidth="1"/>
    <col min="6" max="6" width="25.140625" style="2" customWidth="1"/>
    <col min="7" max="7" width="29.140625" customWidth="1"/>
    <col min="8" max="8" width="17" customWidth="1"/>
    <col min="10" max="10" width="30.28515625" bestFit="1" customWidth="1"/>
    <col min="11" max="11" width="16.5703125" bestFit="1" customWidth="1"/>
  </cols>
  <sheetData>
    <row r="1" spans="1:11" s="21" customFormat="1" ht="22.5">
      <c r="A1" s="19" t="s">
        <v>37</v>
      </c>
      <c r="B1" s="20"/>
      <c r="C1" s="20"/>
      <c r="D1" s="20"/>
      <c r="E1" s="20"/>
      <c r="F1" s="20"/>
    </row>
    <row r="2" spans="1:11" s="3" customFormat="1" ht="15.75">
      <c r="A2" s="2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4" t="s">
        <v>6</v>
      </c>
    </row>
    <row r="3" spans="1:11">
      <c r="A3" s="25">
        <v>44179</v>
      </c>
      <c r="B3" s="26">
        <v>1383</v>
      </c>
      <c r="C3" s="26">
        <v>1388</v>
      </c>
      <c r="D3" s="26">
        <v>1368</v>
      </c>
      <c r="E3" s="26">
        <v>1372.150024</v>
      </c>
      <c r="F3" s="26">
        <v>1366.236938</v>
      </c>
      <c r="G3" s="27">
        <v>0</v>
      </c>
    </row>
    <row r="4" spans="1:11">
      <c r="A4" s="25">
        <v>44180</v>
      </c>
      <c r="B4" s="26">
        <v>1380.8000489999999</v>
      </c>
      <c r="C4" s="26">
        <v>1394.9499510000001</v>
      </c>
      <c r="D4" s="26">
        <v>1366</v>
      </c>
      <c r="E4" s="26">
        <v>1391.3000489999999</v>
      </c>
      <c r="F4" s="26">
        <v>1385.304443</v>
      </c>
      <c r="G4" s="27">
        <f>LN(C4/C3)</f>
        <v>4.9946751257513187E-3</v>
      </c>
    </row>
    <row r="5" spans="1:11">
      <c r="A5" s="25">
        <v>44181</v>
      </c>
      <c r="B5" s="26">
        <v>1404</v>
      </c>
      <c r="C5" s="26">
        <v>1416.8000489999999</v>
      </c>
      <c r="D5" s="26">
        <v>1394.5</v>
      </c>
      <c r="E5" s="26">
        <v>1410.6999510000001</v>
      </c>
      <c r="F5" s="26">
        <v>1404.6207280000001</v>
      </c>
      <c r="G5" s="27">
        <f t="shared" ref="G5:G68" si="0">LN(C5/C4)</f>
        <v>1.5542304861102118E-2</v>
      </c>
    </row>
    <row r="6" spans="1:11">
      <c r="A6" s="25">
        <v>44182</v>
      </c>
      <c r="B6" s="26">
        <v>1418.599976</v>
      </c>
      <c r="C6" s="26">
        <v>1445</v>
      </c>
      <c r="D6" s="26">
        <v>1404.5</v>
      </c>
      <c r="E6" s="26">
        <v>1441.8000489999999</v>
      </c>
      <c r="F6" s="26">
        <v>1435.5867920000001</v>
      </c>
      <c r="G6" s="27">
        <f t="shared" si="0"/>
        <v>1.9708479492929174E-2</v>
      </c>
    </row>
    <row r="7" spans="1:11">
      <c r="A7" s="25">
        <v>44183</v>
      </c>
      <c r="B7" s="26">
        <v>1435</v>
      </c>
      <c r="C7" s="26">
        <v>1439.6999510000001</v>
      </c>
      <c r="D7" s="26">
        <v>1406.3000489999999</v>
      </c>
      <c r="E7" s="26">
        <v>1411.349976</v>
      </c>
      <c r="F7" s="26">
        <v>1405.2679439999999</v>
      </c>
      <c r="G7" s="27">
        <f t="shared" si="0"/>
        <v>-3.6745970490919501E-3</v>
      </c>
    </row>
    <row r="8" spans="1:11" ht="15.75" thickBot="1">
      <c r="A8" s="25">
        <v>44186</v>
      </c>
      <c r="B8" s="26">
        <v>1417.5</v>
      </c>
      <c r="C8" s="26">
        <v>1423.849976</v>
      </c>
      <c r="D8" s="26">
        <v>1366.6999510000001</v>
      </c>
      <c r="E8" s="26">
        <v>1372.650024</v>
      </c>
      <c r="F8" s="26">
        <v>1366.734741</v>
      </c>
      <c r="G8" s="27">
        <f t="shared" si="0"/>
        <v>-1.1070271008219229E-2</v>
      </c>
    </row>
    <row r="9" spans="1:11">
      <c r="A9" s="25">
        <v>44187</v>
      </c>
      <c r="B9" s="26">
        <v>1384.8000489999999</v>
      </c>
      <c r="C9" s="26">
        <v>1384.8000489999999</v>
      </c>
      <c r="D9" s="26">
        <v>1345</v>
      </c>
      <c r="E9" s="26">
        <v>1373.099976</v>
      </c>
      <c r="F9" s="26">
        <v>1367.1827390000001</v>
      </c>
      <c r="G9" s="27">
        <f t="shared" si="0"/>
        <v>-2.7808693243051592E-2</v>
      </c>
      <c r="J9" s="28" t="s">
        <v>18</v>
      </c>
      <c r="K9" s="29">
        <f>AVERAGE(C3:C248)</f>
        <v>1524.5768273699191</v>
      </c>
    </row>
    <row r="10" spans="1:11">
      <c r="A10" s="25">
        <v>44188</v>
      </c>
      <c r="B10" s="26">
        <v>1367.5</v>
      </c>
      <c r="C10" s="26">
        <v>1380.9499510000001</v>
      </c>
      <c r="D10" s="26">
        <v>1361.0500489999999</v>
      </c>
      <c r="E10" s="26">
        <v>1375.650024</v>
      </c>
      <c r="F10" s="26">
        <v>1369.721802</v>
      </c>
      <c r="G10" s="27">
        <f t="shared" si="0"/>
        <v>-2.7841276232195367E-3</v>
      </c>
      <c r="J10" s="30" t="s">
        <v>19</v>
      </c>
      <c r="K10" s="31">
        <v>5208.5596110395818</v>
      </c>
    </row>
    <row r="11" spans="1:11">
      <c r="A11" s="25">
        <v>44189</v>
      </c>
      <c r="B11" s="26">
        <v>1389.400024</v>
      </c>
      <c r="C11" s="26">
        <v>1404</v>
      </c>
      <c r="D11" s="26">
        <v>1377</v>
      </c>
      <c r="E11" s="26">
        <v>1397.099976</v>
      </c>
      <c r="F11" s="26">
        <v>1391.079346</v>
      </c>
      <c r="G11" s="27">
        <f t="shared" si="0"/>
        <v>1.6553672962806017E-2</v>
      </c>
      <c r="J11" s="30" t="s">
        <v>13</v>
      </c>
      <c r="K11" s="31">
        <f>AVERAGE(G3:G248)</f>
        <v>3.9063344983624105E-4</v>
      </c>
    </row>
    <row r="12" spans="1:11">
      <c r="A12" s="25">
        <v>44193</v>
      </c>
      <c r="B12" s="26">
        <v>1405</v>
      </c>
      <c r="C12" s="26">
        <v>1421</v>
      </c>
      <c r="D12" s="26">
        <v>1404</v>
      </c>
      <c r="E12" s="26">
        <v>1412.849976</v>
      </c>
      <c r="F12" s="26">
        <v>1406.761475</v>
      </c>
      <c r="G12" s="27">
        <f t="shared" si="0"/>
        <v>1.2035543511344312E-2</v>
      </c>
      <c r="J12" s="30" t="s">
        <v>14</v>
      </c>
      <c r="K12" s="31">
        <v>1.9575710489253928E-4</v>
      </c>
    </row>
    <row r="13" spans="1:11">
      <c r="A13" s="25">
        <v>44194</v>
      </c>
      <c r="B13" s="26">
        <v>1421.0500489999999</v>
      </c>
      <c r="C13" s="26">
        <v>1434.75</v>
      </c>
      <c r="D13" s="26">
        <v>1420</v>
      </c>
      <c r="E13" s="26">
        <v>1427.1999510000001</v>
      </c>
      <c r="F13" s="26">
        <v>1421.049683</v>
      </c>
      <c r="G13" s="27">
        <f t="shared" si="0"/>
        <v>9.6297688913712324E-3</v>
      </c>
      <c r="J13" s="30" t="s">
        <v>15</v>
      </c>
      <c r="K13" s="31">
        <f>SKEW(C3:C248)</f>
        <v>0.24418098318562978</v>
      </c>
    </row>
    <row r="14" spans="1:11">
      <c r="A14" s="25">
        <v>44195</v>
      </c>
      <c r="B14" s="26">
        <v>1439.900024</v>
      </c>
      <c r="C14" s="26">
        <v>1439.900024</v>
      </c>
      <c r="D14" s="26">
        <v>1413</v>
      </c>
      <c r="E14" s="26">
        <v>1432.5</v>
      </c>
      <c r="F14" s="26">
        <v>1426.326904</v>
      </c>
      <c r="G14" s="27">
        <f t="shared" si="0"/>
        <v>3.5830653935769586E-3</v>
      </c>
      <c r="J14" s="30" t="s">
        <v>16</v>
      </c>
      <c r="K14" s="31">
        <f>KURT(C3:C248)</f>
        <v>-0.41223018780608411</v>
      </c>
    </row>
    <row r="15" spans="1:11">
      <c r="A15" s="25">
        <v>44196</v>
      </c>
      <c r="B15" s="26">
        <v>1435</v>
      </c>
      <c r="C15" s="26">
        <v>1444</v>
      </c>
      <c r="D15" s="26">
        <v>1425.0500489999999</v>
      </c>
      <c r="E15" s="26">
        <v>1436.3000489999999</v>
      </c>
      <c r="F15" s="26">
        <v>1430.1104740000001</v>
      </c>
      <c r="G15" s="27">
        <f t="shared" si="0"/>
        <v>2.8433570707227006E-3</v>
      </c>
      <c r="J15" s="30" t="s">
        <v>20</v>
      </c>
      <c r="K15" s="31">
        <v>0</v>
      </c>
    </row>
    <row r="16" spans="1:11" ht="15.75" thickBot="1">
      <c r="A16" s="25">
        <v>44197</v>
      </c>
      <c r="B16" s="26">
        <v>1440</v>
      </c>
      <c r="C16" s="26">
        <v>1443</v>
      </c>
      <c r="D16" s="26">
        <v>1420.599976</v>
      </c>
      <c r="E16" s="26">
        <v>1425.0500489999999</v>
      </c>
      <c r="F16" s="26">
        <v>1418.909058</v>
      </c>
      <c r="G16" s="27">
        <f t="shared" si="0"/>
        <v>-6.9276067890071597E-4</v>
      </c>
      <c r="J16" s="32" t="s">
        <v>17</v>
      </c>
      <c r="K16" s="33">
        <v>1</v>
      </c>
    </row>
    <row r="17" spans="1:10">
      <c r="A17" s="25">
        <v>44200</v>
      </c>
      <c r="B17" s="26">
        <v>1438</v>
      </c>
      <c r="C17" s="26">
        <v>1438</v>
      </c>
      <c r="D17" s="26">
        <v>1399</v>
      </c>
      <c r="E17" s="26">
        <v>1416</v>
      </c>
      <c r="F17" s="26">
        <v>1409.8979489999999</v>
      </c>
      <c r="G17" s="27">
        <f t="shared" si="0"/>
        <v>-3.4710204928788554E-3</v>
      </c>
    </row>
    <row r="18" spans="1:10">
      <c r="A18" s="25">
        <v>44201</v>
      </c>
      <c r="B18" s="26">
        <v>1419.1999510000001</v>
      </c>
      <c r="C18" s="26">
        <v>1430.75</v>
      </c>
      <c r="D18" s="26">
        <v>1409</v>
      </c>
      <c r="E18" s="26">
        <v>1426.6999510000001</v>
      </c>
      <c r="F18" s="26">
        <v>1420.5517580000001</v>
      </c>
      <c r="G18" s="27">
        <f t="shared" si="0"/>
        <v>-5.0544769917803952E-3</v>
      </c>
    </row>
    <row r="19" spans="1:10">
      <c r="A19" s="25">
        <v>44202</v>
      </c>
      <c r="B19" s="26">
        <v>1435</v>
      </c>
      <c r="C19" s="26">
        <v>1440</v>
      </c>
      <c r="D19" s="26">
        <v>1413.099976</v>
      </c>
      <c r="E19" s="26">
        <v>1420.5500489999999</v>
      </c>
      <c r="F19" s="26">
        <v>1414.428345</v>
      </c>
      <c r="G19" s="27">
        <f t="shared" si="0"/>
        <v>6.4443312808346543E-3</v>
      </c>
    </row>
    <row r="20" spans="1:10">
      <c r="A20" s="25">
        <v>44203</v>
      </c>
      <c r="B20" s="26">
        <v>1432.5</v>
      </c>
      <c r="C20" s="26">
        <v>1432.599976</v>
      </c>
      <c r="D20" s="26">
        <v>1412.5500489999999</v>
      </c>
      <c r="E20" s="26">
        <v>1416.25</v>
      </c>
      <c r="F20" s="26">
        <v>1410.146851</v>
      </c>
      <c r="G20" s="27">
        <f t="shared" si="0"/>
        <v>-5.1521551424528944E-3</v>
      </c>
      <c r="J20" s="34">
        <v>1.3991322485474319E-2</v>
      </c>
    </row>
    <row r="21" spans="1:10">
      <c r="A21" s="25">
        <v>44204</v>
      </c>
      <c r="B21" s="26">
        <v>1432</v>
      </c>
      <c r="C21" s="26">
        <v>1442</v>
      </c>
      <c r="D21" s="26">
        <v>1423.099976</v>
      </c>
      <c r="E21" s="26">
        <v>1431.650024</v>
      </c>
      <c r="F21" s="26">
        <v>1425.480591</v>
      </c>
      <c r="G21" s="27">
        <f t="shared" si="0"/>
        <v>6.5400804173008633E-3</v>
      </c>
    </row>
    <row r="22" spans="1:10">
      <c r="A22" s="25">
        <v>44207</v>
      </c>
      <c r="B22" s="26">
        <v>1450</v>
      </c>
      <c r="C22" s="26">
        <v>1464.900024</v>
      </c>
      <c r="D22" s="26">
        <v>1436.3000489999999</v>
      </c>
      <c r="E22" s="26">
        <v>1451.4499510000001</v>
      </c>
      <c r="F22" s="26">
        <v>1445.1951899999999</v>
      </c>
      <c r="G22" s="27">
        <f t="shared" si="0"/>
        <v>1.5755958274200687E-2</v>
      </c>
    </row>
    <row r="23" spans="1:10">
      <c r="A23" s="25">
        <v>44208</v>
      </c>
      <c r="B23" s="26">
        <v>1452.4499510000001</v>
      </c>
      <c r="C23" s="26">
        <v>1487.6999510000001</v>
      </c>
      <c r="D23" s="26">
        <v>1449.099976</v>
      </c>
      <c r="E23" s="26">
        <v>1481</v>
      </c>
      <c r="F23" s="26">
        <v>1474.617798</v>
      </c>
      <c r="G23" s="27">
        <f t="shared" si="0"/>
        <v>1.5444273107354243E-2</v>
      </c>
    </row>
    <row r="24" spans="1:10">
      <c r="A24" s="25">
        <v>44209</v>
      </c>
      <c r="B24" s="26">
        <v>1492.900024</v>
      </c>
      <c r="C24" s="26">
        <v>1496.900024</v>
      </c>
      <c r="D24" s="26">
        <v>1462.099976</v>
      </c>
      <c r="E24" s="26">
        <v>1470.650024</v>
      </c>
      <c r="F24" s="26">
        <v>1464.3125</v>
      </c>
      <c r="G24" s="27">
        <f t="shared" si="0"/>
        <v>6.1650487278758371E-3</v>
      </c>
    </row>
    <row r="25" spans="1:10">
      <c r="A25" s="25">
        <v>44210</v>
      </c>
      <c r="B25" s="26">
        <v>1471.150024</v>
      </c>
      <c r="C25" s="26">
        <v>1488</v>
      </c>
      <c r="D25" s="26">
        <v>1456</v>
      </c>
      <c r="E25" s="26">
        <v>1468.75</v>
      </c>
      <c r="F25" s="26">
        <v>1462.420654</v>
      </c>
      <c r="G25" s="27">
        <f t="shared" si="0"/>
        <v>-5.9633825612879898E-3</v>
      </c>
    </row>
    <row r="26" spans="1:10">
      <c r="A26" s="25">
        <v>44211</v>
      </c>
      <c r="B26" s="26">
        <v>1469.099976</v>
      </c>
      <c r="C26" s="26">
        <v>1471.650024</v>
      </c>
      <c r="D26" s="26">
        <v>1445</v>
      </c>
      <c r="E26" s="26">
        <v>1466.650024</v>
      </c>
      <c r="F26" s="26">
        <v>1460.329712</v>
      </c>
      <c r="G26" s="27">
        <f t="shared" si="0"/>
        <v>-1.1048699807302262E-2</v>
      </c>
    </row>
    <row r="27" spans="1:10">
      <c r="A27" s="25">
        <v>44214</v>
      </c>
      <c r="B27" s="26">
        <v>1469.900024</v>
      </c>
      <c r="C27" s="26">
        <v>1502.849976</v>
      </c>
      <c r="D27" s="26">
        <v>1467</v>
      </c>
      <c r="E27" s="26">
        <v>1483.099976</v>
      </c>
      <c r="F27" s="26">
        <v>1476.70874</v>
      </c>
      <c r="G27" s="27">
        <f t="shared" si="0"/>
        <v>2.0979052817989011E-2</v>
      </c>
    </row>
    <row r="28" spans="1:10">
      <c r="A28" s="25">
        <v>44215</v>
      </c>
      <c r="B28" s="26">
        <v>1491.8000489999999</v>
      </c>
      <c r="C28" s="26">
        <v>1511.650024</v>
      </c>
      <c r="D28" s="26">
        <v>1467</v>
      </c>
      <c r="E28" s="26">
        <v>1503.849976</v>
      </c>
      <c r="F28" s="26">
        <v>1497.369385</v>
      </c>
      <c r="G28" s="27">
        <f t="shared" si="0"/>
        <v>5.8384959349904609E-3</v>
      </c>
    </row>
    <row r="29" spans="1:10">
      <c r="A29" s="25">
        <v>44216</v>
      </c>
      <c r="B29" s="26">
        <v>1501</v>
      </c>
      <c r="C29" s="26">
        <v>1501</v>
      </c>
      <c r="D29" s="26">
        <v>1486</v>
      </c>
      <c r="E29" s="26">
        <v>1492</v>
      </c>
      <c r="F29" s="26">
        <v>1485.5704350000001</v>
      </c>
      <c r="G29" s="27">
        <f t="shared" si="0"/>
        <v>-7.0702327052524112E-3</v>
      </c>
    </row>
    <row r="30" spans="1:10">
      <c r="A30" s="25">
        <v>44217</v>
      </c>
      <c r="B30" s="26">
        <v>1492</v>
      </c>
      <c r="C30" s="26">
        <v>1494.349976</v>
      </c>
      <c r="D30" s="26">
        <v>1468.150024</v>
      </c>
      <c r="E30" s="26">
        <v>1474.8000489999999</v>
      </c>
      <c r="F30" s="26">
        <v>1468.4445800000001</v>
      </c>
      <c r="G30" s="27">
        <f t="shared" si="0"/>
        <v>-4.4402390232293129E-3</v>
      </c>
    </row>
    <row r="31" spans="1:10">
      <c r="A31" s="25">
        <v>44218</v>
      </c>
      <c r="B31" s="26">
        <v>1467.900024</v>
      </c>
      <c r="C31" s="26">
        <v>1467.900024</v>
      </c>
      <c r="D31" s="26">
        <v>1440.150024</v>
      </c>
      <c r="E31" s="26">
        <v>1443.5500489999999</v>
      </c>
      <c r="F31" s="26">
        <v>1437.3292240000001</v>
      </c>
      <c r="G31" s="27">
        <f t="shared" si="0"/>
        <v>-1.7858489297157543E-2</v>
      </c>
    </row>
    <row r="32" spans="1:10">
      <c r="A32" s="25">
        <v>44221</v>
      </c>
      <c r="B32" s="26">
        <v>1465.099976</v>
      </c>
      <c r="C32" s="26">
        <v>1481</v>
      </c>
      <c r="D32" s="26">
        <v>1455.150024</v>
      </c>
      <c r="E32" s="26">
        <v>1462.849976</v>
      </c>
      <c r="F32" s="26">
        <v>1456.5460210000001</v>
      </c>
      <c r="G32" s="27">
        <f t="shared" si="0"/>
        <v>8.8847109547238162E-3</v>
      </c>
    </row>
    <row r="33" spans="1:7">
      <c r="A33" s="25">
        <v>44223</v>
      </c>
      <c r="B33" s="26">
        <v>1468</v>
      </c>
      <c r="C33" s="26">
        <v>1471.900024</v>
      </c>
      <c r="D33" s="26">
        <v>1406.150024</v>
      </c>
      <c r="E33" s="26">
        <v>1409.599976</v>
      </c>
      <c r="F33" s="26">
        <v>1403.525513</v>
      </c>
      <c r="G33" s="27">
        <f t="shared" si="0"/>
        <v>-6.1634357638023496E-3</v>
      </c>
    </row>
    <row r="34" spans="1:7">
      <c r="A34" s="25">
        <v>44224</v>
      </c>
      <c r="B34" s="26">
        <v>1389.900024</v>
      </c>
      <c r="C34" s="26">
        <v>1401.3000489999999</v>
      </c>
      <c r="D34" s="26">
        <v>1342</v>
      </c>
      <c r="E34" s="26">
        <v>1371.4499510000001</v>
      </c>
      <c r="F34" s="26">
        <v>1365.5399170000001</v>
      </c>
      <c r="G34" s="27">
        <f t="shared" si="0"/>
        <v>-4.915368736029492E-2</v>
      </c>
    </row>
    <row r="35" spans="1:7">
      <c r="A35" s="25">
        <v>44225</v>
      </c>
      <c r="B35" s="26">
        <v>1391.349976</v>
      </c>
      <c r="C35" s="26">
        <v>1408.75</v>
      </c>
      <c r="D35" s="26">
        <v>1364.5</v>
      </c>
      <c r="E35" s="26">
        <v>1390.5</v>
      </c>
      <c r="F35" s="26">
        <v>1384.5078129999999</v>
      </c>
      <c r="G35" s="27">
        <f t="shared" si="0"/>
        <v>5.3023742102844221E-3</v>
      </c>
    </row>
    <row r="36" spans="1:7">
      <c r="A36" s="25">
        <v>44228</v>
      </c>
      <c r="B36" s="26">
        <v>1410.25</v>
      </c>
      <c r="C36" s="26">
        <v>1482.5</v>
      </c>
      <c r="D36" s="26">
        <v>1401</v>
      </c>
      <c r="E36" s="26">
        <v>1476.75</v>
      </c>
      <c r="F36" s="26">
        <v>1470.3861079999999</v>
      </c>
      <c r="G36" s="27">
        <f t="shared" si="0"/>
        <v>5.1027065517894481E-2</v>
      </c>
    </row>
    <row r="37" spans="1:7">
      <c r="A37" s="25">
        <v>44229</v>
      </c>
      <c r="B37" s="26">
        <v>1501</v>
      </c>
      <c r="C37" s="26">
        <v>1578.5</v>
      </c>
      <c r="D37" s="26">
        <v>1497.400024</v>
      </c>
      <c r="E37" s="26">
        <v>1560.5500489999999</v>
      </c>
      <c r="F37" s="26">
        <v>1553.825073</v>
      </c>
      <c r="G37" s="27">
        <f t="shared" si="0"/>
        <v>6.2745177126165882E-2</v>
      </c>
    </row>
    <row r="38" spans="1:7">
      <c r="A38" s="25">
        <v>44230</v>
      </c>
      <c r="B38" s="26">
        <v>1579</v>
      </c>
      <c r="C38" s="26">
        <v>1581.6999510000001</v>
      </c>
      <c r="D38" s="26">
        <v>1542</v>
      </c>
      <c r="E38" s="26">
        <v>1574.8000489999999</v>
      </c>
      <c r="F38" s="26">
        <v>1568.013672</v>
      </c>
      <c r="G38" s="27">
        <f t="shared" si="0"/>
        <v>2.0251579920702264E-3</v>
      </c>
    </row>
    <row r="39" spans="1:7">
      <c r="A39" s="25">
        <v>44231</v>
      </c>
      <c r="B39" s="26">
        <v>1566</v>
      </c>
      <c r="C39" s="26">
        <v>1588</v>
      </c>
      <c r="D39" s="26">
        <v>1543.4499510000001</v>
      </c>
      <c r="E39" s="26">
        <v>1579.099976</v>
      </c>
      <c r="F39" s="26">
        <v>1572.295044</v>
      </c>
      <c r="G39" s="27">
        <f t="shared" si="0"/>
        <v>3.975175816964327E-3</v>
      </c>
    </row>
    <row r="40" spans="1:7">
      <c r="A40" s="25">
        <v>44232</v>
      </c>
      <c r="B40" s="26">
        <v>1548</v>
      </c>
      <c r="C40" s="26">
        <v>1618.25</v>
      </c>
      <c r="D40" s="26">
        <v>1548</v>
      </c>
      <c r="E40" s="26">
        <v>1597.599976</v>
      </c>
      <c r="F40" s="26">
        <v>1590.715332</v>
      </c>
      <c r="G40" s="27">
        <f t="shared" si="0"/>
        <v>1.8869955618538565E-2</v>
      </c>
    </row>
    <row r="41" spans="1:7">
      <c r="A41" s="25">
        <v>44235</v>
      </c>
      <c r="B41" s="26">
        <v>1620</v>
      </c>
      <c r="C41" s="26">
        <v>1631.650024</v>
      </c>
      <c r="D41" s="26">
        <v>1595.6999510000001</v>
      </c>
      <c r="E41" s="26">
        <v>1605.25</v>
      </c>
      <c r="F41" s="26">
        <v>1598.3323969999999</v>
      </c>
      <c r="G41" s="27">
        <f t="shared" si="0"/>
        <v>8.2464690231534247E-3</v>
      </c>
    </row>
    <row r="42" spans="1:7">
      <c r="A42" s="25">
        <v>44236</v>
      </c>
      <c r="B42" s="26">
        <v>1610</v>
      </c>
      <c r="C42" s="26">
        <v>1628</v>
      </c>
      <c r="D42" s="26">
        <v>1586.6999510000001</v>
      </c>
      <c r="E42" s="26">
        <v>1611.849976</v>
      </c>
      <c r="F42" s="26">
        <v>1604.9039310000001</v>
      </c>
      <c r="G42" s="27">
        <f t="shared" si="0"/>
        <v>-2.2395198862873284E-3</v>
      </c>
    </row>
    <row r="43" spans="1:7">
      <c r="A43" s="25">
        <v>44237</v>
      </c>
      <c r="B43" s="26">
        <v>1608.349976</v>
      </c>
      <c r="C43" s="26">
        <v>1614.849976</v>
      </c>
      <c r="D43" s="26">
        <v>1567</v>
      </c>
      <c r="E43" s="26">
        <v>1581.75</v>
      </c>
      <c r="F43" s="26">
        <v>1574.933716</v>
      </c>
      <c r="G43" s="27">
        <f t="shared" si="0"/>
        <v>-8.1102093383015397E-3</v>
      </c>
    </row>
    <row r="44" spans="1:7">
      <c r="A44" s="25">
        <v>44238</v>
      </c>
      <c r="B44" s="26">
        <v>1582</v>
      </c>
      <c r="C44" s="26">
        <v>1597.8000489999999</v>
      </c>
      <c r="D44" s="26">
        <v>1564.1999510000001</v>
      </c>
      <c r="E44" s="26">
        <v>1572.349976</v>
      </c>
      <c r="F44" s="26">
        <v>1565.5742190000001</v>
      </c>
      <c r="G44" s="27">
        <f t="shared" si="0"/>
        <v>-1.0614344509075706E-2</v>
      </c>
    </row>
    <row r="45" spans="1:7">
      <c r="A45" s="25">
        <v>44239</v>
      </c>
      <c r="B45" s="26">
        <v>1573.900024</v>
      </c>
      <c r="C45" s="26">
        <v>1592.5</v>
      </c>
      <c r="D45" s="26">
        <v>1573</v>
      </c>
      <c r="E45" s="26">
        <v>1581.9499510000001</v>
      </c>
      <c r="F45" s="26">
        <v>1575.1328129999999</v>
      </c>
      <c r="G45" s="27">
        <f t="shared" si="0"/>
        <v>-3.3226052687899432E-3</v>
      </c>
    </row>
    <row r="46" spans="1:7">
      <c r="A46" s="25">
        <v>44242</v>
      </c>
      <c r="B46" s="26">
        <v>1600.099976</v>
      </c>
      <c r="C46" s="26">
        <v>1625</v>
      </c>
      <c r="D46" s="26">
        <v>1596.6999510000001</v>
      </c>
      <c r="E46" s="26">
        <v>1616.599976</v>
      </c>
      <c r="F46" s="26">
        <v>1609.633423</v>
      </c>
      <c r="G46" s="27">
        <f t="shared" si="0"/>
        <v>2.0202707317519469E-2</v>
      </c>
    </row>
    <row r="47" spans="1:7">
      <c r="A47" s="25">
        <v>44243</v>
      </c>
      <c r="B47" s="26">
        <v>1621.1999510000001</v>
      </c>
      <c r="C47" s="26">
        <v>1641</v>
      </c>
      <c r="D47" s="26">
        <v>1608.4499510000001</v>
      </c>
      <c r="E47" s="26">
        <v>1626.650024</v>
      </c>
      <c r="F47" s="26">
        <v>1619.640259</v>
      </c>
      <c r="G47" s="27">
        <f t="shared" si="0"/>
        <v>9.7979963262530296E-3</v>
      </c>
    </row>
    <row r="48" spans="1:7">
      <c r="A48" s="25">
        <v>44244</v>
      </c>
      <c r="B48" s="26">
        <v>1620</v>
      </c>
      <c r="C48" s="26">
        <v>1621.8000489999999</v>
      </c>
      <c r="D48" s="26">
        <v>1583</v>
      </c>
      <c r="E48" s="26">
        <v>1586.5</v>
      </c>
      <c r="F48" s="26">
        <v>1579.6632079999999</v>
      </c>
      <c r="G48" s="27">
        <f t="shared" si="0"/>
        <v>-1.1769138366291267E-2</v>
      </c>
    </row>
    <row r="49" spans="1:7">
      <c r="A49" s="25">
        <v>44245</v>
      </c>
      <c r="B49" s="26">
        <v>1605.9499510000001</v>
      </c>
      <c r="C49" s="26">
        <v>1605.9499510000001</v>
      </c>
      <c r="D49" s="26">
        <v>1548</v>
      </c>
      <c r="E49" s="26">
        <v>1554.3000489999999</v>
      </c>
      <c r="F49" s="26">
        <v>1547.6020510000001</v>
      </c>
      <c r="G49" s="27">
        <f t="shared" si="0"/>
        <v>-9.8212224635893901E-3</v>
      </c>
    </row>
    <row r="50" spans="1:7">
      <c r="A50" s="25">
        <v>44246</v>
      </c>
      <c r="B50" s="26">
        <v>1545</v>
      </c>
      <c r="C50" s="26">
        <v>1564.1999510000001</v>
      </c>
      <c r="D50" s="26">
        <v>1533</v>
      </c>
      <c r="E50" s="26">
        <v>1539.099976</v>
      </c>
      <c r="F50" s="26">
        <v>1532.4674070000001</v>
      </c>
      <c r="G50" s="27">
        <f t="shared" si="0"/>
        <v>-2.6340971418617083E-2</v>
      </c>
    </row>
    <row r="51" spans="1:7">
      <c r="A51" s="25">
        <v>44249</v>
      </c>
      <c r="B51" s="26">
        <v>1545.0500489999999</v>
      </c>
      <c r="C51" s="26">
        <v>1573.900024</v>
      </c>
      <c r="D51" s="26">
        <v>1539.4499510000001</v>
      </c>
      <c r="E51" s="26">
        <v>1548</v>
      </c>
      <c r="F51" s="26">
        <v>1541.3291019999999</v>
      </c>
      <c r="G51" s="27">
        <f t="shared" si="0"/>
        <v>6.1821509647070278E-3</v>
      </c>
    </row>
    <row r="52" spans="1:7">
      <c r="A52" s="25">
        <v>44250</v>
      </c>
      <c r="B52" s="26">
        <v>1553.75</v>
      </c>
      <c r="C52" s="26">
        <v>1557.6999510000001</v>
      </c>
      <c r="D52" s="26">
        <v>1522.650024</v>
      </c>
      <c r="E52" s="26">
        <v>1529.150024</v>
      </c>
      <c r="F52" s="26">
        <v>1522.5604249999999</v>
      </c>
      <c r="G52" s="27">
        <f t="shared" si="0"/>
        <v>-1.034628793037534E-2</v>
      </c>
    </row>
    <row r="53" spans="1:7">
      <c r="A53" s="25">
        <v>44251</v>
      </c>
      <c r="B53" s="26">
        <v>1526.5</v>
      </c>
      <c r="C53" s="26">
        <v>1613.9499510000001</v>
      </c>
      <c r="D53" s="26">
        <v>1516.25</v>
      </c>
      <c r="E53" s="26">
        <v>1606.4499510000001</v>
      </c>
      <c r="F53" s="26">
        <v>1599.5272219999999</v>
      </c>
      <c r="G53" s="27">
        <f t="shared" si="0"/>
        <v>3.5474217179490848E-2</v>
      </c>
    </row>
    <row r="54" spans="1:7">
      <c r="A54" s="25">
        <v>44252</v>
      </c>
      <c r="B54" s="26">
        <v>1609.75</v>
      </c>
      <c r="C54" s="26">
        <v>1636.25</v>
      </c>
      <c r="D54" s="26">
        <v>1602</v>
      </c>
      <c r="E54" s="26">
        <v>1606.400024</v>
      </c>
      <c r="F54" s="26">
        <v>1599.4774170000001</v>
      </c>
      <c r="G54" s="27">
        <f t="shared" si="0"/>
        <v>1.3722478168694E-2</v>
      </c>
    </row>
    <row r="55" spans="1:7">
      <c r="A55" s="25">
        <v>44253</v>
      </c>
      <c r="B55" s="26">
        <v>1587.0500489999999</v>
      </c>
      <c r="C55" s="26">
        <v>1588.900024</v>
      </c>
      <c r="D55" s="26">
        <v>1521</v>
      </c>
      <c r="E55" s="26">
        <v>1534.400024</v>
      </c>
      <c r="F55" s="26">
        <v>1527.78772</v>
      </c>
      <c r="G55" s="27">
        <f t="shared" si="0"/>
        <v>-2.9365070224999033E-2</v>
      </c>
    </row>
    <row r="56" spans="1:7">
      <c r="A56" s="25">
        <v>44256</v>
      </c>
      <c r="B56" s="26">
        <v>1564</v>
      </c>
      <c r="C56" s="26">
        <v>1572.5500489999999</v>
      </c>
      <c r="D56" s="26">
        <v>1540.6999510000001</v>
      </c>
      <c r="E56" s="26">
        <v>1558.900024</v>
      </c>
      <c r="F56" s="26">
        <v>1552.182129</v>
      </c>
      <c r="G56" s="27">
        <f t="shared" si="0"/>
        <v>-1.034343126804734E-2</v>
      </c>
    </row>
    <row r="57" spans="1:7">
      <c r="A57" s="25">
        <v>44257</v>
      </c>
      <c r="B57" s="26">
        <v>1575.6999510000001</v>
      </c>
      <c r="C57" s="26">
        <v>1587.5</v>
      </c>
      <c r="D57" s="26">
        <v>1551</v>
      </c>
      <c r="E57" s="26">
        <v>1568.1999510000001</v>
      </c>
      <c r="F57" s="26">
        <v>1561.4420170000001</v>
      </c>
      <c r="G57" s="27">
        <f t="shared" si="0"/>
        <v>9.4619150357834834E-3</v>
      </c>
    </row>
    <row r="58" spans="1:7">
      <c r="A58" s="25">
        <v>44258</v>
      </c>
      <c r="B58" s="26">
        <v>1584</v>
      </c>
      <c r="C58" s="26">
        <v>1596</v>
      </c>
      <c r="D58" s="26">
        <v>1565</v>
      </c>
      <c r="E58" s="26">
        <v>1586.849976</v>
      </c>
      <c r="F58" s="26">
        <v>1580.0117190000001</v>
      </c>
      <c r="G58" s="27">
        <f t="shared" si="0"/>
        <v>5.340047242907371E-3</v>
      </c>
    </row>
    <row r="59" spans="1:7">
      <c r="A59" s="25">
        <v>44259</v>
      </c>
      <c r="B59" s="26">
        <v>1548.5500489999999</v>
      </c>
      <c r="C59" s="26">
        <v>1571</v>
      </c>
      <c r="D59" s="26">
        <v>1539.099976</v>
      </c>
      <c r="E59" s="26">
        <v>1552.0500489999999</v>
      </c>
      <c r="F59" s="26">
        <v>1545.3616939999999</v>
      </c>
      <c r="G59" s="27">
        <f t="shared" si="0"/>
        <v>-1.5788139754132902E-2</v>
      </c>
    </row>
    <row r="60" spans="1:7">
      <c r="A60" s="25">
        <v>44260</v>
      </c>
      <c r="B60" s="26">
        <v>1531</v>
      </c>
      <c r="C60" s="26">
        <v>1545.599976</v>
      </c>
      <c r="D60" s="26">
        <v>1521.099976</v>
      </c>
      <c r="E60" s="26">
        <v>1530</v>
      </c>
      <c r="F60" s="26">
        <v>1523.4067379999999</v>
      </c>
      <c r="G60" s="27">
        <f t="shared" si="0"/>
        <v>-1.6300190325318095E-2</v>
      </c>
    </row>
    <row r="61" spans="1:7">
      <c r="A61" s="25">
        <v>44263</v>
      </c>
      <c r="B61" s="26">
        <v>1542</v>
      </c>
      <c r="C61" s="26">
        <v>1555</v>
      </c>
      <c r="D61" s="26">
        <v>1512.5</v>
      </c>
      <c r="E61" s="26">
        <v>1519.5</v>
      </c>
      <c r="F61" s="26">
        <v>1512.951904</v>
      </c>
      <c r="G61" s="27">
        <f t="shared" si="0"/>
        <v>6.0633766830314618E-3</v>
      </c>
    </row>
    <row r="62" spans="1:7">
      <c r="A62" s="25">
        <v>44264</v>
      </c>
      <c r="B62" s="26">
        <v>1545</v>
      </c>
      <c r="C62" s="26">
        <v>1565.6999510000001</v>
      </c>
      <c r="D62" s="26">
        <v>1538.25</v>
      </c>
      <c r="E62" s="26">
        <v>1562.5</v>
      </c>
      <c r="F62" s="26">
        <v>1555.7666019999999</v>
      </c>
      <c r="G62" s="27">
        <f t="shared" si="0"/>
        <v>6.8574314082362163E-3</v>
      </c>
    </row>
    <row r="63" spans="1:7">
      <c r="A63" s="25">
        <v>44265</v>
      </c>
      <c r="B63" s="26">
        <v>1572</v>
      </c>
      <c r="C63" s="26">
        <v>1575</v>
      </c>
      <c r="D63" s="26">
        <v>1552.150024</v>
      </c>
      <c r="E63" s="26">
        <v>1555.75</v>
      </c>
      <c r="F63" s="26">
        <v>1549.0457759999999</v>
      </c>
      <c r="G63" s="27">
        <f t="shared" si="0"/>
        <v>5.9222952381626079E-3</v>
      </c>
    </row>
    <row r="64" spans="1:7">
      <c r="A64" s="25">
        <v>44267</v>
      </c>
      <c r="B64" s="26">
        <v>1600</v>
      </c>
      <c r="C64" s="26">
        <v>1600</v>
      </c>
      <c r="D64" s="26">
        <v>1535.0500489999999</v>
      </c>
      <c r="E64" s="26">
        <v>1551.9499510000001</v>
      </c>
      <c r="F64" s="26">
        <v>1545.2620850000001</v>
      </c>
      <c r="G64" s="27">
        <f t="shared" si="0"/>
        <v>1.5748356968139112E-2</v>
      </c>
    </row>
    <row r="65" spans="1:7">
      <c r="A65" s="25">
        <v>44270</v>
      </c>
      <c r="B65" s="26">
        <v>1548.400024</v>
      </c>
      <c r="C65" s="26">
        <v>1548.400024</v>
      </c>
      <c r="D65" s="26">
        <v>1515.3000489999999</v>
      </c>
      <c r="E65" s="26">
        <v>1528.650024</v>
      </c>
      <c r="F65" s="26">
        <v>1522.0625</v>
      </c>
      <c r="G65" s="27">
        <f t="shared" si="0"/>
        <v>-3.278147402450883E-2</v>
      </c>
    </row>
    <row r="66" spans="1:7">
      <c r="A66" s="25">
        <v>44271</v>
      </c>
      <c r="B66" s="26">
        <v>1530.900024</v>
      </c>
      <c r="C66" s="26">
        <v>1540.400024</v>
      </c>
      <c r="D66" s="26">
        <v>1510</v>
      </c>
      <c r="E66" s="26">
        <v>1512.150024</v>
      </c>
      <c r="F66" s="26">
        <v>1505.6336670000001</v>
      </c>
      <c r="G66" s="27">
        <f t="shared" si="0"/>
        <v>-5.180016682241266E-3</v>
      </c>
    </row>
    <row r="67" spans="1:7">
      <c r="A67" s="25">
        <v>44272</v>
      </c>
      <c r="B67" s="26">
        <v>1524.25</v>
      </c>
      <c r="C67" s="26">
        <v>1539</v>
      </c>
      <c r="D67" s="26">
        <v>1490.1999510000001</v>
      </c>
      <c r="E67" s="26">
        <v>1495.349976</v>
      </c>
      <c r="F67" s="26">
        <v>1488.9060059999999</v>
      </c>
      <c r="G67" s="27">
        <f t="shared" si="0"/>
        <v>-9.0928368224320994E-4</v>
      </c>
    </row>
    <row r="68" spans="1:7">
      <c r="A68" s="25">
        <v>44273</v>
      </c>
      <c r="B68" s="26">
        <v>1511.75</v>
      </c>
      <c r="C68" s="26">
        <v>1522.0500489999999</v>
      </c>
      <c r="D68" s="26">
        <v>1481.150024</v>
      </c>
      <c r="E68" s="26">
        <v>1491</v>
      </c>
      <c r="F68" s="26">
        <v>1484.574707</v>
      </c>
      <c r="G68" s="27">
        <f t="shared" si="0"/>
        <v>-1.1074712252254823E-2</v>
      </c>
    </row>
    <row r="69" spans="1:7">
      <c r="A69" s="25">
        <v>44274</v>
      </c>
      <c r="B69" s="26">
        <v>1485</v>
      </c>
      <c r="C69" s="26">
        <v>1511.1999510000001</v>
      </c>
      <c r="D69" s="26">
        <v>1474.0500489999999</v>
      </c>
      <c r="E69" s="26">
        <v>1497.5</v>
      </c>
      <c r="F69" s="26">
        <v>1491.0467530000001</v>
      </c>
      <c r="G69" s="27">
        <f t="shared" ref="G69:G132" si="1">LN(C69/C68)</f>
        <v>-7.1541378238883513E-3</v>
      </c>
    </row>
    <row r="70" spans="1:7">
      <c r="A70" s="25">
        <v>44277</v>
      </c>
      <c r="B70" s="26">
        <v>1494.900024</v>
      </c>
      <c r="C70" s="26">
        <v>1494.900024</v>
      </c>
      <c r="D70" s="26">
        <v>1460.400024</v>
      </c>
      <c r="E70" s="26">
        <v>1469.150024</v>
      </c>
      <c r="F70" s="26">
        <v>1462.81897</v>
      </c>
      <c r="G70" s="27">
        <f t="shared" si="1"/>
        <v>-1.0844673752681968E-2</v>
      </c>
    </row>
    <row r="71" spans="1:7">
      <c r="A71" s="25">
        <v>44278</v>
      </c>
      <c r="B71" s="26">
        <v>1470</v>
      </c>
      <c r="C71" s="26">
        <v>1507.4499510000001</v>
      </c>
      <c r="D71" s="26">
        <v>1469.099976</v>
      </c>
      <c r="E71" s="26">
        <v>1500.150024</v>
      </c>
      <c r="F71" s="26">
        <v>1493.685303</v>
      </c>
      <c r="G71" s="27">
        <f t="shared" si="1"/>
        <v>8.3601180401542009E-3</v>
      </c>
    </row>
    <row r="72" spans="1:7">
      <c r="A72" s="25">
        <v>44279</v>
      </c>
      <c r="B72" s="26">
        <v>1490.900024</v>
      </c>
      <c r="C72" s="26">
        <v>1506.4499510000001</v>
      </c>
      <c r="D72" s="26">
        <v>1471</v>
      </c>
      <c r="E72" s="26">
        <v>1478.8000489999999</v>
      </c>
      <c r="F72" s="26">
        <v>1472.4273679999999</v>
      </c>
      <c r="G72" s="27">
        <f t="shared" si="1"/>
        <v>-6.6359206955256896E-4</v>
      </c>
    </row>
    <row r="73" spans="1:7">
      <c r="A73" s="25">
        <v>44280</v>
      </c>
      <c r="B73" s="26">
        <v>1490.1999510000001</v>
      </c>
      <c r="C73" s="26">
        <v>1495.5500489999999</v>
      </c>
      <c r="D73" s="26">
        <v>1450.25</v>
      </c>
      <c r="E73" s="26">
        <v>1463.349976</v>
      </c>
      <c r="F73" s="26">
        <v>1457.043823</v>
      </c>
      <c r="G73" s="27">
        <f t="shared" si="1"/>
        <v>-7.2617920714429319E-3</v>
      </c>
    </row>
    <row r="74" spans="1:7">
      <c r="A74" s="25">
        <v>44281</v>
      </c>
      <c r="B74" s="26">
        <v>1494</v>
      </c>
      <c r="C74" s="26">
        <v>1499</v>
      </c>
      <c r="D74" s="26">
        <v>1474</v>
      </c>
      <c r="E74" s="26">
        <v>1491.3000489999999</v>
      </c>
      <c r="F74" s="26">
        <v>1484.8735349999999</v>
      </c>
      <c r="G74" s="27">
        <f t="shared" si="1"/>
        <v>2.3041541933849136E-3</v>
      </c>
    </row>
    <row r="75" spans="1:7">
      <c r="A75" s="25">
        <v>44285</v>
      </c>
      <c r="B75" s="26">
        <v>1506.650024</v>
      </c>
      <c r="C75" s="26">
        <v>1562.5500489999999</v>
      </c>
      <c r="D75" s="26">
        <v>1501.5500489999999</v>
      </c>
      <c r="E75" s="26">
        <v>1553.6999510000001</v>
      </c>
      <c r="F75" s="26">
        <v>1547.0045170000001</v>
      </c>
      <c r="G75" s="27">
        <f t="shared" si="1"/>
        <v>4.1520914354965861E-2</v>
      </c>
    </row>
    <row r="76" spans="1:7">
      <c r="A76" s="25">
        <v>44286</v>
      </c>
      <c r="B76" s="26">
        <v>1548</v>
      </c>
      <c r="C76" s="26">
        <v>1548</v>
      </c>
      <c r="D76" s="26">
        <v>1488</v>
      </c>
      <c r="E76" s="26">
        <v>1493.650024</v>
      </c>
      <c r="F76" s="26">
        <v>1487.213379</v>
      </c>
      <c r="G76" s="27">
        <f t="shared" si="1"/>
        <v>-9.3553583078910801E-3</v>
      </c>
    </row>
    <row r="77" spans="1:7">
      <c r="A77" s="25">
        <v>44287</v>
      </c>
      <c r="B77" s="26">
        <v>1499.400024</v>
      </c>
      <c r="C77" s="26">
        <v>1499.400024</v>
      </c>
      <c r="D77" s="26">
        <v>1465</v>
      </c>
      <c r="E77" s="26">
        <v>1486.75</v>
      </c>
      <c r="F77" s="26">
        <v>1480.343018</v>
      </c>
      <c r="G77" s="27">
        <f t="shared" si="1"/>
        <v>-3.1898731074308288E-2</v>
      </c>
    </row>
    <row r="78" spans="1:7">
      <c r="A78" s="25">
        <v>44291</v>
      </c>
      <c r="B78" s="26">
        <v>1480</v>
      </c>
      <c r="C78" s="26">
        <v>1485</v>
      </c>
      <c r="D78" s="26">
        <v>1431</v>
      </c>
      <c r="E78" s="26">
        <v>1449.599976</v>
      </c>
      <c r="F78" s="26">
        <v>1443.353149</v>
      </c>
      <c r="G78" s="27">
        <f t="shared" si="1"/>
        <v>-9.6502718385641749E-3</v>
      </c>
    </row>
    <row r="79" spans="1:7">
      <c r="A79" s="25">
        <v>44292</v>
      </c>
      <c r="B79" s="26">
        <v>1460</v>
      </c>
      <c r="C79" s="26">
        <v>1462.650024</v>
      </c>
      <c r="D79" s="26">
        <v>1432.650024</v>
      </c>
      <c r="E79" s="26">
        <v>1440.25</v>
      </c>
      <c r="F79" s="26">
        <v>1434.043457</v>
      </c>
      <c r="G79" s="27">
        <f t="shared" si="1"/>
        <v>-1.5164896878988879E-2</v>
      </c>
    </row>
    <row r="80" spans="1:7">
      <c r="A80" s="25">
        <v>44293</v>
      </c>
      <c r="B80" s="26">
        <v>1439.3000489999999</v>
      </c>
      <c r="C80" s="26">
        <v>1456.6999510000001</v>
      </c>
      <c r="D80" s="26">
        <v>1421.5500489999999</v>
      </c>
      <c r="E80" s="26">
        <v>1447.1999510000001</v>
      </c>
      <c r="F80" s="26">
        <v>1440.963501</v>
      </c>
      <c r="G80" s="27">
        <f t="shared" si="1"/>
        <v>-4.076305540583771E-3</v>
      </c>
    </row>
    <row r="81" spans="1:7">
      <c r="A81" s="25">
        <v>44294</v>
      </c>
      <c r="B81" s="26">
        <v>1453</v>
      </c>
      <c r="C81" s="26">
        <v>1460.900024</v>
      </c>
      <c r="D81" s="26">
        <v>1430.5</v>
      </c>
      <c r="E81" s="26">
        <v>1432.8000489999999</v>
      </c>
      <c r="F81" s="26">
        <v>1426.6256100000001</v>
      </c>
      <c r="G81" s="27">
        <f t="shared" si="1"/>
        <v>2.8791307494701623E-3</v>
      </c>
    </row>
    <row r="82" spans="1:7">
      <c r="A82" s="25">
        <v>44295</v>
      </c>
      <c r="B82" s="26">
        <v>1426</v>
      </c>
      <c r="C82" s="26">
        <v>1432.8000489999999</v>
      </c>
      <c r="D82" s="26">
        <v>1415.099976</v>
      </c>
      <c r="E82" s="26">
        <v>1421.75</v>
      </c>
      <c r="F82" s="26">
        <v>1415.623169</v>
      </c>
      <c r="G82" s="27">
        <f t="shared" si="1"/>
        <v>-1.9422094621424382E-2</v>
      </c>
    </row>
    <row r="83" spans="1:7">
      <c r="A83" s="25">
        <v>44298</v>
      </c>
      <c r="B83" s="26">
        <v>1393</v>
      </c>
      <c r="C83" s="26">
        <v>1399</v>
      </c>
      <c r="D83" s="26">
        <v>1353</v>
      </c>
      <c r="E83" s="26">
        <v>1367.0500489999999</v>
      </c>
      <c r="F83" s="26">
        <v>1361.158936</v>
      </c>
      <c r="G83" s="27">
        <f t="shared" si="1"/>
        <v>-2.3872910279791843E-2</v>
      </c>
    </row>
    <row r="84" spans="1:7">
      <c r="A84" s="25">
        <v>44299</v>
      </c>
      <c r="B84" s="26">
        <v>1368</v>
      </c>
      <c r="C84" s="26">
        <v>1406.4499510000001</v>
      </c>
      <c r="D84" s="26">
        <v>1361</v>
      </c>
      <c r="E84" s="26">
        <v>1400.349976</v>
      </c>
      <c r="F84" s="26">
        <v>1394.3154300000001</v>
      </c>
      <c r="G84" s="27">
        <f t="shared" si="1"/>
        <v>5.3110685573598809E-3</v>
      </c>
    </row>
    <row r="85" spans="1:7">
      <c r="A85" s="25">
        <v>44301</v>
      </c>
      <c r="B85" s="26">
        <v>1405</v>
      </c>
      <c r="C85" s="26">
        <v>1436.6999510000001</v>
      </c>
      <c r="D85" s="26">
        <v>1391</v>
      </c>
      <c r="E85" s="26">
        <v>1430.099976</v>
      </c>
      <c r="F85" s="26">
        <v>1423.937134</v>
      </c>
      <c r="G85" s="27">
        <f t="shared" si="1"/>
        <v>2.1280018687894513E-2</v>
      </c>
    </row>
    <row r="86" spans="1:7">
      <c r="A86" s="25">
        <v>44302</v>
      </c>
      <c r="B86" s="26">
        <v>1434.9499510000001</v>
      </c>
      <c r="C86" s="26">
        <v>1445</v>
      </c>
      <c r="D86" s="26">
        <v>1423.5</v>
      </c>
      <c r="E86" s="26">
        <v>1428.650024</v>
      </c>
      <c r="F86" s="26">
        <v>1422.493408</v>
      </c>
      <c r="G86" s="27">
        <f t="shared" si="1"/>
        <v>5.7605386357969844E-3</v>
      </c>
    </row>
    <row r="87" spans="1:7">
      <c r="A87" s="25">
        <v>44305</v>
      </c>
      <c r="B87" s="26">
        <v>1390</v>
      </c>
      <c r="C87" s="26">
        <v>1417.6999510000001</v>
      </c>
      <c r="D87" s="26">
        <v>1372.3000489999999</v>
      </c>
      <c r="E87" s="26">
        <v>1412.400024</v>
      </c>
      <c r="F87" s="26">
        <v>1406.3134769999999</v>
      </c>
      <c r="G87" s="27">
        <f t="shared" si="1"/>
        <v>-1.9073515985971904E-2</v>
      </c>
    </row>
    <row r="88" spans="1:7">
      <c r="A88" s="25">
        <v>44306</v>
      </c>
      <c r="B88" s="26">
        <v>1425</v>
      </c>
      <c r="C88" s="26">
        <v>1426.400024</v>
      </c>
      <c r="D88" s="26">
        <v>1383.9499510000001</v>
      </c>
      <c r="E88" s="26">
        <v>1391.400024</v>
      </c>
      <c r="F88" s="26">
        <v>1385.4039310000001</v>
      </c>
      <c r="G88" s="27">
        <f t="shared" si="1"/>
        <v>6.1179988139447722E-3</v>
      </c>
    </row>
    <row r="89" spans="1:7">
      <c r="A89" s="25">
        <v>44308</v>
      </c>
      <c r="B89" s="26">
        <v>1380</v>
      </c>
      <c r="C89" s="26">
        <v>1426.8000489999999</v>
      </c>
      <c r="D89" s="26">
        <v>1371.0500489999999</v>
      </c>
      <c r="E89" s="26">
        <v>1422.5</v>
      </c>
      <c r="F89" s="26">
        <v>1416.369995</v>
      </c>
      <c r="G89" s="27">
        <f t="shared" si="1"/>
        <v>2.804044528151248E-4</v>
      </c>
    </row>
    <row r="90" spans="1:7">
      <c r="A90" s="25">
        <v>44309</v>
      </c>
      <c r="B90" s="26">
        <v>1409</v>
      </c>
      <c r="C90" s="26">
        <v>1434.599976</v>
      </c>
      <c r="D90" s="26">
        <v>1400.1999510000001</v>
      </c>
      <c r="E90" s="26">
        <v>1414.150024</v>
      </c>
      <c r="F90" s="26">
        <v>1408.055908</v>
      </c>
      <c r="G90" s="27">
        <f t="shared" si="1"/>
        <v>5.4518391356112427E-3</v>
      </c>
    </row>
    <row r="91" spans="1:7">
      <c r="A91" s="25">
        <v>44312</v>
      </c>
      <c r="B91" s="26">
        <v>1413</v>
      </c>
      <c r="C91" s="26">
        <v>1429</v>
      </c>
      <c r="D91" s="26">
        <v>1402.75</v>
      </c>
      <c r="E91" s="26">
        <v>1404.8000489999999</v>
      </c>
      <c r="F91" s="26">
        <v>1398.746216</v>
      </c>
      <c r="G91" s="27">
        <f t="shared" si="1"/>
        <v>-3.9111490330645668E-3</v>
      </c>
    </row>
    <row r="92" spans="1:7">
      <c r="A92" s="25">
        <v>44313</v>
      </c>
      <c r="B92" s="26">
        <v>1407.25</v>
      </c>
      <c r="C92" s="26">
        <v>1442</v>
      </c>
      <c r="D92" s="26">
        <v>1404.8000489999999</v>
      </c>
      <c r="E92" s="26">
        <v>1438.6999510000001</v>
      </c>
      <c r="F92" s="26">
        <v>1432.5001219999999</v>
      </c>
      <c r="G92" s="27">
        <f t="shared" si="1"/>
        <v>9.0561399150270484E-3</v>
      </c>
    </row>
    <row r="93" spans="1:7">
      <c r="A93" s="25">
        <v>44314</v>
      </c>
      <c r="B93" s="26">
        <v>1436.25</v>
      </c>
      <c r="C93" s="26">
        <v>1479</v>
      </c>
      <c r="D93" s="26">
        <v>1431</v>
      </c>
      <c r="E93" s="26">
        <v>1476.8000489999999</v>
      </c>
      <c r="F93" s="26">
        <v>1470.4360349999999</v>
      </c>
      <c r="G93" s="27">
        <f t="shared" si="1"/>
        <v>2.5335144865905403E-2</v>
      </c>
    </row>
    <row r="94" spans="1:7">
      <c r="A94" s="25">
        <v>44315</v>
      </c>
      <c r="B94" s="26">
        <v>1486.1999510000001</v>
      </c>
      <c r="C94" s="26">
        <v>1503.650024</v>
      </c>
      <c r="D94" s="26">
        <v>1461</v>
      </c>
      <c r="E94" s="26">
        <v>1472.5</v>
      </c>
      <c r="F94" s="26">
        <v>1466.154419</v>
      </c>
      <c r="G94" s="27">
        <f t="shared" si="1"/>
        <v>1.6529317912371732E-2</v>
      </c>
    </row>
    <row r="95" spans="1:7">
      <c r="A95" s="25">
        <v>44316</v>
      </c>
      <c r="B95" s="26">
        <v>1445</v>
      </c>
      <c r="C95" s="26">
        <v>1453.8000489999999</v>
      </c>
      <c r="D95" s="26">
        <v>1407.5</v>
      </c>
      <c r="E95" s="26">
        <v>1412.3000489999999</v>
      </c>
      <c r="F95" s="26">
        <v>1406.2139890000001</v>
      </c>
      <c r="G95" s="27">
        <f t="shared" si="1"/>
        <v>-3.3714649867863287E-2</v>
      </c>
    </row>
    <row r="96" spans="1:7">
      <c r="A96" s="25">
        <v>44319</v>
      </c>
      <c r="B96" s="26">
        <v>1393</v>
      </c>
      <c r="C96" s="26">
        <v>1421.900024</v>
      </c>
      <c r="D96" s="26">
        <v>1377.3000489999999</v>
      </c>
      <c r="E96" s="26">
        <v>1414.4499510000001</v>
      </c>
      <c r="F96" s="26">
        <v>1408.3546140000001</v>
      </c>
      <c r="G96" s="27">
        <f t="shared" si="1"/>
        <v>-2.2186829474155442E-2</v>
      </c>
    </row>
    <row r="97" spans="1:7">
      <c r="A97" s="25">
        <v>44320</v>
      </c>
      <c r="B97" s="26">
        <v>1409.9499510000001</v>
      </c>
      <c r="C97" s="26">
        <v>1423</v>
      </c>
      <c r="D97" s="26">
        <v>1383.3000489999999</v>
      </c>
      <c r="E97" s="26">
        <v>1388.349976</v>
      </c>
      <c r="F97" s="26">
        <v>1382.3670649999999</v>
      </c>
      <c r="G97" s="27">
        <f t="shared" si="1"/>
        <v>7.7329680869967507E-4</v>
      </c>
    </row>
    <row r="98" spans="1:7">
      <c r="A98" s="25">
        <v>44321</v>
      </c>
      <c r="B98" s="26">
        <v>1401</v>
      </c>
      <c r="C98" s="26">
        <v>1409.599976</v>
      </c>
      <c r="D98" s="26">
        <v>1381.6999510000001</v>
      </c>
      <c r="E98" s="26">
        <v>1402.599976</v>
      </c>
      <c r="F98" s="26">
        <v>1396.555664</v>
      </c>
      <c r="G98" s="27">
        <f t="shared" si="1"/>
        <v>-9.461359934044216E-3</v>
      </c>
    </row>
    <row r="99" spans="1:7">
      <c r="A99" s="25">
        <v>44322</v>
      </c>
      <c r="B99" s="26">
        <v>1407.599976</v>
      </c>
      <c r="C99" s="26">
        <v>1410.8000489999999</v>
      </c>
      <c r="D99" s="26">
        <v>1395</v>
      </c>
      <c r="E99" s="26">
        <v>1400.900024</v>
      </c>
      <c r="F99" s="26">
        <v>1394.8630370000001</v>
      </c>
      <c r="G99" s="27">
        <f t="shared" si="1"/>
        <v>8.5099493815492754E-4</v>
      </c>
    </row>
    <row r="100" spans="1:7">
      <c r="A100" s="25">
        <v>44323</v>
      </c>
      <c r="B100" s="26">
        <v>1412.9499510000001</v>
      </c>
      <c r="C100" s="26">
        <v>1424.9499510000001</v>
      </c>
      <c r="D100" s="26">
        <v>1410.25</v>
      </c>
      <c r="E100" s="26">
        <v>1414.75</v>
      </c>
      <c r="F100" s="26">
        <v>1408.6533199999999</v>
      </c>
      <c r="G100" s="27">
        <f t="shared" si="1"/>
        <v>9.9797368867290456E-3</v>
      </c>
    </row>
    <row r="101" spans="1:7">
      <c r="A101" s="25">
        <v>44326</v>
      </c>
      <c r="B101" s="26">
        <v>1427</v>
      </c>
      <c r="C101" s="26">
        <v>1430</v>
      </c>
      <c r="D101" s="26">
        <v>1412.8000489999999</v>
      </c>
      <c r="E101" s="26">
        <v>1419.849976</v>
      </c>
      <c r="F101" s="26">
        <v>1413.731323</v>
      </c>
      <c r="G101" s="27">
        <f t="shared" si="1"/>
        <v>3.5377532732607155E-3</v>
      </c>
    </row>
    <row r="102" spans="1:7">
      <c r="A102" s="25">
        <v>44327</v>
      </c>
      <c r="B102" s="26">
        <v>1396</v>
      </c>
      <c r="C102" s="26">
        <v>1424.1999510000001</v>
      </c>
      <c r="D102" s="26">
        <v>1395.0500489999999</v>
      </c>
      <c r="E102" s="26">
        <v>1403.5500489999999</v>
      </c>
      <c r="F102" s="26">
        <v>1397.5017089999999</v>
      </c>
      <c r="G102" s="27">
        <f t="shared" si="1"/>
        <v>-4.0642261112092621E-3</v>
      </c>
    </row>
    <row r="103" spans="1:7">
      <c r="A103" s="25">
        <v>44328</v>
      </c>
      <c r="B103" s="26">
        <v>1399.75</v>
      </c>
      <c r="C103" s="26">
        <v>1408.599976</v>
      </c>
      <c r="D103" s="26">
        <v>1388.849976</v>
      </c>
      <c r="E103" s="26">
        <v>1399.5</v>
      </c>
      <c r="F103" s="26">
        <v>1393.469116</v>
      </c>
      <c r="G103" s="27">
        <f t="shared" si="1"/>
        <v>-1.1013931869627815E-2</v>
      </c>
    </row>
    <row r="104" spans="1:7">
      <c r="A104" s="25">
        <v>44330</v>
      </c>
      <c r="B104" s="26">
        <v>1394.349976</v>
      </c>
      <c r="C104" s="26">
        <v>1398.900024</v>
      </c>
      <c r="D104" s="26">
        <v>1382.349976</v>
      </c>
      <c r="E104" s="26">
        <v>1386.849976</v>
      </c>
      <c r="F104" s="26">
        <v>1380.8735349999999</v>
      </c>
      <c r="G104" s="27">
        <f t="shared" si="1"/>
        <v>-6.9100556343940044E-3</v>
      </c>
    </row>
    <row r="105" spans="1:7">
      <c r="A105" s="25">
        <v>44333</v>
      </c>
      <c r="B105" s="26">
        <v>1395.150024</v>
      </c>
      <c r="C105" s="26">
        <v>1442.599976</v>
      </c>
      <c r="D105" s="26">
        <v>1381.3000489999999</v>
      </c>
      <c r="E105" s="26">
        <v>1440.25</v>
      </c>
      <c r="F105" s="26">
        <v>1434.043457</v>
      </c>
      <c r="G105" s="27">
        <f t="shared" si="1"/>
        <v>3.076079379422202E-2</v>
      </c>
    </row>
    <row r="106" spans="1:7">
      <c r="A106" s="25">
        <v>44334</v>
      </c>
      <c r="B106" s="26">
        <v>1458.9499510000001</v>
      </c>
      <c r="C106" s="26">
        <v>1482.75</v>
      </c>
      <c r="D106" s="26">
        <v>1455</v>
      </c>
      <c r="E106" s="26">
        <v>1476.6999510000001</v>
      </c>
      <c r="F106" s="26">
        <v>1470.3363039999999</v>
      </c>
      <c r="G106" s="27">
        <f t="shared" si="1"/>
        <v>2.7451447285892296E-2</v>
      </c>
    </row>
    <row r="107" spans="1:7">
      <c r="A107" s="25">
        <v>44335</v>
      </c>
      <c r="B107" s="26">
        <v>1470.1999510000001</v>
      </c>
      <c r="C107" s="26">
        <v>1478.849976</v>
      </c>
      <c r="D107" s="26">
        <v>1452.5500489999999</v>
      </c>
      <c r="E107" s="26">
        <v>1458.1999510000001</v>
      </c>
      <c r="F107" s="26">
        <v>1451.9160159999999</v>
      </c>
      <c r="G107" s="27">
        <f t="shared" si="1"/>
        <v>-2.6337292585025779E-3</v>
      </c>
    </row>
    <row r="108" spans="1:7">
      <c r="A108" s="25">
        <v>44336</v>
      </c>
      <c r="B108" s="26">
        <v>1458.349976</v>
      </c>
      <c r="C108" s="26">
        <v>1465.900024</v>
      </c>
      <c r="D108" s="26">
        <v>1428.5</v>
      </c>
      <c r="E108" s="26">
        <v>1432.8000489999999</v>
      </c>
      <c r="F108" s="26">
        <v>1426.6256100000001</v>
      </c>
      <c r="G108" s="27">
        <f t="shared" si="1"/>
        <v>-8.795337792153567E-3</v>
      </c>
    </row>
    <row r="109" spans="1:7">
      <c r="A109" s="25">
        <v>44337</v>
      </c>
      <c r="B109" s="26">
        <v>1443</v>
      </c>
      <c r="C109" s="26">
        <v>1501.900024</v>
      </c>
      <c r="D109" s="26">
        <v>1443</v>
      </c>
      <c r="E109" s="26">
        <v>1497.3000489999999</v>
      </c>
      <c r="F109" s="26">
        <v>1490.8476559999999</v>
      </c>
      <c r="G109" s="27">
        <f t="shared" si="1"/>
        <v>2.4261584523114069E-2</v>
      </c>
    </row>
    <row r="110" spans="1:7">
      <c r="A110" s="25">
        <v>44340</v>
      </c>
      <c r="B110" s="26">
        <v>1503.25</v>
      </c>
      <c r="C110" s="26">
        <v>1520.4499510000001</v>
      </c>
      <c r="D110" s="26">
        <v>1498.5</v>
      </c>
      <c r="E110" s="26">
        <v>1509.9499510000001</v>
      </c>
      <c r="F110" s="26">
        <v>1503.4429929999999</v>
      </c>
      <c r="G110" s="27">
        <f t="shared" si="1"/>
        <v>1.2275322238372665E-2</v>
      </c>
    </row>
    <row r="111" spans="1:7">
      <c r="A111" s="25">
        <v>44341</v>
      </c>
      <c r="B111" s="26">
        <v>1510.5</v>
      </c>
      <c r="C111" s="26">
        <v>1513.75</v>
      </c>
      <c r="D111" s="26">
        <v>1470.5</v>
      </c>
      <c r="E111" s="26">
        <v>1478.9499510000001</v>
      </c>
      <c r="F111" s="26">
        <v>1472.5766599999999</v>
      </c>
      <c r="G111" s="27">
        <f t="shared" si="1"/>
        <v>-4.4162955623645818E-3</v>
      </c>
    </row>
    <row r="112" spans="1:7">
      <c r="A112" s="25">
        <v>44342</v>
      </c>
      <c r="B112" s="26">
        <v>1480</v>
      </c>
      <c r="C112" s="26">
        <v>1487</v>
      </c>
      <c r="D112" s="26">
        <v>1470</v>
      </c>
      <c r="E112" s="26">
        <v>1477.0500489999999</v>
      </c>
      <c r="F112" s="26">
        <v>1470.684937</v>
      </c>
      <c r="G112" s="27">
        <f t="shared" si="1"/>
        <v>-1.7829348407146901E-2</v>
      </c>
    </row>
    <row r="113" spans="1:7">
      <c r="A113" s="25">
        <v>44343</v>
      </c>
      <c r="B113" s="26">
        <v>1473.099976</v>
      </c>
      <c r="C113" s="26">
        <v>1489</v>
      </c>
      <c r="D113" s="26">
        <v>1462.4499510000001</v>
      </c>
      <c r="E113" s="26">
        <v>1482.650024</v>
      </c>
      <c r="F113" s="26">
        <v>1476.2607419999999</v>
      </c>
      <c r="G113" s="27">
        <f t="shared" si="1"/>
        <v>1.3440862238539562E-3</v>
      </c>
    </row>
    <row r="114" spans="1:7">
      <c r="A114" s="25">
        <v>44344</v>
      </c>
      <c r="B114" s="26">
        <v>1490.900024</v>
      </c>
      <c r="C114" s="26">
        <v>1513</v>
      </c>
      <c r="D114" s="26">
        <v>1478.75</v>
      </c>
      <c r="E114" s="26">
        <v>1503.4499510000001</v>
      </c>
      <c r="F114" s="26">
        <v>1496.9710689999999</v>
      </c>
      <c r="G114" s="27">
        <f t="shared" si="1"/>
        <v>1.5989681104346905E-2</v>
      </c>
    </row>
    <row r="115" spans="1:7">
      <c r="A115" s="25">
        <v>44347</v>
      </c>
      <c r="B115" s="26">
        <v>1500</v>
      </c>
      <c r="C115" s="26">
        <v>1519.5</v>
      </c>
      <c r="D115" s="26">
        <v>1487.5</v>
      </c>
      <c r="E115" s="26">
        <v>1515.849976</v>
      </c>
      <c r="F115" s="26">
        <v>1509.3176269999999</v>
      </c>
      <c r="G115" s="27">
        <f t="shared" si="1"/>
        <v>4.2868985684918091E-3</v>
      </c>
    </row>
    <row r="116" spans="1:7">
      <c r="A116" s="25">
        <v>44348</v>
      </c>
      <c r="B116" s="26">
        <v>1520.3000489999999</v>
      </c>
      <c r="C116" s="26">
        <v>1527</v>
      </c>
      <c r="D116" s="26">
        <v>1507.25</v>
      </c>
      <c r="E116" s="26">
        <v>1511.6999510000001</v>
      </c>
      <c r="F116" s="26">
        <v>1505.185547</v>
      </c>
      <c r="G116" s="27">
        <f t="shared" si="1"/>
        <v>4.9236928617847411E-3</v>
      </c>
    </row>
    <row r="117" spans="1:7">
      <c r="A117" s="25">
        <v>44349</v>
      </c>
      <c r="B117" s="26">
        <v>1510</v>
      </c>
      <c r="C117" s="26">
        <v>1510.1999510000001</v>
      </c>
      <c r="D117" s="26">
        <v>1493</v>
      </c>
      <c r="E117" s="26">
        <v>1504</v>
      </c>
      <c r="F117" s="26">
        <v>1497.518677</v>
      </c>
      <c r="G117" s="27">
        <f t="shared" si="1"/>
        <v>-1.1062966295341406E-2</v>
      </c>
    </row>
    <row r="118" spans="1:7">
      <c r="A118" s="25">
        <v>44350</v>
      </c>
      <c r="B118" s="26">
        <v>1508</v>
      </c>
      <c r="C118" s="26">
        <v>1524.9499510000001</v>
      </c>
      <c r="D118" s="26">
        <v>1487.75</v>
      </c>
      <c r="E118" s="26">
        <v>1520.5500489999999</v>
      </c>
      <c r="F118" s="26">
        <v>1513.997437</v>
      </c>
      <c r="G118" s="27">
        <f t="shared" si="1"/>
        <v>9.7195305632719175E-3</v>
      </c>
    </row>
    <row r="119" spans="1:7">
      <c r="A119" s="25">
        <v>44351</v>
      </c>
      <c r="B119" s="26">
        <v>1516</v>
      </c>
      <c r="C119" s="26">
        <v>1520.650024</v>
      </c>
      <c r="D119" s="26">
        <v>1499.1999510000001</v>
      </c>
      <c r="E119" s="26">
        <v>1500.9499510000001</v>
      </c>
      <c r="F119" s="26">
        <v>1494.481812</v>
      </c>
      <c r="G119" s="27">
        <f t="shared" si="1"/>
        <v>-2.8236996928942344E-3</v>
      </c>
    </row>
    <row r="120" spans="1:7">
      <c r="A120" s="25">
        <v>44354</v>
      </c>
      <c r="B120" s="26">
        <v>1510</v>
      </c>
      <c r="C120" s="26">
        <v>1514</v>
      </c>
      <c r="D120" s="26">
        <v>1496</v>
      </c>
      <c r="E120" s="26">
        <v>1499.849976</v>
      </c>
      <c r="F120" s="26">
        <v>1493.3865969999999</v>
      </c>
      <c r="G120" s="27">
        <f t="shared" si="1"/>
        <v>-4.382735796274578E-3</v>
      </c>
    </row>
    <row r="121" spans="1:7">
      <c r="A121" s="25">
        <v>44355</v>
      </c>
      <c r="B121" s="26">
        <v>1496.5500489999999</v>
      </c>
      <c r="C121" s="26">
        <v>1501.3000489999999</v>
      </c>
      <c r="D121" s="26">
        <v>1481.5</v>
      </c>
      <c r="E121" s="26">
        <v>1483.0500489999999</v>
      </c>
      <c r="F121" s="26">
        <v>1476.659058</v>
      </c>
      <c r="G121" s="27">
        <f t="shared" si="1"/>
        <v>-8.4237229407553606E-3</v>
      </c>
    </row>
    <row r="122" spans="1:7">
      <c r="A122" s="25">
        <v>44356</v>
      </c>
      <c r="B122" s="26">
        <v>1483.900024</v>
      </c>
      <c r="C122" s="26">
        <v>1502</v>
      </c>
      <c r="D122" s="26">
        <v>1472.0500489999999</v>
      </c>
      <c r="E122" s="26">
        <v>1480.3000489999999</v>
      </c>
      <c r="F122" s="26">
        <v>1473.9208980000001</v>
      </c>
      <c r="G122" s="27">
        <f t="shared" si="1"/>
        <v>4.6612126744136561E-4</v>
      </c>
    </row>
    <row r="123" spans="1:7">
      <c r="A123" s="25">
        <v>44357</v>
      </c>
      <c r="B123" s="26">
        <v>1482.099976</v>
      </c>
      <c r="C123" s="26">
        <v>1489</v>
      </c>
      <c r="D123" s="26">
        <v>1473.650024</v>
      </c>
      <c r="E123" s="26">
        <v>1481.0500489999999</v>
      </c>
      <c r="F123" s="26">
        <v>1474.667725</v>
      </c>
      <c r="G123" s="27">
        <f t="shared" si="1"/>
        <v>-8.6927996400711135E-3</v>
      </c>
    </row>
    <row r="124" spans="1:7">
      <c r="A124" s="25">
        <v>44358</v>
      </c>
      <c r="B124" s="26">
        <v>1491</v>
      </c>
      <c r="C124" s="26">
        <v>1496.5500489999999</v>
      </c>
      <c r="D124" s="26">
        <v>1481.0500489999999</v>
      </c>
      <c r="E124" s="26">
        <v>1486.349976</v>
      </c>
      <c r="F124" s="26">
        <v>1479.9448239999999</v>
      </c>
      <c r="G124" s="27">
        <f t="shared" si="1"/>
        <v>5.0577380855894253E-3</v>
      </c>
    </row>
    <row r="125" spans="1:7">
      <c r="A125" s="25">
        <v>44361</v>
      </c>
      <c r="B125" s="26">
        <v>1478.25</v>
      </c>
      <c r="C125" s="26">
        <v>1486</v>
      </c>
      <c r="D125" s="26">
        <v>1462.5500489999999</v>
      </c>
      <c r="E125" s="26">
        <v>1479.4499510000001</v>
      </c>
      <c r="F125" s="26">
        <v>1473.0744629999999</v>
      </c>
      <c r="G125" s="27">
        <f t="shared" si="1"/>
        <v>-7.0745454918939646E-3</v>
      </c>
    </row>
    <row r="126" spans="1:7">
      <c r="A126" s="25">
        <v>44362</v>
      </c>
      <c r="B126" s="26">
        <v>1486</v>
      </c>
      <c r="C126" s="26">
        <v>1496</v>
      </c>
      <c r="D126" s="26">
        <v>1474.8000489999999</v>
      </c>
      <c r="E126" s="26">
        <v>1490.25</v>
      </c>
      <c r="F126" s="26">
        <v>1483.8280030000001</v>
      </c>
      <c r="G126" s="27">
        <f t="shared" si="1"/>
        <v>6.7069332567180799E-3</v>
      </c>
    </row>
    <row r="127" spans="1:7">
      <c r="A127" s="25">
        <v>44363</v>
      </c>
      <c r="B127" s="26">
        <v>1488</v>
      </c>
      <c r="C127" s="26">
        <v>1494</v>
      </c>
      <c r="D127" s="26">
        <v>1478.099976</v>
      </c>
      <c r="E127" s="26">
        <v>1484.599976</v>
      </c>
      <c r="F127" s="26">
        <v>1478.2022710000001</v>
      </c>
      <c r="G127" s="27">
        <f t="shared" si="1"/>
        <v>-1.3377928416599422E-3</v>
      </c>
    </row>
    <row r="128" spans="1:7">
      <c r="A128" s="25">
        <v>44364</v>
      </c>
      <c r="B128" s="26">
        <v>1466</v>
      </c>
      <c r="C128" s="26">
        <v>1478.75</v>
      </c>
      <c r="D128" s="26">
        <v>1460</v>
      </c>
      <c r="E128" s="26">
        <v>1466.099976</v>
      </c>
      <c r="F128" s="26">
        <v>1459.781982</v>
      </c>
      <c r="G128" s="27">
        <f t="shared" si="1"/>
        <v>-1.0259950400166098E-2</v>
      </c>
    </row>
    <row r="129" spans="1:7">
      <c r="A129" s="25">
        <v>44365</v>
      </c>
      <c r="B129" s="26">
        <v>1469.5</v>
      </c>
      <c r="C129" s="26">
        <v>1490</v>
      </c>
      <c r="D129" s="26">
        <v>1455</v>
      </c>
      <c r="E129" s="26">
        <v>1479.8000489999999</v>
      </c>
      <c r="F129" s="26">
        <v>1473.423096</v>
      </c>
      <c r="G129" s="27">
        <f t="shared" si="1"/>
        <v>7.5789836469082987E-3</v>
      </c>
    </row>
    <row r="130" spans="1:7">
      <c r="A130" s="25">
        <v>44368</v>
      </c>
      <c r="B130" s="26">
        <v>1461.349976</v>
      </c>
      <c r="C130" s="26">
        <v>1491.8000489999999</v>
      </c>
      <c r="D130" s="26">
        <v>1459</v>
      </c>
      <c r="E130" s="26">
        <v>1488.6999510000001</v>
      </c>
      <c r="F130" s="26">
        <v>1482.284668</v>
      </c>
      <c r="G130" s="27">
        <f t="shared" si="1"/>
        <v>1.2073574277834127E-3</v>
      </c>
    </row>
    <row r="131" spans="1:7">
      <c r="A131" s="25">
        <v>44369</v>
      </c>
      <c r="B131" s="26">
        <v>1497</v>
      </c>
      <c r="C131" s="26">
        <v>1508</v>
      </c>
      <c r="D131" s="26">
        <v>1480</v>
      </c>
      <c r="E131" s="26">
        <v>1483.8000489999999</v>
      </c>
      <c r="F131" s="26">
        <v>1477.405884</v>
      </c>
      <c r="G131" s="27">
        <f t="shared" si="1"/>
        <v>1.0800792200612967E-2</v>
      </c>
    </row>
    <row r="132" spans="1:7">
      <c r="A132" s="25">
        <v>44370</v>
      </c>
      <c r="B132" s="26">
        <v>1490</v>
      </c>
      <c r="C132" s="26">
        <v>1497.8000489999999</v>
      </c>
      <c r="D132" s="26">
        <v>1478.599976</v>
      </c>
      <c r="E132" s="26">
        <v>1485.5</v>
      </c>
      <c r="F132" s="26">
        <v>1479.0985109999999</v>
      </c>
      <c r="G132" s="27">
        <f t="shared" si="1"/>
        <v>-6.7868720379870764E-3</v>
      </c>
    </row>
    <row r="133" spans="1:7">
      <c r="A133" s="25">
        <v>44371</v>
      </c>
      <c r="B133" s="26">
        <v>1490</v>
      </c>
      <c r="C133" s="26">
        <v>1513.4499510000001</v>
      </c>
      <c r="D133" s="26">
        <v>1488</v>
      </c>
      <c r="E133" s="26">
        <v>1506.25</v>
      </c>
      <c r="F133" s="26">
        <v>1499.759033</v>
      </c>
      <c r="G133" s="27">
        <f t="shared" ref="G133:G196" si="2">LN(C133/C132)</f>
        <v>1.0394383000548795E-2</v>
      </c>
    </row>
    <row r="134" spans="1:7">
      <c r="A134" s="25">
        <v>44372</v>
      </c>
      <c r="B134" s="26">
        <v>1511.099976</v>
      </c>
      <c r="C134" s="26">
        <v>1522</v>
      </c>
      <c r="D134" s="26">
        <v>1507</v>
      </c>
      <c r="E134" s="26">
        <v>1515.099976</v>
      </c>
      <c r="F134" s="26">
        <v>1508.570923</v>
      </c>
      <c r="G134" s="27">
        <f t="shared" si="2"/>
        <v>5.6334788911680577E-3</v>
      </c>
    </row>
    <row r="135" spans="1:7">
      <c r="A135" s="25">
        <v>44375</v>
      </c>
      <c r="B135" s="26">
        <v>1520</v>
      </c>
      <c r="C135" s="26">
        <v>1523</v>
      </c>
      <c r="D135" s="26">
        <v>1505</v>
      </c>
      <c r="E135" s="26">
        <v>1508.349976</v>
      </c>
      <c r="F135" s="26">
        <v>1501.849976</v>
      </c>
      <c r="G135" s="27">
        <f t="shared" si="2"/>
        <v>6.5681447353075359E-4</v>
      </c>
    </row>
    <row r="136" spans="1:7">
      <c r="A136" s="25">
        <v>44376</v>
      </c>
      <c r="B136" s="26">
        <v>1507</v>
      </c>
      <c r="C136" s="26">
        <v>1508.1999510000001</v>
      </c>
      <c r="D136" s="26">
        <v>1492.150024</v>
      </c>
      <c r="E136" s="26">
        <v>1502.0500489999999</v>
      </c>
      <c r="F136" s="26">
        <v>1502.0500489999999</v>
      </c>
      <c r="G136" s="27">
        <f t="shared" si="2"/>
        <v>-9.7652196156754068E-3</v>
      </c>
    </row>
    <row r="137" spans="1:7">
      <c r="A137" s="25">
        <v>44377</v>
      </c>
      <c r="B137" s="26">
        <v>1498</v>
      </c>
      <c r="C137" s="26">
        <v>1509</v>
      </c>
      <c r="D137" s="26">
        <v>1494.099976</v>
      </c>
      <c r="E137" s="26">
        <v>1497.900024</v>
      </c>
      <c r="F137" s="26">
        <v>1497.900024</v>
      </c>
      <c r="G137" s="27">
        <f t="shared" si="2"/>
        <v>5.3032548836265793E-4</v>
      </c>
    </row>
    <row r="138" spans="1:7">
      <c r="A138" s="25">
        <v>44378</v>
      </c>
      <c r="B138" s="26">
        <v>1502</v>
      </c>
      <c r="C138" s="26">
        <v>1502</v>
      </c>
      <c r="D138" s="26">
        <v>1483</v>
      </c>
      <c r="E138" s="26">
        <v>1486.75</v>
      </c>
      <c r="F138" s="26">
        <v>1486.75</v>
      </c>
      <c r="G138" s="27">
        <f t="shared" si="2"/>
        <v>-4.6496264437687921E-3</v>
      </c>
    </row>
    <row r="139" spans="1:7">
      <c r="A139" s="25">
        <v>44379</v>
      </c>
      <c r="B139" s="26">
        <v>1485</v>
      </c>
      <c r="C139" s="26">
        <v>1489.25</v>
      </c>
      <c r="D139" s="26">
        <v>1477</v>
      </c>
      <c r="E139" s="26">
        <v>1480.400024</v>
      </c>
      <c r="F139" s="26">
        <v>1480.400024</v>
      </c>
      <c r="G139" s="27">
        <f t="shared" si="2"/>
        <v>-8.5249158152832655E-3</v>
      </c>
    </row>
    <row r="140" spans="1:7">
      <c r="A140" s="25">
        <v>44382</v>
      </c>
      <c r="B140" s="26">
        <v>1489.9499510000001</v>
      </c>
      <c r="C140" s="26">
        <v>1504.5</v>
      </c>
      <c r="D140" s="26">
        <v>1484.5500489999999</v>
      </c>
      <c r="E140" s="26">
        <v>1495.4499510000001</v>
      </c>
      <c r="F140" s="26">
        <v>1495.4499510000001</v>
      </c>
      <c r="G140" s="27">
        <f t="shared" si="2"/>
        <v>1.0187979561302995E-2</v>
      </c>
    </row>
    <row r="141" spans="1:7">
      <c r="A141" s="25">
        <v>44383</v>
      </c>
      <c r="B141" s="26">
        <v>1497</v>
      </c>
      <c r="C141" s="26">
        <v>1540</v>
      </c>
      <c r="D141" s="26">
        <v>1496</v>
      </c>
      <c r="E141" s="26">
        <v>1534.6999510000001</v>
      </c>
      <c r="F141" s="26">
        <v>1534.6999510000001</v>
      </c>
      <c r="G141" s="27">
        <f t="shared" si="2"/>
        <v>2.3321799337574826E-2</v>
      </c>
    </row>
    <row r="142" spans="1:7">
      <c r="A142" s="25">
        <v>44384</v>
      </c>
      <c r="B142" s="26">
        <v>1534</v>
      </c>
      <c r="C142" s="26">
        <v>1545.349976</v>
      </c>
      <c r="D142" s="26">
        <v>1527.6999510000001</v>
      </c>
      <c r="E142" s="26">
        <v>1539.5</v>
      </c>
      <c r="F142" s="26">
        <v>1539.5</v>
      </c>
      <c r="G142" s="27">
        <f t="shared" si="2"/>
        <v>3.4679899548561359E-3</v>
      </c>
    </row>
    <row r="143" spans="1:7">
      <c r="A143" s="25">
        <v>44385</v>
      </c>
      <c r="B143" s="26">
        <v>1525</v>
      </c>
      <c r="C143" s="26">
        <v>1537.6999510000001</v>
      </c>
      <c r="D143" s="26">
        <v>1513.4499510000001</v>
      </c>
      <c r="E143" s="26">
        <v>1520.4499510000001</v>
      </c>
      <c r="F143" s="26">
        <v>1520.4499510000001</v>
      </c>
      <c r="G143" s="27">
        <f t="shared" si="2"/>
        <v>-4.9626447066580034E-3</v>
      </c>
    </row>
    <row r="144" spans="1:7">
      <c r="A144" s="25">
        <v>44386</v>
      </c>
      <c r="B144" s="26">
        <v>1512.5500489999999</v>
      </c>
      <c r="C144" s="26">
        <v>1516</v>
      </c>
      <c r="D144" s="26">
        <v>1497.5</v>
      </c>
      <c r="E144" s="26">
        <v>1502</v>
      </c>
      <c r="F144" s="26">
        <v>1502</v>
      </c>
      <c r="G144" s="27">
        <f t="shared" si="2"/>
        <v>-1.4212474453556199E-2</v>
      </c>
    </row>
    <row r="145" spans="1:7">
      <c r="A145" s="25">
        <v>44389</v>
      </c>
      <c r="B145" s="26">
        <v>1502</v>
      </c>
      <c r="C145" s="26">
        <v>1502</v>
      </c>
      <c r="D145" s="26">
        <v>1484</v>
      </c>
      <c r="E145" s="26">
        <v>1487</v>
      </c>
      <c r="F145" s="26">
        <v>1487</v>
      </c>
      <c r="G145" s="27">
        <f t="shared" si="2"/>
        <v>-9.2777338782368771E-3</v>
      </c>
    </row>
    <row r="146" spans="1:7">
      <c r="A146" s="25">
        <v>44390</v>
      </c>
      <c r="B146" s="26">
        <v>1496.099976</v>
      </c>
      <c r="C146" s="26">
        <v>1506.099976</v>
      </c>
      <c r="D146" s="26">
        <v>1484.099976</v>
      </c>
      <c r="E146" s="26">
        <v>1501.849976</v>
      </c>
      <c r="F146" s="26">
        <v>1501.849976</v>
      </c>
      <c r="G146" s="27">
        <f t="shared" si="2"/>
        <v>2.7259589585257966E-3</v>
      </c>
    </row>
    <row r="147" spans="1:7">
      <c r="A147" s="25">
        <v>44391</v>
      </c>
      <c r="B147" s="26">
        <v>1497.5</v>
      </c>
      <c r="C147" s="26">
        <v>1507.349976</v>
      </c>
      <c r="D147" s="26">
        <v>1491.099976</v>
      </c>
      <c r="E147" s="26">
        <v>1499.150024</v>
      </c>
      <c r="F147" s="26">
        <v>1499.150024</v>
      </c>
      <c r="G147" s="27">
        <f t="shared" si="2"/>
        <v>8.296139584890327E-4</v>
      </c>
    </row>
    <row r="148" spans="1:7">
      <c r="A148" s="25">
        <v>44392</v>
      </c>
      <c r="B148" s="26">
        <v>1505</v>
      </c>
      <c r="C148" s="26">
        <v>1526.75</v>
      </c>
      <c r="D148" s="26">
        <v>1499.650024</v>
      </c>
      <c r="E148" s="26">
        <v>1520.6999510000001</v>
      </c>
      <c r="F148" s="26">
        <v>1520.6999510000001</v>
      </c>
      <c r="G148" s="27">
        <f t="shared" si="2"/>
        <v>1.2788166862149257E-2</v>
      </c>
    </row>
    <row r="149" spans="1:7">
      <c r="A149" s="25">
        <v>44393</v>
      </c>
      <c r="B149" s="26">
        <v>1527.9499510000001</v>
      </c>
      <c r="C149" s="26">
        <v>1529.9499510000001</v>
      </c>
      <c r="D149" s="26">
        <v>1518.8000489999999</v>
      </c>
      <c r="E149" s="26">
        <v>1522.349976</v>
      </c>
      <c r="F149" s="26">
        <v>1522.349976</v>
      </c>
      <c r="G149" s="27">
        <f t="shared" si="2"/>
        <v>2.0937299834896781E-3</v>
      </c>
    </row>
    <row r="150" spans="1:7">
      <c r="A150" s="25">
        <v>44396</v>
      </c>
      <c r="B150" s="26">
        <v>1487</v>
      </c>
      <c r="C150" s="26">
        <v>1488.849976</v>
      </c>
      <c r="D150" s="26">
        <v>1466</v>
      </c>
      <c r="E150" s="26">
        <v>1471</v>
      </c>
      <c r="F150" s="26">
        <v>1471</v>
      </c>
      <c r="G150" s="27">
        <f t="shared" si="2"/>
        <v>-2.7231029347877311E-2</v>
      </c>
    </row>
    <row r="151" spans="1:7">
      <c r="A151" s="25">
        <v>44397</v>
      </c>
      <c r="B151" s="26">
        <v>1442</v>
      </c>
      <c r="C151" s="26">
        <v>1454</v>
      </c>
      <c r="D151" s="26">
        <v>1436.150024</v>
      </c>
      <c r="E151" s="26">
        <v>1443.150024</v>
      </c>
      <c r="F151" s="26">
        <v>1443.150024</v>
      </c>
      <c r="G151" s="27">
        <f t="shared" si="2"/>
        <v>-2.3685614645391935E-2</v>
      </c>
    </row>
    <row r="152" spans="1:7">
      <c r="A152" s="25">
        <v>44399</v>
      </c>
      <c r="B152" s="26">
        <v>1456.099976</v>
      </c>
      <c r="C152" s="26">
        <v>1468.5</v>
      </c>
      <c r="D152" s="26">
        <v>1445</v>
      </c>
      <c r="E152" s="26">
        <v>1448.6999510000001</v>
      </c>
      <c r="F152" s="26">
        <v>1448.6999510000001</v>
      </c>
      <c r="G152" s="27">
        <f t="shared" si="2"/>
        <v>9.9230925452100192E-3</v>
      </c>
    </row>
    <row r="153" spans="1:7">
      <c r="A153" s="25">
        <v>44400</v>
      </c>
      <c r="B153" s="26">
        <v>1451.5</v>
      </c>
      <c r="C153" s="26">
        <v>1457.4499510000001</v>
      </c>
      <c r="D153" s="26">
        <v>1435.3000489999999</v>
      </c>
      <c r="E153" s="26">
        <v>1442.75</v>
      </c>
      <c r="F153" s="26">
        <v>1442.75</v>
      </c>
      <c r="G153" s="27">
        <f t="shared" si="2"/>
        <v>-7.5531719401572012E-3</v>
      </c>
    </row>
    <row r="154" spans="1:7">
      <c r="A154" s="25">
        <v>44403</v>
      </c>
      <c r="B154" s="26">
        <v>1430</v>
      </c>
      <c r="C154" s="26">
        <v>1444</v>
      </c>
      <c r="D154" s="26">
        <v>1428.099976</v>
      </c>
      <c r="E154" s="26">
        <v>1434.5500489999999</v>
      </c>
      <c r="F154" s="26">
        <v>1434.5500489999999</v>
      </c>
      <c r="G154" s="27">
        <f t="shared" si="2"/>
        <v>-9.2712592457459882E-3</v>
      </c>
    </row>
    <row r="155" spans="1:7">
      <c r="A155" s="25">
        <v>44404</v>
      </c>
      <c r="B155" s="26">
        <v>1436.099976</v>
      </c>
      <c r="C155" s="26">
        <v>1449.900024</v>
      </c>
      <c r="D155" s="26">
        <v>1436.099976</v>
      </c>
      <c r="E155" s="26">
        <v>1439.75</v>
      </c>
      <c r="F155" s="26">
        <v>1439.75</v>
      </c>
      <c r="G155" s="27">
        <f t="shared" si="2"/>
        <v>4.0775646192421789E-3</v>
      </c>
    </row>
    <row r="156" spans="1:7">
      <c r="A156" s="25">
        <v>44405</v>
      </c>
      <c r="B156" s="26">
        <v>1435.0500489999999</v>
      </c>
      <c r="C156" s="26">
        <v>1438.6999510000001</v>
      </c>
      <c r="D156" s="26">
        <v>1404</v>
      </c>
      <c r="E156" s="26">
        <v>1417.3000489999999</v>
      </c>
      <c r="F156" s="26">
        <v>1417.3000489999999</v>
      </c>
      <c r="G156" s="27">
        <f t="shared" si="2"/>
        <v>-7.7547110875519501E-3</v>
      </c>
    </row>
    <row r="157" spans="1:7">
      <c r="A157" s="25">
        <v>44406</v>
      </c>
      <c r="B157" s="26">
        <v>1428.25</v>
      </c>
      <c r="C157" s="26">
        <v>1429.9499510000001</v>
      </c>
      <c r="D157" s="26">
        <v>1413.3000489999999</v>
      </c>
      <c r="E157" s="26">
        <v>1418.25</v>
      </c>
      <c r="F157" s="26">
        <v>1418.25</v>
      </c>
      <c r="G157" s="27">
        <f t="shared" si="2"/>
        <v>-6.1004496436979352E-3</v>
      </c>
    </row>
    <row r="158" spans="1:7">
      <c r="A158" s="25">
        <v>44407</v>
      </c>
      <c r="B158" s="26">
        <v>1419</v>
      </c>
      <c r="C158" s="26">
        <v>1431.75</v>
      </c>
      <c r="D158" s="26">
        <v>1407.9499510000001</v>
      </c>
      <c r="E158" s="26">
        <v>1426.4499510000001</v>
      </c>
      <c r="F158" s="26">
        <v>1426.4499510000001</v>
      </c>
      <c r="G158" s="27">
        <f t="shared" si="2"/>
        <v>1.2580279332026969E-3</v>
      </c>
    </row>
    <row r="159" spans="1:7">
      <c r="A159" s="25">
        <v>44410</v>
      </c>
      <c r="B159" s="26">
        <v>1435</v>
      </c>
      <c r="C159" s="26">
        <v>1435</v>
      </c>
      <c r="D159" s="26">
        <v>1416.25</v>
      </c>
      <c r="E159" s="26">
        <v>1422.650024</v>
      </c>
      <c r="F159" s="26">
        <v>1422.650024</v>
      </c>
      <c r="G159" s="27">
        <f t="shared" si="2"/>
        <v>2.2673769197548441E-3</v>
      </c>
    </row>
    <row r="160" spans="1:7">
      <c r="A160" s="25">
        <v>44411</v>
      </c>
      <c r="B160" s="26">
        <v>1410</v>
      </c>
      <c r="C160" s="26">
        <v>1439.900024</v>
      </c>
      <c r="D160" s="26">
        <v>1410</v>
      </c>
      <c r="E160" s="26">
        <v>1434.6999510000001</v>
      </c>
      <c r="F160" s="26">
        <v>1434.6999510000001</v>
      </c>
      <c r="G160" s="27">
        <f t="shared" si="2"/>
        <v>3.4088341883273536E-3</v>
      </c>
    </row>
    <row r="161" spans="1:7">
      <c r="A161" s="25">
        <v>44412</v>
      </c>
      <c r="B161" s="26">
        <v>1441</v>
      </c>
      <c r="C161" s="26">
        <v>1474.5</v>
      </c>
      <c r="D161" s="26">
        <v>1440</v>
      </c>
      <c r="E161" s="26">
        <v>1465.3000489999999</v>
      </c>
      <c r="F161" s="26">
        <v>1465.3000489999999</v>
      </c>
      <c r="G161" s="27">
        <f t="shared" si="2"/>
        <v>2.3745265873282111E-2</v>
      </c>
    </row>
    <row r="162" spans="1:7">
      <c r="A162" s="25">
        <v>44413</v>
      </c>
      <c r="B162" s="26">
        <v>1467.099976</v>
      </c>
      <c r="C162" s="26">
        <v>1507.0500489999999</v>
      </c>
      <c r="D162" s="26">
        <v>1457.400024</v>
      </c>
      <c r="E162" s="26">
        <v>1484.849976</v>
      </c>
      <c r="F162" s="26">
        <v>1484.849976</v>
      </c>
      <c r="G162" s="27">
        <f t="shared" si="2"/>
        <v>2.1835180834953061E-2</v>
      </c>
    </row>
    <row r="163" spans="1:7">
      <c r="A163" s="25">
        <v>44414</v>
      </c>
      <c r="B163" s="26">
        <v>1483.5500489999999</v>
      </c>
      <c r="C163" s="26">
        <v>1500</v>
      </c>
      <c r="D163" s="26">
        <v>1474</v>
      </c>
      <c r="E163" s="26">
        <v>1492.650024</v>
      </c>
      <c r="F163" s="26">
        <v>1492.650024</v>
      </c>
      <c r="G163" s="27">
        <f t="shared" si="2"/>
        <v>-4.6890219999825011E-3</v>
      </c>
    </row>
    <row r="164" spans="1:7">
      <c r="A164" s="25">
        <v>44417</v>
      </c>
      <c r="B164" s="26">
        <v>1492</v>
      </c>
      <c r="C164" s="26">
        <v>1507.349976</v>
      </c>
      <c r="D164" s="26">
        <v>1476</v>
      </c>
      <c r="E164" s="26">
        <v>1503.900024</v>
      </c>
      <c r="F164" s="26">
        <v>1503.900024</v>
      </c>
      <c r="G164" s="27">
        <f t="shared" si="2"/>
        <v>4.8880181507934611E-3</v>
      </c>
    </row>
    <row r="165" spans="1:7">
      <c r="A165" s="25">
        <v>44418</v>
      </c>
      <c r="B165" s="26">
        <v>1489</v>
      </c>
      <c r="C165" s="26">
        <v>1519.75</v>
      </c>
      <c r="D165" s="26">
        <v>1489</v>
      </c>
      <c r="E165" s="26">
        <v>1507.650024</v>
      </c>
      <c r="F165" s="26">
        <v>1507.650024</v>
      </c>
      <c r="G165" s="27">
        <f t="shared" si="2"/>
        <v>8.1927213877368097E-3</v>
      </c>
    </row>
    <row r="166" spans="1:7">
      <c r="A166" s="25">
        <v>44419</v>
      </c>
      <c r="B166" s="26">
        <v>1514.900024</v>
      </c>
      <c r="C166" s="26">
        <v>1518.849976</v>
      </c>
      <c r="D166" s="26">
        <v>1491.0500489999999</v>
      </c>
      <c r="E166" s="26">
        <v>1494.9499510000001</v>
      </c>
      <c r="F166" s="26">
        <v>1494.9499510000001</v>
      </c>
      <c r="G166" s="27">
        <f t="shared" si="2"/>
        <v>-5.9239388759907646E-4</v>
      </c>
    </row>
    <row r="167" spans="1:7">
      <c r="A167" s="25">
        <v>44420</v>
      </c>
      <c r="B167" s="26">
        <v>1497</v>
      </c>
      <c r="C167" s="26">
        <v>1507.599976</v>
      </c>
      <c r="D167" s="26">
        <v>1489.3000489999999</v>
      </c>
      <c r="E167" s="26">
        <v>1501.400024</v>
      </c>
      <c r="F167" s="26">
        <v>1501.400024</v>
      </c>
      <c r="G167" s="27">
        <f t="shared" si="2"/>
        <v>-7.4344872675945828E-3</v>
      </c>
    </row>
    <row r="168" spans="1:7">
      <c r="A168" s="25">
        <v>44421</v>
      </c>
      <c r="B168" s="26">
        <v>1501.1999510000001</v>
      </c>
      <c r="C168" s="26">
        <v>1531</v>
      </c>
      <c r="D168" s="26">
        <v>1501</v>
      </c>
      <c r="E168" s="26">
        <v>1526.1999510000001</v>
      </c>
      <c r="F168" s="26">
        <v>1526.1999510000001</v>
      </c>
      <c r="G168" s="27">
        <f t="shared" si="2"/>
        <v>1.5402150184045643E-2</v>
      </c>
    </row>
    <row r="169" spans="1:7">
      <c r="A169" s="25">
        <v>44424</v>
      </c>
      <c r="B169" s="26">
        <v>1526.150024</v>
      </c>
      <c r="C169" s="26">
        <v>1535</v>
      </c>
      <c r="D169" s="26">
        <v>1521.4499510000001</v>
      </c>
      <c r="E169" s="26">
        <v>1530.599976</v>
      </c>
      <c r="F169" s="26">
        <v>1530.599976</v>
      </c>
      <c r="G169" s="27">
        <f t="shared" si="2"/>
        <v>2.6092643636138452E-3</v>
      </c>
    </row>
    <row r="170" spans="1:7">
      <c r="A170" s="25">
        <v>44425</v>
      </c>
      <c r="B170" s="26">
        <v>1517.1999510000001</v>
      </c>
      <c r="C170" s="26">
        <v>1524</v>
      </c>
      <c r="D170" s="26">
        <v>1505.3000489999999</v>
      </c>
      <c r="E170" s="26">
        <v>1514.650024</v>
      </c>
      <c r="F170" s="26">
        <v>1514.650024</v>
      </c>
      <c r="G170" s="27">
        <f t="shared" si="2"/>
        <v>-7.1919237747059932E-3</v>
      </c>
    </row>
    <row r="171" spans="1:7">
      <c r="A171" s="25">
        <v>44426</v>
      </c>
      <c r="B171" s="26">
        <v>1556.6999510000001</v>
      </c>
      <c r="C171" s="26">
        <v>1565.349976</v>
      </c>
      <c r="D171" s="26">
        <v>1508.349976</v>
      </c>
      <c r="E171" s="26">
        <v>1513</v>
      </c>
      <c r="F171" s="26">
        <v>1513</v>
      </c>
      <c r="G171" s="27">
        <f t="shared" si="2"/>
        <v>2.6770968563968784E-2</v>
      </c>
    </row>
    <row r="172" spans="1:7">
      <c r="A172" s="25">
        <v>44428</v>
      </c>
      <c r="B172" s="26">
        <v>1486.0500489999999</v>
      </c>
      <c r="C172" s="26">
        <v>1519.8000489999999</v>
      </c>
      <c r="D172" s="26">
        <v>1486.0500489999999</v>
      </c>
      <c r="E172" s="26">
        <v>1514.75</v>
      </c>
      <c r="F172" s="26">
        <v>1514.75</v>
      </c>
      <c r="G172" s="27">
        <f t="shared" si="2"/>
        <v>-2.9530646333791981E-2</v>
      </c>
    </row>
    <row r="173" spans="1:7">
      <c r="A173" s="25">
        <v>44431</v>
      </c>
      <c r="B173" s="26">
        <v>1529.849976</v>
      </c>
      <c r="C173" s="26">
        <v>1533.150024</v>
      </c>
      <c r="D173" s="26">
        <v>1508.650024</v>
      </c>
      <c r="E173" s="26">
        <v>1524.599976</v>
      </c>
      <c r="F173" s="26">
        <v>1524.599976</v>
      </c>
      <c r="G173" s="27">
        <f t="shared" si="2"/>
        <v>8.7456786204722064E-3</v>
      </c>
    </row>
    <row r="174" spans="1:7">
      <c r="A174" s="25">
        <v>44432</v>
      </c>
      <c r="B174" s="26">
        <v>1530</v>
      </c>
      <c r="C174" s="26">
        <v>1564.5</v>
      </c>
      <c r="D174" s="26">
        <v>1527.4499510000001</v>
      </c>
      <c r="E174" s="26">
        <v>1558.849976</v>
      </c>
      <c r="F174" s="26">
        <v>1558.849976</v>
      </c>
      <c r="G174" s="27">
        <f t="shared" si="2"/>
        <v>2.024182601169628E-2</v>
      </c>
    </row>
    <row r="175" spans="1:7">
      <c r="A175" s="25">
        <v>44433</v>
      </c>
      <c r="B175" s="26">
        <v>1552.099976</v>
      </c>
      <c r="C175" s="26">
        <v>1564.8000489999999</v>
      </c>
      <c r="D175" s="26">
        <v>1548</v>
      </c>
      <c r="E175" s="26">
        <v>1557.400024</v>
      </c>
      <c r="F175" s="26">
        <v>1557.400024</v>
      </c>
      <c r="G175" s="27">
        <f t="shared" si="2"/>
        <v>1.9176748552152072E-4</v>
      </c>
    </row>
    <row r="176" spans="1:7">
      <c r="A176" s="25">
        <v>44434</v>
      </c>
      <c r="B176" s="26">
        <v>1550</v>
      </c>
      <c r="C176" s="26">
        <v>1571</v>
      </c>
      <c r="D176" s="26">
        <v>1543.4499510000001</v>
      </c>
      <c r="E176" s="26">
        <v>1554.8000489999999</v>
      </c>
      <c r="F176" s="26">
        <v>1554.8000489999999</v>
      </c>
      <c r="G176" s="27">
        <f t="shared" si="2"/>
        <v>3.9543076611628543E-3</v>
      </c>
    </row>
    <row r="177" spans="1:7">
      <c r="A177" s="25">
        <v>44435</v>
      </c>
      <c r="B177" s="26">
        <v>1552</v>
      </c>
      <c r="C177" s="26">
        <v>1558.650024</v>
      </c>
      <c r="D177" s="26">
        <v>1545.25</v>
      </c>
      <c r="E177" s="26">
        <v>1548.4499510000001</v>
      </c>
      <c r="F177" s="26">
        <v>1548.4499510000001</v>
      </c>
      <c r="G177" s="27">
        <f t="shared" si="2"/>
        <v>-7.8922818909153303E-3</v>
      </c>
    </row>
    <row r="178" spans="1:7">
      <c r="A178" s="25">
        <v>44438</v>
      </c>
      <c r="B178" s="26">
        <v>1555.599976</v>
      </c>
      <c r="C178" s="26">
        <v>1570</v>
      </c>
      <c r="D178" s="26">
        <v>1551.599976</v>
      </c>
      <c r="E178" s="26">
        <v>1568.25</v>
      </c>
      <c r="F178" s="26">
        <v>1568.25</v>
      </c>
      <c r="G178" s="27">
        <f t="shared" si="2"/>
        <v>7.2555419776478428E-3</v>
      </c>
    </row>
    <row r="179" spans="1:7">
      <c r="A179" s="25">
        <v>44439</v>
      </c>
      <c r="B179" s="26">
        <v>1563.5</v>
      </c>
      <c r="C179" s="26">
        <v>1583.349976</v>
      </c>
      <c r="D179" s="26">
        <v>1562.1999510000001</v>
      </c>
      <c r="E179" s="26">
        <v>1581.400024</v>
      </c>
      <c r="F179" s="26">
        <v>1581.400024</v>
      </c>
      <c r="G179" s="27">
        <f t="shared" si="2"/>
        <v>8.4672211208764378E-3</v>
      </c>
    </row>
    <row r="180" spans="1:7">
      <c r="A180" s="25">
        <v>44440</v>
      </c>
      <c r="B180" s="26">
        <v>1575</v>
      </c>
      <c r="C180" s="26">
        <v>1598</v>
      </c>
      <c r="D180" s="26">
        <v>1574.5</v>
      </c>
      <c r="E180" s="26">
        <v>1579.099976</v>
      </c>
      <c r="F180" s="26">
        <v>1579.099976</v>
      </c>
      <c r="G180" s="27">
        <f t="shared" si="2"/>
        <v>9.2100068629899241E-3</v>
      </c>
    </row>
    <row r="181" spans="1:7">
      <c r="A181" s="25">
        <v>44441</v>
      </c>
      <c r="B181" s="26">
        <v>1574.099976</v>
      </c>
      <c r="C181" s="26">
        <v>1592</v>
      </c>
      <c r="D181" s="26">
        <v>1571.25</v>
      </c>
      <c r="E181" s="26">
        <v>1589</v>
      </c>
      <c r="F181" s="26">
        <v>1589</v>
      </c>
      <c r="G181" s="27">
        <f t="shared" si="2"/>
        <v>-3.7617599218916845E-3</v>
      </c>
    </row>
    <row r="182" spans="1:7">
      <c r="A182" s="25">
        <v>44442</v>
      </c>
      <c r="B182" s="26">
        <v>1586.099976</v>
      </c>
      <c r="C182" s="26">
        <v>1598</v>
      </c>
      <c r="D182" s="26">
        <v>1568.3000489999999</v>
      </c>
      <c r="E182" s="26">
        <v>1576.0500489999999</v>
      </c>
      <c r="F182" s="26">
        <v>1576.0500489999999</v>
      </c>
      <c r="G182" s="27">
        <f t="shared" si="2"/>
        <v>3.761759921891586E-3</v>
      </c>
    </row>
    <row r="183" spans="1:7">
      <c r="A183" s="25">
        <v>44445</v>
      </c>
      <c r="B183" s="26">
        <v>1579.9499510000001</v>
      </c>
      <c r="C183" s="26">
        <v>1580.9499510000001</v>
      </c>
      <c r="D183" s="26">
        <v>1561.9499510000001</v>
      </c>
      <c r="E183" s="26">
        <v>1565.6999510000001</v>
      </c>
      <c r="F183" s="26">
        <v>1565.6999510000001</v>
      </c>
      <c r="G183" s="27">
        <f t="shared" si="2"/>
        <v>-1.0726946164316501E-2</v>
      </c>
    </row>
    <row r="184" spans="1:7">
      <c r="A184" s="25">
        <v>44446</v>
      </c>
      <c r="B184" s="26">
        <v>1562.5</v>
      </c>
      <c r="C184" s="26">
        <v>1582</v>
      </c>
      <c r="D184" s="26">
        <v>1555.1999510000001</v>
      </c>
      <c r="E184" s="26">
        <v>1569.25</v>
      </c>
      <c r="F184" s="26">
        <v>1569.25</v>
      </c>
      <c r="G184" s="27">
        <f t="shared" si="2"/>
        <v>6.6396816569576952E-4</v>
      </c>
    </row>
    <row r="185" spans="1:7">
      <c r="A185" s="25">
        <v>44447</v>
      </c>
      <c r="B185" s="26">
        <v>1571.9499510000001</v>
      </c>
      <c r="C185" s="26">
        <v>1580.5</v>
      </c>
      <c r="D185" s="26">
        <v>1565.599976</v>
      </c>
      <c r="E185" s="26">
        <v>1576.400024</v>
      </c>
      <c r="F185" s="26">
        <v>1576.400024</v>
      </c>
      <c r="G185" s="27">
        <f t="shared" si="2"/>
        <v>-9.4861667192677442E-4</v>
      </c>
    </row>
    <row r="186" spans="1:7">
      <c r="A186" s="25">
        <v>44448</v>
      </c>
      <c r="B186" s="26">
        <v>1574</v>
      </c>
      <c r="C186" s="26">
        <v>1579.4499510000001</v>
      </c>
      <c r="D186" s="26">
        <v>1561</v>
      </c>
      <c r="E186" s="26">
        <v>1568.599976</v>
      </c>
      <c r="F186" s="26">
        <v>1568.599976</v>
      </c>
      <c r="G186" s="27">
        <f t="shared" si="2"/>
        <v>-6.6459852525032411E-4</v>
      </c>
    </row>
    <row r="187" spans="1:7">
      <c r="A187" s="25">
        <v>44452</v>
      </c>
      <c r="B187" s="26">
        <v>1562</v>
      </c>
      <c r="C187" s="26">
        <v>1584</v>
      </c>
      <c r="D187" s="26">
        <v>1553.650024</v>
      </c>
      <c r="E187" s="26">
        <v>1555.5500489999999</v>
      </c>
      <c r="F187" s="26">
        <v>1555.5500489999999</v>
      </c>
      <c r="G187" s="27">
        <f t="shared" si="2"/>
        <v>2.8766392439491225E-3</v>
      </c>
    </row>
    <row r="188" spans="1:7">
      <c r="A188" s="25">
        <v>44453</v>
      </c>
      <c r="B188" s="26">
        <v>1560</v>
      </c>
      <c r="C188" s="26">
        <v>1564.5</v>
      </c>
      <c r="D188" s="26">
        <v>1546.599976</v>
      </c>
      <c r="E188" s="26">
        <v>1548.5500489999999</v>
      </c>
      <c r="F188" s="26">
        <v>1548.5500489999999</v>
      </c>
      <c r="G188" s="27">
        <f t="shared" si="2"/>
        <v>-1.2387009265434354E-2</v>
      </c>
    </row>
    <row r="189" spans="1:7">
      <c r="A189" s="25">
        <v>44454</v>
      </c>
      <c r="B189" s="26">
        <v>1535</v>
      </c>
      <c r="C189" s="26">
        <v>1554.8000489999999</v>
      </c>
      <c r="D189" s="26">
        <v>1535</v>
      </c>
      <c r="E189" s="26">
        <v>1546.8000489999999</v>
      </c>
      <c r="F189" s="26">
        <v>1546.8000489999999</v>
      </c>
      <c r="G189" s="27">
        <f t="shared" si="2"/>
        <v>-6.219332615561869E-3</v>
      </c>
    </row>
    <row r="190" spans="1:7">
      <c r="A190" s="25">
        <v>44455</v>
      </c>
      <c r="B190" s="26">
        <v>1537.75</v>
      </c>
      <c r="C190" s="26">
        <v>1564.3000489999999</v>
      </c>
      <c r="D190" s="26">
        <v>1536.3000489999999</v>
      </c>
      <c r="E190" s="26">
        <v>1559.9499510000001</v>
      </c>
      <c r="F190" s="26">
        <v>1559.9499510000001</v>
      </c>
      <c r="G190" s="27">
        <f t="shared" si="2"/>
        <v>6.0915193982638248E-3</v>
      </c>
    </row>
    <row r="191" spans="1:7">
      <c r="A191" s="25">
        <v>44456</v>
      </c>
      <c r="B191" s="26">
        <v>1569</v>
      </c>
      <c r="C191" s="26">
        <v>1589</v>
      </c>
      <c r="D191" s="26">
        <v>1559.1999510000001</v>
      </c>
      <c r="E191" s="26">
        <v>1582.150024</v>
      </c>
      <c r="F191" s="26">
        <v>1582.150024</v>
      </c>
      <c r="G191" s="27">
        <f t="shared" si="2"/>
        <v>1.5666416645077015E-2</v>
      </c>
    </row>
    <row r="192" spans="1:7">
      <c r="A192" s="25">
        <v>44459</v>
      </c>
      <c r="B192" s="26">
        <v>1564</v>
      </c>
      <c r="C192" s="26">
        <v>1581.6999510000001</v>
      </c>
      <c r="D192" s="26">
        <v>1558</v>
      </c>
      <c r="E192" s="26">
        <v>1559.849976</v>
      </c>
      <c r="F192" s="26">
        <v>1559.849976</v>
      </c>
      <c r="G192" s="27">
        <f t="shared" si="2"/>
        <v>-4.6047005465993922E-3</v>
      </c>
    </row>
    <row r="193" spans="1:7">
      <c r="A193" s="25">
        <v>44460</v>
      </c>
      <c r="B193" s="26">
        <v>1562</v>
      </c>
      <c r="C193" s="26">
        <v>1568.650024</v>
      </c>
      <c r="D193" s="26">
        <v>1528.9499510000001</v>
      </c>
      <c r="E193" s="26">
        <v>1551.9499510000001</v>
      </c>
      <c r="F193" s="26">
        <v>1551.9499510000001</v>
      </c>
      <c r="G193" s="27">
        <f t="shared" si="2"/>
        <v>-8.2847948619630806E-3</v>
      </c>
    </row>
    <row r="194" spans="1:7">
      <c r="A194" s="25">
        <v>44461</v>
      </c>
      <c r="B194" s="26">
        <v>1549</v>
      </c>
      <c r="C194" s="26">
        <v>1550.150024</v>
      </c>
      <c r="D194" s="26">
        <v>1530</v>
      </c>
      <c r="E194" s="26">
        <v>1533.6999510000001</v>
      </c>
      <c r="F194" s="26">
        <v>1533.6999510000001</v>
      </c>
      <c r="G194" s="27">
        <f t="shared" si="2"/>
        <v>-1.1863676221260493E-2</v>
      </c>
    </row>
    <row r="195" spans="1:7">
      <c r="A195" s="25">
        <v>44462</v>
      </c>
      <c r="B195" s="26">
        <v>1542</v>
      </c>
      <c r="C195" s="26">
        <v>1572</v>
      </c>
      <c r="D195" s="26">
        <v>1542</v>
      </c>
      <c r="E195" s="26">
        <v>1570</v>
      </c>
      <c r="F195" s="26">
        <v>1570</v>
      </c>
      <c r="G195" s="27">
        <f t="shared" si="2"/>
        <v>1.3996978082258757E-2</v>
      </c>
    </row>
    <row r="196" spans="1:7">
      <c r="A196" s="25">
        <v>44463</v>
      </c>
      <c r="B196" s="26">
        <v>1579</v>
      </c>
      <c r="C196" s="26">
        <v>1607.9499510000001</v>
      </c>
      <c r="D196" s="26">
        <v>1575</v>
      </c>
      <c r="E196" s="26">
        <v>1601.5500489999999</v>
      </c>
      <c r="F196" s="26">
        <v>1601.5500489999999</v>
      </c>
      <c r="G196" s="27">
        <f t="shared" si="2"/>
        <v>2.2611351265367056E-2</v>
      </c>
    </row>
    <row r="197" spans="1:7">
      <c r="A197" s="25">
        <v>44466</v>
      </c>
      <c r="B197" s="26">
        <v>1615.6999510000001</v>
      </c>
      <c r="C197" s="26">
        <v>1635.5</v>
      </c>
      <c r="D197" s="26">
        <v>1608</v>
      </c>
      <c r="E197" s="26">
        <v>1625.099976</v>
      </c>
      <c r="F197" s="26">
        <v>1625.099976</v>
      </c>
      <c r="G197" s="27">
        <f t="shared" ref="G197:G248" si="3">LN(C197/C196)</f>
        <v>1.6988522723919791E-2</v>
      </c>
    </row>
    <row r="198" spans="1:7">
      <c r="A198" s="25">
        <v>44467</v>
      </c>
      <c r="B198" s="26">
        <v>1632</v>
      </c>
      <c r="C198" s="26">
        <v>1632</v>
      </c>
      <c r="D198" s="26">
        <v>1582</v>
      </c>
      <c r="E198" s="26">
        <v>1615.0500489999999</v>
      </c>
      <c r="F198" s="26">
        <v>1615.0500489999999</v>
      </c>
      <c r="G198" s="27">
        <f t="shared" si="3"/>
        <v>-2.1423114543862739E-3</v>
      </c>
    </row>
    <row r="199" spans="1:7">
      <c r="A199" s="25">
        <v>44468</v>
      </c>
      <c r="B199" s="26">
        <v>1597</v>
      </c>
      <c r="C199" s="26">
        <v>1606.599976</v>
      </c>
      <c r="D199" s="26">
        <v>1585.150024</v>
      </c>
      <c r="E199" s="26">
        <v>1593.849976</v>
      </c>
      <c r="F199" s="26">
        <v>1593.849976</v>
      </c>
      <c r="G199" s="27">
        <f t="shared" si="3"/>
        <v>-1.5686126722719455E-2</v>
      </c>
    </row>
    <row r="200" spans="1:7">
      <c r="A200" s="25">
        <v>44469</v>
      </c>
      <c r="B200" s="26">
        <v>1586</v>
      </c>
      <c r="C200" s="26">
        <v>1606.349976</v>
      </c>
      <c r="D200" s="26">
        <v>1583.099976</v>
      </c>
      <c r="E200" s="26">
        <v>1594.9499510000001</v>
      </c>
      <c r="F200" s="26">
        <v>1594.9499510000001</v>
      </c>
      <c r="G200" s="27">
        <f t="shared" si="3"/>
        <v>-1.5562022704328373E-4</v>
      </c>
    </row>
    <row r="201" spans="1:7">
      <c r="A201" s="25">
        <v>44470</v>
      </c>
      <c r="B201" s="26">
        <v>1583</v>
      </c>
      <c r="C201" s="26">
        <v>1589</v>
      </c>
      <c r="D201" s="26">
        <v>1565.25</v>
      </c>
      <c r="E201" s="26">
        <v>1582.6999510000001</v>
      </c>
      <c r="F201" s="26">
        <v>1582.6999510000001</v>
      </c>
      <c r="G201" s="27">
        <f t="shared" si="3"/>
        <v>-1.0859622037573527E-2</v>
      </c>
    </row>
    <row r="202" spans="1:7">
      <c r="A202" s="25">
        <v>44473</v>
      </c>
      <c r="B202" s="26">
        <v>1589</v>
      </c>
      <c r="C202" s="26">
        <v>1601.349976</v>
      </c>
      <c r="D202" s="26">
        <v>1583.599976</v>
      </c>
      <c r="E202" s="26">
        <v>1585.75</v>
      </c>
      <c r="F202" s="26">
        <v>1585.75</v>
      </c>
      <c r="G202" s="27">
        <f t="shared" si="3"/>
        <v>7.7421209468699851E-3</v>
      </c>
    </row>
    <row r="203" spans="1:7">
      <c r="A203" s="25">
        <v>44474</v>
      </c>
      <c r="B203" s="26">
        <v>1592</v>
      </c>
      <c r="C203" s="26">
        <v>1597.5</v>
      </c>
      <c r="D203" s="26">
        <v>1576.25</v>
      </c>
      <c r="E203" s="26">
        <v>1595.4499510000001</v>
      </c>
      <c r="F203" s="26">
        <v>1595.4499510000001</v>
      </c>
      <c r="G203" s="27">
        <f t="shared" si="3"/>
        <v>-2.407101231896149E-3</v>
      </c>
    </row>
    <row r="204" spans="1:7">
      <c r="A204" s="25">
        <v>44475</v>
      </c>
      <c r="B204" s="26">
        <v>1596</v>
      </c>
      <c r="C204" s="26">
        <v>1626.849976</v>
      </c>
      <c r="D204" s="26">
        <v>1587</v>
      </c>
      <c r="E204" s="26">
        <v>1614.900024</v>
      </c>
      <c r="F204" s="26">
        <v>1614.900024</v>
      </c>
      <c r="G204" s="27">
        <f t="shared" si="3"/>
        <v>1.8205707742268106E-2</v>
      </c>
    </row>
    <row r="205" spans="1:7">
      <c r="A205" s="25">
        <v>44476</v>
      </c>
      <c r="B205" s="26">
        <v>1626.599976</v>
      </c>
      <c r="C205" s="26">
        <v>1627.6999510000001</v>
      </c>
      <c r="D205" s="26">
        <v>1607</v>
      </c>
      <c r="E205" s="26">
        <v>1610.5</v>
      </c>
      <c r="F205" s="26">
        <v>1610.5</v>
      </c>
      <c r="G205" s="27">
        <f t="shared" si="3"/>
        <v>5.2233029966658852E-4</v>
      </c>
    </row>
    <row r="206" spans="1:7">
      <c r="A206" s="25">
        <v>44477</v>
      </c>
      <c r="B206" s="26">
        <v>1612</v>
      </c>
      <c r="C206" s="26">
        <v>1622</v>
      </c>
      <c r="D206" s="26">
        <v>1600.150024</v>
      </c>
      <c r="E206" s="26">
        <v>1602.650024</v>
      </c>
      <c r="F206" s="26">
        <v>1602.650024</v>
      </c>
      <c r="G206" s="27">
        <f t="shared" si="3"/>
        <v>-3.5079896182663673E-3</v>
      </c>
    </row>
    <row r="207" spans="1:7">
      <c r="A207" s="25">
        <v>44480</v>
      </c>
      <c r="B207" s="26">
        <v>1599.900024</v>
      </c>
      <c r="C207" s="26">
        <v>1645</v>
      </c>
      <c r="D207" s="26">
        <v>1599</v>
      </c>
      <c r="E207" s="26">
        <v>1633.8000489999999</v>
      </c>
      <c r="F207" s="26">
        <v>1633.8000489999999</v>
      </c>
      <c r="G207" s="27">
        <f t="shared" si="3"/>
        <v>1.4080428524114086E-2</v>
      </c>
    </row>
    <row r="208" spans="1:7">
      <c r="A208" s="25">
        <v>44481</v>
      </c>
      <c r="B208" s="26">
        <v>1625</v>
      </c>
      <c r="C208" s="26">
        <v>1641.5500489999999</v>
      </c>
      <c r="D208" s="26">
        <v>1625</v>
      </c>
      <c r="E208" s="26">
        <v>1629.599976</v>
      </c>
      <c r="F208" s="26">
        <v>1629.599976</v>
      </c>
      <c r="G208" s="27">
        <f t="shared" si="3"/>
        <v>-2.0994369267109615E-3</v>
      </c>
    </row>
    <row r="209" spans="1:7">
      <c r="A209" s="25">
        <v>44482</v>
      </c>
      <c r="B209" s="26">
        <v>1637</v>
      </c>
      <c r="C209" s="26">
        <v>1648</v>
      </c>
      <c r="D209" s="26">
        <v>1630</v>
      </c>
      <c r="E209" s="26">
        <v>1639.400024</v>
      </c>
      <c r="F209" s="26">
        <v>1639.400024</v>
      </c>
      <c r="G209" s="27">
        <f t="shared" si="3"/>
        <v>3.9214841966557267E-3</v>
      </c>
    </row>
    <row r="210" spans="1:7">
      <c r="A210" s="25">
        <v>44483</v>
      </c>
      <c r="B210" s="26">
        <v>1638</v>
      </c>
      <c r="C210" s="26">
        <v>1690</v>
      </c>
      <c r="D210" s="26">
        <v>1638</v>
      </c>
      <c r="E210" s="26">
        <v>1687.400024</v>
      </c>
      <c r="F210" s="26">
        <v>1687.400024</v>
      </c>
      <c r="G210" s="27">
        <f t="shared" si="3"/>
        <v>2.5166097447702082E-2</v>
      </c>
    </row>
    <row r="211" spans="1:7">
      <c r="A211" s="25">
        <v>44487</v>
      </c>
      <c r="B211" s="26">
        <v>1705</v>
      </c>
      <c r="C211" s="26">
        <v>1725</v>
      </c>
      <c r="D211" s="26">
        <v>1667.0500489999999</v>
      </c>
      <c r="E211" s="26">
        <v>1670.3000489999999</v>
      </c>
      <c r="F211" s="26">
        <v>1670.3000489999999</v>
      </c>
      <c r="G211" s="27">
        <f t="shared" si="3"/>
        <v>2.0498521548340969E-2</v>
      </c>
    </row>
    <row r="212" spans="1:7">
      <c r="A212" s="25">
        <v>44488</v>
      </c>
      <c r="B212" s="26">
        <v>1675.4499510000001</v>
      </c>
      <c r="C212" s="26">
        <v>1692.4499510000001</v>
      </c>
      <c r="D212" s="26">
        <v>1671</v>
      </c>
      <c r="E212" s="26">
        <v>1688.6999510000001</v>
      </c>
      <c r="F212" s="26">
        <v>1688.6999510000001</v>
      </c>
      <c r="G212" s="27">
        <f t="shared" si="3"/>
        <v>-1.9049896165006616E-2</v>
      </c>
    </row>
    <row r="213" spans="1:7">
      <c r="A213" s="25">
        <v>44489</v>
      </c>
      <c r="B213" s="26">
        <v>1689.099976</v>
      </c>
      <c r="C213" s="26">
        <v>1698.75</v>
      </c>
      <c r="D213" s="26">
        <v>1664.4499510000001</v>
      </c>
      <c r="E213" s="26">
        <v>1673.849976</v>
      </c>
      <c r="F213" s="26">
        <v>1673.849976</v>
      </c>
      <c r="G213" s="27">
        <f t="shared" si="3"/>
        <v>3.715532164899915E-3</v>
      </c>
    </row>
    <row r="214" spans="1:7">
      <c r="A214" s="25">
        <v>44490</v>
      </c>
      <c r="B214" s="26">
        <v>1671.8000489999999</v>
      </c>
      <c r="C214" s="26">
        <v>1681.9499510000001</v>
      </c>
      <c r="D214" s="26">
        <v>1660.849976</v>
      </c>
      <c r="E214" s="26">
        <v>1676.3000489999999</v>
      </c>
      <c r="F214" s="26">
        <v>1676.3000489999999</v>
      </c>
      <c r="G214" s="27">
        <f t="shared" si="3"/>
        <v>-9.9388810232062027E-3</v>
      </c>
    </row>
    <row r="215" spans="1:7">
      <c r="A215" s="25">
        <v>44491</v>
      </c>
      <c r="B215" s="26">
        <v>1680.099976</v>
      </c>
      <c r="C215" s="26">
        <v>1708</v>
      </c>
      <c r="D215" s="26">
        <v>1670.75</v>
      </c>
      <c r="E215" s="26">
        <v>1680.75</v>
      </c>
      <c r="F215" s="26">
        <v>1680.75</v>
      </c>
      <c r="G215" s="27">
        <f t="shared" si="3"/>
        <v>1.5369289906367795E-2</v>
      </c>
    </row>
    <row r="216" spans="1:7">
      <c r="A216" s="25">
        <v>44494</v>
      </c>
      <c r="B216" s="26">
        <v>1690</v>
      </c>
      <c r="C216" s="26">
        <v>1690</v>
      </c>
      <c r="D216" s="26">
        <v>1613.8000489999999</v>
      </c>
      <c r="E216" s="26">
        <v>1657</v>
      </c>
      <c r="F216" s="26">
        <v>1657</v>
      </c>
      <c r="G216" s="27">
        <f t="shared" si="3"/>
        <v>-1.0594566431396028E-2</v>
      </c>
    </row>
    <row r="217" spans="1:7">
      <c r="A217" s="25">
        <v>44495</v>
      </c>
      <c r="B217" s="26">
        <v>1650</v>
      </c>
      <c r="C217" s="26">
        <v>1673.849976</v>
      </c>
      <c r="D217" s="26">
        <v>1646.349976</v>
      </c>
      <c r="E217" s="26">
        <v>1652.75</v>
      </c>
      <c r="F217" s="26">
        <v>1652.75</v>
      </c>
      <c r="G217" s="27">
        <f t="shared" si="3"/>
        <v>-9.6021809555016779E-3</v>
      </c>
    </row>
    <row r="218" spans="1:7">
      <c r="A218" s="25">
        <v>44496</v>
      </c>
      <c r="B218" s="26">
        <v>1652.75</v>
      </c>
      <c r="C218" s="26">
        <v>1665.0500489999999</v>
      </c>
      <c r="D218" s="26">
        <v>1637.3000489999999</v>
      </c>
      <c r="E218" s="26">
        <v>1642.8000489999999</v>
      </c>
      <c r="F218" s="26">
        <v>1642.8000489999999</v>
      </c>
      <c r="G218" s="27">
        <f t="shared" si="3"/>
        <v>-5.2711655393903158E-3</v>
      </c>
    </row>
    <row r="219" spans="1:7">
      <c r="A219" s="25">
        <v>44497</v>
      </c>
      <c r="B219" s="26">
        <v>1650</v>
      </c>
      <c r="C219" s="26">
        <v>1650</v>
      </c>
      <c r="D219" s="26">
        <v>1587.150024</v>
      </c>
      <c r="E219" s="26">
        <v>1593.599976</v>
      </c>
      <c r="F219" s="26">
        <v>1593.599976</v>
      </c>
      <c r="G219" s="27">
        <f t="shared" si="3"/>
        <v>-9.079894527600876E-3</v>
      </c>
    </row>
    <row r="220" spans="1:7">
      <c r="A220" s="25">
        <v>44498</v>
      </c>
      <c r="B220" s="26">
        <v>1590</v>
      </c>
      <c r="C220" s="26">
        <v>1602</v>
      </c>
      <c r="D220" s="26">
        <v>1560</v>
      </c>
      <c r="E220" s="26">
        <v>1582.849976</v>
      </c>
      <c r="F220" s="26">
        <v>1582.849976</v>
      </c>
      <c r="G220" s="27">
        <f t="shared" si="3"/>
        <v>-2.9522439266321726E-2</v>
      </c>
    </row>
    <row r="221" spans="1:7">
      <c r="A221" s="25">
        <v>44501</v>
      </c>
      <c r="B221" s="26">
        <v>1585</v>
      </c>
      <c r="C221" s="26">
        <v>1611</v>
      </c>
      <c r="D221" s="26">
        <v>1583.5500489999999</v>
      </c>
      <c r="E221" s="26">
        <v>1605.3000489999999</v>
      </c>
      <c r="F221" s="26">
        <v>1605.3000489999999</v>
      </c>
      <c r="G221" s="27">
        <f t="shared" si="3"/>
        <v>5.6022555486697516E-3</v>
      </c>
    </row>
    <row r="222" spans="1:7">
      <c r="A222" s="25">
        <v>44502</v>
      </c>
      <c r="B222" s="26">
        <v>1606</v>
      </c>
      <c r="C222" s="26">
        <v>1622</v>
      </c>
      <c r="D222" s="26">
        <v>1600.0500489999999</v>
      </c>
      <c r="E222" s="26">
        <v>1606.75</v>
      </c>
      <c r="F222" s="26">
        <v>1606.75</v>
      </c>
      <c r="G222" s="27">
        <f t="shared" si="3"/>
        <v>6.8048514983837897E-3</v>
      </c>
    </row>
    <row r="223" spans="1:7">
      <c r="A223" s="25">
        <v>44503</v>
      </c>
      <c r="B223" s="26">
        <v>1605.099976</v>
      </c>
      <c r="C223" s="26">
        <v>1609.900024</v>
      </c>
      <c r="D223" s="26">
        <v>1575.5500489999999</v>
      </c>
      <c r="E223" s="26">
        <v>1581.4499510000001</v>
      </c>
      <c r="F223" s="26">
        <v>1581.4499510000001</v>
      </c>
      <c r="G223" s="27">
        <f t="shared" si="3"/>
        <v>-7.4878755193513872E-3</v>
      </c>
    </row>
    <row r="224" spans="1:7">
      <c r="A224" s="25">
        <v>44504</v>
      </c>
      <c r="B224" s="26">
        <v>1595</v>
      </c>
      <c r="C224" s="26">
        <v>1597.849976</v>
      </c>
      <c r="D224" s="26">
        <v>1590.099976</v>
      </c>
      <c r="E224" s="26">
        <v>1593.9499510000001</v>
      </c>
      <c r="F224" s="26">
        <v>1593.9499510000001</v>
      </c>
      <c r="G224" s="27">
        <f t="shared" si="3"/>
        <v>-7.5131195899519384E-3</v>
      </c>
    </row>
    <row r="225" spans="1:7">
      <c r="A225" s="25">
        <v>44508</v>
      </c>
      <c r="B225" s="26">
        <v>1592.099976</v>
      </c>
      <c r="C225" s="26">
        <v>1604.6999510000001</v>
      </c>
      <c r="D225" s="26">
        <v>1570.4499510000001</v>
      </c>
      <c r="E225" s="26">
        <v>1600.25</v>
      </c>
      <c r="F225" s="26">
        <v>1600.25</v>
      </c>
      <c r="G225" s="27">
        <f t="shared" si="3"/>
        <v>4.2778321039562131E-3</v>
      </c>
    </row>
    <row r="226" spans="1:7">
      <c r="A226" s="25">
        <v>44509</v>
      </c>
      <c r="B226" s="26">
        <v>1594.599976</v>
      </c>
      <c r="C226" s="26">
        <v>1594.599976</v>
      </c>
      <c r="D226" s="26">
        <v>1569.0500489999999</v>
      </c>
      <c r="E226" s="26">
        <v>1572.25</v>
      </c>
      <c r="F226" s="26">
        <v>1572.25</v>
      </c>
      <c r="G226" s="27">
        <f t="shared" si="3"/>
        <v>-6.3138866524126702E-3</v>
      </c>
    </row>
    <row r="227" spans="1:7">
      <c r="A227" s="25">
        <v>44510</v>
      </c>
      <c r="B227" s="26">
        <v>1568</v>
      </c>
      <c r="C227" s="26">
        <v>1569</v>
      </c>
      <c r="D227" s="26">
        <v>1550</v>
      </c>
      <c r="E227" s="26">
        <v>1555.25</v>
      </c>
      <c r="F227" s="26">
        <v>1555.25</v>
      </c>
      <c r="G227" s="27">
        <f t="shared" si="3"/>
        <v>-1.6184432284565928E-2</v>
      </c>
    </row>
    <row r="228" spans="1:7">
      <c r="A228" s="25">
        <v>44511</v>
      </c>
      <c r="B228" s="26">
        <v>1550.0500489999999</v>
      </c>
      <c r="C228" s="26">
        <v>1554.900024</v>
      </c>
      <c r="D228" s="26">
        <v>1535.599976</v>
      </c>
      <c r="E228" s="26">
        <v>1548.3000489999999</v>
      </c>
      <c r="F228" s="26">
        <v>1548.3000489999999</v>
      </c>
      <c r="G228" s="27">
        <f t="shared" si="3"/>
        <v>-9.0272234341859364E-3</v>
      </c>
    </row>
    <row r="229" spans="1:7">
      <c r="A229" s="25">
        <v>44512</v>
      </c>
      <c r="B229" s="26">
        <v>1550</v>
      </c>
      <c r="C229" s="26">
        <v>1559.0500489999999</v>
      </c>
      <c r="D229" s="26">
        <v>1545.0500489999999</v>
      </c>
      <c r="E229" s="26">
        <v>1553</v>
      </c>
      <c r="F229" s="26">
        <v>1553</v>
      </c>
      <c r="G229" s="27">
        <f t="shared" si="3"/>
        <v>2.6654425149586344E-3</v>
      </c>
    </row>
    <row r="230" spans="1:7">
      <c r="A230" s="25">
        <v>44515</v>
      </c>
      <c r="B230" s="26">
        <v>1562.099976</v>
      </c>
      <c r="C230" s="26">
        <v>1571.849976</v>
      </c>
      <c r="D230" s="26">
        <v>1554.400024</v>
      </c>
      <c r="E230" s="26">
        <v>1557.25</v>
      </c>
      <c r="F230" s="26">
        <v>1557.25</v>
      </c>
      <c r="G230" s="27">
        <f t="shared" si="3"/>
        <v>8.176561506622472E-3</v>
      </c>
    </row>
    <row r="231" spans="1:7">
      <c r="A231" s="25">
        <v>44516</v>
      </c>
      <c r="B231" s="26">
        <v>1555</v>
      </c>
      <c r="C231" s="26">
        <v>1557.1999510000001</v>
      </c>
      <c r="D231" s="26">
        <v>1541.599976</v>
      </c>
      <c r="E231" s="26">
        <v>1548</v>
      </c>
      <c r="F231" s="26">
        <v>1548</v>
      </c>
      <c r="G231" s="27">
        <f t="shared" si="3"/>
        <v>-9.363949050862682E-3</v>
      </c>
    </row>
    <row r="232" spans="1:7">
      <c r="A232" s="25">
        <v>44517</v>
      </c>
      <c r="B232" s="26">
        <v>1536.900024</v>
      </c>
      <c r="C232" s="26">
        <v>1544</v>
      </c>
      <c r="D232" s="26">
        <v>1528.5</v>
      </c>
      <c r="E232" s="26">
        <v>1530.8000489999999</v>
      </c>
      <c r="F232" s="26">
        <v>1530.8000489999999</v>
      </c>
      <c r="G232" s="27">
        <f t="shared" si="3"/>
        <v>-8.5128536848435559E-3</v>
      </c>
    </row>
    <row r="233" spans="1:7">
      <c r="A233" s="25">
        <v>44518</v>
      </c>
      <c r="B233" s="26">
        <v>1526.0500489999999</v>
      </c>
      <c r="C233" s="26">
        <v>1543.5</v>
      </c>
      <c r="D233" s="26">
        <v>1525.25</v>
      </c>
      <c r="E233" s="26">
        <v>1539.400024</v>
      </c>
      <c r="F233" s="26">
        <v>1539.400024</v>
      </c>
      <c r="G233" s="27">
        <f t="shared" si="3"/>
        <v>-3.2388664250749259E-4</v>
      </c>
    </row>
    <row r="234" spans="1:7">
      <c r="A234" s="25">
        <v>44522</v>
      </c>
      <c r="B234" s="26">
        <v>1546</v>
      </c>
      <c r="C234" s="26">
        <v>1552.6999510000001</v>
      </c>
      <c r="D234" s="26">
        <v>1499.0500489999999</v>
      </c>
      <c r="E234" s="26">
        <v>1515.349976</v>
      </c>
      <c r="F234" s="26">
        <v>1515.349976</v>
      </c>
      <c r="G234" s="27">
        <f t="shared" si="3"/>
        <v>5.9427544869783307E-3</v>
      </c>
    </row>
    <row r="235" spans="1:7">
      <c r="A235" s="25">
        <v>44523</v>
      </c>
      <c r="B235" s="26">
        <v>1502</v>
      </c>
      <c r="C235" s="26">
        <v>1527.8000489999999</v>
      </c>
      <c r="D235" s="26">
        <v>1496.349976</v>
      </c>
      <c r="E235" s="26">
        <v>1515.5500489999999</v>
      </c>
      <c r="F235" s="26">
        <v>1515.5500489999999</v>
      </c>
      <c r="G235" s="27">
        <f t="shared" si="3"/>
        <v>-1.6166495249672747E-2</v>
      </c>
    </row>
    <row r="236" spans="1:7">
      <c r="A236" s="25">
        <v>44524</v>
      </c>
      <c r="B236" s="26">
        <v>1524</v>
      </c>
      <c r="C236" s="26">
        <v>1536.349976</v>
      </c>
      <c r="D236" s="26">
        <v>1514.0500489999999</v>
      </c>
      <c r="E236" s="26">
        <v>1518.0500489999999</v>
      </c>
      <c r="F236" s="26">
        <v>1518.0500489999999</v>
      </c>
      <c r="G236" s="27">
        <f t="shared" si="3"/>
        <v>5.5806335327996757E-3</v>
      </c>
    </row>
    <row r="237" spans="1:7">
      <c r="A237" s="25">
        <v>44525</v>
      </c>
      <c r="B237" s="26">
        <v>1514.8000489999999</v>
      </c>
      <c r="C237" s="26">
        <v>1533.3000489999999</v>
      </c>
      <c r="D237" s="26">
        <v>1507</v>
      </c>
      <c r="E237" s="26">
        <v>1525.9499510000001</v>
      </c>
      <c r="F237" s="26">
        <v>1525.9499510000001</v>
      </c>
      <c r="G237" s="27">
        <f t="shared" si="3"/>
        <v>-1.9871503127596698E-3</v>
      </c>
    </row>
    <row r="238" spans="1:7">
      <c r="A238" s="25">
        <v>44526</v>
      </c>
      <c r="B238" s="26">
        <v>1500</v>
      </c>
      <c r="C238" s="26">
        <v>1506.6999510000001</v>
      </c>
      <c r="D238" s="26">
        <v>1485</v>
      </c>
      <c r="E238" s="26">
        <v>1489.900024</v>
      </c>
      <c r="F238" s="26">
        <v>1489.900024</v>
      </c>
      <c r="G238" s="27">
        <f t="shared" si="3"/>
        <v>-1.7500511113721647E-2</v>
      </c>
    </row>
    <row r="239" spans="1:7">
      <c r="A239" s="25">
        <v>44529</v>
      </c>
      <c r="B239" s="26">
        <v>1494.8000489999999</v>
      </c>
      <c r="C239" s="26">
        <v>1507.650024</v>
      </c>
      <c r="D239" s="26">
        <v>1462</v>
      </c>
      <c r="E239" s="26">
        <v>1501.25</v>
      </c>
      <c r="F239" s="26">
        <v>1501.25</v>
      </c>
      <c r="G239" s="27">
        <f t="shared" si="3"/>
        <v>6.3036677183464377E-4</v>
      </c>
    </row>
    <row r="240" spans="1:7">
      <c r="A240" s="25">
        <v>44530</v>
      </c>
      <c r="B240" s="26">
        <v>1495</v>
      </c>
      <c r="C240" s="26">
        <v>1529</v>
      </c>
      <c r="D240" s="26">
        <v>1486.5500489999999</v>
      </c>
      <c r="E240" s="26">
        <v>1493.5500489999999</v>
      </c>
      <c r="F240" s="26">
        <v>1493.5500489999999</v>
      </c>
      <c r="G240" s="27">
        <f t="shared" si="3"/>
        <v>1.4061763871389894E-2</v>
      </c>
    </row>
    <row r="241" spans="1:7">
      <c r="A241" s="25">
        <v>44531</v>
      </c>
      <c r="B241" s="26">
        <v>1495</v>
      </c>
      <c r="C241" s="26">
        <v>1507.0500489999999</v>
      </c>
      <c r="D241" s="26">
        <v>1489.099976</v>
      </c>
      <c r="E241" s="26">
        <v>1504.650024</v>
      </c>
      <c r="F241" s="26">
        <v>1504.650024</v>
      </c>
      <c r="G241" s="27">
        <f t="shared" si="3"/>
        <v>-1.4459796838778337E-2</v>
      </c>
    </row>
    <row r="242" spans="1:7">
      <c r="A242" s="25">
        <v>44532</v>
      </c>
      <c r="B242" s="26">
        <v>1504.5</v>
      </c>
      <c r="C242" s="26">
        <v>1528.8000489999999</v>
      </c>
      <c r="D242" s="26">
        <v>1500</v>
      </c>
      <c r="E242" s="26">
        <v>1525.75</v>
      </c>
      <c r="F242" s="26">
        <v>1525.75</v>
      </c>
      <c r="G242" s="27">
        <f t="shared" si="3"/>
        <v>1.4329015887060852E-2</v>
      </c>
    </row>
    <row r="243" spans="1:7">
      <c r="A243" s="25">
        <v>44533</v>
      </c>
      <c r="B243" s="26">
        <v>1525.8000489999999</v>
      </c>
      <c r="C243" s="26">
        <v>1535.9499510000001</v>
      </c>
      <c r="D243" s="26">
        <v>1507.0500489999999</v>
      </c>
      <c r="E243" s="26">
        <v>1513.5500489999999</v>
      </c>
      <c r="F243" s="26">
        <v>1513.5500489999999</v>
      </c>
      <c r="G243" s="27">
        <f t="shared" si="3"/>
        <v>4.6659042150281041E-3</v>
      </c>
    </row>
    <row r="244" spans="1:7">
      <c r="A244" s="25">
        <v>44536</v>
      </c>
      <c r="B244" s="26">
        <v>1513</v>
      </c>
      <c r="C244" s="26">
        <v>1518.8000489999999</v>
      </c>
      <c r="D244" s="26">
        <v>1497.349976</v>
      </c>
      <c r="E244" s="26">
        <v>1503.8000489999999</v>
      </c>
      <c r="F244" s="26">
        <v>1503.8000489999999</v>
      </c>
      <c r="G244" s="27">
        <f t="shared" si="3"/>
        <v>-1.1228468572413856E-2</v>
      </c>
    </row>
    <row r="245" spans="1:7">
      <c r="A245" s="25">
        <v>44537</v>
      </c>
      <c r="B245" s="26">
        <v>1513.9499510000001</v>
      </c>
      <c r="C245" s="26">
        <v>1532</v>
      </c>
      <c r="D245" s="26">
        <v>1509.900024</v>
      </c>
      <c r="E245" s="26">
        <v>1525.6999510000001</v>
      </c>
      <c r="F245" s="26">
        <v>1525.6999510000001</v>
      </c>
      <c r="G245" s="27">
        <f t="shared" si="3"/>
        <v>8.6534896805774801E-3</v>
      </c>
    </row>
    <row r="246" spans="1:7">
      <c r="A246" s="25">
        <v>44538</v>
      </c>
      <c r="B246" s="26">
        <v>1536</v>
      </c>
      <c r="C246" s="26">
        <v>1555.0500489999999</v>
      </c>
      <c r="D246" s="26">
        <v>1534</v>
      </c>
      <c r="E246" s="26">
        <v>1553.8000489999999</v>
      </c>
      <c r="F246" s="26">
        <v>1553.8000489999999</v>
      </c>
      <c r="G246" s="27">
        <f t="shared" si="3"/>
        <v>1.4933659646934508E-2</v>
      </c>
    </row>
    <row r="247" spans="1:7">
      <c r="A247" s="25">
        <v>44539</v>
      </c>
      <c r="B247" s="26">
        <v>1545.1999510000001</v>
      </c>
      <c r="C247" s="26">
        <v>1554.6999510000001</v>
      </c>
      <c r="D247" s="26">
        <v>1522</v>
      </c>
      <c r="E247" s="26">
        <v>1526.849976</v>
      </c>
      <c r="F247" s="26">
        <v>1526.849976</v>
      </c>
      <c r="G247" s="27">
        <f t="shared" si="3"/>
        <v>-2.2516150911097048E-4</v>
      </c>
    </row>
    <row r="248" spans="1:7">
      <c r="A248" s="25">
        <v>44540</v>
      </c>
      <c r="B248" s="26">
        <v>1524.900024</v>
      </c>
      <c r="C248" s="26">
        <v>1528</v>
      </c>
      <c r="D248" s="26">
        <v>1508.4499510000001</v>
      </c>
      <c r="E248" s="26">
        <v>1522.5500489999999</v>
      </c>
      <c r="F248" s="26">
        <v>1522.5500489999999</v>
      </c>
      <c r="G248" s="27">
        <f t="shared" si="3"/>
        <v>-1.7322878711894325E-2</v>
      </c>
    </row>
    <row r="252" spans="1:7">
      <c r="E252" s="4"/>
    </row>
    <row r="253" spans="1:7">
      <c r="E253" s="4"/>
    </row>
    <row r="254" spans="1:7">
      <c r="E254" s="4"/>
    </row>
    <row r="255" spans="1:7">
      <c r="E255" s="4"/>
    </row>
    <row r="256" spans="1:7">
      <c r="E256" s="4"/>
    </row>
    <row r="257" spans="5:5">
      <c r="E257" s="4"/>
    </row>
    <row r="258" spans="5:5">
      <c r="E258" s="4"/>
    </row>
    <row r="259" spans="5:5">
      <c r="E259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0"/>
  <sheetViews>
    <sheetView workbookViewId="0">
      <selection activeCell="H9" sqref="H9"/>
    </sheetView>
  </sheetViews>
  <sheetFormatPr defaultColWidth="10" defaultRowHeight="15"/>
  <cols>
    <col min="1" max="1" width="14.140625" customWidth="1"/>
    <col min="3" max="3" width="14.7109375" customWidth="1"/>
    <col min="4" max="4" width="17.5703125" customWidth="1"/>
    <col min="5" max="5" width="26.28515625" customWidth="1"/>
    <col min="6" max="6" width="11.85546875" customWidth="1"/>
    <col min="7" max="7" width="22.85546875" customWidth="1"/>
    <col min="8" max="8" width="20.7109375" customWidth="1"/>
    <col min="9" max="9" width="30.28515625" bestFit="1" customWidth="1"/>
    <col min="10" max="10" width="16.5703125" bestFit="1" customWidth="1"/>
  </cols>
  <sheetData>
    <row r="1" spans="1:10" s="36" customFormat="1" ht="41.45" customHeight="1">
      <c r="A1" s="35" t="s">
        <v>36</v>
      </c>
    </row>
    <row r="2" spans="1:10" s="6" customFormat="1" ht="18.75">
      <c r="A2" s="37" t="s">
        <v>7</v>
      </c>
      <c r="B2" s="37" t="s">
        <v>8</v>
      </c>
      <c r="C2" s="37" t="s">
        <v>9</v>
      </c>
      <c r="D2" s="37" t="s">
        <v>10</v>
      </c>
      <c r="E2" s="37" t="s">
        <v>11</v>
      </c>
      <c r="F2" s="37" t="s">
        <v>12</v>
      </c>
      <c r="G2" s="37" t="s">
        <v>21</v>
      </c>
    </row>
    <row r="3" spans="1:10">
      <c r="A3" s="38">
        <v>44179</v>
      </c>
      <c r="B3" s="39">
        <v>98</v>
      </c>
      <c r="C3" s="39">
        <v>102.550003</v>
      </c>
      <c r="D3" s="39">
        <v>97.449996999999996</v>
      </c>
      <c r="E3" s="39">
        <v>101.5</v>
      </c>
      <c r="F3" s="39">
        <v>94.746841000000003</v>
      </c>
      <c r="G3" s="39">
        <v>0</v>
      </c>
    </row>
    <row r="4" spans="1:10">
      <c r="A4" s="38">
        <v>44180</v>
      </c>
      <c r="B4" s="39">
        <v>102.5</v>
      </c>
      <c r="C4" s="39">
        <v>102.5</v>
      </c>
      <c r="D4" s="39">
        <v>99.199996999999996</v>
      </c>
      <c r="E4" s="39">
        <v>100.449997</v>
      </c>
      <c r="F4" s="39">
        <v>93.766707999999994</v>
      </c>
      <c r="G4" s="39">
        <f>LN(C4/C3)</f>
        <v>-4.8771519394884104E-4</v>
      </c>
    </row>
    <row r="5" spans="1:10">
      <c r="A5" s="38">
        <v>44181</v>
      </c>
      <c r="B5" s="39">
        <v>101.900002</v>
      </c>
      <c r="C5" s="39">
        <v>103.599998</v>
      </c>
      <c r="D5" s="39">
        <v>100.650002</v>
      </c>
      <c r="E5" s="39">
        <v>102.900002</v>
      </c>
      <c r="F5" s="39">
        <v>96.053696000000002</v>
      </c>
      <c r="G5" s="39">
        <f t="shared" ref="G5:G68" si="0">LN(C5/C4)</f>
        <v>1.0674511941900264E-2</v>
      </c>
    </row>
    <row r="6" spans="1:10" ht="15.75" thickBot="1">
      <c r="A6" s="38">
        <v>44182</v>
      </c>
      <c r="B6" s="39">
        <v>105.099998</v>
      </c>
      <c r="C6" s="39">
        <v>105.599998</v>
      </c>
      <c r="D6" s="39">
        <v>100.699997</v>
      </c>
      <c r="E6" s="39">
        <v>101.5</v>
      </c>
      <c r="F6" s="39">
        <v>94.746841000000003</v>
      </c>
      <c r="G6" s="39">
        <f t="shared" si="0"/>
        <v>1.9121041812403854E-2</v>
      </c>
    </row>
    <row r="7" spans="1:10">
      <c r="A7" s="38">
        <v>44183</v>
      </c>
      <c r="B7" s="39">
        <v>101.5</v>
      </c>
      <c r="C7" s="39">
        <v>102.300003</v>
      </c>
      <c r="D7" s="39">
        <v>98.150002000000001</v>
      </c>
      <c r="E7" s="39">
        <v>99</v>
      </c>
      <c r="F7" s="39">
        <v>92.413177000000005</v>
      </c>
      <c r="G7" s="39">
        <f t="shared" si="0"/>
        <v>-3.1748650049673408E-2</v>
      </c>
      <c r="I7" s="41" t="s">
        <v>22</v>
      </c>
      <c r="J7" s="42">
        <f>AVERAGE(C3:C248)</f>
        <v>121.90162623170733</v>
      </c>
    </row>
    <row r="8" spans="1:10">
      <c r="A8" s="38">
        <v>44186</v>
      </c>
      <c r="B8" s="39">
        <v>98.900002000000001</v>
      </c>
      <c r="C8" s="39">
        <v>98.949996999999996</v>
      </c>
      <c r="D8" s="39">
        <v>88.949996999999996</v>
      </c>
      <c r="E8" s="39">
        <v>89.849997999999999</v>
      </c>
      <c r="F8" s="39">
        <v>83.871964000000006</v>
      </c>
      <c r="G8" s="39">
        <f t="shared" si="0"/>
        <v>-3.3295060552861987E-2</v>
      </c>
      <c r="I8" s="43" t="s">
        <v>23</v>
      </c>
      <c r="J8" s="44">
        <v>402.61476892499559</v>
      </c>
    </row>
    <row r="9" spans="1:10">
      <c r="A9" s="38">
        <v>44187</v>
      </c>
      <c r="B9" s="39">
        <v>89.050003000000004</v>
      </c>
      <c r="C9" s="39">
        <v>92.300003000000004</v>
      </c>
      <c r="D9" s="39">
        <v>86.599997999999999</v>
      </c>
      <c r="E9" s="39">
        <v>90.550003000000004</v>
      </c>
      <c r="F9" s="39">
        <v>84.525390999999999</v>
      </c>
      <c r="G9" s="39">
        <f t="shared" si="0"/>
        <v>-6.9570467718717069E-2</v>
      </c>
      <c r="I9" s="43" t="s">
        <v>13</v>
      </c>
      <c r="J9" s="44">
        <f>AVERAGE(G3:G248)</f>
        <v>1.491307967445952E-3</v>
      </c>
    </row>
    <row r="10" spans="1:10">
      <c r="A10" s="38">
        <v>44188</v>
      </c>
      <c r="B10" s="39">
        <v>90.5</v>
      </c>
      <c r="C10" s="39">
        <v>91.300003000000004</v>
      </c>
      <c r="D10" s="39">
        <v>88.300003000000004</v>
      </c>
      <c r="E10" s="39">
        <v>90.800003000000004</v>
      </c>
      <c r="F10" s="39">
        <v>84.758758999999998</v>
      </c>
      <c r="G10" s="39">
        <f t="shared" si="0"/>
        <v>-1.089335355188469E-2</v>
      </c>
      <c r="I10" s="43" t="s">
        <v>24</v>
      </c>
      <c r="J10" s="44">
        <v>5.2560524080579886E-4</v>
      </c>
    </row>
    <row r="11" spans="1:10">
      <c r="A11" s="38">
        <v>44189</v>
      </c>
      <c r="B11" s="39">
        <v>92.5</v>
      </c>
      <c r="C11" s="39">
        <v>95.5</v>
      </c>
      <c r="D11" s="39">
        <v>92.150002000000001</v>
      </c>
      <c r="E11" s="39">
        <v>93.150002000000001</v>
      </c>
      <c r="F11" s="39">
        <v>86.952408000000005</v>
      </c>
      <c r="G11" s="39">
        <f t="shared" si="0"/>
        <v>4.4975427027054739E-2</v>
      </c>
      <c r="I11" s="43" t="s">
        <v>15</v>
      </c>
      <c r="J11" s="44">
        <f>SKEW(C3:C248)</f>
        <v>0.78607364396505275</v>
      </c>
    </row>
    <row r="12" spans="1:10">
      <c r="A12" s="38">
        <v>44193</v>
      </c>
      <c r="B12" s="39">
        <v>94</v>
      </c>
      <c r="C12" s="39">
        <v>95.150002000000001</v>
      </c>
      <c r="D12" s="39">
        <v>93.300003000000004</v>
      </c>
      <c r="E12" s="39">
        <v>93.800003000000004</v>
      </c>
      <c r="F12" s="39">
        <v>87.559157999999996</v>
      </c>
      <c r="G12" s="39">
        <f t="shared" si="0"/>
        <v>-3.6716327250832584E-3</v>
      </c>
      <c r="I12" s="43" t="s">
        <v>16</v>
      </c>
      <c r="J12" s="44">
        <f>KURT(C3:C248)</f>
        <v>-0.30000753709117811</v>
      </c>
    </row>
    <row r="13" spans="1:10">
      <c r="A13" s="38">
        <v>44194</v>
      </c>
      <c r="B13" s="39">
        <v>94.199996999999996</v>
      </c>
      <c r="C13" s="39">
        <v>94.650002000000001</v>
      </c>
      <c r="D13" s="39">
        <v>92</v>
      </c>
      <c r="E13" s="39">
        <v>93.150002000000001</v>
      </c>
      <c r="F13" s="39">
        <v>86.952408000000005</v>
      </c>
      <c r="G13" s="39">
        <f t="shared" si="0"/>
        <v>-5.2687159757889204E-3</v>
      </c>
      <c r="I13" s="43" t="s">
        <v>20</v>
      </c>
      <c r="J13" s="44">
        <v>0</v>
      </c>
    </row>
    <row r="14" spans="1:10">
      <c r="A14" s="38">
        <v>44195</v>
      </c>
      <c r="B14" s="39">
        <v>93.5</v>
      </c>
      <c r="C14" s="39">
        <v>94.5</v>
      </c>
      <c r="D14" s="39">
        <v>92.75</v>
      </c>
      <c r="E14" s="39">
        <v>93.25</v>
      </c>
      <c r="F14" s="39">
        <v>87.045745999999994</v>
      </c>
      <c r="G14" s="39">
        <f t="shared" si="0"/>
        <v>-1.5860642861152954E-3</v>
      </c>
      <c r="I14" s="43" t="s">
        <v>17</v>
      </c>
      <c r="J14" s="44">
        <v>1</v>
      </c>
    </row>
    <row r="15" spans="1:10">
      <c r="A15" s="38">
        <v>44196</v>
      </c>
      <c r="B15" s="39">
        <v>93.300003000000004</v>
      </c>
      <c r="C15" s="39">
        <v>95.550003000000004</v>
      </c>
      <c r="D15" s="39">
        <v>92.550003000000004</v>
      </c>
      <c r="E15" s="39">
        <v>93.050003000000004</v>
      </c>
      <c r="F15" s="39">
        <v>86.859054999999998</v>
      </c>
      <c r="G15" s="39">
        <f t="shared" si="0"/>
        <v>1.1049867583758753E-2</v>
      </c>
    </row>
    <row r="16" spans="1:10">
      <c r="A16" s="38">
        <v>44197</v>
      </c>
      <c r="B16" s="39">
        <v>93.75</v>
      </c>
      <c r="C16" s="39">
        <v>94.449996999999996</v>
      </c>
      <c r="D16" s="39">
        <v>93</v>
      </c>
      <c r="E16" s="39">
        <v>93.199996999999996</v>
      </c>
      <c r="F16" s="39">
        <v>86.999069000000006</v>
      </c>
      <c r="G16" s="39">
        <f t="shared" si="0"/>
        <v>-1.1579139898775291E-2</v>
      </c>
    </row>
    <row r="17" spans="1:9">
      <c r="A17" s="38">
        <v>44200</v>
      </c>
      <c r="B17" s="39">
        <v>94.050003000000004</v>
      </c>
      <c r="C17" s="39">
        <v>97.300003000000004</v>
      </c>
      <c r="D17" s="39">
        <v>93.699996999999996</v>
      </c>
      <c r="E17" s="39">
        <v>96.949996999999996</v>
      </c>
      <c r="F17" s="39">
        <v>90.499572999999998</v>
      </c>
      <c r="G17" s="39">
        <f t="shared" si="0"/>
        <v>2.9728457839755203E-2</v>
      </c>
      <c r="I17" s="40">
        <v>2.2926082107630141E-2</v>
      </c>
    </row>
    <row r="18" spans="1:9">
      <c r="A18" s="38">
        <v>44201</v>
      </c>
      <c r="B18" s="39">
        <v>96.5</v>
      </c>
      <c r="C18" s="39">
        <v>96.5</v>
      </c>
      <c r="D18" s="39">
        <v>94.349997999999999</v>
      </c>
      <c r="E18" s="39">
        <v>94.949996999999996</v>
      </c>
      <c r="F18" s="39">
        <v>88.632637000000003</v>
      </c>
      <c r="G18" s="39">
        <f t="shared" si="0"/>
        <v>-8.2560116794956288E-3</v>
      </c>
    </row>
    <row r="19" spans="1:9">
      <c r="A19" s="38">
        <v>44202</v>
      </c>
      <c r="B19" s="39">
        <v>98.900002000000001</v>
      </c>
      <c r="C19" s="39">
        <v>99.300003000000004</v>
      </c>
      <c r="D19" s="39">
        <v>96.25</v>
      </c>
      <c r="E19" s="39">
        <v>96.949996999999996</v>
      </c>
      <c r="F19" s="39">
        <v>90.499572999999998</v>
      </c>
      <c r="G19" s="39">
        <f t="shared" si="0"/>
        <v>2.8602592917666678E-2</v>
      </c>
    </row>
    <row r="20" spans="1:9">
      <c r="A20" s="38">
        <v>44203</v>
      </c>
      <c r="B20" s="39">
        <v>98</v>
      </c>
      <c r="C20" s="39">
        <v>99.050003000000004</v>
      </c>
      <c r="D20" s="39">
        <v>97.099997999999999</v>
      </c>
      <c r="E20" s="39">
        <v>97.900002000000001</v>
      </c>
      <c r="F20" s="39">
        <v>91.386368000000004</v>
      </c>
      <c r="G20" s="39">
        <f t="shared" si="0"/>
        <v>-2.5207978303139096E-3</v>
      </c>
    </row>
    <row r="21" spans="1:9">
      <c r="A21" s="38">
        <v>44204</v>
      </c>
      <c r="B21" s="39">
        <v>98.949996999999996</v>
      </c>
      <c r="C21" s="39">
        <v>101.300003</v>
      </c>
      <c r="D21" s="39">
        <v>98.550003000000004</v>
      </c>
      <c r="E21" s="39">
        <v>100.650002</v>
      </c>
      <c r="F21" s="39">
        <v>93.953400000000002</v>
      </c>
      <c r="G21" s="39">
        <f t="shared" si="0"/>
        <v>2.2461637437349205E-2</v>
      </c>
    </row>
    <row r="22" spans="1:9">
      <c r="A22" s="38">
        <v>44207</v>
      </c>
      <c r="B22" s="39">
        <v>101.5</v>
      </c>
      <c r="C22" s="39">
        <v>102.900002</v>
      </c>
      <c r="D22" s="39">
        <v>98.050003000000004</v>
      </c>
      <c r="E22" s="39">
        <v>102.550003</v>
      </c>
      <c r="F22" s="39">
        <v>95.726990000000001</v>
      </c>
      <c r="G22" s="39">
        <f t="shared" si="0"/>
        <v>1.567122140670741E-2</v>
      </c>
    </row>
    <row r="23" spans="1:9">
      <c r="A23" s="38">
        <v>44208</v>
      </c>
      <c r="B23" s="39">
        <v>102</v>
      </c>
      <c r="C23" s="39">
        <v>104.5</v>
      </c>
      <c r="D23" s="39">
        <v>100.75</v>
      </c>
      <c r="E23" s="39">
        <v>103.449997</v>
      </c>
      <c r="F23" s="39">
        <v>96.567108000000005</v>
      </c>
      <c r="G23" s="39">
        <f t="shared" si="0"/>
        <v>1.5429409128515889E-2</v>
      </c>
    </row>
    <row r="24" spans="1:9">
      <c r="A24" s="38">
        <v>44209</v>
      </c>
      <c r="B24" s="39">
        <v>104.949997</v>
      </c>
      <c r="C24" s="39">
        <v>107.900002</v>
      </c>
      <c r="D24" s="39">
        <v>104.099998</v>
      </c>
      <c r="E24" s="39">
        <v>105.25</v>
      </c>
      <c r="F24" s="39">
        <v>98.247344999999996</v>
      </c>
      <c r="G24" s="39">
        <f t="shared" si="0"/>
        <v>3.2017819394904307E-2</v>
      </c>
    </row>
    <row r="25" spans="1:9">
      <c r="A25" s="38">
        <v>44210</v>
      </c>
      <c r="B25" s="39">
        <v>107</v>
      </c>
      <c r="C25" s="39">
        <v>107.449997</v>
      </c>
      <c r="D25" s="39">
        <v>104.199997</v>
      </c>
      <c r="E25" s="39">
        <v>105.050003</v>
      </c>
      <c r="F25" s="39">
        <v>98.060654</v>
      </c>
      <c r="G25" s="39">
        <f t="shared" si="0"/>
        <v>-4.1792956312137744E-3</v>
      </c>
    </row>
    <row r="26" spans="1:9">
      <c r="A26" s="38">
        <v>44211</v>
      </c>
      <c r="B26" s="39">
        <v>105.25</v>
      </c>
      <c r="C26" s="39">
        <v>106.099998</v>
      </c>
      <c r="D26" s="39">
        <v>100.650002</v>
      </c>
      <c r="E26" s="39">
        <v>101.400002</v>
      </c>
      <c r="F26" s="39">
        <v>94.653503000000001</v>
      </c>
      <c r="G26" s="39">
        <f t="shared" si="0"/>
        <v>-1.2643568398760355E-2</v>
      </c>
    </row>
    <row r="27" spans="1:9">
      <c r="A27" s="38">
        <v>44214</v>
      </c>
      <c r="B27" s="39">
        <v>101.400002</v>
      </c>
      <c r="C27" s="39">
        <v>101.849998</v>
      </c>
      <c r="D27" s="39">
        <v>96.050003000000004</v>
      </c>
      <c r="E27" s="39">
        <v>96.650002000000001</v>
      </c>
      <c r="F27" s="39">
        <v>90.219536000000005</v>
      </c>
      <c r="G27" s="39">
        <f t="shared" si="0"/>
        <v>-4.0880903733701915E-2</v>
      </c>
    </row>
    <row r="28" spans="1:9">
      <c r="A28" s="38">
        <v>44215</v>
      </c>
      <c r="B28" s="39">
        <v>97.75</v>
      </c>
      <c r="C28" s="39">
        <v>99</v>
      </c>
      <c r="D28" s="39">
        <v>97.5</v>
      </c>
      <c r="E28" s="39">
        <v>98.099997999999999</v>
      </c>
      <c r="F28" s="39">
        <v>91.573059000000001</v>
      </c>
      <c r="G28" s="39">
        <f t="shared" si="0"/>
        <v>-2.8381272901504054E-2</v>
      </c>
    </row>
    <row r="29" spans="1:9">
      <c r="A29" s="38">
        <v>44216</v>
      </c>
      <c r="B29" s="39">
        <v>99</v>
      </c>
      <c r="C29" s="39">
        <v>99.800003000000004</v>
      </c>
      <c r="D29" s="39">
        <v>97.849997999999999</v>
      </c>
      <c r="E29" s="39">
        <v>98.849997999999999</v>
      </c>
      <c r="F29" s="39">
        <v>92.273155000000003</v>
      </c>
      <c r="G29" s="39">
        <f t="shared" si="0"/>
        <v>8.0483632429482078E-3</v>
      </c>
    </row>
    <row r="30" spans="1:9">
      <c r="A30" s="38">
        <v>44217</v>
      </c>
      <c r="B30" s="39">
        <v>99.050003000000004</v>
      </c>
      <c r="C30" s="39">
        <v>100.199997</v>
      </c>
      <c r="D30" s="39">
        <v>93.900002000000001</v>
      </c>
      <c r="E30" s="39">
        <v>94.699996999999996</v>
      </c>
      <c r="F30" s="39">
        <v>88.399269000000004</v>
      </c>
      <c r="G30" s="39">
        <f t="shared" si="0"/>
        <v>3.999945333106064E-3</v>
      </c>
    </row>
    <row r="31" spans="1:9">
      <c r="A31" s="38">
        <v>44218</v>
      </c>
      <c r="B31" s="39">
        <v>94.599997999999999</v>
      </c>
      <c r="C31" s="39">
        <v>95.449996999999996</v>
      </c>
      <c r="D31" s="39">
        <v>92.5</v>
      </c>
      <c r="E31" s="39">
        <v>92.75</v>
      </c>
      <c r="F31" s="39">
        <v>86.579009999999997</v>
      </c>
      <c r="G31" s="39">
        <f t="shared" si="0"/>
        <v>-4.8565639968956173E-2</v>
      </c>
    </row>
    <row r="32" spans="1:9">
      <c r="A32" s="38">
        <v>44221</v>
      </c>
      <c r="B32" s="39">
        <v>93.050003000000004</v>
      </c>
      <c r="C32" s="39">
        <v>93.75</v>
      </c>
      <c r="D32" s="39">
        <v>90</v>
      </c>
      <c r="E32" s="39">
        <v>91.349997999999999</v>
      </c>
      <c r="F32" s="39">
        <v>85.272163000000006</v>
      </c>
      <c r="G32" s="39">
        <f t="shared" si="0"/>
        <v>-1.7970853891167798E-2</v>
      </c>
    </row>
    <row r="33" spans="1:7">
      <c r="A33" s="38">
        <v>44223</v>
      </c>
      <c r="B33" s="39">
        <v>91.400002000000001</v>
      </c>
      <c r="C33" s="39">
        <v>91.75</v>
      </c>
      <c r="D33" s="39">
        <v>88.900002000000001</v>
      </c>
      <c r="E33" s="39">
        <v>89.699996999999996</v>
      </c>
      <c r="F33" s="39">
        <v>83.731933999999995</v>
      </c>
      <c r="G33" s="39">
        <f t="shared" si="0"/>
        <v>-2.1564177915840525E-2</v>
      </c>
    </row>
    <row r="34" spans="1:7">
      <c r="A34" s="38">
        <v>44224</v>
      </c>
      <c r="B34" s="39">
        <v>89</v>
      </c>
      <c r="C34" s="39">
        <v>91.400002000000001</v>
      </c>
      <c r="D34" s="39">
        <v>88.800003000000004</v>
      </c>
      <c r="E34" s="39">
        <v>90.650002000000001</v>
      </c>
      <c r="F34" s="39">
        <v>84.618735999999998</v>
      </c>
      <c r="G34" s="39">
        <f t="shared" si="0"/>
        <v>-3.821986592737448E-3</v>
      </c>
    </row>
    <row r="35" spans="1:7">
      <c r="A35" s="38">
        <v>44225</v>
      </c>
      <c r="B35" s="39">
        <v>90.75</v>
      </c>
      <c r="C35" s="39">
        <v>92.949996999999996</v>
      </c>
      <c r="D35" s="39">
        <v>87.75</v>
      </c>
      <c r="E35" s="39">
        <v>88.300003000000004</v>
      </c>
      <c r="F35" s="39">
        <v>82.425087000000005</v>
      </c>
      <c r="G35" s="39">
        <f t="shared" si="0"/>
        <v>1.6816181550093325E-2</v>
      </c>
    </row>
    <row r="36" spans="1:7">
      <c r="A36" s="38">
        <v>44228</v>
      </c>
      <c r="B36" s="39">
        <v>89</v>
      </c>
      <c r="C36" s="39">
        <v>91.199996999999996</v>
      </c>
      <c r="D36" s="39">
        <v>88.449996999999996</v>
      </c>
      <c r="E36" s="39">
        <v>90.849997999999999</v>
      </c>
      <c r="F36" s="39">
        <v>84.805428000000006</v>
      </c>
      <c r="G36" s="39">
        <f t="shared" si="0"/>
        <v>-1.9006817706487315E-2</v>
      </c>
    </row>
    <row r="37" spans="1:7">
      <c r="A37" s="38">
        <v>44229</v>
      </c>
      <c r="B37" s="39">
        <v>92.5</v>
      </c>
      <c r="C37" s="39">
        <v>93.949996999999996</v>
      </c>
      <c r="D37" s="39">
        <v>91.199996999999996</v>
      </c>
      <c r="E37" s="39">
        <v>92.849997999999999</v>
      </c>
      <c r="F37" s="39">
        <v>86.672363000000004</v>
      </c>
      <c r="G37" s="39">
        <f t="shared" si="0"/>
        <v>2.9707829742046929E-2</v>
      </c>
    </row>
    <row r="38" spans="1:7">
      <c r="A38" s="38">
        <v>44230</v>
      </c>
      <c r="B38" s="39">
        <v>94.599997999999999</v>
      </c>
      <c r="C38" s="39">
        <v>95.300003000000004</v>
      </c>
      <c r="D38" s="39">
        <v>93</v>
      </c>
      <c r="E38" s="39">
        <v>93.349997999999999</v>
      </c>
      <c r="F38" s="39">
        <v>87.139090999999993</v>
      </c>
      <c r="G38" s="39">
        <f t="shared" si="0"/>
        <v>1.4267148212099198E-2</v>
      </c>
    </row>
    <row r="39" spans="1:7">
      <c r="A39" s="38">
        <v>44231</v>
      </c>
      <c r="B39" s="39">
        <v>94.25</v>
      </c>
      <c r="C39" s="39">
        <v>98.599997999999999</v>
      </c>
      <c r="D39" s="39">
        <v>94</v>
      </c>
      <c r="E39" s="39">
        <v>97.650002000000001</v>
      </c>
      <c r="F39" s="39">
        <v>91.153000000000006</v>
      </c>
      <c r="G39" s="39">
        <f t="shared" si="0"/>
        <v>3.4041399184919663E-2</v>
      </c>
    </row>
    <row r="40" spans="1:7">
      <c r="A40" s="38">
        <v>44232</v>
      </c>
      <c r="B40" s="39">
        <v>98.949996999999996</v>
      </c>
      <c r="C40" s="39">
        <v>99.949996999999996</v>
      </c>
      <c r="D40" s="39">
        <v>96.800003000000004</v>
      </c>
      <c r="E40" s="39">
        <v>97.650002000000001</v>
      </c>
      <c r="F40" s="39">
        <v>91.153000000000006</v>
      </c>
      <c r="G40" s="39">
        <f t="shared" si="0"/>
        <v>1.3598789606787124E-2</v>
      </c>
    </row>
    <row r="41" spans="1:7">
      <c r="A41" s="38">
        <v>44235</v>
      </c>
      <c r="B41" s="39">
        <v>99.5</v>
      </c>
      <c r="C41" s="39">
        <v>100.800003</v>
      </c>
      <c r="D41" s="39">
        <v>99.099997999999999</v>
      </c>
      <c r="E41" s="39">
        <v>99.650002000000001</v>
      </c>
      <c r="F41" s="39">
        <v>93.019936000000001</v>
      </c>
      <c r="G41" s="39">
        <f t="shared" si="0"/>
        <v>8.468354467771496E-3</v>
      </c>
    </row>
    <row r="42" spans="1:7">
      <c r="A42" s="38">
        <v>44236</v>
      </c>
      <c r="B42" s="39">
        <v>99.800003000000004</v>
      </c>
      <c r="C42" s="39">
        <v>103.349998</v>
      </c>
      <c r="D42" s="39">
        <v>99.800003000000004</v>
      </c>
      <c r="E42" s="39">
        <v>101</v>
      </c>
      <c r="F42" s="39">
        <v>94.280113</v>
      </c>
      <c r="G42" s="39">
        <f t="shared" si="0"/>
        <v>2.4982881376887089E-2</v>
      </c>
    </row>
    <row r="43" spans="1:7">
      <c r="A43" s="38">
        <v>44237</v>
      </c>
      <c r="B43" s="39">
        <v>102</v>
      </c>
      <c r="C43" s="39">
        <v>102.5</v>
      </c>
      <c r="D43" s="39">
        <v>98.599997999999999</v>
      </c>
      <c r="E43" s="39">
        <v>100</v>
      </c>
      <c r="F43" s="39">
        <v>93.346642000000003</v>
      </c>
      <c r="G43" s="39">
        <f t="shared" si="0"/>
        <v>-8.2584681975967755E-3</v>
      </c>
    </row>
    <row r="44" spans="1:7">
      <c r="A44" s="38">
        <v>44238</v>
      </c>
      <c r="B44" s="39">
        <v>100</v>
      </c>
      <c r="C44" s="39">
        <v>100.349998</v>
      </c>
      <c r="D44" s="39">
        <v>98.900002000000001</v>
      </c>
      <c r="E44" s="39">
        <v>99.449996999999996</v>
      </c>
      <c r="F44" s="39">
        <v>92.833236999999997</v>
      </c>
      <c r="G44" s="39">
        <f t="shared" si="0"/>
        <v>-2.1198743266360044E-2</v>
      </c>
    </row>
    <row r="45" spans="1:7">
      <c r="A45" s="38">
        <v>44239</v>
      </c>
      <c r="B45" s="39">
        <v>98.900002000000001</v>
      </c>
      <c r="C45" s="39">
        <v>99.400002000000001</v>
      </c>
      <c r="D45" s="39">
        <v>96.550003000000004</v>
      </c>
      <c r="E45" s="39">
        <v>97</v>
      </c>
      <c r="F45" s="39">
        <v>90.546249000000003</v>
      </c>
      <c r="G45" s="39">
        <f t="shared" si="0"/>
        <v>-9.5119215288503242E-3</v>
      </c>
    </row>
    <row r="46" spans="1:7">
      <c r="A46" s="38">
        <v>44242</v>
      </c>
      <c r="B46" s="39">
        <v>97</v>
      </c>
      <c r="C46" s="39">
        <v>99.25</v>
      </c>
      <c r="D46" s="39">
        <v>95.599997999999999</v>
      </c>
      <c r="E46" s="39">
        <v>98.449996999999996</v>
      </c>
      <c r="F46" s="39">
        <v>91.899772999999996</v>
      </c>
      <c r="G46" s="39">
        <f t="shared" si="0"/>
        <v>-1.510214215952716E-3</v>
      </c>
    </row>
    <row r="47" spans="1:7">
      <c r="A47" s="38">
        <v>44243</v>
      </c>
      <c r="B47" s="39">
        <v>99.25</v>
      </c>
      <c r="C47" s="39">
        <v>104.849998</v>
      </c>
      <c r="D47" s="39">
        <v>99.25</v>
      </c>
      <c r="E47" s="39">
        <v>103.75</v>
      </c>
      <c r="F47" s="39">
        <v>96.847144999999998</v>
      </c>
      <c r="G47" s="39">
        <f t="shared" si="0"/>
        <v>5.4888818705760095E-2</v>
      </c>
    </row>
    <row r="48" spans="1:7">
      <c r="A48" s="38">
        <v>44244</v>
      </c>
      <c r="B48" s="39">
        <v>102</v>
      </c>
      <c r="C48" s="39">
        <v>103.5</v>
      </c>
      <c r="D48" s="39">
        <v>100.800003</v>
      </c>
      <c r="E48" s="39">
        <v>102.25</v>
      </c>
      <c r="F48" s="39">
        <v>97.084518000000003</v>
      </c>
      <c r="G48" s="39">
        <f t="shared" si="0"/>
        <v>-1.2959125567636093E-2</v>
      </c>
    </row>
    <row r="49" spans="1:7">
      <c r="A49" s="38">
        <v>44245</v>
      </c>
      <c r="B49" s="39">
        <v>103.699997</v>
      </c>
      <c r="C49" s="39">
        <v>115.5</v>
      </c>
      <c r="D49" s="39">
        <v>103.349998</v>
      </c>
      <c r="E49" s="39">
        <v>110.699997</v>
      </c>
      <c r="F49" s="39">
        <v>105.10762800000001</v>
      </c>
      <c r="G49" s="39">
        <f t="shared" si="0"/>
        <v>0.10969891725642453</v>
      </c>
    </row>
    <row r="50" spans="1:7">
      <c r="A50" s="38">
        <v>44246</v>
      </c>
      <c r="B50" s="39">
        <v>110.699997</v>
      </c>
      <c r="C50" s="39">
        <v>112.199997</v>
      </c>
      <c r="D50" s="39">
        <v>103.849998</v>
      </c>
      <c r="E50" s="39">
        <v>105.099998</v>
      </c>
      <c r="F50" s="39">
        <v>99.790535000000006</v>
      </c>
      <c r="G50" s="39">
        <f t="shared" si="0"/>
        <v>-2.8987563611220641E-2</v>
      </c>
    </row>
    <row r="51" spans="1:7">
      <c r="A51" s="38">
        <v>44249</v>
      </c>
      <c r="B51" s="39">
        <v>105.900002</v>
      </c>
      <c r="C51" s="39">
        <v>108.550003</v>
      </c>
      <c r="D51" s="39">
        <v>105.300003</v>
      </c>
      <c r="E51" s="39">
        <v>106.300003</v>
      </c>
      <c r="F51" s="39">
        <v>100.92991600000001</v>
      </c>
      <c r="G51" s="39">
        <f t="shared" si="0"/>
        <v>-3.3072042389293489E-2</v>
      </c>
    </row>
    <row r="52" spans="1:7">
      <c r="A52" s="38">
        <v>44250</v>
      </c>
      <c r="B52" s="39">
        <v>109.75</v>
      </c>
      <c r="C52" s="39">
        <v>114.400002</v>
      </c>
      <c r="D52" s="39">
        <v>109.449997</v>
      </c>
      <c r="E52" s="39">
        <v>112.199997</v>
      </c>
      <c r="F52" s="39">
        <v>106.531853</v>
      </c>
      <c r="G52" s="39">
        <f t="shared" si="0"/>
        <v>5.249017246688082E-2</v>
      </c>
    </row>
    <row r="53" spans="1:7">
      <c r="A53" s="38">
        <v>44251</v>
      </c>
      <c r="B53" s="39">
        <v>114</v>
      </c>
      <c r="C53" s="39">
        <v>115.349998</v>
      </c>
      <c r="D53" s="39">
        <v>111</v>
      </c>
      <c r="E53" s="39">
        <v>113.599998</v>
      </c>
      <c r="F53" s="39">
        <v>107.86113</v>
      </c>
      <c r="G53" s="39">
        <f t="shared" si="0"/>
        <v>8.2698708530126678E-3</v>
      </c>
    </row>
    <row r="54" spans="1:7">
      <c r="A54" s="38">
        <v>44252</v>
      </c>
      <c r="B54" s="39">
        <v>116</v>
      </c>
      <c r="C54" s="39">
        <v>120.5</v>
      </c>
      <c r="D54" s="39">
        <v>115.349998</v>
      </c>
      <c r="E54" s="39">
        <v>119.050003</v>
      </c>
      <c r="F54" s="39">
        <v>113.03581200000001</v>
      </c>
      <c r="G54" s="39">
        <f t="shared" si="0"/>
        <v>4.3678785649482008E-2</v>
      </c>
    </row>
    <row r="55" spans="1:7">
      <c r="A55" s="38">
        <v>44253</v>
      </c>
      <c r="B55" s="39">
        <v>115.5</v>
      </c>
      <c r="C55" s="39">
        <v>118.400002</v>
      </c>
      <c r="D55" s="39">
        <v>110.050003</v>
      </c>
      <c r="E55" s="39">
        <v>111</v>
      </c>
      <c r="F55" s="39">
        <v>105.392487</v>
      </c>
      <c r="G55" s="39">
        <f t="shared" si="0"/>
        <v>-1.7581013588912574E-2</v>
      </c>
    </row>
    <row r="56" spans="1:7">
      <c r="A56" s="38">
        <v>44256</v>
      </c>
      <c r="B56" s="39">
        <v>114.300003</v>
      </c>
      <c r="C56" s="39">
        <v>117.650002</v>
      </c>
      <c r="D56" s="39">
        <v>113.5</v>
      </c>
      <c r="E56" s="39">
        <v>117.050003</v>
      </c>
      <c r="F56" s="39">
        <v>111.136848</v>
      </c>
      <c r="G56" s="39">
        <f t="shared" si="0"/>
        <v>-6.3546071688507103E-3</v>
      </c>
    </row>
    <row r="57" spans="1:7">
      <c r="A57" s="38">
        <v>44257</v>
      </c>
      <c r="B57" s="39">
        <v>115.900002</v>
      </c>
      <c r="C57" s="39">
        <v>116.650002</v>
      </c>
      <c r="D57" s="39">
        <v>112.75</v>
      </c>
      <c r="E57" s="39">
        <v>113.5</v>
      </c>
      <c r="F57" s="39">
        <v>107.76618999999999</v>
      </c>
      <c r="G57" s="39">
        <f t="shared" si="0"/>
        <v>-8.5361165602010382E-3</v>
      </c>
    </row>
    <row r="58" spans="1:7">
      <c r="A58" s="38">
        <v>44258</v>
      </c>
      <c r="B58" s="39">
        <v>114.050003</v>
      </c>
      <c r="C58" s="39">
        <v>115.800003</v>
      </c>
      <c r="D58" s="39">
        <v>113.199997</v>
      </c>
      <c r="E58" s="39">
        <v>114</v>
      </c>
      <c r="F58" s="39">
        <v>108.24092899999999</v>
      </c>
      <c r="G58" s="39">
        <f t="shared" si="0"/>
        <v>-7.3134245671149511E-3</v>
      </c>
    </row>
    <row r="59" spans="1:7">
      <c r="A59" s="38">
        <v>44259</v>
      </c>
      <c r="B59" s="39">
        <v>113.949997</v>
      </c>
      <c r="C59" s="39">
        <v>117</v>
      </c>
      <c r="D59" s="39">
        <v>112.300003</v>
      </c>
      <c r="E59" s="39">
        <v>112.699997</v>
      </c>
      <c r="F59" s="39">
        <v>107.006592</v>
      </c>
      <c r="G59" s="39">
        <f t="shared" si="0"/>
        <v>1.0309343752125852E-2</v>
      </c>
    </row>
    <row r="60" spans="1:7">
      <c r="A60" s="38">
        <v>44260</v>
      </c>
      <c r="B60" s="39">
        <v>116.25</v>
      </c>
      <c r="C60" s="39">
        <v>118.25</v>
      </c>
      <c r="D60" s="39">
        <v>113.5</v>
      </c>
      <c r="E60" s="39">
        <v>114.949997</v>
      </c>
      <c r="F60" s="39">
        <v>109.142929</v>
      </c>
      <c r="G60" s="39">
        <f t="shared" si="0"/>
        <v>1.0627092574286193E-2</v>
      </c>
    </row>
    <row r="61" spans="1:7">
      <c r="A61" s="38">
        <v>44263</v>
      </c>
      <c r="B61" s="39">
        <v>118.949997</v>
      </c>
      <c r="C61" s="39">
        <v>122.349998</v>
      </c>
      <c r="D61" s="39">
        <v>117.199997</v>
      </c>
      <c r="E61" s="39">
        <v>118.25</v>
      </c>
      <c r="F61" s="39">
        <v>112.276222</v>
      </c>
      <c r="G61" s="39">
        <f t="shared" si="0"/>
        <v>3.4084746170091482E-2</v>
      </c>
    </row>
    <row r="62" spans="1:7">
      <c r="A62" s="38">
        <v>44264</v>
      </c>
      <c r="B62" s="39">
        <v>119.400002</v>
      </c>
      <c r="C62" s="39">
        <v>119.550003</v>
      </c>
      <c r="D62" s="39">
        <v>114.199997</v>
      </c>
      <c r="E62" s="39">
        <v>116.75</v>
      </c>
      <c r="F62" s="39">
        <v>110.851997</v>
      </c>
      <c r="G62" s="39">
        <f t="shared" si="0"/>
        <v>-2.3151054543697341E-2</v>
      </c>
    </row>
    <row r="63" spans="1:7">
      <c r="A63" s="38">
        <v>44265</v>
      </c>
      <c r="B63" s="39">
        <v>116.900002</v>
      </c>
      <c r="C63" s="39">
        <v>117</v>
      </c>
      <c r="D63" s="39">
        <v>113.599998</v>
      </c>
      <c r="E63" s="39">
        <v>114.400002</v>
      </c>
      <c r="F63" s="39">
        <v>108.62072000000001</v>
      </c>
      <c r="G63" s="39">
        <f t="shared" si="0"/>
        <v>-2.1560784200680229E-2</v>
      </c>
    </row>
    <row r="64" spans="1:7">
      <c r="A64" s="38">
        <v>44267</v>
      </c>
      <c r="B64" s="39">
        <v>116.75</v>
      </c>
      <c r="C64" s="39">
        <v>117.400002</v>
      </c>
      <c r="D64" s="39">
        <v>114</v>
      </c>
      <c r="E64" s="39">
        <v>115.050003</v>
      </c>
      <c r="F64" s="39">
        <v>109.23788500000001</v>
      </c>
      <c r="G64" s="39">
        <f t="shared" si="0"/>
        <v>3.4129896320149221E-3</v>
      </c>
    </row>
    <row r="65" spans="1:7">
      <c r="A65" s="38">
        <v>44270</v>
      </c>
      <c r="B65" s="39">
        <v>116</v>
      </c>
      <c r="C65" s="39">
        <v>116.849998</v>
      </c>
      <c r="D65" s="39">
        <v>112.800003</v>
      </c>
      <c r="E65" s="39">
        <v>114.349998</v>
      </c>
      <c r="F65" s="39">
        <v>108.57324199999999</v>
      </c>
      <c r="G65" s="39">
        <f t="shared" si="0"/>
        <v>-4.695880560864835E-3</v>
      </c>
    </row>
    <row r="66" spans="1:7">
      <c r="A66" s="38">
        <v>44271</v>
      </c>
      <c r="B66" s="39">
        <v>113.800003</v>
      </c>
      <c r="C66" s="39">
        <v>116.300003</v>
      </c>
      <c r="D66" s="39">
        <v>113.449997</v>
      </c>
      <c r="E66" s="39">
        <v>115.099998</v>
      </c>
      <c r="F66" s="39">
        <v>109.285355</v>
      </c>
      <c r="G66" s="39">
        <f t="shared" si="0"/>
        <v>-4.7179585489308734E-3</v>
      </c>
    </row>
    <row r="67" spans="1:7">
      <c r="A67" s="38">
        <v>44272</v>
      </c>
      <c r="B67" s="39">
        <v>114.800003</v>
      </c>
      <c r="C67" s="39">
        <v>114.849998</v>
      </c>
      <c r="D67" s="39">
        <v>108.75</v>
      </c>
      <c r="E67" s="39">
        <v>109.349998</v>
      </c>
      <c r="F67" s="39">
        <v>103.825836</v>
      </c>
      <c r="G67" s="39">
        <f t="shared" si="0"/>
        <v>-1.2546173598886493E-2</v>
      </c>
    </row>
    <row r="68" spans="1:7">
      <c r="A68" s="38">
        <v>44273</v>
      </c>
      <c r="B68" s="39">
        <v>110</v>
      </c>
      <c r="C68" s="39">
        <v>112.199997</v>
      </c>
      <c r="D68" s="39">
        <v>107.5</v>
      </c>
      <c r="E68" s="39">
        <v>110.199997</v>
      </c>
      <c r="F68" s="39">
        <v>104.63288900000001</v>
      </c>
      <c r="G68" s="39">
        <f t="shared" si="0"/>
        <v>-2.3343945370461177E-2</v>
      </c>
    </row>
    <row r="69" spans="1:7">
      <c r="A69" s="38">
        <v>44274</v>
      </c>
      <c r="B69" s="39">
        <v>106.25</v>
      </c>
      <c r="C69" s="39">
        <v>113.25</v>
      </c>
      <c r="D69" s="39">
        <v>104.449997</v>
      </c>
      <c r="E69" s="39">
        <v>110.5</v>
      </c>
      <c r="F69" s="39">
        <v>104.91773999999999</v>
      </c>
      <c r="G69" s="39">
        <f t="shared" ref="G69:G132" si="1">LN(C69/C68)</f>
        <v>9.3147980125157463E-3</v>
      </c>
    </row>
    <row r="70" spans="1:7">
      <c r="A70" s="38">
        <v>44277</v>
      </c>
      <c r="B70" s="39">
        <v>110.5</v>
      </c>
      <c r="C70" s="39">
        <v>111.25</v>
      </c>
      <c r="D70" s="39">
        <v>108.550003</v>
      </c>
      <c r="E70" s="39">
        <v>109.599998</v>
      </c>
      <c r="F70" s="39">
        <v>104.06321</v>
      </c>
      <c r="G70" s="39">
        <f t="shared" si="1"/>
        <v>-1.7817843316793786E-2</v>
      </c>
    </row>
    <row r="71" spans="1:7">
      <c r="A71" s="38">
        <v>44278</v>
      </c>
      <c r="B71" s="39">
        <v>109.599998</v>
      </c>
      <c r="C71" s="39">
        <v>110.300003</v>
      </c>
      <c r="D71" s="39">
        <v>106.599998</v>
      </c>
      <c r="E71" s="39">
        <v>107.150002</v>
      </c>
      <c r="F71" s="39">
        <v>101.736977</v>
      </c>
      <c r="G71" s="39">
        <f t="shared" si="1"/>
        <v>-8.575967588343749E-3</v>
      </c>
    </row>
    <row r="72" spans="1:7">
      <c r="A72" s="38">
        <v>44279</v>
      </c>
      <c r="B72" s="39">
        <v>105</v>
      </c>
      <c r="C72" s="39">
        <v>106</v>
      </c>
      <c r="D72" s="39">
        <v>102.849998</v>
      </c>
      <c r="E72" s="39">
        <v>104.800003</v>
      </c>
      <c r="F72" s="39">
        <v>99.505691999999996</v>
      </c>
      <c r="G72" s="39">
        <f t="shared" si="1"/>
        <v>-3.9764859345938708E-2</v>
      </c>
    </row>
    <row r="73" spans="1:7">
      <c r="A73" s="38">
        <v>44280</v>
      </c>
      <c r="B73" s="39">
        <v>106</v>
      </c>
      <c r="C73" s="39">
        <v>107.699997</v>
      </c>
      <c r="D73" s="39">
        <v>101.300003</v>
      </c>
      <c r="E73" s="39">
        <v>102</v>
      </c>
      <c r="F73" s="39">
        <v>96.847144999999998</v>
      </c>
      <c r="G73" s="39">
        <f t="shared" si="1"/>
        <v>1.5910462195122155E-2</v>
      </c>
    </row>
    <row r="74" spans="1:7">
      <c r="A74" s="38">
        <v>44281</v>
      </c>
      <c r="B74" s="39">
        <v>103</v>
      </c>
      <c r="C74" s="39">
        <v>104</v>
      </c>
      <c r="D74" s="39">
        <v>100.25</v>
      </c>
      <c r="E74" s="39">
        <v>102.400002</v>
      </c>
      <c r="F74" s="39">
        <v>97.226935999999995</v>
      </c>
      <c r="G74" s="39">
        <f t="shared" si="1"/>
        <v>-3.4958657165816635E-2</v>
      </c>
    </row>
    <row r="75" spans="1:7">
      <c r="A75" s="38">
        <v>44285</v>
      </c>
      <c r="B75" s="39">
        <v>104.050003</v>
      </c>
      <c r="C75" s="39">
        <v>106.300003</v>
      </c>
      <c r="D75" s="39">
        <v>102.599998</v>
      </c>
      <c r="E75" s="39">
        <v>103.5</v>
      </c>
      <c r="F75" s="39">
        <v>98.271370000000005</v>
      </c>
      <c r="G75" s="39">
        <f t="shared" si="1"/>
        <v>2.1874414428542339E-2</v>
      </c>
    </row>
    <row r="76" spans="1:7">
      <c r="A76" s="38">
        <v>44286</v>
      </c>
      <c r="B76" s="39">
        <v>102.800003</v>
      </c>
      <c r="C76" s="39">
        <v>104.199997</v>
      </c>
      <c r="D76" s="39">
        <v>101.900002</v>
      </c>
      <c r="E76" s="39">
        <v>102.150002</v>
      </c>
      <c r="F76" s="39">
        <v>96.989563000000004</v>
      </c>
      <c r="G76" s="39">
        <f t="shared" si="1"/>
        <v>-1.9953213041435908E-2</v>
      </c>
    </row>
    <row r="77" spans="1:7">
      <c r="A77" s="38">
        <v>44287</v>
      </c>
      <c r="B77" s="39">
        <v>103</v>
      </c>
      <c r="C77" s="39">
        <v>105.25</v>
      </c>
      <c r="D77" s="39">
        <v>101.150002</v>
      </c>
      <c r="E77" s="39">
        <v>104.349998</v>
      </c>
      <c r="F77" s="39">
        <v>99.078429999999997</v>
      </c>
      <c r="G77" s="39">
        <f t="shared" si="1"/>
        <v>1.0026372034011667E-2</v>
      </c>
    </row>
    <row r="78" spans="1:7">
      <c r="A78" s="38">
        <v>44291</v>
      </c>
      <c r="B78" s="39">
        <v>102.150002</v>
      </c>
      <c r="C78" s="39">
        <v>104.5</v>
      </c>
      <c r="D78" s="39">
        <v>99.400002000000001</v>
      </c>
      <c r="E78" s="39">
        <v>103.449997</v>
      </c>
      <c r="F78" s="39">
        <v>98.223892000000006</v>
      </c>
      <c r="G78" s="39">
        <f t="shared" si="1"/>
        <v>-7.1514011576251282E-3</v>
      </c>
    </row>
    <row r="79" spans="1:7">
      <c r="A79" s="38">
        <v>44292</v>
      </c>
      <c r="B79" s="39">
        <v>102.650002</v>
      </c>
      <c r="C79" s="39">
        <v>104.400002</v>
      </c>
      <c r="D79" s="39">
        <v>101.300003</v>
      </c>
      <c r="E79" s="39">
        <v>103.949997</v>
      </c>
      <c r="F79" s="39">
        <v>98.698631000000006</v>
      </c>
      <c r="G79" s="39">
        <f t="shared" si="1"/>
        <v>-9.5737679923934996E-4</v>
      </c>
    </row>
    <row r="80" spans="1:7">
      <c r="A80" s="38">
        <v>44293</v>
      </c>
      <c r="B80" s="39">
        <v>103.900002</v>
      </c>
      <c r="C80" s="39">
        <v>105.349998</v>
      </c>
      <c r="D80" s="39">
        <v>103.449997</v>
      </c>
      <c r="E80" s="39">
        <v>104.650002</v>
      </c>
      <c r="F80" s="39">
        <v>99.363274000000004</v>
      </c>
      <c r="G80" s="39">
        <f t="shared" si="1"/>
        <v>9.0584266602336243E-3</v>
      </c>
    </row>
    <row r="81" spans="1:7">
      <c r="A81" s="38">
        <v>44294</v>
      </c>
      <c r="B81" s="39">
        <v>103.800003</v>
      </c>
      <c r="C81" s="39">
        <v>105.699997</v>
      </c>
      <c r="D81" s="39">
        <v>103.300003</v>
      </c>
      <c r="E81" s="39">
        <v>103.599998</v>
      </c>
      <c r="F81" s="39">
        <v>98.366318000000007</v>
      </c>
      <c r="G81" s="39">
        <f t="shared" si="1"/>
        <v>3.3167432281177868E-3</v>
      </c>
    </row>
    <row r="82" spans="1:7">
      <c r="A82" s="38">
        <v>44295</v>
      </c>
      <c r="B82" s="39">
        <v>103</v>
      </c>
      <c r="C82" s="39">
        <v>104.900002</v>
      </c>
      <c r="D82" s="39">
        <v>103</v>
      </c>
      <c r="E82" s="39">
        <v>103.800003</v>
      </c>
      <c r="F82" s="39">
        <v>98.556213</v>
      </c>
      <c r="G82" s="39">
        <f t="shared" si="1"/>
        <v>-7.5973300259494902E-3</v>
      </c>
    </row>
    <row r="83" spans="1:7">
      <c r="A83" s="38">
        <v>44298</v>
      </c>
      <c r="B83" s="39">
        <v>100.849998</v>
      </c>
      <c r="C83" s="39">
        <v>102.25</v>
      </c>
      <c r="D83" s="39">
        <v>97.449996999999996</v>
      </c>
      <c r="E83" s="39">
        <v>98.050003000000004</v>
      </c>
      <c r="F83" s="39">
        <v>93.096694999999997</v>
      </c>
      <c r="G83" s="39">
        <f t="shared" si="1"/>
        <v>-2.5586739545117126E-2</v>
      </c>
    </row>
    <row r="84" spans="1:7">
      <c r="A84" s="38">
        <v>44299</v>
      </c>
      <c r="B84" s="39">
        <v>98.050003000000004</v>
      </c>
      <c r="C84" s="39">
        <v>102.5</v>
      </c>
      <c r="D84" s="39">
        <v>98.050003000000004</v>
      </c>
      <c r="E84" s="39">
        <v>102.050003</v>
      </c>
      <c r="F84" s="39">
        <v>96.894615000000002</v>
      </c>
      <c r="G84" s="39">
        <f t="shared" si="1"/>
        <v>2.4420036555518089E-3</v>
      </c>
    </row>
    <row r="85" spans="1:7">
      <c r="A85" s="38">
        <v>44301</v>
      </c>
      <c r="B85" s="39">
        <v>104.25</v>
      </c>
      <c r="C85" s="39">
        <v>106.75</v>
      </c>
      <c r="D85" s="39">
        <v>103.800003</v>
      </c>
      <c r="E85" s="39">
        <v>105.099998</v>
      </c>
      <c r="F85" s="39">
        <v>99.790535000000006</v>
      </c>
      <c r="G85" s="39">
        <f t="shared" si="1"/>
        <v>4.0626853530271102E-2</v>
      </c>
    </row>
    <row r="86" spans="1:7">
      <c r="A86" s="38">
        <v>44302</v>
      </c>
      <c r="B86" s="39">
        <v>104.599998</v>
      </c>
      <c r="C86" s="39">
        <v>107.849998</v>
      </c>
      <c r="D86" s="39">
        <v>104.199997</v>
      </c>
      <c r="E86" s="39">
        <v>107.300003</v>
      </c>
      <c r="F86" s="39">
        <v>101.879402</v>
      </c>
      <c r="G86" s="39">
        <f t="shared" si="1"/>
        <v>1.0251702182156751E-2</v>
      </c>
    </row>
    <row r="87" spans="1:7">
      <c r="A87" s="38">
        <v>44305</v>
      </c>
      <c r="B87" s="39">
        <v>103.949997</v>
      </c>
      <c r="C87" s="39">
        <v>105.949997</v>
      </c>
      <c r="D87" s="39">
        <v>101.900002</v>
      </c>
      <c r="E87" s="39">
        <v>103.050003</v>
      </c>
      <c r="F87" s="39">
        <v>97.844100999999995</v>
      </c>
      <c r="G87" s="39">
        <f t="shared" si="1"/>
        <v>-1.7774097891826129E-2</v>
      </c>
    </row>
    <row r="88" spans="1:7">
      <c r="A88" s="38">
        <v>44306</v>
      </c>
      <c r="B88" s="39">
        <v>103.300003</v>
      </c>
      <c r="C88" s="39">
        <v>105</v>
      </c>
      <c r="D88" s="39">
        <v>102.199997</v>
      </c>
      <c r="E88" s="39">
        <v>102.849998</v>
      </c>
      <c r="F88" s="39">
        <v>97.654205000000005</v>
      </c>
      <c r="G88" s="39">
        <f t="shared" si="1"/>
        <v>-9.0069062415411901E-3</v>
      </c>
    </row>
    <row r="89" spans="1:7">
      <c r="A89" s="38">
        <v>44308</v>
      </c>
      <c r="B89" s="39">
        <v>102.400002</v>
      </c>
      <c r="C89" s="39">
        <v>104.449997</v>
      </c>
      <c r="D89" s="39">
        <v>101.650002</v>
      </c>
      <c r="E89" s="39">
        <v>103.099998</v>
      </c>
      <c r="F89" s="39">
        <v>97.891570999999999</v>
      </c>
      <c r="G89" s="39">
        <f t="shared" si="1"/>
        <v>-5.2518908768254971E-3</v>
      </c>
    </row>
    <row r="90" spans="1:7">
      <c r="A90" s="38">
        <v>44309</v>
      </c>
      <c r="B90" s="39">
        <v>102</v>
      </c>
      <c r="C90" s="39">
        <v>103.650002</v>
      </c>
      <c r="D90" s="39">
        <v>101.599998</v>
      </c>
      <c r="E90" s="39">
        <v>102.400002</v>
      </c>
      <c r="F90" s="39">
        <v>97.226935999999995</v>
      </c>
      <c r="G90" s="39">
        <f t="shared" si="1"/>
        <v>-7.688601103202717E-3</v>
      </c>
    </row>
    <row r="91" spans="1:7">
      <c r="A91" s="38">
        <v>44312</v>
      </c>
      <c r="B91" s="39">
        <v>105.25</v>
      </c>
      <c r="C91" s="39">
        <v>105.699997</v>
      </c>
      <c r="D91" s="39">
        <v>102.5</v>
      </c>
      <c r="E91" s="39">
        <v>102.800003</v>
      </c>
      <c r="F91" s="39">
        <v>97.606728000000004</v>
      </c>
      <c r="G91" s="39">
        <f t="shared" si="1"/>
        <v>1.9585006316482668E-2</v>
      </c>
    </row>
    <row r="92" spans="1:7">
      <c r="A92" s="38">
        <v>44313</v>
      </c>
      <c r="B92" s="39">
        <v>102.800003</v>
      </c>
      <c r="C92" s="39">
        <v>104</v>
      </c>
      <c r="D92" s="39">
        <v>102.800003</v>
      </c>
      <c r="E92" s="39">
        <v>103.199997</v>
      </c>
      <c r="F92" s="39">
        <v>97.986519000000001</v>
      </c>
      <c r="G92" s="39">
        <f t="shared" si="1"/>
        <v>-1.6213965352605015E-2</v>
      </c>
    </row>
    <row r="93" spans="1:7">
      <c r="A93" s="38">
        <v>44314</v>
      </c>
      <c r="B93" s="39">
        <v>103.75</v>
      </c>
      <c r="C93" s="39">
        <v>104.400002</v>
      </c>
      <c r="D93" s="39">
        <v>103.300003</v>
      </c>
      <c r="E93" s="39">
        <v>103.900002</v>
      </c>
      <c r="F93" s="39">
        <v>98.651161000000002</v>
      </c>
      <c r="G93" s="39">
        <f t="shared" si="1"/>
        <v>3.8387954642535747E-3</v>
      </c>
    </row>
    <row r="94" spans="1:7">
      <c r="A94" s="38">
        <v>44315</v>
      </c>
      <c r="B94" s="39">
        <v>104.900002</v>
      </c>
      <c r="C94" s="39">
        <v>105.900002</v>
      </c>
      <c r="D94" s="39">
        <v>103.550003</v>
      </c>
      <c r="E94" s="39">
        <v>104.050003</v>
      </c>
      <c r="F94" s="39">
        <v>98.793578999999994</v>
      </c>
      <c r="G94" s="39">
        <f t="shared" si="1"/>
        <v>1.42655768874755E-2</v>
      </c>
    </row>
    <row r="95" spans="1:7">
      <c r="A95" s="38">
        <v>44316</v>
      </c>
      <c r="B95" s="39">
        <v>104.150002</v>
      </c>
      <c r="C95" s="39">
        <v>112.699997</v>
      </c>
      <c r="D95" s="39">
        <v>103.300003</v>
      </c>
      <c r="E95" s="39">
        <v>108.150002</v>
      </c>
      <c r="F95" s="39">
        <v>102.68646200000001</v>
      </c>
      <c r="G95" s="39">
        <f t="shared" si="1"/>
        <v>6.2234122933284987E-2</v>
      </c>
    </row>
    <row r="96" spans="1:7">
      <c r="A96" s="38">
        <v>44319</v>
      </c>
      <c r="B96" s="39">
        <v>108.150002</v>
      </c>
      <c r="C96" s="39">
        <v>110.699997</v>
      </c>
      <c r="D96" s="39">
        <v>106</v>
      </c>
      <c r="E96" s="39">
        <v>107.699997</v>
      </c>
      <c r="F96" s="39">
        <v>102.259186</v>
      </c>
      <c r="G96" s="39">
        <f t="shared" si="1"/>
        <v>-1.7905581812067074E-2</v>
      </c>
    </row>
    <row r="97" spans="1:7">
      <c r="A97" s="38">
        <v>44320</v>
      </c>
      <c r="B97" s="39">
        <v>108</v>
      </c>
      <c r="C97" s="39">
        <v>110.300003</v>
      </c>
      <c r="D97" s="39">
        <v>107.699997</v>
      </c>
      <c r="E97" s="39">
        <v>109.650002</v>
      </c>
      <c r="F97" s="39">
        <v>104.11068</v>
      </c>
      <c r="G97" s="39">
        <f t="shared" si="1"/>
        <v>-3.6198591563139605E-3</v>
      </c>
    </row>
    <row r="98" spans="1:7">
      <c r="A98" s="38">
        <v>44321</v>
      </c>
      <c r="B98" s="39">
        <v>112.400002</v>
      </c>
      <c r="C98" s="39">
        <v>114</v>
      </c>
      <c r="D98" s="39">
        <v>110.5</v>
      </c>
      <c r="E98" s="39">
        <v>111.099998</v>
      </c>
      <c r="F98" s="39">
        <v>105.487427</v>
      </c>
      <c r="G98" s="39">
        <f t="shared" si="1"/>
        <v>3.2994494936489628E-2</v>
      </c>
    </row>
    <row r="99" spans="1:7">
      <c r="A99" s="38">
        <v>44322</v>
      </c>
      <c r="B99" s="39">
        <v>112.300003</v>
      </c>
      <c r="C99" s="39">
        <v>112.849998</v>
      </c>
      <c r="D99" s="39">
        <v>109.449997</v>
      </c>
      <c r="E99" s="39">
        <v>110.25</v>
      </c>
      <c r="F99" s="39">
        <v>104.680374</v>
      </c>
      <c r="G99" s="39">
        <f t="shared" si="1"/>
        <v>-1.0138962853591617E-2</v>
      </c>
    </row>
    <row r="100" spans="1:7">
      <c r="A100" s="38">
        <v>44323</v>
      </c>
      <c r="B100" s="39">
        <v>110.849998</v>
      </c>
      <c r="C100" s="39">
        <v>112.349998</v>
      </c>
      <c r="D100" s="39">
        <v>109.650002</v>
      </c>
      <c r="E100" s="39">
        <v>111.449997</v>
      </c>
      <c r="F100" s="39">
        <v>105.81974</v>
      </c>
      <c r="G100" s="39">
        <f t="shared" si="1"/>
        <v>-4.4405047110789905E-3</v>
      </c>
    </row>
    <row r="101" spans="1:7">
      <c r="A101" s="38">
        <v>44326</v>
      </c>
      <c r="B101" s="39">
        <v>113.849998</v>
      </c>
      <c r="C101" s="39">
        <v>114.949997</v>
      </c>
      <c r="D101" s="39">
        <v>112.5</v>
      </c>
      <c r="E101" s="39">
        <v>113.900002</v>
      </c>
      <c r="F101" s="39">
        <v>108.14598100000001</v>
      </c>
      <c r="G101" s="39">
        <f t="shared" si="1"/>
        <v>2.2878244281061749E-2</v>
      </c>
    </row>
    <row r="102" spans="1:7">
      <c r="A102" s="38">
        <v>44327</v>
      </c>
      <c r="B102" s="39">
        <v>112.550003</v>
      </c>
      <c r="C102" s="39">
        <v>118.699997</v>
      </c>
      <c r="D102" s="39">
        <v>110.75</v>
      </c>
      <c r="E102" s="39">
        <v>118.099998</v>
      </c>
      <c r="F102" s="39">
        <v>112.133797</v>
      </c>
      <c r="G102" s="39">
        <f t="shared" si="1"/>
        <v>3.2102051230935874E-2</v>
      </c>
    </row>
    <row r="103" spans="1:7">
      <c r="A103" s="38">
        <v>44328</v>
      </c>
      <c r="B103" s="39">
        <v>118.699997</v>
      </c>
      <c r="C103" s="39">
        <v>121.150002</v>
      </c>
      <c r="D103" s="39">
        <v>113.699997</v>
      </c>
      <c r="E103" s="39">
        <v>115.099998</v>
      </c>
      <c r="F103" s="39">
        <v>109.285355</v>
      </c>
      <c r="G103" s="39">
        <f t="shared" si="1"/>
        <v>2.0430187429172582E-2</v>
      </c>
    </row>
    <row r="104" spans="1:7">
      <c r="A104" s="38">
        <v>44330</v>
      </c>
      <c r="B104" s="39">
        <v>116</v>
      </c>
      <c r="C104" s="39">
        <v>116</v>
      </c>
      <c r="D104" s="39">
        <v>111.550003</v>
      </c>
      <c r="E104" s="39">
        <v>112.949997</v>
      </c>
      <c r="F104" s="39">
        <v>107.243965</v>
      </c>
      <c r="G104" s="39">
        <f t="shared" si="1"/>
        <v>-4.3439272664630491E-2</v>
      </c>
    </row>
    <row r="105" spans="1:7">
      <c r="A105" s="38">
        <v>44333</v>
      </c>
      <c r="B105" s="39">
        <v>113.949997</v>
      </c>
      <c r="C105" s="39">
        <v>115.400002</v>
      </c>
      <c r="D105" s="39">
        <v>112.25</v>
      </c>
      <c r="E105" s="39">
        <v>114.25</v>
      </c>
      <c r="F105" s="39">
        <v>108.478302</v>
      </c>
      <c r="G105" s="39">
        <f t="shared" si="1"/>
        <v>-5.1858197013430196E-3</v>
      </c>
    </row>
    <row r="106" spans="1:7">
      <c r="A106" s="38">
        <v>44334</v>
      </c>
      <c r="B106" s="39">
        <v>115</v>
      </c>
      <c r="C106" s="39">
        <v>117.5</v>
      </c>
      <c r="D106" s="39">
        <v>114.300003</v>
      </c>
      <c r="E106" s="39">
        <v>116.099998</v>
      </c>
      <c r="F106" s="39">
        <v>110.23483299999999</v>
      </c>
      <c r="G106" s="39">
        <f t="shared" si="1"/>
        <v>1.8033962179192155E-2</v>
      </c>
    </row>
    <row r="107" spans="1:7">
      <c r="A107" s="38">
        <v>44335</v>
      </c>
      <c r="B107" s="39">
        <v>114.5</v>
      </c>
      <c r="C107" s="39">
        <v>115.800003</v>
      </c>
      <c r="D107" s="39">
        <v>113.400002</v>
      </c>
      <c r="E107" s="39">
        <v>114.900002</v>
      </c>
      <c r="F107" s="39">
        <v>109.095467</v>
      </c>
      <c r="G107" s="39">
        <f t="shared" si="1"/>
        <v>-1.4573742538583343E-2</v>
      </c>
    </row>
    <row r="108" spans="1:7">
      <c r="A108" s="38">
        <v>44336</v>
      </c>
      <c r="B108" s="39">
        <v>113.449997</v>
      </c>
      <c r="C108" s="39">
        <v>114.699997</v>
      </c>
      <c r="D108" s="39">
        <v>111.199997</v>
      </c>
      <c r="E108" s="39">
        <v>111.800003</v>
      </c>
      <c r="F108" s="39">
        <v>106.152069</v>
      </c>
      <c r="G108" s="39">
        <f t="shared" si="1"/>
        <v>-9.5445930654931028E-3</v>
      </c>
    </row>
    <row r="109" spans="1:7">
      <c r="A109" s="38">
        <v>44337</v>
      </c>
      <c r="B109" s="39">
        <v>111.050003</v>
      </c>
      <c r="C109" s="39">
        <v>114.050003</v>
      </c>
      <c r="D109" s="39">
        <v>111.050003</v>
      </c>
      <c r="E109" s="39">
        <v>112.75</v>
      </c>
      <c r="F109" s="39">
        <v>107.05407700000001</v>
      </c>
      <c r="G109" s="39">
        <f t="shared" si="1"/>
        <v>-5.6830229454879382E-3</v>
      </c>
    </row>
    <row r="110" spans="1:7">
      <c r="A110" s="38">
        <v>44340</v>
      </c>
      <c r="B110" s="39">
        <v>113.25</v>
      </c>
      <c r="C110" s="39">
        <v>113.949997</v>
      </c>
      <c r="D110" s="39">
        <v>110.849998</v>
      </c>
      <c r="E110" s="39">
        <v>113.050003</v>
      </c>
      <c r="F110" s="39">
        <v>107.338921</v>
      </c>
      <c r="G110" s="39">
        <f t="shared" si="1"/>
        <v>-8.7724567029288133E-4</v>
      </c>
    </row>
    <row r="111" spans="1:7">
      <c r="A111" s="38">
        <v>44341</v>
      </c>
      <c r="B111" s="39">
        <v>114.400002</v>
      </c>
      <c r="C111" s="39">
        <v>117.099998</v>
      </c>
      <c r="D111" s="39">
        <v>113.699997</v>
      </c>
      <c r="E111" s="39">
        <v>114.599998</v>
      </c>
      <c r="F111" s="39">
        <v>108.810608</v>
      </c>
      <c r="G111" s="39">
        <f t="shared" si="1"/>
        <v>2.7268524159895904E-2</v>
      </c>
    </row>
    <row r="112" spans="1:7">
      <c r="A112" s="38">
        <v>44342</v>
      </c>
      <c r="B112" s="39">
        <v>115.400002</v>
      </c>
      <c r="C112" s="39">
        <v>115.400002</v>
      </c>
      <c r="D112" s="39">
        <v>113</v>
      </c>
      <c r="E112" s="39">
        <v>113.349998</v>
      </c>
      <c r="F112" s="39">
        <v>107.623756</v>
      </c>
      <c r="G112" s="39">
        <f t="shared" si="1"/>
        <v>-1.4623882119230687E-2</v>
      </c>
    </row>
    <row r="113" spans="1:7">
      <c r="A113" s="38">
        <v>44343</v>
      </c>
      <c r="B113" s="39">
        <v>113</v>
      </c>
      <c r="C113" s="39">
        <v>113.650002</v>
      </c>
      <c r="D113" s="39">
        <v>111.300003</v>
      </c>
      <c r="E113" s="39">
        <v>111.849998</v>
      </c>
      <c r="F113" s="39">
        <v>106.199532</v>
      </c>
      <c r="G113" s="39">
        <f t="shared" si="1"/>
        <v>-1.5280803508581268E-2</v>
      </c>
    </row>
    <row r="114" spans="1:7">
      <c r="A114" s="38">
        <v>44344</v>
      </c>
      <c r="B114" s="39">
        <v>113.199997</v>
      </c>
      <c r="C114" s="39">
        <v>115.550003</v>
      </c>
      <c r="D114" s="39">
        <v>111.849998</v>
      </c>
      <c r="E114" s="39">
        <v>112.349998</v>
      </c>
      <c r="F114" s="39">
        <v>106.674278</v>
      </c>
      <c r="G114" s="39">
        <f t="shared" si="1"/>
        <v>1.6579794786735876E-2</v>
      </c>
    </row>
    <row r="115" spans="1:7">
      <c r="A115" s="38">
        <v>44347</v>
      </c>
      <c r="B115" s="39">
        <v>112.5</v>
      </c>
      <c r="C115" s="39">
        <v>114.349998</v>
      </c>
      <c r="D115" s="39">
        <v>111.400002</v>
      </c>
      <c r="E115" s="39">
        <v>113.650002</v>
      </c>
      <c r="F115" s="39">
        <v>107.908607</v>
      </c>
      <c r="G115" s="39">
        <f t="shared" si="1"/>
        <v>-1.0439459704547854E-2</v>
      </c>
    </row>
    <row r="116" spans="1:7">
      <c r="A116" s="38">
        <v>44348</v>
      </c>
      <c r="B116" s="39">
        <v>114.349998</v>
      </c>
      <c r="C116" s="39">
        <v>118.449997</v>
      </c>
      <c r="D116" s="39">
        <v>114.199997</v>
      </c>
      <c r="E116" s="39">
        <v>117.599998</v>
      </c>
      <c r="F116" s="39">
        <v>111.659058</v>
      </c>
      <c r="G116" s="39">
        <f t="shared" si="1"/>
        <v>3.522700229902373E-2</v>
      </c>
    </row>
    <row r="117" spans="1:7">
      <c r="A117" s="38">
        <v>44349</v>
      </c>
      <c r="B117" s="39">
        <v>118</v>
      </c>
      <c r="C117" s="39">
        <v>119.400002</v>
      </c>
      <c r="D117" s="39">
        <v>116</v>
      </c>
      <c r="E117" s="39">
        <v>117.75</v>
      </c>
      <c r="F117" s="39">
        <v>111.801483</v>
      </c>
      <c r="G117" s="39">
        <f t="shared" si="1"/>
        <v>7.9883124312684801E-3</v>
      </c>
    </row>
    <row r="118" spans="1:7">
      <c r="A118" s="38">
        <v>44350</v>
      </c>
      <c r="B118" s="39">
        <v>118.800003</v>
      </c>
      <c r="C118" s="39">
        <v>123.800003</v>
      </c>
      <c r="D118" s="39">
        <v>118.449997</v>
      </c>
      <c r="E118" s="39">
        <v>122.5</v>
      </c>
      <c r="F118" s="39">
        <v>116.31152299999999</v>
      </c>
      <c r="G118" s="39">
        <f t="shared" si="1"/>
        <v>3.6188166774208316E-2</v>
      </c>
    </row>
    <row r="119" spans="1:7">
      <c r="A119" s="38">
        <v>44351</v>
      </c>
      <c r="B119" s="39">
        <v>124.599998</v>
      </c>
      <c r="C119" s="39">
        <v>126.699997</v>
      </c>
      <c r="D119" s="39">
        <v>123.349998</v>
      </c>
      <c r="E119" s="39">
        <v>125.449997</v>
      </c>
      <c r="F119" s="39">
        <v>119.112495</v>
      </c>
      <c r="G119" s="39">
        <f t="shared" si="1"/>
        <v>2.3154679165984852E-2</v>
      </c>
    </row>
    <row r="120" spans="1:7">
      <c r="A120" s="38">
        <v>44354</v>
      </c>
      <c r="B120" s="39">
        <v>126.949997</v>
      </c>
      <c r="C120" s="39">
        <v>127.5</v>
      </c>
      <c r="D120" s="39">
        <v>124.900002</v>
      </c>
      <c r="E120" s="39">
        <v>125.150002</v>
      </c>
      <c r="F120" s="39">
        <v>118.82764400000001</v>
      </c>
      <c r="G120" s="39">
        <f t="shared" si="1"/>
        <v>6.2943009493671735E-3</v>
      </c>
    </row>
    <row r="121" spans="1:7">
      <c r="A121" s="38">
        <v>44355</v>
      </c>
      <c r="B121" s="39">
        <v>125.75</v>
      </c>
      <c r="C121" s="39">
        <v>125.900002</v>
      </c>
      <c r="D121" s="39">
        <v>122.650002</v>
      </c>
      <c r="E121" s="39">
        <v>124.800003</v>
      </c>
      <c r="F121" s="39">
        <v>118.495338</v>
      </c>
      <c r="G121" s="39">
        <f t="shared" si="1"/>
        <v>-1.2628407662556001E-2</v>
      </c>
    </row>
    <row r="122" spans="1:7">
      <c r="A122" s="38">
        <v>44356</v>
      </c>
      <c r="B122" s="39">
        <v>127</v>
      </c>
      <c r="C122" s="39">
        <v>128</v>
      </c>
      <c r="D122" s="39">
        <v>123.050003</v>
      </c>
      <c r="E122" s="39">
        <v>124.050003</v>
      </c>
      <c r="F122" s="39">
        <v>117.783226</v>
      </c>
      <c r="G122" s="39">
        <f t="shared" si="1"/>
        <v>1.6542306983692238E-2</v>
      </c>
    </row>
    <row r="123" spans="1:7">
      <c r="A123" s="38">
        <v>44357</v>
      </c>
      <c r="B123" s="39">
        <v>123.75</v>
      </c>
      <c r="C123" s="39">
        <v>124.800003</v>
      </c>
      <c r="D123" s="39">
        <v>122.449997</v>
      </c>
      <c r="E123" s="39">
        <v>123.949997</v>
      </c>
      <c r="F123" s="39">
        <v>117.688271</v>
      </c>
      <c r="G123" s="39">
        <f t="shared" si="1"/>
        <v>-2.5317783945828596E-2</v>
      </c>
    </row>
    <row r="124" spans="1:7">
      <c r="A124" s="38">
        <v>44358</v>
      </c>
      <c r="B124" s="39">
        <v>123.949997</v>
      </c>
      <c r="C124" s="39">
        <v>126.599998</v>
      </c>
      <c r="D124" s="39">
        <v>122.5</v>
      </c>
      <c r="E124" s="39">
        <v>123.550003</v>
      </c>
      <c r="F124" s="39">
        <v>117.308487</v>
      </c>
      <c r="G124" s="39">
        <f t="shared" si="1"/>
        <v>1.4320013938498707E-2</v>
      </c>
    </row>
    <row r="125" spans="1:7">
      <c r="A125" s="38">
        <v>44361</v>
      </c>
      <c r="B125" s="39">
        <v>124.400002</v>
      </c>
      <c r="C125" s="39">
        <v>125.800003</v>
      </c>
      <c r="D125" s="39">
        <v>121.25</v>
      </c>
      <c r="E125" s="39">
        <v>124.800003</v>
      </c>
      <c r="F125" s="39">
        <v>118.495338</v>
      </c>
      <c r="G125" s="39">
        <f t="shared" si="1"/>
        <v>-6.3391257985707401E-3</v>
      </c>
    </row>
    <row r="126" spans="1:7">
      <c r="A126" s="38">
        <v>44362</v>
      </c>
      <c r="B126" s="39">
        <v>125.599998</v>
      </c>
      <c r="C126" s="39">
        <v>128.5</v>
      </c>
      <c r="D126" s="39">
        <v>124.849998</v>
      </c>
      <c r="E126" s="39">
        <v>125.349998</v>
      </c>
      <c r="F126" s="39">
        <v>119.01754</v>
      </c>
      <c r="G126" s="39">
        <f t="shared" si="1"/>
        <v>2.1235536221557907E-2</v>
      </c>
    </row>
    <row r="127" spans="1:7">
      <c r="A127" s="38">
        <v>44363</v>
      </c>
      <c r="B127" s="39">
        <v>127</v>
      </c>
      <c r="C127" s="39">
        <v>128.25</v>
      </c>
      <c r="D127" s="39">
        <v>126.099998</v>
      </c>
      <c r="E127" s="39">
        <v>126.699997</v>
      </c>
      <c r="F127" s="39">
        <v>120.299347</v>
      </c>
      <c r="G127" s="39">
        <f t="shared" si="1"/>
        <v>-1.9474202843955666E-3</v>
      </c>
    </row>
    <row r="128" spans="1:7">
      <c r="A128" s="38">
        <v>44364</v>
      </c>
      <c r="B128" s="39">
        <v>125.599998</v>
      </c>
      <c r="C128" s="39">
        <v>127</v>
      </c>
      <c r="D128" s="39">
        <v>123.5</v>
      </c>
      <c r="E128" s="39">
        <v>125.099998</v>
      </c>
      <c r="F128" s="39">
        <v>118.780174</v>
      </c>
      <c r="G128" s="39">
        <f t="shared" si="1"/>
        <v>-9.7943975922876979E-3</v>
      </c>
    </row>
    <row r="129" spans="1:7">
      <c r="A129" s="38">
        <v>44365</v>
      </c>
      <c r="B129" s="39">
        <v>124.550003</v>
      </c>
      <c r="C129" s="39">
        <v>124.550003</v>
      </c>
      <c r="D129" s="39">
        <v>118.900002</v>
      </c>
      <c r="E129" s="39">
        <v>120.25</v>
      </c>
      <c r="F129" s="39">
        <v>114.175186</v>
      </c>
      <c r="G129" s="39">
        <f t="shared" si="1"/>
        <v>-1.9479820663689907E-2</v>
      </c>
    </row>
    <row r="130" spans="1:7">
      <c r="A130" s="38">
        <v>44368</v>
      </c>
      <c r="B130" s="39">
        <v>119.400002</v>
      </c>
      <c r="C130" s="39">
        <v>122</v>
      </c>
      <c r="D130" s="39">
        <v>118.949997</v>
      </c>
      <c r="E130" s="39">
        <v>120.949997</v>
      </c>
      <c r="F130" s="39">
        <v>114.839821</v>
      </c>
      <c r="G130" s="39">
        <f t="shared" si="1"/>
        <v>-2.0686221061644736E-2</v>
      </c>
    </row>
    <row r="131" spans="1:7">
      <c r="A131" s="38">
        <v>44369</v>
      </c>
      <c r="B131" s="39">
        <v>122.699997</v>
      </c>
      <c r="C131" s="39">
        <v>124.199997</v>
      </c>
      <c r="D131" s="39">
        <v>121.5</v>
      </c>
      <c r="E131" s="39">
        <v>122.050003</v>
      </c>
      <c r="F131" s="39">
        <v>115.88426200000001</v>
      </c>
      <c r="G131" s="39">
        <f t="shared" si="1"/>
        <v>1.7872100611532195E-2</v>
      </c>
    </row>
    <row r="132" spans="1:7">
      <c r="A132" s="38">
        <v>44370</v>
      </c>
      <c r="B132" s="39">
        <v>123.5</v>
      </c>
      <c r="C132" s="39">
        <v>124.400002</v>
      </c>
      <c r="D132" s="39">
        <v>121.75</v>
      </c>
      <c r="E132" s="39">
        <v>123.349998</v>
      </c>
      <c r="F132" s="39">
        <v>117.118576</v>
      </c>
      <c r="G132" s="39">
        <f t="shared" si="1"/>
        <v>1.6090510374607541E-3</v>
      </c>
    </row>
    <row r="133" spans="1:7">
      <c r="A133" s="38">
        <v>44371</v>
      </c>
      <c r="B133" s="39">
        <v>124.449997</v>
      </c>
      <c r="C133" s="39">
        <v>124.449997</v>
      </c>
      <c r="D133" s="39">
        <v>121.349998</v>
      </c>
      <c r="E133" s="39">
        <v>122</v>
      </c>
      <c r="F133" s="39">
        <v>115.836777</v>
      </c>
      <c r="G133" s="39">
        <f t="shared" ref="G133:G196" si="2">LN(C133/C132)</f>
        <v>4.0180832528465769E-4</v>
      </c>
    </row>
    <row r="134" spans="1:7">
      <c r="A134" s="38">
        <v>44372</v>
      </c>
      <c r="B134" s="39">
        <v>122.949997</v>
      </c>
      <c r="C134" s="39">
        <v>124.949997</v>
      </c>
      <c r="D134" s="39">
        <v>120.349998</v>
      </c>
      <c r="E134" s="39">
        <v>120.900002</v>
      </c>
      <c r="F134" s="39">
        <v>114.792351</v>
      </c>
      <c r="G134" s="39">
        <f t="shared" si="2"/>
        <v>4.0096285638233087E-3</v>
      </c>
    </row>
    <row r="135" spans="1:7">
      <c r="A135" s="38">
        <v>44375</v>
      </c>
      <c r="B135" s="39">
        <v>122.550003</v>
      </c>
      <c r="C135" s="39">
        <v>124.5</v>
      </c>
      <c r="D135" s="39">
        <v>121.800003</v>
      </c>
      <c r="E135" s="39">
        <v>122.349998</v>
      </c>
      <c r="F135" s="39">
        <v>116.16909800000001</v>
      </c>
      <c r="G135" s="39">
        <f t="shared" si="2"/>
        <v>-3.6079173665949284E-3</v>
      </c>
    </row>
    <row r="136" spans="1:7">
      <c r="A136" s="38">
        <v>44376</v>
      </c>
      <c r="B136" s="39">
        <v>121.800003</v>
      </c>
      <c r="C136" s="39">
        <v>122.449997</v>
      </c>
      <c r="D136" s="39">
        <v>119.099998</v>
      </c>
      <c r="E136" s="39">
        <v>119.400002</v>
      </c>
      <c r="F136" s="39">
        <v>113.368134</v>
      </c>
      <c r="G136" s="39">
        <f t="shared" si="2"/>
        <v>-1.6602957006381733E-2</v>
      </c>
    </row>
    <row r="137" spans="1:7">
      <c r="A137" s="38">
        <v>44377</v>
      </c>
      <c r="B137" s="39">
        <v>120.349998</v>
      </c>
      <c r="C137" s="39">
        <v>120.949997</v>
      </c>
      <c r="D137" s="39">
        <v>117.050003</v>
      </c>
      <c r="E137" s="39">
        <v>117.699997</v>
      </c>
      <c r="F137" s="39">
        <v>111.75400500000001</v>
      </c>
      <c r="G137" s="39">
        <f t="shared" si="2"/>
        <v>-1.23255466459825E-2</v>
      </c>
    </row>
    <row r="138" spans="1:7">
      <c r="A138" s="38">
        <v>44378</v>
      </c>
      <c r="B138" s="39">
        <v>117.75</v>
      </c>
      <c r="C138" s="39">
        <v>119.75</v>
      </c>
      <c r="D138" s="39">
        <v>117.300003</v>
      </c>
      <c r="E138" s="39">
        <v>118.849998</v>
      </c>
      <c r="F138" s="39">
        <v>112.84590900000001</v>
      </c>
      <c r="G138" s="39">
        <f t="shared" si="2"/>
        <v>-9.9709759613734912E-3</v>
      </c>
    </row>
    <row r="139" spans="1:7">
      <c r="A139" s="38">
        <v>44379</v>
      </c>
      <c r="B139" s="39">
        <v>120</v>
      </c>
      <c r="C139" s="39">
        <v>120.849998</v>
      </c>
      <c r="D139" s="39">
        <v>118</v>
      </c>
      <c r="E139" s="39">
        <v>118.449997</v>
      </c>
      <c r="F139" s="39">
        <v>112.46611799999999</v>
      </c>
      <c r="G139" s="39">
        <f t="shared" si="2"/>
        <v>9.1438543090257875E-3</v>
      </c>
    </row>
    <row r="140" spans="1:7">
      <c r="A140" s="38">
        <v>44382</v>
      </c>
      <c r="B140" s="39">
        <v>119.150002</v>
      </c>
      <c r="C140" s="39">
        <v>121.449997</v>
      </c>
      <c r="D140" s="39">
        <v>118.900002</v>
      </c>
      <c r="E140" s="39">
        <v>120.949997</v>
      </c>
      <c r="F140" s="39">
        <v>114.839821</v>
      </c>
      <c r="G140" s="39">
        <f t="shared" si="2"/>
        <v>4.9525401466075491E-3</v>
      </c>
    </row>
    <row r="141" spans="1:7">
      <c r="A141" s="38">
        <v>44383</v>
      </c>
      <c r="B141" s="39">
        <v>123</v>
      </c>
      <c r="C141" s="39">
        <v>125</v>
      </c>
      <c r="D141" s="39">
        <v>121.050003</v>
      </c>
      <c r="E141" s="39">
        <v>121.5</v>
      </c>
      <c r="F141" s="39">
        <v>115.362038</v>
      </c>
      <c r="G141" s="39">
        <f t="shared" si="2"/>
        <v>2.881110655564327E-2</v>
      </c>
    </row>
    <row r="142" spans="1:7">
      <c r="A142" s="38">
        <v>44384</v>
      </c>
      <c r="B142" s="39">
        <v>119.900002</v>
      </c>
      <c r="C142" s="39">
        <v>120.400002</v>
      </c>
      <c r="D142" s="39">
        <v>117.800003</v>
      </c>
      <c r="E142" s="39">
        <v>119.900002</v>
      </c>
      <c r="F142" s="39">
        <v>113.842873</v>
      </c>
      <c r="G142" s="39">
        <f t="shared" si="2"/>
        <v>-3.7494187816284864E-2</v>
      </c>
    </row>
    <row r="143" spans="1:7">
      <c r="A143" s="38">
        <v>44385</v>
      </c>
      <c r="B143" s="39">
        <v>119.400002</v>
      </c>
      <c r="C143" s="39">
        <v>119.400002</v>
      </c>
      <c r="D143" s="39">
        <v>116.849998</v>
      </c>
      <c r="E143" s="39">
        <v>117.050003</v>
      </c>
      <c r="F143" s="39">
        <v>111.136848</v>
      </c>
      <c r="G143" s="39">
        <f t="shared" si="2"/>
        <v>-8.3403317770959166E-3</v>
      </c>
    </row>
    <row r="144" spans="1:7">
      <c r="A144" s="38">
        <v>44386</v>
      </c>
      <c r="B144" s="39">
        <v>117.099998</v>
      </c>
      <c r="C144" s="39">
        <v>118.650002</v>
      </c>
      <c r="D144" s="39">
        <v>116.599998</v>
      </c>
      <c r="E144" s="39">
        <v>117.900002</v>
      </c>
      <c r="F144" s="39">
        <v>111.943909</v>
      </c>
      <c r="G144" s="39">
        <f t="shared" si="2"/>
        <v>-6.3012179708478878E-3</v>
      </c>
    </row>
    <row r="145" spans="1:7">
      <c r="A145" s="38">
        <v>44389</v>
      </c>
      <c r="B145" s="39">
        <v>119</v>
      </c>
      <c r="C145" s="39">
        <v>119.349998</v>
      </c>
      <c r="D145" s="39">
        <v>118</v>
      </c>
      <c r="E145" s="39">
        <v>118.550003</v>
      </c>
      <c r="F145" s="39">
        <v>112.56107299999999</v>
      </c>
      <c r="G145" s="39">
        <f t="shared" si="2"/>
        <v>5.8823362893304539E-3</v>
      </c>
    </row>
    <row r="146" spans="1:7">
      <c r="A146" s="38">
        <v>44390</v>
      </c>
      <c r="B146" s="39">
        <v>119</v>
      </c>
      <c r="C146" s="39">
        <v>120.800003</v>
      </c>
      <c r="D146" s="39">
        <v>118.599998</v>
      </c>
      <c r="E146" s="39">
        <v>120.400002</v>
      </c>
      <c r="F146" s="39">
        <v>114.317604</v>
      </c>
      <c r="G146" s="39">
        <f t="shared" si="2"/>
        <v>1.2075974307748536E-2</v>
      </c>
    </row>
    <row r="147" spans="1:7">
      <c r="A147" s="38">
        <v>44391</v>
      </c>
      <c r="B147" s="39">
        <v>120.300003</v>
      </c>
      <c r="C147" s="39">
        <v>121.75</v>
      </c>
      <c r="D147" s="39">
        <v>120.099998</v>
      </c>
      <c r="E147" s="39">
        <v>120.800003</v>
      </c>
      <c r="F147" s="39">
        <v>114.697411</v>
      </c>
      <c r="G147" s="39">
        <f t="shared" si="2"/>
        <v>7.8334516275477169E-3</v>
      </c>
    </row>
    <row r="148" spans="1:7">
      <c r="A148" s="38">
        <v>44392</v>
      </c>
      <c r="B148" s="39">
        <v>119.199997</v>
      </c>
      <c r="C148" s="39">
        <v>119.400002</v>
      </c>
      <c r="D148" s="39">
        <v>116.199997</v>
      </c>
      <c r="E148" s="39">
        <v>116.900002</v>
      </c>
      <c r="F148" s="39">
        <v>110.99443100000001</v>
      </c>
      <c r="G148" s="39">
        <f t="shared" si="2"/>
        <v>-1.9490544253778826E-2</v>
      </c>
    </row>
    <row r="149" spans="1:7">
      <c r="A149" s="38">
        <v>44393</v>
      </c>
      <c r="B149" s="39">
        <v>117.199997</v>
      </c>
      <c r="C149" s="39">
        <v>117.400002</v>
      </c>
      <c r="D149" s="39">
        <v>115.75</v>
      </c>
      <c r="E149" s="39">
        <v>116.800003</v>
      </c>
      <c r="F149" s="39">
        <v>110.899483</v>
      </c>
      <c r="G149" s="39">
        <f t="shared" si="2"/>
        <v>-1.6892293279149234E-2</v>
      </c>
    </row>
    <row r="150" spans="1:7">
      <c r="A150" s="38">
        <v>44396</v>
      </c>
      <c r="B150" s="39">
        <v>114.800003</v>
      </c>
      <c r="C150" s="39">
        <v>116.550003</v>
      </c>
      <c r="D150" s="39">
        <v>114.199997</v>
      </c>
      <c r="E150" s="39">
        <v>114.599998</v>
      </c>
      <c r="F150" s="39">
        <v>108.810608</v>
      </c>
      <c r="G150" s="39">
        <f t="shared" si="2"/>
        <v>-7.2665332079794439E-3</v>
      </c>
    </row>
    <row r="151" spans="1:7">
      <c r="A151" s="38">
        <v>44397</v>
      </c>
      <c r="B151" s="39">
        <v>112.050003</v>
      </c>
      <c r="C151" s="39">
        <v>113.25</v>
      </c>
      <c r="D151" s="39">
        <v>111.599998</v>
      </c>
      <c r="E151" s="39">
        <v>112.599998</v>
      </c>
      <c r="F151" s="39">
        <v>106.911644</v>
      </c>
      <c r="G151" s="39">
        <f t="shared" si="2"/>
        <v>-2.8722626858648164E-2</v>
      </c>
    </row>
    <row r="152" spans="1:7">
      <c r="A152" s="38">
        <v>44399</v>
      </c>
      <c r="B152" s="39">
        <v>114.400002</v>
      </c>
      <c r="C152" s="39">
        <v>115.800003</v>
      </c>
      <c r="D152" s="39">
        <v>113.949997</v>
      </c>
      <c r="E152" s="39">
        <v>115.5</v>
      </c>
      <c r="F152" s="39">
        <v>109.66514599999999</v>
      </c>
      <c r="G152" s="39">
        <f t="shared" si="2"/>
        <v>2.2266826682487001E-2</v>
      </c>
    </row>
    <row r="153" spans="1:7">
      <c r="A153" s="38">
        <v>44400</v>
      </c>
      <c r="B153" s="39">
        <v>115.5</v>
      </c>
      <c r="C153" s="39">
        <v>116.75</v>
      </c>
      <c r="D153" s="39">
        <v>114.75</v>
      </c>
      <c r="E153" s="39">
        <v>115.300003</v>
      </c>
      <c r="F153" s="39">
        <v>109.475258</v>
      </c>
      <c r="G153" s="39">
        <f t="shared" si="2"/>
        <v>8.1703055033762878E-3</v>
      </c>
    </row>
    <row r="154" spans="1:7">
      <c r="A154" s="38">
        <v>44403</v>
      </c>
      <c r="B154" s="39">
        <v>114.849998</v>
      </c>
      <c r="C154" s="39">
        <v>115.599998</v>
      </c>
      <c r="D154" s="39">
        <v>114.099998</v>
      </c>
      <c r="E154" s="39">
        <v>114.550003</v>
      </c>
      <c r="F154" s="39">
        <v>108.76314499999999</v>
      </c>
      <c r="G154" s="39">
        <f t="shared" si="2"/>
        <v>-9.8989576117678203E-3</v>
      </c>
    </row>
    <row r="155" spans="1:7">
      <c r="A155" s="38">
        <v>44404</v>
      </c>
      <c r="B155" s="39">
        <v>115.349998</v>
      </c>
      <c r="C155" s="39">
        <v>115.900002</v>
      </c>
      <c r="D155" s="39">
        <v>114</v>
      </c>
      <c r="E155" s="39">
        <v>114.650002</v>
      </c>
      <c r="F155" s="39">
        <v>108.858093</v>
      </c>
      <c r="G155" s="39">
        <f t="shared" si="2"/>
        <v>2.5918286647223796E-3</v>
      </c>
    </row>
    <row r="156" spans="1:7">
      <c r="A156" s="38">
        <v>44405</v>
      </c>
      <c r="B156" s="39">
        <v>114.900002</v>
      </c>
      <c r="C156" s="39">
        <v>115.199997</v>
      </c>
      <c r="D156" s="39">
        <v>113.449997</v>
      </c>
      <c r="E156" s="39">
        <v>114.349998</v>
      </c>
      <c r="F156" s="39">
        <v>108.57324199999999</v>
      </c>
      <c r="G156" s="39">
        <f t="shared" si="2"/>
        <v>-6.0580453818374382E-3</v>
      </c>
    </row>
    <row r="157" spans="1:7">
      <c r="A157" s="38">
        <v>44406</v>
      </c>
      <c r="B157" s="39">
        <v>114.300003</v>
      </c>
      <c r="C157" s="39">
        <v>115.800003</v>
      </c>
      <c r="D157" s="39">
        <v>113.300003</v>
      </c>
      <c r="E157" s="39">
        <v>114.75</v>
      </c>
      <c r="F157" s="39">
        <v>108.953041</v>
      </c>
      <c r="G157" s="39">
        <f t="shared" si="2"/>
        <v>5.1948688255064601E-3</v>
      </c>
    </row>
    <row r="158" spans="1:7">
      <c r="A158" s="38">
        <v>44407</v>
      </c>
      <c r="B158" s="39">
        <v>114.300003</v>
      </c>
      <c r="C158" s="39">
        <v>116.75</v>
      </c>
      <c r="D158" s="39">
        <v>113.800003</v>
      </c>
      <c r="E158" s="39">
        <v>115.300003</v>
      </c>
      <c r="F158" s="39">
        <v>109.475258</v>
      </c>
      <c r="G158" s="39">
        <f t="shared" si="2"/>
        <v>8.1703055033762878E-3</v>
      </c>
    </row>
    <row r="159" spans="1:7">
      <c r="A159" s="38">
        <v>44410</v>
      </c>
      <c r="B159" s="39">
        <v>114.949997</v>
      </c>
      <c r="C159" s="39">
        <v>117.5</v>
      </c>
      <c r="D159" s="39">
        <v>114.800003</v>
      </c>
      <c r="E159" s="39">
        <v>117.099998</v>
      </c>
      <c r="F159" s="39">
        <v>111.184319</v>
      </c>
      <c r="G159" s="39">
        <f t="shared" si="2"/>
        <v>6.4034370352070071E-3</v>
      </c>
    </row>
    <row r="160" spans="1:7">
      <c r="A160" s="38">
        <v>44411</v>
      </c>
      <c r="B160" s="39">
        <v>116.150002</v>
      </c>
      <c r="C160" s="39">
        <v>118.199997</v>
      </c>
      <c r="D160" s="39">
        <v>115.150002</v>
      </c>
      <c r="E160" s="39">
        <v>117.900002</v>
      </c>
      <c r="F160" s="39">
        <v>111.943909</v>
      </c>
      <c r="G160" s="39">
        <f t="shared" si="2"/>
        <v>5.9397460070732648E-3</v>
      </c>
    </row>
    <row r="161" spans="1:7">
      <c r="A161" s="38">
        <v>44412</v>
      </c>
      <c r="B161" s="39">
        <v>117.699997</v>
      </c>
      <c r="C161" s="39">
        <v>118.5</v>
      </c>
      <c r="D161" s="39">
        <v>116.599998</v>
      </c>
      <c r="E161" s="39">
        <v>117.349998</v>
      </c>
      <c r="F161" s="39">
        <v>111.421684</v>
      </c>
      <c r="G161" s="39">
        <f t="shared" si="2"/>
        <v>2.5348809838990813E-3</v>
      </c>
    </row>
    <row r="162" spans="1:7">
      <c r="A162" s="38">
        <v>44413</v>
      </c>
      <c r="B162" s="39">
        <v>116.199997</v>
      </c>
      <c r="C162" s="39">
        <v>117.25</v>
      </c>
      <c r="D162" s="39">
        <v>114.699997</v>
      </c>
      <c r="E162" s="39">
        <v>116.849998</v>
      </c>
      <c r="F162" s="39">
        <v>110.946945</v>
      </c>
      <c r="G162" s="39">
        <f t="shared" si="2"/>
        <v>-1.0604553248797112E-2</v>
      </c>
    </row>
    <row r="163" spans="1:7">
      <c r="A163" s="38">
        <v>44414</v>
      </c>
      <c r="B163" s="39">
        <v>116.150002</v>
      </c>
      <c r="C163" s="39">
        <v>118.199997</v>
      </c>
      <c r="D163" s="39">
        <v>116.150002</v>
      </c>
      <c r="E163" s="39">
        <v>116.650002</v>
      </c>
      <c r="F163" s="39">
        <v>110.757057</v>
      </c>
      <c r="G163" s="39">
        <f t="shared" si="2"/>
        <v>8.0696722648981208E-3</v>
      </c>
    </row>
    <row r="164" spans="1:7">
      <c r="A164" s="38">
        <v>44417</v>
      </c>
      <c r="B164" s="39">
        <v>116</v>
      </c>
      <c r="C164" s="39">
        <v>117</v>
      </c>
      <c r="D164" s="39">
        <v>114.300003</v>
      </c>
      <c r="E164" s="39">
        <v>115</v>
      </c>
      <c r="F164" s="39">
        <v>109.190414</v>
      </c>
      <c r="G164" s="39">
        <f t="shared" si="2"/>
        <v>-1.0204144793530656E-2</v>
      </c>
    </row>
    <row r="165" spans="1:7">
      <c r="A165" s="38">
        <v>44418</v>
      </c>
      <c r="B165" s="39">
        <v>115.099998</v>
      </c>
      <c r="C165" s="39">
        <v>115.699997</v>
      </c>
      <c r="D165" s="39">
        <v>113.900002</v>
      </c>
      <c r="E165" s="39">
        <v>114.849998</v>
      </c>
      <c r="F165" s="39">
        <v>109.04798099999999</v>
      </c>
      <c r="G165" s="39">
        <f t="shared" si="2"/>
        <v>-1.1173326527252685E-2</v>
      </c>
    </row>
    <row r="166" spans="1:7">
      <c r="A166" s="38">
        <v>44419</v>
      </c>
      <c r="B166" s="39">
        <v>115.5</v>
      </c>
      <c r="C166" s="39">
        <v>117.300003</v>
      </c>
      <c r="D166" s="39">
        <v>114.849998</v>
      </c>
      <c r="E166" s="39">
        <v>117</v>
      </c>
      <c r="F166" s="39">
        <v>111.089371</v>
      </c>
      <c r="G166" s="39">
        <f t="shared" si="2"/>
        <v>1.3734172964373514E-2</v>
      </c>
    </row>
    <row r="167" spans="1:7">
      <c r="A167" s="38">
        <v>44420</v>
      </c>
      <c r="B167" s="39">
        <v>116.099998</v>
      </c>
      <c r="C167" s="39">
        <v>117.900002</v>
      </c>
      <c r="D167" s="39">
        <v>115.300003</v>
      </c>
      <c r="E167" s="39">
        <v>116.25</v>
      </c>
      <c r="F167" s="39">
        <v>110.377258</v>
      </c>
      <c r="G167" s="39">
        <f t="shared" si="2"/>
        <v>5.102043271976533E-3</v>
      </c>
    </row>
    <row r="168" spans="1:7">
      <c r="A168" s="38">
        <v>44421</v>
      </c>
      <c r="B168" s="39">
        <v>116.800003</v>
      </c>
      <c r="C168" s="39">
        <v>116.949997</v>
      </c>
      <c r="D168" s="39">
        <v>115.349998</v>
      </c>
      <c r="E168" s="39">
        <v>116.099998</v>
      </c>
      <c r="F168" s="39">
        <v>110.23483299999999</v>
      </c>
      <c r="G168" s="39">
        <f t="shared" si="2"/>
        <v>-8.090357128653863E-3</v>
      </c>
    </row>
    <row r="169" spans="1:7">
      <c r="A169" s="38">
        <v>44424</v>
      </c>
      <c r="B169" s="39">
        <v>116.900002</v>
      </c>
      <c r="C169" s="39">
        <v>118.349998</v>
      </c>
      <c r="D169" s="39">
        <v>114.699997</v>
      </c>
      <c r="E169" s="39">
        <v>115.5</v>
      </c>
      <c r="F169" s="39">
        <v>109.66514599999999</v>
      </c>
      <c r="G169" s="39">
        <f t="shared" si="2"/>
        <v>1.1899851682764868E-2</v>
      </c>
    </row>
    <row r="170" spans="1:7">
      <c r="A170" s="38">
        <v>44425</v>
      </c>
      <c r="B170" s="39">
        <v>116</v>
      </c>
      <c r="C170" s="39">
        <v>116</v>
      </c>
      <c r="D170" s="39">
        <v>112.699997</v>
      </c>
      <c r="E170" s="39">
        <v>113.849998</v>
      </c>
      <c r="F170" s="39">
        <v>108.09850299999999</v>
      </c>
      <c r="G170" s="39">
        <f t="shared" si="2"/>
        <v>-2.0056127954599837E-2</v>
      </c>
    </row>
    <row r="171" spans="1:7">
      <c r="A171" s="38">
        <v>44426</v>
      </c>
      <c r="B171" s="39">
        <v>113.900002</v>
      </c>
      <c r="C171" s="39">
        <v>115.25</v>
      </c>
      <c r="D171" s="39">
        <v>112.900002</v>
      </c>
      <c r="E171" s="39">
        <v>113.199997</v>
      </c>
      <c r="F171" s="39">
        <v>107.48133900000001</v>
      </c>
      <c r="G171" s="39">
        <f t="shared" si="2"/>
        <v>-6.4865092296067734E-3</v>
      </c>
    </row>
    <row r="172" spans="1:7">
      <c r="A172" s="38">
        <v>44428</v>
      </c>
      <c r="B172" s="39">
        <v>110.650002</v>
      </c>
      <c r="C172" s="39">
        <v>111.75</v>
      </c>
      <c r="D172" s="39">
        <v>108.5</v>
      </c>
      <c r="E172" s="39">
        <v>110.199997</v>
      </c>
      <c r="F172" s="39">
        <v>104.63288900000001</v>
      </c>
      <c r="G172" s="39">
        <f t="shared" si="2"/>
        <v>-3.0839448383079702E-2</v>
      </c>
    </row>
    <row r="173" spans="1:7">
      <c r="A173" s="38">
        <v>44431</v>
      </c>
      <c r="B173" s="39">
        <v>110.349998</v>
      </c>
      <c r="C173" s="39">
        <v>112</v>
      </c>
      <c r="D173" s="39">
        <v>108.5</v>
      </c>
      <c r="E173" s="39">
        <v>111.75</v>
      </c>
      <c r="F173" s="39">
        <v>106.104591</v>
      </c>
      <c r="G173" s="39">
        <f t="shared" si="2"/>
        <v>2.2346378014163628E-3</v>
      </c>
    </row>
    <row r="174" spans="1:7">
      <c r="A174" s="38">
        <v>44432</v>
      </c>
      <c r="B174" s="39">
        <v>113.150002</v>
      </c>
      <c r="C174" s="39">
        <v>115.199997</v>
      </c>
      <c r="D174" s="39">
        <v>112.099998</v>
      </c>
      <c r="E174" s="39">
        <v>113.199997</v>
      </c>
      <c r="F174" s="39">
        <v>107.48133900000001</v>
      </c>
      <c r="G174" s="39">
        <f t="shared" si="2"/>
        <v>2.8170850925029189E-2</v>
      </c>
    </row>
    <row r="175" spans="1:7">
      <c r="A175" s="38">
        <v>44433</v>
      </c>
      <c r="B175" s="39">
        <v>113.5</v>
      </c>
      <c r="C175" s="39">
        <v>117.199997</v>
      </c>
      <c r="D175" s="39">
        <v>113.300003</v>
      </c>
      <c r="E175" s="39">
        <v>115.650002</v>
      </c>
      <c r="F175" s="39">
        <v>109.807571</v>
      </c>
      <c r="G175" s="39">
        <f t="shared" si="2"/>
        <v>1.7212129325518327E-2</v>
      </c>
    </row>
    <row r="176" spans="1:7">
      <c r="A176" s="38">
        <v>44434</v>
      </c>
      <c r="B176" s="39">
        <v>115.599998</v>
      </c>
      <c r="C176" s="39">
        <v>116.25</v>
      </c>
      <c r="D176" s="39">
        <v>114.400002</v>
      </c>
      <c r="E176" s="39">
        <v>115.550003</v>
      </c>
      <c r="F176" s="39">
        <v>109.71262400000001</v>
      </c>
      <c r="G176" s="39">
        <f t="shared" si="2"/>
        <v>-8.1388070781765083E-3</v>
      </c>
    </row>
    <row r="177" spans="1:7">
      <c r="A177" s="38">
        <v>44435</v>
      </c>
      <c r="B177" s="39">
        <v>115.5</v>
      </c>
      <c r="C177" s="39">
        <v>117</v>
      </c>
      <c r="D177" s="39">
        <v>114.949997</v>
      </c>
      <c r="E177" s="39">
        <v>116.650002</v>
      </c>
      <c r="F177" s="39">
        <v>110.757057</v>
      </c>
      <c r="G177" s="39">
        <f t="shared" si="2"/>
        <v>6.4308903302903314E-3</v>
      </c>
    </row>
    <row r="178" spans="1:7">
      <c r="A178" s="38">
        <v>44438</v>
      </c>
      <c r="B178" s="39">
        <v>116.75</v>
      </c>
      <c r="C178" s="39">
        <v>120.400002</v>
      </c>
      <c r="D178" s="39">
        <v>116.75</v>
      </c>
      <c r="E178" s="39">
        <v>120.150002</v>
      </c>
      <c r="F178" s="39">
        <v>114.08023799999999</v>
      </c>
      <c r="G178" s="39">
        <f t="shared" si="2"/>
        <v>2.8645614688260199E-2</v>
      </c>
    </row>
    <row r="179" spans="1:7">
      <c r="A179" s="38">
        <v>44439</v>
      </c>
      <c r="B179" s="39">
        <v>120</v>
      </c>
      <c r="C179" s="39">
        <v>121</v>
      </c>
      <c r="D179" s="39">
        <v>119.050003</v>
      </c>
      <c r="E179" s="39">
        <v>120.550003</v>
      </c>
      <c r="F179" s="39">
        <v>114.460037</v>
      </c>
      <c r="G179" s="39">
        <f t="shared" si="2"/>
        <v>4.9709961107249059E-3</v>
      </c>
    </row>
    <row r="180" spans="1:7">
      <c r="A180" s="38">
        <v>44440</v>
      </c>
      <c r="B180" s="39">
        <v>121.800003</v>
      </c>
      <c r="C180" s="39">
        <v>122.25</v>
      </c>
      <c r="D180" s="39">
        <v>119.400002</v>
      </c>
      <c r="E180" s="39">
        <v>119.699997</v>
      </c>
      <c r="F180" s="39">
        <v>113.652969</v>
      </c>
      <c r="G180" s="39">
        <f t="shared" si="2"/>
        <v>1.027758275824023E-2</v>
      </c>
    </row>
    <row r="181" spans="1:7">
      <c r="A181" s="38">
        <v>44441</v>
      </c>
      <c r="B181" s="39">
        <v>118.900002</v>
      </c>
      <c r="C181" s="39">
        <v>120.150002</v>
      </c>
      <c r="D181" s="39">
        <v>118</v>
      </c>
      <c r="E181" s="39">
        <v>118.650002</v>
      </c>
      <c r="F181" s="39">
        <v>112.656021</v>
      </c>
      <c r="G181" s="39">
        <f t="shared" si="2"/>
        <v>-1.7327149526644298E-2</v>
      </c>
    </row>
    <row r="182" spans="1:7">
      <c r="A182" s="38">
        <v>44442</v>
      </c>
      <c r="B182" s="39">
        <v>119.949997</v>
      </c>
      <c r="C182" s="39">
        <v>123.5</v>
      </c>
      <c r="D182" s="39">
        <v>118.800003</v>
      </c>
      <c r="E182" s="39">
        <v>123.099998</v>
      </c>
      <c r="F182" s="39">
        <v>116.88121</v>
      </c>
      <c r="G182" s="39">
        <f t="shared" si="2"/>
        <v>2.7500177239694699E-2</v>
      </c>
    </row>
    <row r="183" spans="1:7">
      <c r="A183" s="38">
        <v>44445</v>
      </c>
      <c r="B183" s="39">
        <v>123.800003</v>
      </c>
      <c r="C183" s="39">
        <v>124.349998</v>
      </c>
      <c r="D183" s="39">
        <v>121.150002</v>
      </c>
      <c r="E183" s="39">
        <v>121.650002</v>
      </c>
      <c r="F183" s="39">
        <v>115.504463</v>
      </c>
      <c r="G183" s="39">
        <f t="shared" si="2"/>
        <v>6.8589980977468504E-3</v>
      </c>
    </row>
    <row r="184" spans="1:7">
      <c r="A184" s="38">
        <v>44446</v>
      </c>
      <c r="B184" s="39">
        <v>122.5</v>
      </c>
      <c r="C184" s="39">
        <v>122.75</v>
      </c>
      <c r="D184" s="39">
        <v>119.550003</v>
      </c>
      <c r="E184" s="39">
        <v>119.949997</v>
      </c>
      <c r="F184" s="39">
        <v>113.890343</v>
      </c>
      <c r="G184" s="39">
        <f t="shared" si="2"/>
        <v>-1.2950387491148643E-2</v>
      </c>
    </row>
    <row r="185" spans="1:7">
      <c r="A185" s="38">
        <v>44447</v>
      </c>
      <c r="B185" s="39">
        <v>119</v>
      </c>
      <c r="C185" s="39">
        <v>119.5</v>
      </c>
      <c r="D185" s="39">
        <v>117.5</v>
      </c>
      <c r="E185" s="39">
        <v>118.949997</v>
      </c>
      <c r="F185" s="39">
        <v>114.71004499999999</v>
      </c>
      <c r="G185" s="39">
        <f t="shared" si="2"/>
        <v>-2.6833395303064576E-2</v>
      </c>
    </row>
    <row r="186" spans="1:7">
      <c r="A186" s="38">
        <v>44448</v>
      </c>
      <c r="B186" s="39">
        <v>119.099998</v>
      </c>
      <c r="C186" s="39">
        <v>123.800003</v>
      </c>
      <c r="D186" s="39">
        <v>118.199997</v>
      </c>
      <c r="E186" s="39">
        <v>122.150002</v>
      </c>
      <c r="F186" s="39">
        <v>117.795982</v>
      </c>
      <c r="G186" s="39">
        <f t="shared" si="2"/>
        <v>3.5351013111563474E-2</v>
      </c>
    </row>
    <row r="187" spans="1:7">
      <c r="A187" s="38">
        <v>44452</v>
      </c>
      <c r="B187" s="39">
        <v>122.199997</v>
      </c>
      <c r="C187" s="39">
        <v>123.400002</v>
      </c>
      <c r="D187" s="39">
        <v>121.099998</v>
      </c>
      <c r="E187" s="39">
        <v>123.050003</v>
      </c>
      <c r="F187" s="39">
        <v>118.66391</v>
      </c>
      <c r="G187" s="39">
        <f t="shared" si="2"/>
        <v>-3.2362568043859813E-3</v>
      </c>
    </row>
    <row r="188" spans="1:7">
      <c r="A188" s="38">
        <v>44453</v>
      </c>
      <c r="B188" s="39">
        <v>123.300003</v>
      </c>
      <c r="C188" s="39">
        <v>125.400002</v>
      </c>
      <c r="D188" s="39">
        <v>122.800003</v>
      </c>
      <c r="E188" s="39">
        <v>123.949997</v>
      </c>
      <c r="F188" s="39">
        <v>119.53182200000001</v>
      </c>
      <c r="G188" s="39">
        <f t="shared" si="2"/>
        <v>1.6077516469040688E-2</v>
      </c>
    </row>
    <row r="189" spans="1:7">
      <c r="A189" s="38">
        <v>44454</v>
      </c>
      <c r="B189" s="39">
        <v>124.25</v>
      </c>
      <c r="C189" s="39">
        <v>130.699997</v>
      </c>
      <c r="D189" s="39">
        <v>124.25</v>
      </c>
      <c r="E189" s="39">
        <v>128.449997</v>
      </c>
      <c r="F189" s="39">
        <v>123.871422</v>
      </c>
      <c r="G189" s="39">
        <f t="shared" si="2"/>
        <v>4.1395953529064153E-2</v>
      </c>
    </row>
    <row r="190" spans="1:7">
      <c r="A190" s="38">
        <v>44455</v>
      </c>
      <c r="B190" s="39">
        <v>129.64999399999999</v>
      </c>
      <c r="C190" s="39">
        <v>131.25</v>
      </c>
      <c r="D190" s="39">
        <v>127.400002</v>
      </c>
      <c r="E190" s="39">
        <v>128.699997</v>
      </c>
      <c r="F190" s="39">
        <v>124.112511</v>
      </c>
      <c r="G190" s="39">
        <f t="shared" si="2"/>
        <v>4.1993037948854749E-3</v>
      </c>
    </row>
    <row r="191" spans="1:7">
      <c r="A191" s="38">
        <v>44456</v>
      </c>
      <c r="B191" s="39">
        <v>128.699997</v>
      </c>
      <c r="C191" s="39">
        <v>129.699997</v>
      </c>
      <c r="D191" s="39">
        <v>124.75</v>
      </c>
      <c r="E191" s="39">
        <v>127.75</v>
      </c>
      <c r="F191" s="39">
        <v>123.19637299999999</v>
      </c>
      <c r="G191" s="39">
        <f t="shared" si="2"/>
        <v>-1.1879833279635894E-2</v>
      </c>
    </row>
    <row r="192" spans="1:7">
      <c r="A192" s="38">
        <v>44459</v>
      </c>
      <c r="B192" s="39">
        <v>125.050003</v>
      </c>
      <c r="C192" s="39">
        <v>129.39999399999999</v>
      </c>
      <c r="D192" s="39">
        <v>125.050003</v>
      </c>
      <c r="E192" s="39">
        <v>128.5</v>
      </c>
      <c r="F192" s="39">
        <v>123.91964</v>
      </c>
      <c r="G192" s="39">
        <f t="shared" si="2"/>
        <v>-2.315732493149729E-3</v>
      </c>
    </row>
    <row r="193" spans="1:7">
      <c r="A193" s="38">
        <v>44460</v>
      </c>
      <c r="B193" s="39">
        <v>129.60000600000001</v>
      </c>
      <c r="C193" s="39">
        <v>136</v>
      </c>
      <c r="D193" s="39">
        <v>129.10000600000001</v>
      </c>
      <c r="E193" s="39">
        <v>135.199997</v>
      </c>
      <c r="F193" s="39">
        <v>130.38081399999999</v>
      </c>
      <c r="G193" s="39">
        <f t="shared" si="2"/>
        <v>4.974655003710466E-2</v>
      </c>
    </row>
    <row r="194" spans="1:7">
      <c r="A194" s="38">
        <v>44461</v>
      </c>
      <c r="B194" s="39">
        <v>134.5</v>
      </c>
      <c r="C194" s="39">
        <v>135.25</v>
      </c>
      <c r="D194" s="39">
        <v>132.449997</v>
      </c>
      <c r="E194" s="39">
        <v>133.64999399999999</v>
      </c>
      <c r="F194" s="39">
        <v>128.88606300000001</v>
      </c>
      <c r="G194" s="39">
        <f t="shared" si="2"/>
        <v>-5.5299680094610861E-3</v>
      </c>
    </row>
    <row r="195" spans="1:7">
      <c r="A195" s="38">
        <v>44462</v>
      </c>
      <c r="B195" s="39">
        <v>134.800003</v>
      </c>
      <c r="C195" s="39">
        <v>138.35000600000001</v>
      </c>
      <c r="D195" s="39">
        <v>134.39999399999999</v>
      </c>
      <c r="E195" s="39">
        <v>137.75</v>
      </c>
      <c r="F195" s="39">
        <v>132.83992000000001</v>
      </c>
      <c r="G195" s="39">
        <f t="shared" si="2"/>
        <v>2.2661831874611987E-2</v>
      </c>
    </row>
    <row r="196" spans="1:7">
      <c r="A196" s="38">
        <v>44463</v>
      </c>
      <c r="B196" s="39">
        <v>138.89999399999999</v>
      </c>
      <c r="C196" s="39">
        <v>139.89999399999999</v>
      </c>
      <c r="D196" s="39">
        <v>134.5</v>
      </c>
      <c r="E196" s="39">
        <v>136.10000600000001</v>
      </c>
      <c r="F196" s="39">
        <v>131.248749</v>
      </c>
      <c r="G196" s="39">
        <f t="shared" si="2"/>
        <v>1.1141089182454688E-2</v>
      </c>
    </row>
    <row r="197" spans="1:7">
      <c r="A197" s="38">
        <v>44466</v>
      </c>
      <c r="B197" s="39">
        <v>138.050003</v>
      </c>
      <c r="C197" s="39">
        <v>140.75</v>
      </c>
      <c r="D197" s="39">
        <v>137.5</v>
      </c>
      <c r="E197" s="39">
        <v>140</v>
      </c>
      <c r="F197" s="39">
        <v>135.00971999999999</v>
      </c>
      <c r="G197" s="39">
        <f t="shared" ref="G197:G248" si="3">LN(C197/C196)</f>
        <v>6.0574282361421745E-3</v>
      </c>
    </row>
    <row r="198" spans="1:7">
      <c r="A198" s="38">
        <v>44467</v>
      </c>
      <c r="B198" s="39">
        <v>141.800003</v>
      </c>
      <c r="C198" s="39">
        <v>143.60000600000001</v>
      </c>
      <c r="D198" s="39">
        <v>141</v>
      </c>
      <c r="E198" s="39">
        <v>142.199997</v>
      </c>
      <c r="F198" s="39">
        <v>137.13130200000001</v>
      </c>
      <c r="G198" s="39">
        <f t="shared" si="3"/>
        <v>2.0046431377052927E-2</v>
      </c>
    </row>
    <row r="199" spans="1:7">
      <c r="A199" s="38">
        <v>44468</v>
      </c>
      <c r="B199" s="39">
        <v>140.85000600000001</v>
      </c>
      <c r="C199" s="39">
        <v>148.800003</v>
      </c>
      <c r="D199" s="39">
        <v>139.35000600000001</v>
      </c>
      <c r="E199" s="39">
        <v>144.75</v>
      </c>
      <c r="F199" s="39">
        <v>139.590408</v>
      </c>
      <c r="G199" s="39">
        <f t="shared" si="3"/>
        <v>3.5571444163428917E-2</v>
      </c>
    </row>
    <row r="200" spans="1:7">
      <c r="A200" s="38">
        <v>44469</v>
      </c>
      <c r="B200" s="39">
        <v>144.75</v>
      </c>
      <c r="C200" s="39">
        <v>146.050003</v>
      </c>
      <c r="D200" s="39">
        <v>141.35000600000001</v>
      </c>
      <c r="E200" s="39">
        <v>144.5</v>
      </c>
      <c r="F200" s="39">
        <v>139.34931900000001</v>
      </c>
      <c r="G200" s="39">
        <f t="shared" si="3"/>
        <v>-1.8654093185621255E-2</v>
      </c>
    </row>
    <row r="201" spans="1:7">
      <c r="A201" s="38">
        <v>44470</v>
      </c>
      <c r="B201" s="39">
        <v>145.199997</v>
      </c>
      <c r="C201" s="39">
        <v>149.64999399999999</v>
      </c>
      <c r="D201" s="39">
        <v>144.10000600000001</v>
      </c>
      <c r="E201" s="39">
        <v>146.25</v>
      </c>
      <c r="F201" s="39">
        <v>141.03694200000001</v>
      </c>
      <c r="G201" s="39">
        <f t="shared" si="3"/>
        <v>2.4350144830494927E-2</v>
      </c>
    </row>
    <row r="202" spans="1:7">
      <c r="A202" s="38">
        <v>44473</v>
      </c>
      <c r="B202" s="39">
        <v>147.800003</v>
      </c>
      <c r="C202" s="39">
        <v>148.5</v>
      </c>
      <c r="D202" s="39">
        <v>147</v>
      </c>
      <c r="E202" s="39">
        <v>147.60000600000001</v>
      </c>
      <c r="F202" s="39">
        <v>142.33883700000001</v>
      </c>
      <c r="G202" s="39">
        <f t="shared" si="3"/>
        <v>-7.7142359624011196E-3</v>
      </c>
    </row>
    <row r="203" spans="1:7">
      <c r="A203" s="38">
        <v>44474</v>
      </c>
      <c r="B203" s="39">
        <v>150</v>
      </c>
      <c r="C203" s="39">
        <v>164.60000600000001</v>
      </c>
      <c r="D203" s="39">
        <v>149</v>
      </c>
      <c r="E203" s="39">
        <v>163.64999399999999</v>
      </c>
      <c r="F203" s="39">
        <v>157.816711</v>
      </c>
      <c r="G203" s="39">
        <f t="shared" si="3"/>
        <v>0.10293336645221936</v>
      </c>
    </row>
    <row r="204" spans="1:7">
      <c r="A204" s="38">
        <v>44475</v>
      </c>
      <c r="B204" s="39">
        <v>166</v>
      </c>
      <c r="C204" s="39">
        <v>172.75</v>
      </c>
      <c r="D204" s="39">
        <v>165.800003</v>
      </c>
      <c r="E204" s="39">
        <v>168.10000600000001</v>
      </c>
      <c r="F204" s="39">
        <v>162.10810900000001</v>
      </c>
      <c r="G204" s="39">
        <f t="shared" si="3"/>
        <v>4.8327137952805632E-2</v>
      </c>
    </row>
    <row r="205" spans="1:7">
      <c r="A205" s="38">
        <v>44476</v>
      </c>
      <c r="B205" s="39">
        <v>170.14999399999999</v>
      </c>
      <c r="C205" s="39">
        <v>170.14999399999999</v>
      </c>
      <c r="D205" s="39">
        <v>159.5</v>
      </c>
      <c r="E205" s="39">
        <v>160.39999399999999</v>
      </c>
      <c r="F205" s="39">
        <v>154.68255600000001</v>
      </c>
      <c r="G205" s="39">
        <f t="shared" si="3"/>
        <v>-1.5165096963868495E-2</v>
      </c>
    </row>
    <row r="206" spans="1:7">
      <c r="A206" s="38">
        <v>44477</v>
      </c>
      <c r="B206" s="39">
        <v>163.89999399999999</v>
      </c>
      <c r="C206" s="39">
        <v>166.60000600000001</v>
      </c>
      <c r="D206" s="39">
        <v>160.5</v>
      </c>
      <c r="E206" s="39">
        <v>160.949997</v>
      </c>
      <c r="F206" s="39">
        <v>155.21296699999999</v>
      </c>
      <c r="G206" s="39">
        <f t="shared" si="3"/>
        <v>-2.1084599936763315E-2</v>
      </c>
    </row>
    <row r="207" spans="1:7">
      <c r="A207" s="38">
        <v>44480</v>
      </c>
      <c r="B207" s="39">
        <v>163.75</v>
      </c>
      <c r="C207" s="39">
        <v>166.199997</v>
      </c>
      <c r="D207" s="39">
        <v>162.699997</v>
      </c>
      <c r="E207" s="39">
        <v>165</v>
      </c>
      <c r="F207" s="39">
        <v>159.118607</v>
      </c>
      <c r="G207" s="39">
        <f t="shared" si="3"/>
        <v>-2.403901376341386E-3</v>
      </c>
    </row>
    <row r="208" spans="1:7">
      <c r="A208" s="38">
        <v>44481</v>
      </c>
      <c r="B208" s="39">
        <v>165.10000600000001</v>
      </c>
      <c r="C208" s="39">
        <v>165.85000600000001</v>
      </c>
      <c r="D208" s="39">
        <v>162.75</v>
      </c>
      <c r="E208" s="39">
        <v>163.550003</v>
      </c>
      <c r="F208" s="39">
        <v>157.720291</v>
      </c>
      <c r="G208" s="39">
        <f t="shared" si="3"/>
        <v>-2.1080628004766606E-3</v>
      </c>
    </row>
    <row r="209" spans="1:7">
      <c r="A209" s="38">
        <v>44482</v>
      </c>
      <c r="B209" s="39">
        <v>163.64999399999999</v>
      </c>
      <c r="C209" s="39">
        <v>163.800003</v>
      </c>
      <c r="D209" s="39">
        <v>159.699997</v>
      </c>
      <c r="E209" s="39">
        <v>160</v>
      </c>
      <c r="F209" s="39">
        <v>154.296829</v>
      </c>
      <c r="G209" s="39">
        <f t="shared" si="3"/>
        <v>-1.243761183634224E-2</v>
      </c>
    </row>
    <row r="210" spans="1:7">
      <c r="A210" s="38">
        <v>44483</v>
      </c>
      <c r="B210" s="39">
        <v>161</v>
      </c>
      <c r="C210" s="39">
        <v>161.75</v>
      </c>
      <c r="D210" s="39">
        <v>158.64999399999999</v>
      </c>
      <c r="E210" s="39">
        <v>159.050003</v>
      </c>
      <c r="F210" s="39">
        <v>153.38069200000001</v>
      </c>
      <c r="G210" s="39">
        <f t="shared" si="3"/>
        <v>-1.2594256352977231E-2</v>
      </c>
    </row>
    <row r="211" spans="1:7">
      <c r="A211" s="38">
        <v>44487</v>
      </c>
      <c r="B211" s="39">
        <v>163.75</v>
      </c>
      <c r="C211" s="39">
        <v>165.5</v>
      </c>
      <c r="D211" s="39">
        <v>161.199997</v>
      </c>
      <c r="E211" s="39">
        <v>162.10000600000001</v>
      </c>
      <c r="F211" s="39">
        <v>156.32197600000001</v>
      </c>
      <c r="G211" s="39">
        <f t="shared" si="3"/>
        <v>2.2919261436107709E-2</v>
      </c>
    </row>
    <row r="212" spans="1:7">
      <c r="A212" s="38">
        <v>44488</v>
      </c>
      <c r="B212" s="39">
        <v>163.5</v>
      </c>
      <c r="C212" s="39">
        <v>163.5</v>
      </c>
      <c r="D212" s="39">
        <v>158</v>
      </c>
      <c r="E212" s="39">
        <v>158.60000600000001</v>
      </c>
      <c r="F212" s="39">
        <v>152.946732</v>
      </c>
      <c r="G212" s="39">
        <f t="shared" si="3"/>
        <v>-1.2158204479809519E-2</v>
      </c>
    </row>
    <row r="213" spans="1:7">
      <c r="A213" s="38">
        <v>44489</v>
      </c>
      <c r="B213" s="39">
        <v>159.25</v>
      </c>
      <c r="C213" s="39">
        <v>159.35000600000001</v>
      </c>
      <c r="D213" s="39">
        <v>153.64999399999999</v>
      </c>
      <c r="E213" s="39">
        <v>154.89999399999999</v>
      </c>
      <c r="F213" s="39">
        <v>149.37861599999999</v>
      </c>
      <c r="G213" s="39">
        <f t="shared" si="3"/>
        <v>-2.5709911820998122E-2</v>
      </c>
    </row>
    <row r="214" spans="1:7">
      <c r="A214" s="38">
        <v>44490</v>
      </c>
      <c r="B214" s="39">
        <v>157.60000600000001</v>
      </c>
      <c r="C214" s="39">
        <v>160.300003</v>
      </c>
      <c r="D214" s="39">
        <v>154.550003</v>
      </c>
      <c r="E214" s="39">
        <v>155</v>
      </c>
      <c r="F214" s="39">
        <v>149.47505200000001</v>
      </c>
      <c r="G214" s="39">
        <f t="shared" si="3"/>
        <v>5.9439998141067787E-3</v>
      </c>
    </row>
    <row r="215" spans="1:7">
      <c r="A215" s="38">
        <v>44491</v>
      </c>
      <c r="B215" s="39">
        <v>157</v>
      </c>
      <c r="C215" s="39">
        <v>158.35000600000001</v>
      </c>
      <c r="D215" s="39">
        <v>154.5</v>
      </c>
      <c r="E215" s="39">
        <v>157.050003</v>
      </c>
      <c r="F215" s="39">
        <v>151.45198099999999</v>
      </c>
      <c r="G215" s="39">
        <f t="shared" si="3"/>
        <v>-1.2239267455020133E-2</v>
      </c>
    </row>
    <row r="216" spans="1:7">
      <c r="A216" s="38">
        <v>44494</v>
      </c>
      <c r="B216" s="39">
        <v>159</v>
      </c>
      <c r="C216" s="39">
        <v>162.949997</v>
      </c>
      <c r="D216" s="39">
        <v>158.89999399999999</v>
      </c>
      <c r="E216" s="39">
        <v>161.39999399999999</v>
      </c>
      <c r="F216" s="39">
        <v>155.64691199999999</v>
      </c>
      <c r="G216" s="39">
        <f t="shared" si="3"/>
        <v>2.8635575997618398E-2</v>
      </c>
    </row>
    <row r="217" spans="1:7">
      <c r="A217" s="38">
        <v>44495</v>
      </c>
      <c r="B217" s="39">
        <v>163.550003</v>
      </c>
      <c r="C217" s="39">
        <v>163.949997</v>
      </c>
      <c r="D217" s="39">
        <v>160.300003</v>
      </c>
      <c r="E217" s="39">
        <v>163.10000600000001</v>
      </c>
      <c r="F217" s="39">
        <v>157.28633099999999</v>
      </c>
      <c r="G217" s="39">
        <f t="shared" si="3"/>
        <v>6.1180981193804827E-3</v>
      </c>
    </row>
    <row r="218" spans="1:7">
      <c r="A218" s="38">
        <v>44496</v>
      </c>
      <c r="B218" s="39">
        <v>163.10000600000001</v>
      </c>
      <c r="C218" s="39">
        <v>163.60000600000001</v>
      </c>
      <c r="D218" s="39">
        <v>157</v>
      </c>
      <c r="E218" s="39">
        <v>157.89999399999999</v>
      </c>
      <c r="F218" s="39">
        <v>152.271683</v>
      </c>
      <c r="G218" s="39">
        <f t="shared" si="3"/>
        <v>-2.1370241489327736E-3</v>
      </c>
    </row>
    <row r="219" spans="1:7">
      <c r="A219" s="38">
        <v>44497</v>
      </c>
      <c r="B219" s="39">
        <v>150</v>
      </c>
      <c r="C219" s="39">
        <v>156.85000600000001</v>
      </c>
      <c r="D219" s="39">
        <v>148.699997</v>
      </c>
      <c r="E219" s="39">
        <v>150.199997</v>
      </c>
      <c r="F219" s="39">
        <v>144.846146</v>
      </c>
      <c r="G219" s="39">
        <f t="shared" si="3"/>
        <v>-4.2134487953668164E-2</v>
      </c>
    </row>
    <row r="220" spans="1:7">
      <c r="A220" s="38">
        <v>44498</v>
      </c>
      <c r="B220" s="39">
        <v>149.89999399999999</v>
      </c>
      <c r="C220" s="39">
        <v>151.85000600000001</v>
      </c>
      <c r="D220" s="39">
        <v>146</v>
      </c>
      <c r="E220" s="39">
        <v>149.050003</v>
      </c>
      <c r="F220" s="39">
        <v>143.73713699999999</v>
      </c>
      <c r="G220" s="39">
        <f t="shared" si="3"/>
        <v>-3.2396741885360555E-2</v>
      </c>
    </row>
    <row r="221" spans="1:7">
      <c r="A221" s="38">
        <v>44501</v>
      </c>
      <c r="B221" s="39">
        <v>150</v>
      </c>
      <c r="C221" s="39">
        <v>153.60000600000001</v>
      </c>
      <c r="D221" s="39">
        <v>148.39999399999999</v>
      </c>
      <c r="E221" s="39">
        <v>153.14999399999999</v>
      </c>
      <c r="F221" s="39">
        <v>147.69099399999999</v>
      </c>
      <c r="G221" s="39">
        <f t="shared" si="3"/>
        <v>1.1458628771637119E-2</v>
      </c>
    </row>
    <row r="222" spans="1:7">
      <c r="A222" s="38">
        <v>44502</v>
      </c>
      <c r="B222" s="39">
        <v>153.949997</v>
      </c>
      <c r="C222" s="39">
        <v>154.800003</v>
      </c>
      <c r="D222" s="39">
        <v>151.35000600000001</v>
      </c>
      <c r="E222" s="39">
        <v>152.949997</v>
      </c>
      <c r="F222" s="39">
        <v>147.49812299999999</v>
      </c>
      <c r="G222" s="39">
        <f t="shared" si="3"/>
        <v>7.7821207594005442E-3</v>
      </c>
    </row>
    <row r="223" spans="1:7">
      <c r="A223" s="38">
        <v>44503</v>
      </c>
      <c r="B223" s="39">
        <v>151.199997</v>
      </c>
      <c r="C223" s="39">
        <v>154.199997</v>
      </c>
      <c r="D223" s="39">
        <v>149.800003</v>
      </c>
      <c r="E223" s="39">
        <v>152</v>
      </c>
      <c r="F223" s="39">
        <v>146.581985</v>
      </c>
      <c r="G223" s="39">
        <f t="shared" si="3"/>
        <v>-3.8835388614955639E-3</v>
      </c>
    </row>
    <row r="224" spans="1:7">
      <c r="A224" s="38">
        <v>44504</v>
      </c>
      <c r="B224" s="39">
        <v>152</v>
      </c>
      <c r="C224" s="39">
        <v>152.85000600000001</v>
      </c>
      <c r="D224" s="39">
        <v>151.25</v>
      </c>
      <c r="E224" s="39">
        <v>152.050003</v>
      </c>
      <c r="F224" s="39">
        <v>146.63020299999999</v>
      </c>
      <c r="G224" s="39">
        <f t="shared" si="3"/>
        <v>-8.79335408296247E-3</v>
      </c>
    </row>
    <row r="225" spans="1:7">
      <c r="A225" s="38">
        <v>44508</v>
      </c>
      <c r="B225" s="39">
        <v>152.949997</v>
      </c>
      <c r="C225" s="39">
        <v>155.550003</v>
      </c>
      <c r="D225" s="39">
        <v>151.699997</v>
      </c>
      <c r="E225" s="39">
        <v>154.89999399999999</v>
      </c>
      <c r="F225" s="39">
        <v>149.37861599999999</v>
      </c>
      <c r="G225" s="39">
        <f t="shared" si="3"/>
        <v>1.7510155039035444E-2</v>
      </c>
    </row>
    <row r="226" spans="1:7">
      <c r="A226" s="38">
        <v>44509</v>
      </c>
      <c r="B226" s="39">
        <v>156.5</v>
      </c>
      <c r="C226" s="39">
        <v>158.14999399999999</v>
      </c>
      <c r="D226" s="39">
        <v>155</v>
      </c>
      <c r="E226" s="39">
        <v>156.64999399999999</v>
      </c>
      <c r="F226" s="39">
        <v>151.066238</v>
      </c>
      <c r="G226" s="39">
        <f t="shared" si="3"/>
        <v>1.6576669182942289E-2</v>
      </c>
    </row>
    <row r="227" spans="1:7">
      <c r="A227" s="38">
        <v>44510</v>
      </c>
      <c r="B227" s="39">
        <v>156.699997</v>
      </c>
      <c r="C227" s="39">
        <v>158.699997</v>
      </c>
      <c r="D227" s="39">
        <v>156.449997</v>
      </c>
      <c r="E227" s="39">
        <v>157.699997</v>
      </c>
      <c r="F227" s="39">
        <v>152.078812</v>
      </c>
      <c r="G227" s="39">
        <f t="shared" si="3"/>
        <v>3.471696815780335E-3</v>
      </c>
    </row>
    <row r="228" spans="1:7">
      <c r="A228" s="38">
        <v>44511</v>
      </c>
      <c r="B228" s="39">
        <v>156.60000600000001</v>
      </c>
      <c r="C228" s="39">
        <v>156.85000600000001</v>
      </c>
      <c r="D228" s="39">
        <v>153.050003</v>
      </c>
      <c r="E228" s="39">
        <v>153.5</v>
      </c>
      <c r="F228" s="39">
        <v>148.02851899999999</v>
      </c>
      <c r="G228" s="39">
        <f t="shared" si="3"/>
        <v>-1.1725635738976945E-2</v>
      </c>
    </row>
    <row r="229" spans="1:7">
      <c r="A229" s="38">
        <v>44512</v>
      </c>
      <c r="B229" s="39">
        <v>154</v>
      </c>
      <c r="C229" s="39">
        <v>155.60000600000001</v>
      </c>
      <c r="D229" s="39">
        <v>153.300003</v>
      </c>
      <c r="E229" s="39">
        <v>154.64999399999999</v>
      </c>
      <c r="F229" s="39">
        <v>149.13752700000001</v>
      </c>
      <c r="G229" s="39">
        <f t="shared" si="3"/>
        <v>-8.0013225850926479E-3</v>
      </c>
    </row>
    <row r="230" spans="1:7">
      <c r="A230" s="38">
        <v>44515</v>
      </c>
      <c r="B230" s="39">
        <v>156.449997</v>
      </c>
      <c r="C230" s="39">
        <v>162.25</v>
      </c>
      <c r="D230" s="39">
        <v>156</v>
      </c>
      <c r="E230" s="39">
        <v>157.800003</v>
      </c>
      <c r="F230" s="39">
        <v>152.17524700000001</v>
      </c>
      <c r="G230" s="39">
        <f t="shared" si="3"/>
        <v>4.1849705279497537E-2</v>
      </c>
    </row>
    <row r="231" spans="1:7">
      <c r="A231" s="38">
        <v>44516</v>
      </c>
      <c r="B231" s="39">
        <v>159.39999399999999</v>
      </c>
      <c r="C231" s="39">
        <v>159.699997</v>
      </c>
      <c r="D231" s="39">
        <v>156.800003</v>
      </c>
      <c r="E231" s="39">
        <v>157.14999399999999</v>
      </c>
      <c r="F231" s="39">
        <v>151.548416</v>
      </c>
      <c r="G231" s="39">
        <f t="shared" si="3"/>
        <v>-1.5841319148455171E-2</v>
      </c>
    </row>
    <row r="232" spans="1:7">
      <c r="A232" s="38">
        <v>44517</v>
      </c>
      <c r="B232" s="39">
        <v>157</v>
      </c>
      <c r="C232" s="39">
        <v>159.25</v>
      </c>
      <c r="D232" s="39">
        <v>156.60000600000001</v>
      </c>
      <c r="E232" s="39">
        <v>157.39999399999999</v>
      </c>
      <c r="F232" s="39">
        <v>151.78950499999999</v>
      </c>
      <c r="G232" s="39">
        <f t="shared" si="3"/>
        <v>-2.8217419834714774E-3</v>
      </c>
    </row>
    <row r="233" spans="1:7">
      <c r="A233" s="38">
        <v>44518</v>
      </c>
      <c r="B233" s="39">
        <v>157</v>
      </c>
      <c r="C233" s="39">
        <v>157</v>
      </c>
      <c r="D233" s="39">
        <v>153.699997</v>
      </c>
      <c r="E233" s="39">
        <v>154.300003</v>
      </c>
      <c r="F233" s="39">
        <v>148.800003</v>
      </c>
      <c r="G233" s="39">
        <f t="shared" si="3"/>
        <v>-1.4229489103964651E-2</v>
      </c>
    </row>
    <row r="234" spans="1:7">
      <c r="A234" s="38">
        <v>44522</v>
      </c>
      <c r="B234" s="39">
        <v>151.25</v>
      </c>
      <c r="C234" s="39">
        <v>153.699997</v>
      </c>
      <c r="D234" s="39">
        <v>146</v>
      </c>
      <c r="E234" s="39">
        <v>146.550003</v>
      </c>
      <c r="F234" s="39">
        <v>146.550003</v>
      </c>
      <c r="G234" s="39">
        <f t="shared" si="3"/>
        <v>-2.1243174322300717E-2</v>
      </c>
    </row>
    <row r="235" spans="1:7">
      <c r="A235" s="38">
        <v>44523</v>
      </c>
      <c r="B235" s="39">
        <v>145.800003</v>
      </c>
      <c r="C235" s="39">
        <v>147.699997</v>
      </c>
      <c r="D235" s="39">
        <v>143.39999399999999</v>
      </c>
      <c r="E235" s="39">
        <v>146.699997</v>
      </c>
      <c r="F235" s="39">
        <v>146.699997</v>
      </c>
      <c r="G235" s="39">
        <f t="shared" si="3"/>
        <v>-3.9819461800115571E-2</v>
      </c>
    </row>
    <row r="236" spans="1:7">
      <c r="A236" s="38">
        <v>44524</v>
      </c>
      <c r="B236" s="39">
        <v>149</v>
      </c>
      <c r="C236" s="39">
        <v>155.85000600000001</v>
      </c>
      <c r="D236" s="39">
        <v>149</v>
      </c>
      <c r="E236" s="39">
        <v>153.449997</v>
      </c>
      <c r="F236" s="39">
        <v>153.449997</v>
      </c>
      <c r="G236" s="39">
        <f t="shared" si="3"/>
        <v>5.3710875486009856E-2</v>
      </c>
    </row>
    <row r="237" spans="1:7">
      <c r="A237" s="38">
        <v>44525</v>
      </c>
      <c r="B237" s="39">
        <v>154</v>
      </c>
      <c r="C237" s="39">
        <v>156</v>
      </c>
      <c r="D237" s="39">
        <v>152.550003</v>
      </c>
      <c r="E237" s="39">
        <v>155.10000600000001</v>
      </c>
      <c r="F237" s="39">
        <v>155.10000600000001</v>
      </c>
      <c r="G237" s="39">
        <f t="shared" si="3"/>
        <v>9.6196253763530955E-4</v>
      </c>
    </row>
    <row r="238" spans="1:7">
      <c r="A238" s="38">
        <v>44526</v>
      </c>
      <c r="B238" s="39">
        <v>152.25</v>
      </c>
      <c r="C238" s="39">
        <v>152.25</v>
      </c>
      <c r="D238" s="39">
        <v>146.25</v>
      </c>
      <c r="E238" s="39">
        <v>147.10000600000001</v>
      </c>
      <c r="F238" s="39">
        <v>147.10000600000001</v>
      </c>
      <c r="G238" s="39">
        <f t="shared" si="3"/>
        <v>-2.4332100659530669E-2</v>
      </c>
    </row>
    <row r="239" spans="1:7">
      <c r="A239" s="38">
        <v>44529</v>
      </c>
      <c r="B239" s="39">
        <v>145</v>
      </c>
      <c r="C239" s="39">
        <v>146.050003</v>
      </c>
      <c r="D239" s="39">
        <v>141.89999399999999</v>
      </c>
      <c r="E239" s="39">
        <v>144.10000600000001</v>
      </c>
      <c r="F239" s="39">
        <v>144.10000600000001</v>
      </c>
      <c r="G239" s="39">
        <f t="shared" si="3"/>
        <v>-4.1574857215346005E-2</v>
      </c>
    </row>
    <row r="240" spans="1:7">
      <c r="A240" s="38">
        <v>44530</v>
      </c>
      <c r="B240" s="39">
        <v>143.35000600000001</v>
      </c>
      <c r="C240" s="39">
        <v>147.75</v>
      </c>
      <c r="D240" s="39">
        <v>141.10000600000001</v>
      </c>
      <c r="E240" s="39">
        <v>142.10000600000001</v>
      </c>
      <c r="F240" s="39">
        <v>142.10000600000001</v>
      </c>
      <c r="G240" s="39">
        <f t="shared" si="3"/>
        <v>1.1572606911547156E-2</v>
      </c>
    </row>
    <row r="241" spans="1:7">
      <c r="A241" s="38">
        <v>44531</v>
      </c>
      <c r="B241" s="39">
        <v>142.39999399999999</v>
      </c>
      <c r="C241" s="39">
        <v>143.64999399999999</v>
      </c>
      <c r="D241" s="39">
        <v>139.64999399999999</v>
      </c>
      <c r="E241" s="39">
        <v>142.25</v>
      </c>
      <c r="F241" s="39">
        <v>142.25</v>
      </c>
      <c r="G241" s="39">
        <f t="shared" si="3"/>
        <v>-2.8141912629096509E-2</v>
      </c>
    </row>
    <row r="242" spans="1:7">
      <c r="A242" s="38">
        <v>44532</v>
      </c>
      <c r="B242" s="39">
        <v>140.5</v>
      </c>
      <c r="C242" s="39">
        <v>144.64999399999999</v>
      </c>
      <c r="D242" s="39">
        <v>140.39999399999999</v>
      </c>
      <c r="E242" s="39">
        <v>144</v>
      </c>
      <c r="F242" s="39">
        <v>144</v>
      </c>
      <c r="G242" s="39">
        <f t="shared" si="3"/>
        <v>6.9372462855990689E-3</v>
      </c>
    </row>
    <row r="243" spans="1:7">
      <c r="A243" s="38">
        <v>44533</v>
      </c>
      <c r="B243" s="39">
        <v>144</v>
      </c>
      <c r="C243" s="39">
        <v>146.85000600000001</v>
      </c>
      <c r="D243" s="39">
        <v>143.14999399999999</v>
      </c>
      <c r="E243" s="39">
        <v>145.89999399999999</v>
      </c>
      <c r="F243" s="39">
        <v>145.89999399999999</v>
      </c>
      <c r="G243" s="39">
        <f t="shared" si="3"/>
        <v>1.5094708559936613E-2</v>
      </c>
    </row>
    <row r="244" spans="1:7">
      <c r="A244" s="38">
        <v>44536</v>
      </c>
      <c r="B244" s="39">
        <v>145.800003</v>
      </c>
      <c r="C244" s="39">
        <v>145.85000600000001</v>
      </c>
      <c r="D244" s="39">
        <v>142.75</v>
      </c>
      <c r="E244" s="39">
        <v>143.35000600000001</v>
      </c>
      <c r="F244" s="39">
        <v>143.35000600000001</v>
      </c>
      <c r="G244" s="39">
        <f t="shared" si="3"/>
        <v>-6.8329610507614595E-3</v>
      </c>
    </row>
    <row r="245" spans="1:7">
      <c r="A245" s="38">
        <v>44537</v>
      </c>
      <c r="B245" s="39">
        <v>145</v>
      </c>
      <c r="C245" s="39">
        <v>146.25</v>
      </c>
      <c r="D245" s="39">
        <v>144.5</v>
      </c>
      <c r="E245" s="39">
        <v>145.89999399999999</v>
      </c>
      <c r="F245" s="39">
        <v>145.89999399999999</v>
      </c>
      <c r="G245" s="39">
        <f t="shared" si="3"/>
        <v>2.7387486600806226E-3</v>
      </c>
    </row>
    <row r="246" spans="1:7">
      <c r="A246" s="38">
        <v>44538</v>
      </c>
      <c r="B246" s="39">
        <v>147</v>
      </c>
      <c r="C246" s="39">
        <v>150.35000600000001</v>
      </c>
      <c r="D246" s="39">
        <v>146.800003</v>
      </c>
      <c r="E246" s="39">
        <v>148.39999399999999</v>
      </c>
      <c r="F246" s="39">
        <v>148.39999399999999</v>
      </c>
      <c r="G246" s="39">
        <f t="shared" si="3"/>
        <v>2.7648463229455494E-2</v>
      </c>
    </row>
    <row r="247" spans="1:7">
      <c r="A247" s="38">
        <v>44539</v>
      </c>
      <c r="B247" s="39">
        <v>149.5</v>
      </c>
      <c r="C247" s="39">
        <v>149.89999399999999</v>
      </c>
      <c r="D247" s="39">
        <v>146.35000600000001</v>
      </c>
      <c r="E247" s="39">
        <v>147.35000600000001</v>
      </c>
      <c r="F247" s="39">
        <v>147.35000600000001</v>
      </c>
      <c r="G247" s="39">
        <f t="shared" si="3"/>
        <v>-2.9975842595545924E-3</v>
      </c>
    </row>
    <row r="248" spans="1:7">
      <c r="A248" s="38">
        <v>44540</v>
      </c>
      <c r="B248" s="39">
        <v>146.25</v>
      </c>
      <c r="C248" s="39">
        <v>148</v>
      </c>
      <c r="D248" s="39">
        <v>145.550003</v>
      </c>
      <c r="E248" s="39">
        <v>147.550003</v>
      </c>
      <c r="F248" s="39">
        <v>147.550003</v>
      </c>
      <c r="G248" s="39">
        <f t="shared" si="3"/>
        <v>-1.2756091317751661E-2</v>
      </c>
    </row>
    <row r="260" spans="5:6" ht="15.75" thickBot="1">
      <c r="E260" s="7"/>
      <c r="F260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8"/>
  <sheetViews>
    <sheetView zoomScale="70" workbookViewId="0">
      <selection activeCell="M24" sqref="M24"/>
    </sheetView>
  </sheetViews>
  <sheetFormatPr defaultColWidth="10" defaultRowHeight="15"/>
  <cols>
    <col min="1" max="1" width="14.85546875" customWidth="1"/>
    <col min="2" max="2" width="26.85546875" customWidth="1"/>
    <col min="3" max="3" width="16.5703125" customWidth="1"/>
    <col min="4" max="4" width="26.140625" customWidth="1"/>
    <col min="5" max="5" width="15.7109375" customWidth="1"/>
    <col min="6" max="6" width="16.42578125" customWidth="1"/>
    <col min="12" max="12" width="34.28515625" bestFit="1" customWidth="1"/>
    <col min="13" max="13" width="18.140625" bestFit="1" customWidth="1"/>
  </cols>
  <sheetData>
    <row r="1" spans="1:13" s="47" customFormat="1" ht="33" customHeight="1">
      <c r="A1" s="45" t="s">
        <v>38</v>
      </c>
      <c r="B1" s="46"/>
    </row>
    <row r="2" spans="1:13" s="9" customFormat="1" ht="23.25">
      <c r="A2" s="48" t="s">
        <v>7</v>
      </c>
      <c r="B2" s="48" t="s">
        <v>8</v>
      </c>
      <c r="C2" s="48" t="s">
        <v>9</v>
      </c>
      <c r="D2" s="48" t="s">
        <v>10</v>
      </c>
      <c r="E2" s="48" t="s">
        <v>11</v>
      </c>
      <c r="F2" s="48" t="s">
        <v>12</v>
      </c>
      <c r="G2" s="48" t="s">
        <v>21</v>
      </c>
    </row>
    <row r="3" spans="1:13">
      <c r="A3" s="49">
        <v>44179</v>
      </c>
      <c r="B3" s="50">
        <v>107</v>
      </c>
      <c r="C3" s="50">
        <v>107.900002</v>
      </c>
      <c r="D3" s="50">
        <v>102</v>
      </c>
      <c r="E3" s="50">
        <v>102.550003</v>
      </c>
      <c r="F3" s="50">
        <v>102.550003</v>
      </c>
      <c r="G3" s="50">
        <v>0</v>
      </c>
    </row>
    <row r="4" spans="1:13" ht="15.75" thickBot="1">
      <c r="A4" s="49">
        <v>44180</v>
      </c>
      <c r="B4" s="50">
        <v>103.650002</v>
      </c>
      <c r="C4" s="50">
        <v>105.25</v>
      </c>
      <c r="D4" s="50">
        <v>102.199997</v>
      </c>
      <c r="E4" s="50">
        <v>103.099998</v>
      </c>
      <c r="F4" s="50">
        <v>103.099998</v>
      </c>
      <c r="G4" s="50">
        <f>LN(C4/C3)</f>
        <v>-2.486641823727918E-2</v>
      </c>
    </row>
    <row r="5" spans="1:13" ht="18">
      <c r="A5" s="49">
        <v>44181</v>
      </c>
      <c r="B5" s="50">
        <v>103.400002</v>
      </c>
      <c r="C5" s="50">
        <v>107.300003</v>
      </c>
      <c r="D5" s="50">
        <v>102</v>
      </c>
      <c r="E5" s="50">
        <v>105.300003</v>
      </c>
      <c r="F5" s="50">
        <v>105.300003</v>
      </c>
      <c r="G5" s="50">
        <f t="shared" ref="G5:G68" si="0">LN(C5/C4)</f>
        <v>1.9290205033155212E-2</v>
      </c>
      <c r="L5" s="51" t="s">
        <v>25</v>
      </c>
      <c r="M5" s="52">
        <f>AVERAGE(C3:C248)</f>
        <v>79.406097341463408</v>
      </c>
    </row>
    <row r="6" spans="1:13" ht="18">
      <c r="A6" s="49">
        <v>44182</v>
      </c>
      <c r="B6" s="50">
        <v>103.900002</v>
      </c>
      <c r="C6" s="50">
        <v>106.25</v>
      </c>
      <c r="D6" s="50">
        <v>100</v>
      </c>
      <c r="E6" s="50">
        <v>101.599998</v>
      </c>
      <c r="F6" s="50">
        <v>101.599998</v>
      </c>
      <c r="G6" s="50">
        <f t="shared" si="0"/>
        <v>-9.8338697911197082E-3</v>
      </c>
      <c r="L6" s="53" t="s">
        <v>26</v>
      </c>
      <c r="M6" s="54">
        <v>84.393656158440606</v>
      </c>
    </row>
    <row r="7" spans="1:13" ht="18">
      <c r="A7" s="49">
        <v>44183</v>
      </c>
      <c r="B7" s="50">
        <v>103.300003</v>
      </c>
      <c r="C7" s="50">
        <v>105</v>
      </c>
      <c r="D7" s="50">
        <v>101.099998</v>
      </c>
      <c r="E7" s="50">
        <v>101.650002</v>
      </c>
      <c r="F7" s="50">
        <v>101.650002</v>
      </c>
      <c r="G7" s="50">
        <f t="shared" si="0"/>
        <v>-1.1834457647002796E-2</v>
      </c>
      <c r="L7" s="53" t="s">
        <v>27</v>
      </c>
      <c r="M7" s="54">
        <f>AVERAGE(G4:G248)</f>
        <v>-1.7226626705160119E-3</v>
      </c>
    </row>
    <row r="8" spans="1:13" ht="18">
      <c r="A8" s="49">
        <v>44186</v>
      </c>
      <c r="B8" s="50">
        <v>100.75</v>
      </c>
      <c r="C8" s="50">
        <v>100.75</v>
      </c>
      <c r="D8" s="50">
        <v>91.5</v>
      </c>
      <c r="E8" s="50">
        <v>91.5</v>
      </c>
      <c r="F8" s="50">
        <v>91.5</v>
      </c>
      <c r="G8" s="50">
        <f t="shared" si="0"/>
        <v>-4.1318149330730976E-2</v>
      </c>
      <c r="L8" s="53" t="s">
        <v>24</v>
      </c>
      <c r="M8" s="54">
        <v>6.7114399732667222E-4</v>
      </c>
    </row>
    <row r="9" spans="1:13" ht="18">
      <c r="A9" s="49">
        <v>44187</v>
      </c>
      <c r="B9" s="50">
        <v>85</v>
      </c>
      <c r="C9" s="50">
        <v>90.199996999999996</v>
      </c>
      <c r="D9" s="50">
        <v>82.349997999999999</v>
      </c>
      <c r="E9" s="50">
        <v>88.900002000000001</v>
      </c>
      <c r="F9" s="50">
        <v>88.900002000000001</v>
      </c>
      <c r="G9" s="50">
        <f t="shared" si="0"/>
        <v>-0.11061280701763855</v>
      </c>
      <c r="L9" s="53" t="s">
        <v>15</v>
      </c>
      <c r="M9" s="54">
        <f>SKEW(C3:C248)</f>
        <v>0.6727445028441531</v>
      </c>
    </row>
    <row r="10" spans="1:13" ht="18">
      <c r="A10" s="49">
        <v>44188</v>
      </c>
      <c r="B10" s="50">
        <v>89.349997999999999</v>
      </c>
      <c r="C10" s="50">
        <v>97.75</v>
      </c>
      <c r="D10" s="50">
        <v>89.050003000000004</v>
      </c>
      <c r="E10" s="50">
        <v>97.75</v>
      </c>
      <c r="F10" s="50">
        <v>97.75</v>
      </c>
      <c r="G10" s="50">
        <f t="shared" si="0"/>
        <v>8.038380505632127E-2</v>
      </c>
      <c r="L10" s="53" t="s">
        <v>16</v>
      </c>
      <c r="M10" s="54">
        <f>KURT(C3:C248)</f>
        <v>0.41085011508084301</v>
      </c>
    </row>
    <row r="11" spans="1:13" ht="18">
      <c r="A11" s="49">
        <v>44189</v>
      </c>
      <c r="B11" s="50">
        <v>99</v>
      </c>
      <c r="C11" s="50">
        <v>99.449996999999996</v>
      </c>
      <c r="D11" s="50">
        <v>94.650002000000001</v>
      </c>
      <c r="E11" s="50">
        <v>95.25</v>
      </c>
      <c r="F11" s="50">
        <v>95.25</v>
      </c>
      <c r="G11" s="50">
        <f t="shared" si="0"/>
        <v>1.7241776268593065E-2</v>
      </c>
      <c r="L11" s="53" t="s">
        <v>20</v>
      </c>
      <c r="M11" s="54">
        <v>0</v>
      </c>
    </row>
    <row r="12" spans="1:13" ht="18.75" thickBot="1">
      <c r="A12" s="49">
        <v>44193</v>
      </c>
      <c r="B12" s="50">
        <v>96.25</v>
      </c>
      <c r="C12" s="50">
        <v>97.5</v>
      </c>
      <c r="D12" s="50">
        <v>94</v>
      </c>
      <c r="E12" s="50">
        <v>95.849997999999999</v>
      </c>
      <c r="F12" s="50">
        <v>95.849997999999999</v>
      </c>
      <c r="G12" s="50">
        <f t="shared" si="0"/>
        <v>-1.9802597130266691E-2</v>
      </c>
      <c r="L12" s="55" t="s">
        <v>17</v>
      </c>
      <c r="M12" s="56">
        <v>1</v>
      </c>
    </row>
    <row r="13" spans="1:13">
      <c r="A13" s="49">
        <v>44194</v>
      </c>
      <c r="B13" s="50">
        <v>96.5</v>
      </c>
      <c r="C13" s="50">
        <v>97.400002000000001</v>
      </c>
      <c r="D13" s="50">
        <v>94.199996999999996</v>
      </c>
      <c r="E13" s="50">
        <v>94.849997999999999</v>
      </c>
      <c r="F13" s="50">
        <v>94.849997999999999</v>
      </c>
      <c r="G13" s="50">
        <f t="shared" si="0"/>
        <v>-1.0261468214313842E-3</v>
      </c>
    </row>
    <row r="14" spans="1:13">
      <c r="A14" s="49">
        <v>44195</v>
      </c>
      <c r="B14" s="50">
        <v>94.900002000000001</v>
      </c>
      <c r="C14" s="50">
        <v>97.449996999999996</v>
      </c>
      <c r="D14" s="50">
        <v>91</v>
      </c>
      <c r="E14" s="50">
        <v>95.150002000000001</v>
      </c>
      <c r="F14" s="50">
        <v>95.150002000000001</v>
      </c>
      <c r="G14" s="50">
        <f t="shared" si="0"/>
        <v>5.1316398618125717E-4</v>
      </c>
    </row>
    <row r="15" spans="1:13">
      <c r="A15" s="49">
        <v>44196</v>
      </c>
      <c r="B15" s="50">
        <v>94.5</v>
      </c>
      <c r="C15" s="50">
        <v>96.199996999999996</v>
      </c>
      <c r="D15" s="50">
        <v>93.25</v>
      </c>
      <c r="E15" s="50">
        <v>94.949996999999996</v>
      </c>
      <c r="F15" s="50">
        <v>94.949996999999996</v>
      </c>
      <c r="G15" s="50">
        <f t="shared" si="0"/>
        <v>-1.2910068681922302E-2</v>
      </c>
    </row>
    <row r="16" spans="1:13">
      <c r="A16" s="49">
        <v>44197</v>
      </c>
      <c r="B16" s="50">
        <v>94.949996999999996</v>
      </c>
      <c r="C16" s="50">
        <v>95.699996999999996</v>
      </c>
      <c r="D16" s="50">
        <v>94.25</v>
      </c>
      <c r="E16" s="50">
        <v>94.599997999999999</v>
      </c>
      <c r="F16" s="50">
        <v>94.599997999999999</v>
      </c>
      <c r="G16" s="50">
        <f t="shared" si="0"/>
        <v>-5.2110593756833816E-3</v>
      </c>
    </row>
    <row r="17" spans="1:12">
      <c r="A17" s="49">
        <v>44200</v>
      </c>
      <c r="B17" s="50">
        <v>97</v>
      </c>
      <c r="C17" s="50">
        <v>97.199996999999996</v>
      </c>
      <c r="D17" s="50">
        <v>94.349997999999999</v>
      </c>
      <c r="E17" s="50">
        <v>95.25</v>
      </c>
      <c r="F17" s="50">
        <v>95.25</v>
      </c>
      <c r="G17" s="50">
        <f t="shared" si="0"/>
        <v>1.555241349124967E-2</v>
      </c>
    </row>
    <row r="18" spans="1:12" ht="18.75">
      <c r="A18" s="49">
        <v>44201</v>
      </c>
      <c r="B18" s="50">
        <v>93</v>
      </c>
      <c r="C18" s="50">
        <v>95.349997999999999</v>
      </c>
      <c r="D18" s="50">
        <v>92.900002000000001</v>
      </c>
      <c r="E18" s="50">
        <v>93.849997999999999</v>
      </c>
      <c r="F18" s="50">
        <v>93.849997999999999</v>
      </c>
      <c r="G18" s="50">
        <f t="shared" si="0"/>
        <v>-1.9216369531121488E-2</v>
      </c>
      <c r="L18" s="57">
        <f>AVERAGE(G4:G248)</f>
        <v>-1.7226626705160119E-3</v>
      </c>
    </row>
    <row r="19" spans="1:12">
      <c r="A19" s="49">
        <v>44202</v>
      </c>
      <c r="B19" s="50">
        <v>94.349997999999999</v>
      </c>
      <c r="C19" s="50">
        <v>95.5</v>
      </c>
      <c r="D19" s="50">
        <v>92.5</v>
      </c>
      <c r="E19" s="50">
        <v>93.599997999999999</v>
      </c>
      <c r="F19" s="50">
        <v>93.599997999999999</v>
      </c>
      <c r="G19" s="50">
        <f t="shared" si="0"/>
        <v>1.5719364156106131E-3</v>
      </c>
    </row>
    <row r="20" spans="1:12">
      <c r="A20" s="49">
        <v>44203</v>
      </c>
      <c r="B20" s="50">
        <v>94.449996999999996</v>
      </c>
      <c r="C20" s="50">
        <v>95.099997999999999</v>
      </c>
      <c r="D20" s="50">
        <v>92.050003000000004</v>
      </c>
      <c r="E20" s="50">
        <v>93.449996999999996</v>
      </c>
      <c r="F20" s="50">
        <v>93.449996999999996</v>
      </c>
      <c r="G20" s="50">
        <f t="shared" si="0"/>
        <v>-4.1972989658343477E-3</v>
      </c>
    </row>
    <row r="21" spans="1:12">
      <c r="A21" s="49">
        <v>44204</v>
      </c>
      <c r="B21" s="50">
        <v>94.400002000000001</v>
      </c>
      <c r="C21" s="50">
        <v>94.949996999999996</v>
      </c>
      <c r="D21" s="50">
        <v>93.5</v>
      </c>
      <c r="E21" s="50">
        <v>93.849997999999999</v>
      </c>
      <c r="F21" s="50">
        <v>93.849997999999999</v>
      </c>
      <c r="G21" s="50">
        <f t="shared" si="0"/>
        <v>-1.5785428581324228E-3</v>
      </c>
    </row>
    <row r="22" spans="1:12">
      <c r="A22" s="49">
        <v>44207</v>
      </c>
      <c r="B22" s="50">
        <v>94.349997999999999</v>
      </c>
      <c r="C22" s="50">
        <v>94.349997999999999</v>
      </c>
      <c r="D22" s="50">
        <v>92.550003000000004</v>
      </c>
      <c r="E22" s="50">
        <v>92.900002000000001</v>
      </c>
      <c r="F22" s="50">
        <v>92.900002000000001</v>
      </c>
      <c r="G22" s="50">
        <f t="shared" si="0"/>
        <v>-6.3391550458270305E-3</v>
      </c>
    </row>
    <row r="23" spans="1:12">
      <c r="A23" s="49">
        <v>44208</v>
      </c>
      <c r="B23" s="50">
        <v>93.5</v>
      </c>
      <c r="C23" s="50">
        <v>95.650002000000001</v>
      </c>
      <c r="D23" s="50">
        <v>93.400002000000001</v>
      </c>
      <c r="E23" s="50">
        <v>93.75</v>
      </c>
      <c r="F23" s="50">
        <v>93.75</v>
      </c>
      <c r="G23" s="50">
        <f t="shared" si="0"/>
        <v>1.3684466178937081E-2</v>
      </c>
    </row>
    <row r="24" spans="1:12">
      <c r="A24" s="49">
        <v>44209</v>
      </c>
      <c r="B24" s="50">
        <v>94.400002000000001</v>
      </c>
      <c r="C24" s="50">
        <v>94.75</v>
      </c>
      <c r="D24" s="50">
        <v>91.150002000000001</v>
      </c>
      <c r="E24" s="50">
        <v>92.599997999999999</v>
      </c>
      <c r="F24" s="50">
        <v>92.599997999999999</v>
      </c>
      <c r="G24" s="50">
        <f t="shared" si="0"/>
        <v>-9.4538728332920399E-3</v>
      </c>
    </row>
    <row r="25" spans="1:12">
      <c r="A25" s="49">
        <v>44210</v>
      </c>
      <c r="B25" s="50">
        <v>92.650002000000001</v>
      </c>
      <c r="C25" s="50">
        <v>92.949996999999996</v>
      </c>
      <c r="D25" s="50">
        <v>91</v>
      </c>
      <c r="E25" s="50">
        <v>91.25</v>
      </c>
      <c r="F25" s="50">
        <v>91.25</v>
      </c>
      <c r="G25" s="50">
        <f t="shared" si="0"/>
        <v>-1.9180162070500151E-2</v>
      </c>
    </row>
    <row r="26" spans="1:12">
      <c r="A26" s="49">
        <v>44211</v>
      </c>
      <c r="B26" s="50">
        <v>91.849997999999999</v>
      </c>
      <c r="C26" s="50">
        <v>91.900002000000001</v>
      </c>
      <c r="D26" s="50">
        <v>88.25</v>
      </c>
      <c r="E26" s="50">
        <v>89.550003000000004</v>
      </c>
      <c r="F26" s="50">
        <v>89.550003000000004</v>
      </c>
      <c r="G26" s="50">
        <f t="shared" si="0"/>
        <v>-1.1360630767608761E-2</v>
      </c>
    </row>
    <row r="27" spans="1:12">
      <c r="A27" s="49">
        <v>44214</v>
      </c>
      <c r="B27" s="50">
        <v>90.150002000000001</v>
      </c>
      <c r="C27" s="50">
        <v>90.5</v>
      </c>
      <c r="D27" s="50">
        <v>86.150002000000001</v>
      </c>
      <c r="E27" s="50">
        <v>87.25</v>
      </c>
      <c r="F27" s="50">
        <v>87.25</v>
      </c>
      <c r="G27" s="50">
        <f t="shared" si="0"/>
        <v>-1.5351200418546321E-2</v>
      </c>
    </row>
    <row r="28" spans="1:12">
      <c r="A28" s="49">
        <v>44215</v>
      </c>
      <c r="B28" s="50">
        <v>88.349997999999999</v>
      </c>
      <c r="C28" s="50">
        <v>91.199996999999996</v>
      </c>
      <c r="D28" s="50">
        <v>88.150002000000001</v>
      </c>
      <c r="E28" s="50">
        <v>90.199996999999996</v>
      </c>
      <c r="F28" s="50">
        <v>90.199996999999996</v>
      </c>
      <c r="G28" s="50">
        <f t="shared" si="0"/>
        <v>7.7050134796678828E-3</v>
      </c>
    </row>
    <row r="29" spans="1:12">
      <c r="A29" s="49">
        <v>44216</v>
      </c>
      <c r="B29" s="50">
        <v>90.25</v>
      </c>
      <c r="C29" s="50">
        <v>93.699996999999996</v>
      </c>
      <c r="D29" s="50">
        <v>89</v>
      </c>
      <c r="E29" s="50">
        <v>90.75</v>
      </c>
      <c r="F29" s="50">
        <v>90.75</v>
      </c>
      <c r="G29" s="50">
        <f t="shared" si="0"/>
        <v>2.704329304175181E-2</v>
      </c>
    </row>
    <row r="30" spans="1:12">
      <c r="A30" s="49">
        <v>44217</v>
      </c>
      <c r="B30" s="50">
        <v>91.25</v>
      </c>
      <c r="C30" s="50">
        <v>93.5</v>
      </c>
      <c r="D30" s="50">
        <v>88.5</v>
      </c>
      <c r="E30" s="50">
        <v>89.150002000000001</v>
      </c>
      <c r="F30" s="50">
        <v>89.150002000000001</v>
      </c>
      <c r="G30" s="50">
        <f t="shared" si="0"/>
        <v>-2.136720932658865E-3</v>
      </c>
    </row>
    <row r="31" spans="1:12">
      <c r="A31" s="49">
        <v>44218</v>
      </c>
      <c r="B31" s="50">
        <v>89.150002000000001</v>
      </c>
      <c r="C31" s="50">
        <v>90.150002000000001</v>
      </c>
      <c r="D31" s="50">
        <v>87</v>
      </c>
      <c r="E31" s="50">
        <v>87.949996999999996</v>
      </c>
      <c r="F31" s="50">
        <v>87.949996999999996</v>
      </c>
      <c r="G31" s="50">
        <f t="shared" si="0"/>
        <v>-3.64864644600685E-2</v>
      </c>
    </row>
    <row r="32" spans="1:12">
      <c r="A32" s="49">
        <v>44221</v>
      </c>
      <c r="B32" s="50">
        <v>88.099997999999999</v>
      </c>
      <c r="C32" s="50">
        <v>88.849997999999999</v>
      </c>
      <c r="D32" s="50">
        <v>84.550003000000004</v>
      </c>
      <c r="E32" s="50">
        <v>85.550003000000004</v>
      </c>
      <c r="F32" s="50">
        <v>85.550003000000004</v>
      </c>
      <c r="G32" s="50">
        <f t="shared" si="0"/>
        <v>-1.4525439743760823E-2</v>
      </c>
    </row>
    <row r="33" spans="1:7">
      <c r="A33" s="49">
        <v>44223</v>
      </c>
      <c r="B33" s="50">
        <v>85.699996999999996</v>
      </c>
      <c r="C33" s="50">
        <v>85.699996999999996</v>
      </c>
      <c r="D33" s="50">
        <v>83.150002000000001</v>
      </c>
      <c r="E33" s="50">
        <v>84.099997999999999</v>
      </c>
      <c r="F33" s="50">
        <v>84.099997999999999</v>
      </c>
      <c r="G33" s="50">
        <f t="shared" si="0"/>
        <v>-3.6096741492912886E-2</v>
      </c>
    </row>
    <row r="34" spans="1:7">
      <c r="A34" s="49">
        <v>44224</v>
      </c>
      <c r="B34" s="50">
        <v>81.599997999999999</v>
      </c>
      <c r="C34" s="50">
        <v>83.800003000000004</v>
      </c>
      <c r="D34" s="50">
        <v>81</v>
      </c>
      <c r="E34" s="50">
        <v>81.900002000000001</v>
      </c>
      <c r="F34" s="50">
        <v>81.900002000000001</v>
      </c>
      <c r="G34" s="50">
        <f t="shared" si="0"/>
        <v>-2.2419747310339695E-2</v>
      </c>
    </row>
    <row r="35" spans="1:7">
      <c r="A35" s="49">
        <v>44225</v>
      </c>
      <c r="B35" s="50">
        <v>82.650002000000001</v>
      </c>
      <c r="C35" s="50">
        <v>84.5</v>
      </c>
      <c r="D35" s="50">
        <v>82.25</v>
      </c>
      <c r="E35" s="50">
        <v>82.800003000000004</v>
      </c>
      <c r="F35" s="50">
        <v>82.800003000000004</v>
      </c>
      <c r="G35" s="50">
        <f t="shared" si="0"/>
        <v>8.3184910755687153E-3</v>
      </c>
    </row>
    <row r="36" spans="1:7">
      <c r="A36" s="49">
        <v>44228</v>
      </c>
      <c r="B36" s="50">
        <v>83.300003000000004</v>
      </c>
      <c r="C36" s="50">
        <v>85.699996999999996</v>
      </c>
      <c r="D36" s="50">
        <v>83</v>
      </c>
      <c r="E36" s="50">
        <v>84.699996999999996</v>
      </c>
      <c r="F36" s="50">
        <v>84.699996999999996</v>
      </c>
      <c r="G36" s="50">
        <f t="shared" si="0"/>
        <v>1.4101256234771015E-2</v>
      </c>
    </row>
    <row r="37" spans="1:7">
      <c r="A37" s="49">
        <v>44229</v>
      </c>
      <c r="B37" s="50">
        <v>85.550003000000004</v>
      </c>
      <c r="C37" s="50">
        <v>87.099997999999999</v>
      </c>
      <c r="D37" s="50">
        <v>85.099997999999999</v>
      </c>
      <c r="E37" s="50">
        <v>85.400002000000001</v>
      </c>
      <c r="F37" s="50">
        <v>85.400002000000001</v>
      </c>
      <c r="G37" s="50">
        <f t="shared" si="0"/>
        <v>1.620407029844528E-2</v>
      </c>
    </row>
    <row r="38" spans="1:7">
      <c r="A38" s="49">
        <v>44230</v>
      </c>
      <c r="B38" s="50">
        <v>85.199996999999996</v>
      </c>
      <c r="C38" s="50">
        <v>86.699996999999996</v>
      </c>
      <c r="D38" s="50">
        <v>84.050003000000004</v>
      </c>
      <c r="E38" s="50">
        <v>85.5</v>
      </c>
      <c r="F38" s="50">
        <v>85.5</v>
      </c>
      <c r="G38" s="50">
        <f t="shared" si="0"/>
        <v>-4.6030117119249744E-3</v>
      </c>
    </row>
    <row r="39" spans="1:7">
      <c r="A39" s="49">
        <v>44231</v>
      </c>
      <c r="B39" s="50">
        <v>85.949996999999996</v>
      </c>
      <c r="C39" s="50">
        <v>88.199996999999996</v>
      </c>
      <c r="D39" s="50">
        <v>85.5</v>
      </c>
      <c r="E39" s="50">
        <v>86.849997999999999</v>
      </c>
      <c r="F39" s="50">
        <v>86.849997999999999</v>
      </c>
      <c r="G39" s="50">
        <f t="shared" si="0"/>
        <v>1.7153079814720133E-2</v>
      </c>
    </row>
    <row r="40" spans="1:7">
      <c r="A40" s="49">
        <v>44232</v>
      </c>
      <c r="B40" s="50">
        <v>89</v>
      </c>
      <c r="C40" s="50">
        <v>92</v>
      </c>
      <c r="D40" s="50">
        <v>88</v>
      </c>
      <c r="E40" s="50">
        <v>88.349997999999999</v>
      </c>
      <c r="F40" s="50">
        <v>88.349997999999999</v>
      </c>
      <c r="G40" s="50">
        <f t="shared" si="0"/>
        <v>4.2181648049900732E-2</v>
      </c>
    </row>
    <row r="41" spans="1:7">
      <c r="A41" s="49">
        <v>44235</v>
      </c>
      <c r="B41" s="50">
        <v>88.599997999999999</v>
      </c>
      <c r="C41" s="50">
        <v>90.300003000000004</v>
      </c>
      <c r="D41" s="50">
        <v>87.800003000000004</v>
      </c>
      <c r="E41" s="50">
        <v>88.199996999999996</v>
      </c>
      <c r="F41" s="50">
        <v>88.199996999999996</v>
      </c>
      <c r="G41" s="50">
        <f t="shared" si="0"/>
        <v>-1.8651083403509731E-2</v>
      </c>
    </row>
    <row r="42" spans="1:7">
      <c r="A42" s="49">
        <v>44236</v>
      </c>
      <c r="B42" s="50">
        <v>88.800003000000004</v>
      </c>
      <c r="C42" s="50">
        <v>88.800003000000004</v>
      </c>
      <c r="D42" s="50">
        <v>86.5</v>
      </c>
      <c r="E42" s="50">
        <v>86.800003000000004</v>
      </c>
      <c r="F42" s="50">
        <v>86.800003000000004</v>
      </c>
      <c r="G42" s="50">
        <f t="shared" si="0"/>
        <v>-1.6750809863623005E-2</v>
      </c>
    </row>
    <row r="43" spans="1:7">
      <c r="A43" s="49">
        <v>44237</v>
      </c>
      <c r="B43" s="50">
        <v>87.5</v>
      </c>
      <c r="C43" s="50">
        <v>90.400002000000001</v>
      </c>
      <c r="D43" s="50">
        <v>87.050003000000004</v>
      </c>
      <c r="E43" s="50">
        <v>87.900002000000001</v>
      </c>
      <c r="F43" s="50">
        <v>87.900002000000001</v>
      </c>
      <c r="G43" s="50">
        <f t="shared" si="0"/>
        <v>1.7857605740116834E-2</v>
      </c>
    </row>
    <row r="44" spans="1:7">
      <c r="A44" s="49">
        <v>44238</v>
      </c>
      <c r="B44" s="50">
        <v>87.300003000000004</v>
      </c>
      <c r="C44" s="50">
        <v>89.699996999999996</v>
      </c>
      <c r="D44" s="50">
        <v>87</v>
      </c>
      <c r="E44" s="50">
        <v>87.75</v>
      </c>
      <c r="F44" s="50">
        <v>87.75</v>
      </c>
      <c r="G44" s="50">
        <f t="shared" si="0"/>
        <v>-7.7735539020906321E-3</v>
      </c>
    </row>
    <row r="45" spans="1:7">
      <c r="A45" s="49">
        <v>44239</v>
      </c>
      <c r="B45" s="50">
        <v>93.800003000000004</v>
      </c>
      <c r="C45" s="50">
        <v>93.800003000000004</v>
      </c>
      <c r="D45" s="50">
        <v>89.849997999999999</v>
      </c>
      <c r="E45" s="50">
        <v>90.699996999999996</v>
      </c>
      <c r="F45" s="50">
        <v>90.699996999999996</v>
      </c>
      <c r="G45" s="50">
        <f t="shared" si="0"/>
        <v>4.4694152375187216E-2</v>
      </c>
    </row>
    <row r="46" spans="1:7">
      <c r="A46" s="49">
        <v>44242</v>
      </c>
      <c r="B46" s="50">
        <v>91.400002000000001</v>
      </c>
      <c r="C46" s="50">
        <v>91.550003000000004</v>
      </c>
      <c r="D46" s="50">
        <v>89</v>
      </c>
      <c r="E46" s="50">
        <v>89.300003000000004</v>
      </c>
      <c r="F46" s="50">
        <v>89.300003000000004</v>
      </c>
      <c r="G46" s="50">
        <f t="shared" si="0"/>
        <v>-2.4279584105622993E-2</v>
      </c>
    </row>
    <row r="47" spans="1:7">
      <c r="A47" s="49">
        <v>44243</v>
      </c>
      <c r="B47" s="50">
        <v>88.949996999999996</v>
      </c>
      <c r="C47" s="50">
        <v>89.050003000000004</v>
      </c>
      <c r="D47" s="50">
        <v>87</v>
      </c>
      <c r="E47" s="50">
        <v>87.349997999999999</v>
      </c>
      <c r="F47" s="50">
        <v>87.349997999999999</v>
      </c>
      <c r="G47" s="50">
        <f t="shared" si="0"/>
        <v>-2.7687260464888987E-2</v>
      </c>
    </row>
    <row r="48" spans="1:7">
      <c r="A48" s="49">
        <v>44244</v>
      </c>
      <c r="B48" s="50">
        <v>87.300003000000004</v>
      </c>
      <c r="C48" s="50">
        <v>90.650002000000001</v>
      </c>
      <c r="D48" s="50">
        <v>86.099997999999999</v>
      </c>
      <c r="E48" s="50">
        <v>88.349997999999999</v>
      </c>
      <c r="F48" s="50">
        <v>88.349997999999999</v>
      </c>
      <c r="G48" s="50">
        <f t="shared" si="0"/>
        <v>1.7807915839130148E-2</v>
      </c>
    </row>
    <row r="49" spans="1:7">
      <c r="A49" s="49">
        <v>44245</v>
      </c>
      <c r="B49" s="50">
        <v>88.550003000000004</v>
      </c>
      <c r="C49" s="50">
        <v>89.300003000000004</v>
      </c>
      <c r="D49" s="50">
        <v>87.550003000000004</v>
      </c>
      <c r="E49" s="50">
        <v>88.25</v>
      </c>
      <c r="F49" s="50">
        <v>88.25</v>
      </c>
      <c r="G49" s="50">
        <f t="shared" si="0"/>
        <v>-1.5004437786661348E-2</v>
      </c>
    </row>
    <row r="50" spans="1:7">
      <c r="A50" s="49">
        <v>44246</v>
      </c>
      <c r="B50" s="50">
        <v>88</v>
      </c>
      <c r="C50" s="50">
        <v>88.5</v>
      </c>
      <c r="D50" s="50">
        <v>85.449996999999996</v>
      </c>
      <c r="E50" s="50">
        <v>86.25</v>
      </c>
      <c r="F50" s="50">
        <v>86.25</v>
      </c>
      <c r="G50" s="50">
        <f t="shared" si="0"/>
        <v>-8.9989694631938712E-3</v>
      </c>
    </row>
    <row r="51" spans="1:7">
      <c r="A51" s="49">
        <v>44249</v>
      </c>
      <c r="B51" s="50">
        <v>86.25</v>
      </c>
      <c r="C51" s="50">
        <v>86.25</v>
      </c>
      <c r="D51" s="50">
        <v>83</v>
      </c>
      <c r="E51" s="50">
        <v>83.800003000000004</v>
      </c>
      <c r="F51" s="50">
        <v>83.800003000000004</v>
      </c>
      <c r="G51" s="50">
        <f t="shared" si="0"/>
        <v>-2.575249610241474E-2</v>
      </c>
    </row>
    <row r="52" spans="1:7">
      <c r="A52" s="49">
        <v>44250</v>
      </c>
      <c r="B52" s="50">
        <v>84.199996999999996</v>
      </c>
      <c r="C52" s="50">
        <v>84.75</v>
      </c>
      <c r="D52" s="50">
        <v>82.550003000000004</v>
      </c>
      <c r="E52" s="50">
        <v>82.949996999999996</v>
      </c>
      <c r="F52" s="50">
        <v>82.949996999999996</v>
      </c>
      <c r="G52" s="50">
        <f t="shared" si="0"/>
        <v>-1.7544309650909508E-2</v>
      </c>
    </row>
    <row r="53" spans="1:7">
      <c r="A53" s="49">
        <v>44251</v>
      </c>
      <c r="B53" s="50">
        <v>83.5</v>
      </c>
      <c r="C53" s="50">
        <v>85.150002000000001</v>
      </c>
      <c r="D53" s="50">
        <v>83.050003000000004</v>
      </c>
      <c r="E53" s="50">
        <v>83.75</v>
      </c>
      <c r="F53" s="50">
        <v>83.75</v>
      </c>
      <c r="G53" s="50">
        <f t="shared" si="0"/>
        <v>4.7086843360998496E-3</v>
      </c>
    </row>
    <row r="54" spans="1:7">
      <c r="A54" s="49">
        <v>44252</v>
      </c>
      <c r="B54" s="50">
        <v>84</v>
      </c>
      <c r="C54" s="50">
        <v>86.699996999999996</v>
      </c>
      <c r="D54" s="50">
        <v>84</v>
      </c>
      <c r="E54" s="50">
        <v>84.949996999999996</v>
      </c>
      <c r="F54" s="50">
        <v>84.949996999999996</v>
      </c>
      <c r="G54" s="50">
        <f t="shared" si="0"/>
        <v>1.8039418587760047E-2</v>
      </c>
    </row>
    <row r="55" spans="1:7">
      <c r="A55" s="49">
        <v>44253</v>
      </c>
      <c r="B55" s="50">
        <v>83.699996999999996</v>
      </c>
      <c r="C55" s="50">
        <v>84.75</v>
      </c>
      <c r="D55" s="50">
        <v>82.5</v>
      </c>
      <c r="E55" s="50">
        <v>82.650002000000001</v>
      </c>
      <c r="F55" s="50">
        <v>82.650002000000001</v>
      </c>
      <c r="G55" s="50">
        <f t="shared" si="0"/>
        <v>-2.2748102923859762E-2</v>
      </c>
    </row>
    <row r="56" spans="1:7">
      <c r="A56" s="49">
        <v>44256</v>
      </c>
      <c r="B56" s="50">
        <v>83.699996999999996</v>
      </c>
      <c r="C56" s="50">
        <v>84.949996999999996</v>
      </c>
      <c r="D56" s="50">
        <v>82.800003000000004</v>
      </c>
      <c r="E56" s="50">
        <v>83.25</v>
      </c>
      <c r="F56" s="50">
        <v>83.25</v>
      </c>
      <c r="G56" s="50">
        <f t="shared" si="0"/>
        <v>2.3570665424895612E-3</v>
      </c>
    </row>
    <row r="57" spans="1:7">
      <c r="A57" s="49">
        <v>44257</v>
      </c>
      <c r="B57" s="50">
        <v>83.5</v>
      </c>
      <c r="C57" s="50">
        <v>84.900002000000001</v>
      </c>
      <c r="D57" s="50">
        <v>83.199996999999996</v>
      </c>
      <c r="E57" s="50">
        <v>83.849997999999999</v>
      </c>
      <c r="F57" s="50">
        <v>83.849997999999999</v>
      </c>
      <c r="G57" s="50">
        <f t="shared" si="0"/>
        <v>-5.8869592862187425E-4</v>
      </c>
    </row>
    <row r="58" spans="1:7">
      <c r="A58" s="49">
        <v>44258</v>
      </c>
      <c r="B58" s="50">
        <v>84.900002000000001</v>
      </c>
      <c r="C58" s="50">
        <v>89.800003000000004</v>
      </c>
      <c r="D58" s="50">
        <v>83.599997999999999</v>
      </c>
      <c r="E58" s="50">
        <v>88.849997999999999</v>
      </c>
      <c r="F58" s="50">
        <v>88.849997999999999</v>
      </c>
      <c r="G58" s="50">
        <f t="shared" si="0"/>
        <v>5.6110891841298464E-2</v>
      </c>
    </row>
    <row r="59" spans="1:7">
      <c r="A59" s="49">
        <v>44259</v>
      </c>
      <c r="B59" s="50">
        <v>86.5</v>
      </c>
      <c r="C59" s="50">
        <v>90.599997999999999</v>
      </c>
      <c r="D59" s="50">
        <v>86</v>
      </c>
      <c r="E59" s="50">
        <v>87.550003000000004</v>
      </c>
      <c r="F59" s="50">
        <v>87.550003000000004</v>
      </c>
      <c r="G59" s="50">
        <f t="shared" si="0"/>
        <v>8.869182258152428E-3</v>
      </c>
    </row>
    <row r="60" spans="1:7">
      <c r="A60" s="49">
        <v>44260</v>
      </c>
      <c r="B60" s="50">
        <v>87.5</v>
      </c>
      <c r="C60" s="50">
        <v>87.949996999999996</v>
      </c>
      <c r="D60" s="50">
        <v>84.300003000000004</v>
      </c>
      <c r="E60" s="50">
        <v>84.949996999999996</v>
      </c>
      <c r="F60" s="50">
        <v>84.949996999999996</v>
      </c>
      <c r="G60" s="50">
        <f t="shared" si="0"/>
        <v>-2.9685753900601571E-2</v>
      </c>
    </row>
    <row r="61" spans="1:7">
      <c r="A61" s="49">
        <v>44263</v>
      </c>
      <c r="B61" s="50">
        <v>84.849997999999999</v>
      </c>
      <c r="C61" s="50">
        <v>86.349997999999999</v>
      </c>
      <c r="D61" s="50">
        <v>83.599997999999999</v>
      </c>
      <c r="E61" s="50">
        <v>84.599997999999999</v>
      </c>
      <c r="F61" s="50">
        <v>84.599997999999999</v>
      </c>
      <c r="G61" s="50">
        <f t="shared" si="0"/>
        <v>-1.8359655642141107E-2</v>
      </c>
    </row>
    <row r="62" spans="1:7">
      <c r="A62" s="49">
        <v>44264</v>
      </c>
      <c r="B62" s="50">
        <v>84.599997999999999</v>
      </c>
      <c r="C62" s="50">
        <v>85.400002000000001</v>
      </c>
      <c r="D62" s="50">
        <v>82.800003000000004</v>
      </c>
      <c r="E62" s="50">
        <v>83.5</v>
      </c>
      <c r="F62" s="50">
        <v>83.5</v>
      </c>
      <c r="G62" s="50">
        <f t="shared" si="0"/>
        <v>-1.1062657217407814E-2</v>
      </c>
    </row>
    <row r="63" spans="1:7">
      <c r="A63" s="49">
        <v>44265</v>
      </c>
      <c r="B63" s="50">
        <v>85.25</v>
      </c>
      <c r="C63" s="50">
        <v>85.900002000000001</v>
      </c>
      <c r="D63" s="50">
        <v>82.699996999999996</v>
      </c>
      <c r="E63" s="50">
        <v>83.099997999999999</v>
      </c>
      <c r="F63" s="50">
        <v>83.099997999999999</v>
      </c>
      <c r="G63" s="50">
        <f t="shared" si="0"/>
        <v>5.8377280593687473E-3</v>
      </c>
    </row>
    <row r="64" spans="1:7">
      <c r="A64" s="49">
        <v>44267</v>
      </c>
      <c r="B64" s="50">
        <v>83.949996999999996</v>
      </c>
      <c r="C64" s="50">
        <v>84.199996999999996</v>
      </c>
      <c r="D64" s="50">
        <v>82</v>
      </c>
      <c r="E64" s="50">
        <v>82.550003000000004</v>
      </c>
      <c r="F64" s="50">
        <v>82.550003000000004</v>
      </c>
      <c r="G64" s="50">
        <f t="shared" si="0"/>
        <v>-1.9988966654269798E-2</v>
      </c>
    </row>
    <row r="65" spans="1:7">
      <c r="A65" s="49">
        <v>44270</v>
      </c>
      <c r="B65" s="50">
        <v>83.25</v>
      </c>
      <c r="C65" s="50">
        <v>83.25</v>
      </c>
      <c r="D65" s="50">
        <v>79.650002000000001</v>
      </c>
      <c r="E65" s="50">
        <v>80.75</v>
      </c>
      <c r="F65" s="50">
        <v>80.75</v>
      </c>
      <c r="G65" s="50">
        <f t="shared" si="0"/>
        <v>-1.1346756758273464E-2</v>
      </c>
    </row>
    <row r="66" spans="1:7">
      <c r="A66" s="49">
        <v>44271</v>
      </c>
      <c r="B66" s="50">
        <v>80.599997999999999</v>
      </c>
      <c r="C66" s="50">
        <v>80.599997999999999</v>
      </c>
      <c r="D66" s="50">
        <v>78.699996999999996</v>
      </c>
      <c r="E66" s="50">
        <v>79.150002000000001</v>
      </c>
      <c r="F66" s="50">
        <v>79.150002000000001</v>
      </c>
      <c r="G66" s="50">
        <f t="shared" si="0"/>
        <v>-3.2349504161866743E-2</v>
      </c>
    </row>
    <row r="67" spans="1:7">
      <c r="A67" s="49">
        <v>44272</v>
      </c>
      <c r="B67" s="50">
        <v>78.300003000000004</v>
      </c>
      <c r="C67" s="50">
        <v>81.800003000000004</v>
      </c>
      <c r="D67" s="50">
        <v>77.050003000000004</v>
      </c>
      <c r="E67" s="50">
        <v>77.900002000000001</v>
      </c>
      <c r="F67" s="50">
        <v>77.900002000000001</v>
      </c>
      <c r="G67" s="50">
        <f t="shared" si="0"/>
        <v>1.4778655584830783E-2</v>
      </c>
    </row>
    <row r="68" spans="1:7">
      <c r="A68" s="49">
        <v>44273</v>
      </c>
      <c r="B68" s="50">
        <v>77.800003000000004</v>
      </c>
      <c r="C68" s="50">
        <v>79</v>
      </c>
      <c r="D68" s="50">
        <v>74.599997999999999</v>
      </c>
      <c r="E68" s="50">
        <v>75.349997999999999</v>
      </c>
      <c r="F68" s="50">
        <v>75.349997999999999</v>
      </c>
      <c r="G68" s="50">
        <f t="shared" si="0"/>
        <v>-3.4829427816495846E-2</v>
      </c>
    </row>
    <row r="69" spans="1:7">
      <c r="A69" s="49">
        <v>44274</v>
      </c>
      <c r="B69" s="50">
        <v>73</v>
      </c>
      <c r="C69" s="50">
        <v>74.300003000000004</v>
      </c>
      <c r="D69" s="50">
        <v>69.25</v>
      </c>
      <c r="E69" s="50">
        <v>71.800003000000004</v>
      </c>
      <c r="F69" s="50">
        <v>71.800003000000004</v>
      </c>
      <c r="G69" s="50">
        <f t="shared" ref="G69:G132" si="1">LN(C69/C68)</f>
        <v>-6.1336860366458128E-2</v>
      </c>
    </row>
    <row r="70" spans="1:7">
      <c r="A70" s="49">
        <v>44277</v>
      </c>
      <c r="B70" s="50">
        <v>72.949996999999996</v>
      </c>
      <c r="C70" s="50">
        <v>77</v>
      </c>
      <c r="D70" s="50">
        <v>71.849997999999999</v>
      </c>
      <c r="E70" s="50">
        <v>76.400002000000001</v>
      </c>
      <c r="F70" s="50">
        <v>76.400002000000001</v>
      </c>
      <c r="G70" s="50">
        <f t="shared" si="1"/>
        <v>3.5694429753120434E-2</v>
      </c>
    </row>
    <row r="71" spans="1:7">
      <c r="A71" s="49">
        <v>44278</v>
      </c>
      <c r="B71" s="50">
        <v>77</v>
      </c>
      <c r="C71" s="50">
        <v>77.900002000000001</v>
      </c>
      <c r="D71" s="50">
        <v>74.550003000000004</v>
      </c>
      <c r="E71" s="50">
        <v>74.75</v>
      </c>
      <c r="F71" s="50">
        <v>74.75</v>
      </c>
      <c r="G71" s="50">
        <f t="shared" si="1"/>
        <v>1.1620556696959257E-2</v>
      </c>
    </row>
    <row r="72" spans="1:7">
      <c r="A72" s="49">
        <v>44279</v>
      </c>
      <c r="B72" s="50">
        <v>72.349997999999999</v>
      </c>
      <c r="C72" s="50">
        <v>73.949996999999996</v>
      </c>
      <c r="D72" s="50">
        <v>71.599997999999999</v>
      </c>
      <c r="E72" s="50">
        <v>71.849997999999999</v>
      </c>
      <c r="F72" s="50">
        <v>71.849997999999999</v>
      </c>
      <c r="G72" s="50">
        <f t="shared" si="1"/>
        <v>-5.2036829961786595E-2</v>
      </c>
    </row>
    <row r="73" spans="1:7">
      <c r="A73" s="49">
        <v>44280</v>
      </c>
      <c r="B73" s="50">
        <v>72.099997999999999</v>
      </c>
      <c r="C73" s="50">
        <v>72.550003000000004</v>
      </c>
      <c r="D73" s="50">
        <v>68.349997999999999</v>
      </c>
      <c r="E73" s="50">
        <v>68.75</v>
      </c>
      <c r="F73" s="50">
        <v>68.75</v>
      </c>
      <c r="G73" s="50">
        <f t="shared" si="1"/>
        <v>-1.9113127907867997E-2</v>
      </c>
    </row>
    <row r="74" spans="1:7">
      <c r="A74" s="49">
        <v>44281</v>
      </c>
      <c r="B74" s="50">
        <v>69</v>
      </c>
      <c r="C74" s="50">
        <v>70.75</v>
      </c>
      <c r="D74" s="50">
        <v>68.900002000000001</v>
      </c>
      <c r="E74" s="50">
        <v>69.25</v>
      </c>
      <c r="F74" s="50">
        <v>69.25</v>
      </c>
      <c r="G74" s="50">
        <f t="shared" si="1"/>
        <v>-2.5123484157641623E-2</v>
      </c>
    </row>
    <row r="75" spans="1:7">
      <c r="A75" s="49">
        <v>44285</v>
      </c>
      <c r="B75" s="50">
        <v>69.599997999999999</v>
      </c>
      <c r="C75" s="50">
        <v>70.099997999999999</v>
      </c>
      <c r="D75" s="50">
        <v>68</v>
      </c>
      <c r="E75" s="50">
        <v>68.349997999999999</v>
      </c>
      <c r="F75" s="50">
        <v>68.349997999999999</v>
      </c>
      <c r="G75" s="50">
        <f t="shared" si="1"/>
        <v>-9.2297710134734492E-3</v>
      </c>
    </row>
    <row r="76" spans="1:7">
      <c r="A76" s="49">
        <v>44286</v>
      </c>
      <c r="B76" s="50">
        <v>68.800003000000004</v>
      </c>
      <c r="C76" s="50">
        <v>71.199996999999996</v>
      </c>
      <c r="D76" s="50">
        <v>68.599997999999999</v>
      </c>
      <c r="E76" s="50">
        <v>69.300003000000004</v>
      </c>
      <c r="F76" s="50">
        <v>69.300003000000004</v>
      </c>
      <c r="G76" s="50">
        <f t="shared" si="1"/>
        <v>1.5570010773224136E-2</v>
      </c>
    </row>
    <row r="77" spans="1:7">
      <c r="A77" s="49">
        <v>44287</v>
      </c>
      <c r="B77" s="50">
        <v>70.199996999999996</v>
      </c>
      <c r="C77" s="50">
        <v>72.599997999999999</v>
      </c>
      <c r="D77" s="50">
        <v>69.699996999999996</v>
      </c>
      <c r="E77" s="50">
        <v>72.150002000000001</v>
      </c>
      <c r="F77" s="50">
        <v>72.150002000000001</v>
      </c>
      <c r="G77" s="50">
        <f t="shared" si="1"/>
        <v>1.9472117999443071E-2</v>
      </c>
    </row>
    <row r="78" spans="1:7">
      <c r="A78" s="49">
        <v>44291</v>
      </c>
      <c r="B78" s="50">
        <v>71</v>
      </c>
      <c r="C78" s="50">
        <v>71.199996999999996</v>
      </c>
      <c r="D78" s="50">
        <v>68</v>
      </c>
      <c r="E78" s="50">
        <v>68.75</v>
      </c>
      <c r="F78" s="50">
        <v>68.75</v>
      </c>
      <c r="G78" s="50">
        <f t="shared" si="1"/>
        <v>-1.9472117999442935E-2</v>
      </c>
    </row>
    <row r="79" spans="1:7">
      <c r="A79" s="49">
        <v>44292</v>
      </c>
      <c r="B79" s="50">
        <v>68.75</v>
      </c>
      <c r="C79" s="50">
        <v>69.800003000000004</v>
      </c>
      <c r="D79" s="50">
        <v>68.099997999999999</v>
      </c>
      <c r="E79" s="50">
        <v>69.400002000000001</v>
      </c>
      <c r="F79" s="50">
        <v>69.400002000000001</v>
      </c>
      <c r="G79" s="50">
        <f t="shared" si="1"/>
        <v>-1.9858723534829089E-2</v>
      </c>
    </row>
    <row r="80" spans="1:7">
      <c r="A80" s="49">
        <v>44293</v>
      </c>
      <c r="B80" s="50">
        <v>69</v>
      </c>
      <c r="C80" s="50">
        <v>72.400002000000001</v>
      </c>
      <c r="D80" s="50">
        <v>68.75</v>
      </c>
      <c r="E80" s="50">
        <v>71.849997999999999</v>
      </c>
      <c r="F80" s="50">
        <v>71.849997999999999</v>
      </c>
      <c r="G80" s="50">
        <f t="shared" si="1"/>
        <v>3.6572274267711022E-2</v>
      </c>
    </row>
    <row r="81" spans="1:7">
      <c r="A81" s="49">
        <v>44294</v>
      </c>
      <c r="B81" s="50">
        <v>71.849997999999999</v>
      </c>
      <c r="C81" s="50">
        <v>72.199996999999996</v>
      </c>
      <c r="D81" s="50">
        <v>70.5</v>
      </c>
      <c r="E81" s="50">
        <v>71.449996999999996</v>
      </c>
      <c r="F81" s="50">
        <v>71.449996999999996</v>
      </c>
      <c r="G81" s="50">
        <f t="shared" si="1"/>
        <v>-2.7663226684466339E-3</v>
      </c>
    </row>
    <row r="82" spans="1:7">
      <c r="A82" s="49">
        <v>44295</v>
      </c>
      <c r="B82" s="50">
        <v>70.650002000000001</v>
      </c>
      <c r="C82" s="50">
        <v>71.449996999999996</v>
      </c>
      <c r="D82" s="50">
        <v>70.150002000000001</v>
      </c>
      <c r="E82" s="50">
        <v>71.050003000000004</v>
      </c>
      <c r="F82" s="50">
        <v>71.050003000000004</v>
      </c>
      <c r="G82" s="50">
        <f t="shared" si="1"/>
        <v>-1.0442141959061431E-2</v>
      </c>
    </row>
    <row r="83" spans="1:7">
      <c r="A83" s="49">
        <v>44298</v>
      </c>
      <c r="B83" s="50">
        <v>68</v>
      </c>
      <c r="C83" s="50">
        <v>69</v>
      </c>
      <c r="D83" s="50">
        <v>65.199996999999996</v>
      </c>
      <c r="E83" s="50">
        <v>66.349997999999999</v>
      </c>
      <c r="F83" s="50">
        <v>66.349997999999999</v>
      </c>
      <c r="G83" s="50">
        <f t="shared" si="1"/>
        <v>-3.4891357791212288E-2</v>
      </c>
    </row>
    <row r="84" spans="1:7">
      <c r="A84" s="49">
        <v>44299</v>
      </c>
      <c r="B84" s="50">
        <v>65.199996999999996</v>
      </c>
      <c r="C84" s="50">
        <v>70.449996999999996</v>
      </c>
      <c r="D84" s="50">
        <v>65.199996999999996</v>
      </c>
      <c r="E84" s="50">
        <v>68.199996999999996</v>
      </c>
      <c r="F84" s="50">
        <v>68.199996999999996</v>
      </c>
      <c r="G84" s="50">
        <f t="shared" si="1"/>
        <v>2.0796691164036474E-2</v>
      </c>
    </row>
    <row r="85" spans="1:7">
      <c r="A85" s="49">
        <v>44301</v>
      </c>
      <c r="B85" s="50">
        <v>68</v>
      </c>
      <c r="C85" s="50">
        <v>68.25</v>
      </c>
      <c r="D85" s="50">
        <v>65.5</v>
      </c>
      <c r="E85" s="50">
        <v>66.75</v>
      </c>
      <c r="F85" s="50">
        <v>66.75</v>
      </c>
      <c r="G85" s="50">
        <f t="shared" si="1"/>
        <v>-3.1725761696226693E-2</v>
      </c>
    </row>
    <row r="86" spans="1:7">
      <c r="A86" s="49">
        <v>44302</v>
      </c>
      <c r="B86" s="50">
        <v>67.400002000000001</v>
      </c>
      <c r="C86" s="50">
        <v>68.199996999999996</v>
      </c>
      <c r="D86" s="50">
        <v>65.699996999999996</v>
      </c>
      <c r="E86" s="50">
        <v>65.900002000000001</v>
      </c>
      <c r="F86" s="50">
        <v>65.900002000000001</v>
      </c>
      <c r="G86" s="50">
        <f t="shared" si="1"/>
        <v>-7.3291320392352875E-4</v>
      </c>
    </row>
    <row r="87" spans="1:7">
      <c r="A87" s="49">
        <v>44305</v>
      </c>
      <c r="B87" s="50">
        <v>63</v>
      </c>
      <c r="C87" s="50">
        <v>63</v>
      </c>
      <c r="D87" s="50">
        <v>61.049999</v>
      </c>
      <c r="E87" s="50">
        <v>61.299999</v>
      </c>
      <c r="F87" s="50">
        <v>61.299999</v>
      </c>
      <c r="G87" s="50">
        <f t="shared" si="1"/>
        <v>-7.9309794469612921E-2</v>
      </c>
    </row>
    <row r="88" spans="1:7">
      <c r="A88" s="49">
        <v>44306</v>
      </c>
      <c r="B88" s="50">
        <v>62.25</v>
      </c>
      <c r="C88" s="50">
        <v>63.400002000000001</v>
      </c>
      <c r="D88" s="50">
        <v>60.549999</v>
      </c>
      <c r="E88" s="50">
        <v>61.450001</v>
      </c>
      <c r="F88" s="50">
        <v>61.450001</v>
      </c>
      <c r="G88" s="50">
        <f t="shared" si="1"/>
        <v>6.3291665973884137E-3</v>
      </c>
    </row>
    <row r="89" spans="1:7">
      <c r="A89" s="49">
        <v>44308</v>
      </c>
      <c r="B89" s="50">
        <v>60.549999</v>
      </c>
      <c r="C89" s="50">
        <v>60.900002000000001</v>
      </c>
      <c r="D89" s="50">
        <v>59.400002000000001</v>
      </c>
      <c r="E89" s="50">
        <v>60.049999</v>
      </c>
      <c r="F89" s="50">
        <v>60.049999</v>
      </c>
      <c r="G89" s="50">
        <f t="shared" si="1"/>
        <v>-4.0230685432347764E-2</v>
      </c>
    </row>
    <row r="90" spans="1:7">
      <c r="A90" s="49">
        <v>44309</v>
      </c>
      <c r="B90" s="50">
        <v>60</v>
      </c>
      <c r="C90" s="50">
        <v>61.299999</v>
      </c>
      <c r="D90" s="50">
        <v>59.549999</v>
      </c>
      <c r="E90" s="50">
        <v>60.799999</v>
      </c>
      <c r="F90" s="50">
        <v>60.799999</v>
      </c>
      <c r="G90" s="50">
        <f t="shared" si="1"/>
        <v>6.5466190723786353E-3</v>
      </c>
    </row>
    <row r="91" spans="1:7">
      <c r="A91" s="49">
        <v>44312</v>
      </c>
      <c r="B91" s="50">
        <v>61.950001</v>
      </c>
      <c r="C91" s="50">
        <v>63.650002000000001</v>
      </c>
      <c r="D91" s="50">
        <v>61.200001</v>
      </c>
      <c r="E91" s="50">
        <v>62</v>
      </c>
      <c r="F91" s="50">
        <v>62</v>
      </c>
      <c r="G91" s="50">
        <f t="shared" si="1"/>
        <v>3.7619529796301406E-2</v>
      </c>
    </row>
    <row r="92" spans="1:7">
      <c r="A92" s="49">
        <v>44313</v>
      </c>
      <c r="B92" s="50">
        <v>63</v>
      </c>
      <c r="C92" s="50">
        <v>65</v>
      </c>
      <c r="D92" s="50">
        <v>62.599997999999999</v>
      </c>
      <c r="E92" s="50">
        <v>64.75</v>
      </c>
      <c r="F92" s="50">
        <v>64.75</v>
      </c>
      <c r="G92" s="50">
        <f t="shared" si="1"/>
        <v>2.0987913470383888E-2</v>
      </c>
    </row>
    <row r="93" spans="1:7">
      <c r="A93" s="49">
        <v>44314</v>
      </c>
      <c r="B93" s="50">
        <v>65.5</v>
      </c>
      <c r="C93" s="50">
        <v>65.949996999999996</v>
      </c>
      <c r="D93" s="50">
        <v>63.700001</v>
      </c>
      <c r="E93" s="50">
        <v>64.800003000000004</v>
      </c>
      <c r="F93" s="50">
        <v>64.800003000000004</v>
      </c>
      <c r="G93" s="50">
        <f t="shared" si="1"/>
        <v>1.4509563778678573E-2</v>
      </c>
    </row>
    <row r="94" spans="1:7">
      <c r="A94" s="49">
        <v>44315</v>
      </c>
      <c r="B94" s="50">
        <v>65.650002000000001</v>
      </c>
      <c r="C94" s="50">
        <v>66.099997999999999</v>
      </c>
      <c r="D94" s="50">
        <v>63.549999</v>
      </c>
      <c r="E94" s="50">
        <v>63.950001</v>
      </c>
      <c r="F94" s="50">
        <v>63.950001</v>
      </c>
      <c r="G94" s="50">
        <f t="shared" si="1"/>
        <v>2.2718829261383108E-3</v>
      </c>
    </row>
    <row r="95" spans="1:7">
      <c r="A95" s="49">
        <v>44316</v>
      </c>
      <c r="B95" s="50">
        <v>63</v>
      </c>
      <c r="C95" s="50">
        <v>64</v>
      </c>
      <c r="D95" s="50">
        <v>62.5</v>
      </c>
      <c r="E95" s="50">
        <v>62.799999</v>
      </c>
      <c r="F95" s="50">
        <v>62.799999</v>
      </c>
      <c r="G95" s="50">
        <f t="shared" si="1"/>
        <v>-3.2285633240782173E-2</v>
      </c>
    </row>
    <row r="96" spans="1:7">
      <c r="A96" s="49">
        <v>44319</v>
      </c>
      <c r="B96" s="50">
        <v>62.799999</v>
      </c>
      <c r="C96" s="50">
        <v>62.799999</v>
      </c>
      <c r="D96" s="50">
        <v>60.700001</v>
      </c>
      <c r="E96" s="50">
        <v>61.400002000000001</v>
      </c>
      <c r="F96" s="50">
        <v>61.400002000000001</v>
      </c>
      <c r="G96" s="50">
        <f t="shared" si="1"/>
        <v>-1.8928025809085876E-2</v>
      </c>
    </row>
    <row r="97" spans="1:7">
      <c r="A97" s="49">
        <v>44320</v>
      </c>
      <c r="B97" s="50">
        <v>62</v>
      </c>
      <c r="C97" s="50">
        <v>63.299999</v>
      </c>
      <c r="D97" s="50">
        <v>61</v>
      </c>
      <c r="E97" s="50">
        <v>61.650002000000001</v>
      </c>
      <c r="F97" s="50">
        <v>61.650002000000001</v>
      </c>
      <c r="G97" s="50">
        <f t="shared" si="1"/>
        <v>7.9302558017560632E-3</v>
      </c>
    </row>
    <row r="98" spans="1:7">
      <c r="A98" s="49">
        <v>44321</v>
      </c>
      <c r="B98" s="50">
        <v>61.900002000000001</v>
      </c>
      <c r="C98" s="50">
        <v>63.599997999999999</v>
      </c>
      <c r="D98" s="50">
        <v>61.25</v>
      </c>
      <c r="E98" s="50">
        <v>62.900002000000001</v>
      </c>
      <c r="F98" s="50">
        <v>62.900002000000001</v>
      </c>
      <c r="G98" s="50">
        <f t="shared" si="1"/>
        <v>4.7281255471930657E-3</v>
      </c>
    </row>
    <row r="99" spans="1:7">
      <c r="A99" s="49">
        <v>44322</v>
      </c>
      <c r="B99" s="50">
        <v>63.150002000000001</v>
      </c>
      <c r="C99" s="50">
        <v>63.5</v>
      </c>
      <c r="D99" s="50">
        <v>62.25</v>
      </c>
      <c r="E99" s="50">
        <v>62.75</v>
      </c>
      <c r="F99" s="50">
        <v>62.75</v>
      </c>
      <c r="G99" s="50">
        <f t="shared" si="1"/>
        <v>-1.5735330008890985E-3</v>
      </c>
    </row>
    <row r="100" spans="1:7">
      <c r="A100" s="49">
        <v>44323</v>
      </c>
      <c r="B100" s="50">
        <v>62.75</v>
      </c>
      <c r="C100" s="50">
        <v>63.400002000000001</v>
      </c>
      <c r="D100" s="50">
        <v>62.5</v>
      </c>
      <c r="E100" s="50">
        <v>62.599997999999999</v>
      </c>
      <c r="F100" s="50">
        <v>62.599997999999999</v>
      </c>
      <c r="G100" s="50">
        <f t="shared" si="1"/>
        <v>-1.5760129097248394E-3</v>
      </c>
    </row>
    <row r="101" spans="1:7">
      <c r="A101" s="49">
        <v>44326</v>
      </c>
      <c r="B101" s="50">
        <v>62.849997999999999</v>
      </c>
      <c r="C101" s="50">
        <v>63.849997999999999</v>
      </c>
      <c r="D101" s="50">
        <v>62.25</v>
      </c>
      <c r="E101" s="50">
        <v>63.599997999999999</v>
      </c>
      <c r="F101" s="50">
        <v>63.599997999999999</v>
      </c>
      <c r="G101" s="50">
        <f t="shared" si="1"/>
        <v>7.072658166212378E-3</v>
      </c>
    </row>
    <row r="102" spans="1:7">
      <c r="A102" s="49">
        <v>44327</v>
      </c>
      <c r="B102" s="50">
        <v>63</v>
      </c>
      <c r="C102" s="50">
        <v>70.199996999999996</v>
      </c>
      <c r="D102" s="50">
        <v>62.900002000000001</v>
      </c>
      <c r="E102" s="50">
        <v>69.650002000000001</v>
      </c>
      <c r="F102" s="50">
        <v>69.650002000000001</v>
      </c>
      <c r="G102" s="50">
        <f t="shared" si="1"/>
        <v>9.4811717141588273E-2</v>
      </c>
    </row>
    <row r="103" spans="1:7">
      <c r="A103" s="49">
        <v>44328</v>
      </c>
      <c r="B103" s="50">
        <v>70.849997999999999</v>
      </c>
      <c r="C103" s="50">
        <v>73.400002000000001</v>
      </c>
      <c r="D103" s="50">
        <v>70.199996999999996</v>
      </c>
      <c r="E103" s="50">
        <v>71.849997999999999</v>
      </c>
      <c r="F103" s="50">
        <v>71.849997999999999</v>
      </c>
      <c r="G103" s="50">
        <f t="shared" si="1"/>
        <v>4.4575694571704245E-2</v>
      </c>
    </row>
    <row r="104" spans="1:7">
      <c r="A104" s="49">
        <v>44330</v>
      </c>
      <c r="B104" s="50">
        <v>73.099997999999999</v>
      </c>
      <c r="C104" s="50">
        <v>73.25</v>
      </c>
      <c r="D104" s="50">
        <v>68.300003000000004</v>
      </c>
      <c r="E104" s="50">
        <v>69.849997999999999</v>
      </c>
      <c r="F104" s="50">
        <v>69.849997999999999</v>
      </c>
      <c r="G104" s="50">
        <f t="shared" si="1"/>
        <v>-2.0457149712492955E-3</v>
      </c>
    </row>
    <row r="105" spans="1:7">
      <c r="A105" s="49">
        <v>44333</v>
      </c>
      <c r="B105" s="50">
        <v>70.849997999999999</v>
      </c>
      <c r="C105" s="50">
        <v>71.400002000000001</v>
      </c>
      <c r="D105" s="50">
        <v>69.699996999999996</v>
      </c>
      <c r="E105" s="50">
        <v>70.300003000000004</v>
      </c>
      <c r="F105" s="50">
        <v>70.300003000000004</v>
      </c>
      <c r="G105" s="50">
        <f t="shared" si="1"/>
        <v>-2.5580350540433856E-2</v>
      </c>
    </row>
    <row r="106" spans="1:7">
      <c r="A106" s="49">
        <v>44334</v>
      </c>
      <c r="B106" s="50">
        <v>71.849997999999999</v>
      </c>
      <c r="C106" s="50">
        <v>77.349997999999999</v>
      </c>
      <c r="D106" s="50">
        <v>71.25</v>
      </c>
      <c r="E106" s="50">
        <v>76.449996999999996</v>
      </c>
      <c r="F106" s="50">
        <v>76.449996999999996</v>
      </c>
      <c r="G106" s="50">
        <f t="shared" si="1"/>
        <v>8.0042653805835473E-2</v>
      </c>
    </row>
    <row r="107" spans="1:7">
      <c r="A107" s="49">
        <v>44335</v>
      </c>
      <c r="B107" s="50">
        <v>75.699996999999996</v>
      </c>
      <c r="C107" s="50">
        <v>78.449996999999996</v>
      </c>
      <c r="D107" s="50">
        <v>74.300003000000004</v>
      </c>
      <c r="E107" s="50">
        <v>75</v>
      </c>
      <c r="F107" s="50">
        <v>75</v>
      </c>
      <c r="G107" s="50">
        <f t="shared" si="1"/>
        <v>1.4120889775544614E-2</v>
      </c>
    </row>
    <row r="108" spans="1:7">
      <c r="A108" s="49">
        <v>44336</v>
      </c>
      <c r="B108" s="50">
        <v>75.199996999999996</v>
      </c>
      <c r="C108" s="50">
        <v>76.550003000000004</v>
      </c>
      <c r="D108" s="50">
        <v>74.300003000000004</v>
      </c>
      <c r="E108" s="50">
        <v>74.849997999999999</v>
      </c>
      <c r="F108" s="50">
        <v>74.849997999999999</v>
      </c>
      <c r="G108" s="50">
        <f t="shared" si="1"/>
        <v>-2.4517279644359159E-2</v>
      </c>
    </row>
    <row r="109" spans="1:7">
      <c r="A109" s="49">
        <v>44337</v>
      </c>
      <c r="B109" s="50">
        <v>75.699996999999996</v>
      </c>
      <c r="C109" s="50">
        <v>77.199996999999996</v>
      </c>
      <c r="D109" s="50">
        <v>75.199996999999996</v>
      </c>
      <c r="E109" s="50">
        <v>76.25</v>
      </c>
      <c r="F109" s="50">
        <v>76.25</v>
      </c>
      <c r="G109" s="50">
        <f t="shared" si="1"/>
        <v>8.4552568768622369E-3</v>
      </c>
    </row>
    <row r="110" spans="1:7">
      <c r="A110" s="49">
        <v>44340</v>
      </c>
      <c r="B110" s="50">
        <v>78.800003000000004</v>
      </c>
      <c r="C110" s="50">
        <v>82.150002000000001</v>
      </c>
      <c r="D110" s="50">
        <v>77</v>
      </c>
      <c r="E110" s="50">
        <v>81.25</v>
      </c>
      <c r="F110" s="50">
        <v>81.25</v>
      </c>
      <c r="G110" s="50">
        <f t="shared" si="1"/>
        <v>6.2147450658359783E-2</v>
      </c>
    </row>
    <row r="111" spans="1:7">
      <c r="A111" s="49">
        <v>44341</v>
      </c>
      <c r="B111" s="50">
        <v>82.400002000000001</v>
      </c>
      <c r="C111" s="50">
        <v>83.900002000000001</v>
      </c>
      <c r="D111" s="50">
        <v>80.099997999999999</v>
      </c>
      <c r="E111" s="50">
        <v>82.25</v>
      </c>
      <c r="F111" s="50">
        <v>82.25</v>
      </c>
      <c r="G111" s="50">
        <f t="shared" si="1"/>
        <v>2.1078768482076633E-2</v>
      </c>
    </row>
    <row r="112" spans="1:7">
      <c r="A112" s="49">
        <v>44342</v>
      </c>
      <c r="B112" s="50">
        <v>83.099997999999999</v>
      </c>
      <c r="C112" s="50">
        <v>83.300003000000004</v>
      </c>
      <c r="D112" s="50">
        <v>80.75</v>
      </c>
      <c r="E112" s="50">
        <v>81</v>
      </c>
      <c r="F112" s="50">
        <v>81</v>
      </c>
      <c r="G112" s="50">
        <f t="shared" si="1"/>
        <v>-7.1770521238602942E-3</v>
      </c>
    </row>
    <row r="113" spans="1:7">
      <c r="A113" s="49">
        <v>44343</v>
      </c>
      <c r="B113" s="50">
        <v>81.25</v>
      </c>
      <c r="C113" s="50">
        <v>81.900002000000001</v>
      </c>
      <c r="D113" s="50">
        <v>77.5</v>
      </c>
      <c r="E113" s="50">
        <v>78.650002000000001</v>
      </c>
      <c r="F113" s="50">
        <v>78.650002000000001</v>
      </c>
      <c r="G113" s="50">
        <f t="shared" si="1"/>
        <v>-1.6949569908154261E-2</v>
      </c>
    </row>
    <row r="114" spans="1:7">
      <c r="A114" s="49">
        <v>44344</v>
      </c>
      <c r="B114" s="50">
        <v>78.699996999999996</v>
      </c>
      <c r="C114" s="50">
        <v>80.75</v>
      </c>
      <c r="D114" s="50">
        <v>78.5</v>
      </c>
      <c r="E114" s="50">
        <v>79.199996999999996</v>
      </c>
      <c r="F114" s="50">
        <v>79.199996999999996</v>
      </c>
      <c r="G114" s="50">
        <f t="shared" si="1"/>
        <v>-1.4141053176281908E-2</v>
      </c>
    </row>
    <row r="115" spans="1:7">
      <c r="A115" s="49">
        <v>44347</v>
      </c>
      <c r="B115" s="50">
        <v>81.449996999999996</v>
      </c>
      <c r="C115" s="50">
        <v>81.849997999999999</v>
      </c>
      <c r="D115" s="50">
        <v>78.650002000000001</v>
      </c>
      <c r="E115" s="50">
        <v>79.599997999999999</v>
      </c>
      <c r="F115" s="50">
        <v>79.599997999999999</v>
      </c>
      <c r="G115" s="50">
        <f t="shared" si="1"/>
        <v>1.3530317279435619E-2</v>
      </c>
    </row>
    <row r="116" spans="1:7">
      <c r="A116" s="49">
        <v>44348</v>
      </c>
      <c r="B116" s="50">
        <v>79.599997999999999</v>
      </c>
      <c r="C116" s="50">
        <v>80</v>
      </c>
      <c r="D116" s="50">
        <v>75.800003000000004</v>
      </c>
      <c r="E116" s="50">
        <v>76.199996999999996</v>
      </c>
      <c r="F116" s="50">
        <v>76.199996999999996</v>
      </c>
      <c r="G116" s="50">
        <f t="shared" si="1"/>
        <v>-2.2861644708320038E-2</v>
      </c>
    </row>
    <row r="117" spans="1:7">
      <c r="A117" s="49">
        <v>44349</v>
      </c>
      <c r="B117" s="50">
        <v>76</v>
      </c>
      <c r="C117" s="50">
        <v>77.400002000000001</v>
      </c>
      <c r="D117" s="50">
        <v>74.550003000000004</v>
      </c>
      <c r="E117" s="50">
        <v>76</v>
      </c>
      <c r="F117" s="50">
        <v>76</v>
      </c>
      <c r="G117" s="50">
        <f t="shared" si="1"/>
        <v>-3.3039828238407246E-2</v>
      </c>
    </row>
    <row r="118" spans="1:7">
      <c r="A118" s="49">
        <v>44350</v>
      </c>
      <c r="B118" s="50">
        <v>76.449996999999996</v>
      </c>
      <c r="C118" s="50">
        <v>78.599997999999999</v>
      </c>
      <c r="D118" s="50">
        <v>76.300003000000004</v>
      </c>
      <c r="E118" s="50">
        <v>77.900002000000001</v>
      </c>
      <c r="F118" s="50">
        <v>77.900002000000001</v>
      </c>
      <c r="G118" s="50">
        <f t="shared" si="1"/>
        <v>1.5384867554393581E-2</v>
      </c>
    </row>
    <row r="119" spans="1:7">
      <c r="A119" s="49">
        <v>44351</v>
      </c>
      <c r="B119" s="50">
        <v>78.25</v>
      </c>
      <c r="C119" s="50">
        <v>81</v>
      </c>
      <c r="D119" s="50">
        <v>77.599997999999999</v>
      </c>
      <c r="E119" s="50">
        <v>79.699996999999996</v>
      </c>
      <c r="F119" s="50">
        <v>79.699996999999996</v>
      </c>
      <c r="G119" s="50">
        <f t="shared" si="1"/>
        <v>3.0077480682570927E-2</v>
      </c>
    </row>
    <row r="120" spans="1:7">
      <c r="A120" s="49">
        <v>44354</v>
      </c>
      <c r="B120" s="50">
        <v>80.199996999999996</v>
      </c>
      <c r="C120" s="50">
        <v>81.699996999999996</v>
      </c>
      <c r="D120" s="50">
        <v>79.75</v>
      </c>
      <c r="E120" s="50">
        <v>80.599997999999999</v>
      </c>
      <c r="F120" s="50">
        <v>80.599997999999999</v>
      </c>
      <c r="G120" s="50">
        <f t="shared" si="1"/>
        <v>8.6048104738115552E-3</v>
      </c>
    </row>
    <row r="121" spans="1:7">
      <c r="A121" s="49">
        <v>44355</v>
      </c>
      <c r="B121" s="50">
        <v>81.150002000000001</v>
      </c>
      <c r="C121" s="50">
        <v>81.449996999999996</v>
      </c>
      <c r="D121" s="50">
        <v>79.099997999999999</v>
      </c>
      <c r="E121" s="50">
        <v>79.5</v>
      </c>
      <c r="F121" s="50">
        <v>79.5</v>
      </c>
      <c r="G121" s="50">
        <f t="shared" si="1"/>
        <v>-3.0646669306093246E-3</v>
      </c>
    </row>
    <row r="122" spans="1:7">
      <c r="A122" s="49">
        <v>44356</v>
      </c>
      <c r="B122" s="50">
        <v>80</v>
      </c>
      <c r="C122" s="50">
        <v>83</v>
      </c>
      <c r="D122" s="50">
        <v>78.550003000000004</v>
      </c>
      <c r="E122" s="50">
        <v>79.650002000000001</v>
      </c>
      <c r="F122" s="50">
        <v>79.650002000000001</v>
      </c>
      <c r="G122" s="50">
        <f t="shared" si="1"/>
        <v>1.8851309580956946E-2</v>
      </c>
    </row>
    <row r="123" spans="1:7">
      <c r="A123" s="49">
        <v>44357</v>
      </c>
      <c r="B123" s="50">
        <v>80.650002000000001</v>
      </c>
      <c r="C123" s="50">
        <v>80.650002000000001</v>
      </c>
      <c r="D123" s="50">
        <v>79.349997999999999</v>
      </c>
      <c r="E123" s="50">
        <v>80.050003000000004</v>
      </c>
      <c r="F123" s="50">
        <v>80.050003000000004</v>
      </c>
      <c r="G123" s="50">
        <f t="shared" si="1"/>
        <v>-2.8721778426868304E-2</v>
      </c>
    </row>
    <row r="124" spans="1:7">
      <c r="A124" s="49">
        <v>44358</v>
      </c>
      <c r="B124" s="50">
        <v>80.099997999999999</v>
      </c>
      <c r="C124" s="50">
        <v>81.199996999999996</v>
      </c>
      <c r="D124" s="50">
        <v>79.349997999999999</v>
      </c>
      <c r="E124" s="50">
        <v>79.699996999999996</v>
      </c>
      <c r="F124" s="50">
        <v>79.699996999999996</v>
      </c>
      <c r="G124" s="50">
        <f t="shared" si="1"/>
        <v>6.7963808520891244E-3</v>
      </c>
    </row>
    <row r="125" spans="1:7">
      <c r="A125" s="49">
        <v>44361</v>
      </c>
      <c r="B125" s="50">
        <v>80.400002000000001</v>
      </c>
      <c r="C125" s="50">
        <v>80.400002000000001</v>
      </c>
      <c r="D125" s="50">
        <v>77.050003000000004</v>
      </c>
      <c r="E125" s="50">
        <v>78.550003000000004</v>
      </c>
      <c r="F125" s="50">
        <v>78.550003000000004</v>
      </c>
      <c r="G125" s="50">
        <f t="shared" si="1"/>
        <v>-9.9010091612764337E-3</v>
      </c>
    </row>
    <row r="126" spans="1:7">
      <c r="A126" s="49">
        <v>44362</v>
      </c>
      <c r="B126" s="50">
        <v>79.050003000000004</v>
      </c>
      <c r="C126" s="50">
        <v>79.75</v>
      </c>
      <c r="D126" s="50">
        <v>78.349997999999999</v>
      </c>
      <c r="E126" s="50">
        <v>78.550003000000004</v>
      </c>
      <c r="F126" s="50">
        <v>78.550003000000004</v>
      </c>
      <c r="G126" s="50">
        <f t="shared" si="1"/>
        <v>-8.1174593955882762E-3</v>
      </c>
    </row>
    <row r="127" spans="1:7">
      <c r="A127" s="49">
        <v>44363</v>
      </c>
      <c r="B127" s="50">
        <v>78.849997999999999</v>
      </c>
      <c r="C127" s="50">
        <v>79.150002000000001</v>
      </c>
      <c r="D127" s="50">
        <v>77.5</v>
      </c>
      <c r="E127" s="50">
        <v>77.650002000000001</v>
      </c>
      <c r="F127" s="50">
        <v>77.650002000000001</v>
      </c>
      <c r="G127" s="50">
        <f t="shared" si="1"/>
        <v>-7.5519300694555066E-3</v>
      </c>
    </row>
    <row r="128" spans="1:7">
      <c r="A128" s="49">
        <v>44364</v>
      </c>
      <c r="B128" s="50">
        <v>76.949996999999996</v>
      </c>
      <c r="C128" s="50">
        <v>78.300003000000004</v>
      </c>
      <c r="D128" s="50">
        <v>76.550003000000004</v>
      </c>
      <c r="E128" s="50">
        <v>76.949996999999996</v>
      </c>
      <c r="F128" s="50">
        <v>76.949996999999996</v>
      </c>
      <c r="G128" s="50">
        <f t="shared" si="1"/>
        <v>-1.0797170284565475E-2</v>
      </c>
    </row>
    <row r="129" spans="1:7">
      <c r="A129" s="49">
        <v>44365</v>
      </c>
      <c r="B129" s="50">
        <v>77</v>
      </c>
      <c r="C129" s="50">
        <v>77.900002000000001</v>
      </c>
      <c r="D129" s="50">
        <v>73.599997999999999</v>
      </c>
      <c r="E129" s="50">
        <v>76.150002000000001</v>
      </c>
      <c r="F129" s="50">
        <v>76.150002000000001</v>
      </c>
      <c r="G129" s="50">
        <f t="shared" si="1"/>
        <v>-5.1216627602897564E-3</v>
      </c>
    </row>
    <row r="130" spans="1:7">
      <c r="A130" s="49">
        <v>44368</v>
      </c>
      <c r="B130" s="50">
        <v>75.900002000000001</v>
      </c>
      <c r="C130" s="50">
        <v>77.550003000000004</v>
      </c>
      <c r="D130" s="50">
        <v>65</v>
      </c>
      <c r="E130" s="50">
        <v>76.849997999999999</v>
      </c>
      <c r="F130" s="50">
        <v>76.849997999999999</v>
      </c>
      <c r="G130" s="50">
        <f t="shared" si="1"/>
        <v>-4.5030502433765262E-3</v>
      </c>
    </row>
    <row r="131" spans="1:7">
      <c r="A131" s="49">
        <v>44369</v>
      </c>
      <c r="B131" s="50">
        <v>77</v>
      </c>
      <c r="C131" s="50">
        <v>81.900002000000001</v>
      </c>
      <c r="D131" s="50">
        <v>76.949996999999996</v>
      </c>
      <c r="E131" s="50">
        <v>80.5</v>
      </c>
      <c r="F131" s="50">
        <v>80.5</v>
      </c>
      <c r="G131" s="50">
        <f t="shared" si="1"/>
        <v>5.4576086971781297E-2</v>
      </c>
    </row>
    <row r="132" spans="1:7">
      <c r="A132" s="49">
        <v>44370</v>
      </c>
      <c r="B132" s="50">
        <v>81.25</v>
      </c>
      <c r="C132" s="50">
        <v>81.25</v>
      </c>
      <c r="D132" s="50">
        <v>78.099997999999999</v>
      </c>
      <c r="E132" s="50">
        <v>78.599997999999999</v>
      </c>
      <c r="F132" s="50">
        <v>78.599997999999999</v>
      </c>
      <c r="G132" s="50">
        <f t="shared" si="1"/>
        <v>-7.9681940692010022E-3</v>
      </c>
    </row>
    <row r="133" spans="1:7">
      <c r="A133" s="49">
        <v>44371</v>
      </c>
      <c r="B133" s="50">
        <v>79</v>
      </c>
      <c r="C133" s="50">
        <v>79.150002000000001</v>
      </c>
      <c r="D133" s="50">
        <v>77.199996999999996</v>
      </c>
      <c r="E133" s="50">
        <v>77.5</v>
      </c>
      <c r="F133" s="50">
        <v>77.5</v>
      </c>
      <c r="G133" s="50">
        <f t="shared" ref="G133:G196" si="2">LN(C133/C132)</f>
        <v>-2.6186009614348457E-2</v>
      </c>
    </row>
    <row r="134" spans="1:7">
      <c r="A134" s="49">
        <v>44372</v>
      </c>
      <c r="B134" s="50">
        <v>77.949996999999996</v>
      </c>
      <c r="C134" s="50">
        <v>79.199996999999996</v>
      </c>
      <c r="D134" s="50">
        <v>77.050003000000004</v>
      </c>
      <c r="E134" s="50">
        <v>78.050003000000004</v>
      </c>
      <c r="F134" s="50">
        <v>78.050003000000004</v>
      </c>
      <c r="G134" s="50">
        <f t="shared" si="2"/>
        <v>6.3144934609314651E-4</v>
      </c>
    </row>
    <row r="135" spans="1:7">
      <c r="A135" s="49">
        <v>44375</v>
      </c>
      <c r="B135" s="50">
        <v>78.400002000000001</v>
      </c>
      <c r="C135" s="50">
        <v>80.400002000000001</v>
      </c>
      <c r="D135" s="50">
        <v>77.75</v>
      </c>
      <c r="E135" s="50">
        <v>79.800003000000004</v>
      </c>
      <c r="F135" s="50">
        <v>79.800003000000004</v>
      </c>
      <c r="G135" s="50">
        <f t="shared" si="2"/>
        <v>1.5037940118950746E-2</v>
      </c>
    </row>
    <row r="136" spans="1:7">
      <c r="A136" s="49">
        <v>44376</v>
      </c>
      <c r="B136" s="50">
        <v>82</v>
      </c>
      <c r="C136" s="50">
        <v>82.699996999999996</v>
      </c>
      <c r="D136" s="50">
        <v>81</v>
      </c>
      <c r="E136" s="50">
        <v>82.25</v>
      </c>
      <c r="F136" s="50">
        <v>82.25</v>
      </c>
      <c r="G136" s="50">
        <f t="shared" si="2"/>
        <v>2.8205364693407359E-2</v>
      </c>
    </row>
    <row r="137" spans="1:7">
      <c r="A137" s="49">
        <v>44377</v>
      </c>
      <c r="B137" s="50">
        <v>83</v>
      </c>
      <c r="C137" s="50">
        <v>83.699996999999996</v>
      </c>
      <c r="D137" s="50">
        <v>80.099997999999999</v>
      </c>
      <c r="E137" s="50">
        <v>81</v>
      </c>
      <c r="F137" s="50">
        <v>81</v>
      </c>
      <c r="G137" s="50">
        <f t="shared" si="2"/>
        <v>1.2019375899185307E-2</v>
      </c>
    </row>
    <row r="138" spans="1:7">
      <c r="A138" s="49">
        <v>44378</v>
      </c>
      <c r="B138" s="50">
        <v>81</v>
      </c>
      <c r="C138" s="50">
        <v>81.800003000000004</v>
      </c>
      <c r="D138" s="50">
        <v>79.199996999999996</v>
      </c>
      <c r="E138" s="50">
        <v>80</v>
      </c>
      <c r="F138" s="50">
        <v>80</v>
      </c>
      <c r="G138" s="50">
        <f t="shared" si="2"/>
        <v>-2.2961661369617695E-2</v>
      </c>
    </row>
    <row r="139" spans="1:7">
      <c r="A139" s="49">
        <v>44379</v>
      </c>
      <c r="B139" s="50">
        <v>80.050003000000004</v>
      </c>
      <c r="C139" s="50">
        <v>80.300003000000004</v>
      </c>
      <c r="D139" s="50">
        <v>77.75</v>
      </c>
      <c r="E139" s="50">
        <v>78</v>
      </c>
      <c r="F139" s="50">
        <v>78</v>
      </c>
      <c r="G139" s="50">
        <f t="shared" si="2"/>
        <v>-1.8507621970901628E-2</v>
      </c>
    </row>
    <row r="140" spans="1:7">
      <c r="A140" s="49">
        <v>44382</v>
      </c>
      <c r="B140" s="50">
        <v>78.25</v>
      </c>
      <c r="C140" s="50">
        <v>80.199996999999996</v>
      </c>
      <c r="D140" s="50">
        <v>78</v>
      </c>
      <c r="E140" s="50">
        <v>79.050003000000004</v>
      </c>
      <c r="F140" s="50">
        <v>79.050003000000004</v>
      </c>
      <c r="G140" s="50">
        <f t="shared" si="2"/>
        <v>-1.246180846631473E-3</v>
      </c>
    </row>
    <row r="141" spans="1:7">
      <c r="A141" s="49">
        <v>44383</v>
      </c>
      <c r="B141" s="50">
        <v>81.5</v>
      </c>
      <c r="C141" s="50">
        <v>81.949996999999996</v>
      </c>
      <c r="D141" s="50">
        <v>79</v>
      </c>
      <c r="E141" s="50">
        <v>79.25</v>
      </c>
      <c r="F141" s="50">
        <v>79.25</v>
      </c>
      <c r="G141" s="50">
        <f t="shared" si="2"/>
        <v>2.1585791116166042E-2</v>
      </c>
    </row>
    <row r="142" spans="1:7">
      <c r="A142" s="49">
        <v>44384</v>
      </c>
      <c r="B142" s="50">
        <v>79</v>
      </c>
      <c r="C142" s="50">
        <v>79.599997999999999</v>
      </c>
      <c r="D142" s="50">
        <v>78.150002000000001</v>
      </c>
      <c r="E142" s="50">
        <v>78.349997999999999</v>
      </c>
      <c r="F142" s="50">
        <v>78.349997999999999</v>
      </c>
      <c r="G142" s="50">
        <f t="shared" si="2"/>
        <v>-2.9095200857441536E-2</v>
      </c>
    </row>
    <row r="143" spans="1:7">
      <c r="A143" s="49">
        <v>44385</v>
      </c>
      <c r="B143" s="50">
        <v>78.349997999999999</v>
      </c>
      <c r="C143" s="50">
        <v>82.5</v>
      </c>
      <c r="D143" s="50">
        <v>78.300003000000004</v>
      </c>
      <c r="E143" s="50">
        <v>81.849997999999999</v>
      </c>
      <c r="F143" s="50">
        <v>81.849997999999999</v>
      </c>
      <c r="G143" s="50">
        <f t="shared" si="2"/>
        <v>3.5784225615926514E-2</v>
      </c>
    </row>
    <row r="144" spans="1:7">
      <c r="A144" s="49">
        <v>44386</v>
      </c>
      <c r="B144" s="50">
        <v>82</v>
      </c>
      <c r="C144" s="50">
        <v>82.599997999999999</v>
      </c>
      <c r="D144" s="50">
        <v>80.099997999999999</v>
      </c>
      <c r="E144" s="50">
        <v>80.699996999999996</v>
      </c>
      <c r="F144" s="50">
        <v>80.699996999999996</v>
      </c>
      <c r="G144" s="50">
        <f t="shared" si="2"/>
        <v>1.2113629732216869E-3</v>
      </c>
    </row>
    <row r="145" spans="1:7">
      <c r="A145" s="49">
        <v>44389</v>
      </c>
      <c r="B145" s="50">
        <v>81.349997999999999</v>
      </c>
      <c r="C145" s="50">
        <v>81.800003000000004</v>
      </c>
      <c r="D145" s="50">
        <v>78.800003000000004</v>
      </c>
      <c r="E145" s="50">
        <v>79.449996999999996</v>
      </c>
      <c r="F145" s="50">
        <v>79.449996999999996</v>
      </c>
      <c r="G145" s="50">
        <f t="shared" si="2"/>
        <v>-9.7323760303395963E-3</v>
      </c>
    </row>
    <row r="146" spans="1:7">
      <c r="A146" s="49">
        <v>44390</v>
      </c>
      <c r="B146" s="50">
        <v>79.949996999999996</v>
      </c>
      <c r="C146" s="50">
        <v>80.199996999999996</v>
      </c>
      <c r="D146" s="50">
        <v>78.599997999999999</v>
      </c>
      <c r="E146" s="50">
        <v>78.949996999999996</v>
      </c>
      <c r="F146" s="50">
        <v>78.949996999999996</v>
      </c>
      <c r="G146" s="50">
        <f t="shared" si="2"/>
        <v>-1.9753802817533084E-2</v>
      </c>
    </row>
    <row r="147" spans="1:7">
      <c r="A147" s="49">
        <v>44391</v>
      </c>
      <c r="B147" s="50">
        <v>79.099997999999999</v>
      </c>
      <c r="C147" s="50">
        <v>79.400002000000001</v>
      </c>
      <c r="D147" s="50">
        <v>78.550003000000004</v>
      </c>
      <c r="E147" s="50">
        <v>78.75</v>
      </c>
      <c r="F147" s="50">
        <v>78.75</v>
      </c>
      <c r="G147" s="50">
        <f t="shared" si="2"/>
        <v>-1.0025084023977627E-2</v>
      </c>
    </row>
    <row r="148" spans="1:7">
      <c r="A148" s="49">
        <v>44392</v>
      </c>
      <c r="B148" s="50">
        <v>78.75</v>
      </c>
      <c r="C148" s="50">
        <v>80.699996999999996</v>
      </c>
      <c r="D148" s="50">
        <v>78.25</v>
      </c>
      <c r="E148" s="50">
        <v>78.949996999999996</v>
      </c>
      <c r="F148" s="50">
        <v>78.949996999999996</v>
      </c>
      <c r="G148" s="50">
        <f t="shared" si="2"/>
        <v>1.624014465917448E-2</v>
      </c>
    </row>
    <row r="149" spans="1:7">
      <c r="A149" s="49">
        <v>44393</v>
      </c>
      <c r="B149" s="50">
        <v>79</v>
      </c>
      <c r="C149" s="50">
        <v>79.5</v>
      </c>
      <c r="D149" s="50">
        <v>78.400002000000001</v>
      </c>
      <c r="E149" s="50">
        <v>78.699996999999996</v>
      </c>
      <c r="F149" s="50">
        <v>78.699996999999996</v>
      </c>
      <c r="G149" s="50">
        <f t="shared" si="2"/>
        <v>-1.4981516440894953E-2</v>
      </c>
    </row>
    <row r="150" spans="1:7">
      <c r="A150" s="49">
        <v>44396</v>
      </c>
      <c r="B150" s="50">
        <v>78.449996999999996</v>
      </c>
      <c r="C150" s="50">
        <v>78.699996999999996</v>
      </c>
      <c r="D150" s="50">
        <v>77.099997999999999</v>
      </c>
      <c r="E150" s="50">
        <v>77.550003000000004</v>
      </c>
      <c r="F150" s="50">
        <v>77.550003000000004</v>
      </c>
      <c r="G150" s="50">
        <f t="shared" si="2"/>
        <v>-1.0113904356370369E-2</v>
      </c>
    </row>
    <row r="151" spans="1:7">
      <c r="A151" s="49">
        <v>44397</v>
      </c>
      <c r="B151" s="50">
        <v>77.5</v>
      </c>
      <c r="C151" s="50">
        <v>78.449996999999996</v>
      </c>
      <c r="D151" s="50">
        <v>74.349997999999999</v>
      </c>
      <c r="E151" s="50">
        <v>75.699996999999996</v>
      </c>
      <c r="F151" s="50">
        <v>75.699996999999996</v>
      </c>
      <c r="G151" s="50">
        <f t="shared" si="2"/>
        <v>-3.1816763657928418E-3</v>
      </c>
    </row>
    <row r="152" spans="1:7">
      <c r="A152" s="49">
        <v>44399</v>
      </c>
      <c r="B152" s="50">
        <v>76</v>
      </c>
      <c r="C152" s="50">
        <v>80.099997999999999</v>
      </c>
      <c r="D152" s="50">
        <v>75.599997999999999</v>
      </c>
      <c r="E152" s="50">
        <v>78.900002000000001</v>
      </c>
      <c r="F152" s="50">
        <v>78.900002000000001</v>
      </c>
      <c r="G152" s="50">
        <f t="shared" si="2"/>
        <v>2.0814388167401197E-2</v>
      </c>
    </row>
    <row r="153" spans="1:7">
      <c r="A153" s="49">
        <v>44400</v>
      </c>
      <c r="B153" s="50">
        <v>78.400002000000001</v>
      </c>
      <c r="C153" s="50">
        <v>78.800003000000004</v>
      </c>
      <c r="D153" s="50">
        <v>77.050003000000004</v>
      </c>
      <c r="E153" s="50">
        <v>77.650002000000001</v>
      </c>
      <c r="F153" s="50">
        <v>77.650002000000001</v>
      </c>
      <c r="G153" s="50">
        <f t="shared" si="2"/>
        <v>-1.6362794170625496E-2</v>
      </c>
    </row>
    <row r="154" spans="1:7">
      <c r="A154" s="49">
        <v>44403</v>
      </c>
      <c r="B154" s="50">
        <v>77.5</v>
      </c>
      <c r="C154" s="50">
        <v>78.199996999999996</v>
      </c>
      <c r="D154" s="50">
        <v>76.599997999999999</v>
      </c>
      <c r="E154" s="50">
        <v>76.849997999999999</v>
      </c>
      <c r="F154" s="50">
        <v>76.849997999999999</v>
      </c>
      <c r="G154" s="50">
        <f t="shared" si="2"/>
        <v>-7.6434257468055294E-3</v>
      </c>
    </row>
    <row r="155" spans="1:7">
      <c r="A155" s="49">
        <v>44404</v>
      </c>
      <c r="B155" s="50">
        <v>77</v>
      </c>
      <c r="C155" s="50">
        <v>77.449996999999996</v>
      </c>
      <c r="D155" s="50">
        <v>75.5</v>
      </c>
      <c r="E155" s="50">
        <v>76.099997999999999</v>
      </c>
      <c r="F155" s="50">
        <v>76.099997999999999</v>
      </c>
      <c r="G155" s="50">
        <f t="shared" si="2"/>
        <v>-9.6370810598839125E-3</v>
      </c>
    </row>
    <row r="156" spans="1:7">
      <c r="A156" s="49">
        <v>44405</v>
      </c>
      <c r="B156" s="50">
        <v>76</v>
      </c>
      <c r="C156" s="50">
        <v>76.300003000000004</v>
      </c>
      <c r="D156" s="50">
        <v>74.199996999999996</v>
      </c>
      <c r="E156" s="50">
        <v>75.199996999999996</v>
      </c>
      <c r="F156" s="50">
        <v>75.199996999999996</v>
      </c>
      <c r="G156" s="50">
        <f t="shared" si="2"/>
        <v>-1.4959550519319013E-2</v>
      </c>
    </row>
    <row r="157" spans="1:7">
      <c r="A157" s="49">
        <v>44406</v>
      </c>
      <c r="B157" s="50">
        <v>75.25</v>
      </c>
      <c r="C157" s="50">
        <v>75.949996999999996</v>
      </c>
      <c r="D157" s="50">
        <v>73.449996999999996</v>
      </c>
      <c r="E157" s="50">
        <v>74.199996999999996</v>
      </c>
      <c r="F157" s="50">
        <v>74.199996999999996</v>
      </c>
      <c r="G157" s="50">
        <f t="shared" si="2"/>
        <v>-4.5977880667801146E-3</v>
      </c>
    </row>
    <row r="158" spans="1:7">
      <c r="A158" s="49">
        <v>44407</v>
      </c>
      <c r="B158" s="50">
        <v>74.199996999999996</v>
      </c>
      <c r="C158" s="50">
        <v>76.199996999999996</v>
      </c>
      <c r="D158" s="50">
        <v>73.650002000000001</v>
      </c>
      <c r="E158" s="50">
        <v>75.050003000000004</v>
      </c>
      <c r="F158" s="50">
        <v>75.050003000000004</v>
      </c>
      <c r="G158" s="50">
        <f t="shared" si="2"/>
        <v>3.2862337804109155E-3</v>
      </c>
    </row>
    <row r="159" spans="1:7">
      <c r="A159" s="49">
        <v>44410</v>
      </c>
      <c r="B159" s="50">
        <v>75.099997999999999</v>
      </c>
      <c r="C159" s="50">
        <v>75.75</v>
      </c>
      <c r="D159" s="50">
        <v>74.75</v>
      </c>
      <c r="E159" s="50">
        <v>75</v>
      </c>
      <c r="F159" s="50">
        <v>75</v>
      </c>
      <c r="G159" s="50">
        <f t="shared" si="2"/>
        <v>-5.9229789330425128E-3</v>
      </c>
    </row>
    <row r="160" spans="1:7">
      <c r="A160" s="49">
        <v>44411</v>
      </c>
      <c r="B160" s="50">
        <v>75</v>
      </c>
      <c r="C160" s="50">
        <v>76.449996999999996</v>
      </c>
      <c r="D160" s="50">
        <v>74.099997999999999</v>
      </c>
      <c r="E160" s="50">
        <v>74.400002000000001</v>
      </c>
      <c r="F160" s="50">
        <v>74.400002000000001</v>
      </c>
      <c r="G160" s="50">
        <f t="shared" si="2"/>
        <v>9.1984487442578061E-3</v>
      </c>
    </row>
    <row r="161" spans="1:7">
      <c r="A161" s="49">
        <v>44412</v>
      </c>
      <c r="B161" s="50">
        <v>75.050003000000004</v>
      </c>
      <c r="C161" s="50">
        <v>75.050003000000004</v>
      </c>
      <c r="D161" s="50">
        <v>73.050003000000004</v>
      </c>
      <c r="E161" s="50">
        <v>73.5</v>
      </c>
      <c r="F161" s="50">
        <v>73.5</v>
      </c>
      <c r="G161" s="50">
        <f t="shared" si="2"/>
        <v>-1.8482295080914975E-2</v>
      </c>
    </row>
    <row r="162" spans="1:7">
      <c r="A162" s="49">
        <v>44413</v>
      </c>
      <c r="B162" s="50">
        <v>73.050003000000004</v>
      </c>
      <c r="C162" s="50">
        <v>73.599997999999999</v>
      </c>
      <c r="D162" s="50">
        <v>70.300003000000004</v>
      </c>
      <c r="E162" s="50">
        <v>70.800003000000004</v>
      </c>
      <c r="F162" s="50">
        <v>70.800003000000004</v>
      </c>
      <c r="G162" s="50">
        <f t="shared" si="2"/>
        <v>-1.9509599491904235E-2</v>
      </c>
    </row>
    <row r="163" spans="1:7">
      <c r="A163" s="49">
        <v>44414</v>
      </c>
      <c r="B163" s="50">
        <v>70.849997999999999</v>
      </c>
      <c r="C163" s="50">
        <v>71.099997999999999</v>
      </c>
      <c r="D163" s="50">
        <v>70.25</v>
      </c>
      <c r="E163" s="50">
        <v>70.400002000000001</v>
      </c>
      <c r="F163" s="50">
        <v>70.400002000000001</v>
      </c>
      <c r="G163" s="50">
        <f t="shared" si="2"/>
        <v>-3.4557689881117543E-2</v>
      </c>
    </row>
    <row r="164" spans="1:7">
      <c r="A164" s="49">
        <v>44417</v>
      </c>
      <c r="B164" s="50">
        <v>70.699996999999996</v>
      </c>
      <c r="C164" s="50">
        <v>70.900002000000001</v>
      </c>
      <c r="D164" s="50">
        <v>67.300003000000004</v>
      </c>
      <c r="E164" s="50">
        <v>68.349997999999999</v>
      </c>
      <c r="F164" s="50">
        <v>68.349997999999999</v>
      </c>
      <c r="G164" s="50">
        <f t="shared" si="2"/>
        <v>-2.8168469329734854E-3</v>
      </c>
    </row>
    <row r="165" spans="1:7">
      <c r="A165" s="49">
        <v>44418</v>
      </c>
      <c r="B165" s="50">
        <v>68.300003000000004</v>
      </c>
      <c r="C165" s="50">
        <v>70.400002000000001</v>
      </c>
      <c r="D165" s="50">
        <v>67.400002000000001</v>
      </c>
      <c r="E165" s="50">
        <v>68.400002000000001</v>
      </c>
      <c r="F165" s="50">
        <v>68.400002000000001</v>
      </c>
      <c r="G165" s="50">
        <f t="shared" si="2"/>
        <v>-7.0771701737388946E-3</v>
      </c>
    </row>
    <row r="166" spans="1:7">
      <c r="A166" s="49">
        <v>44419</v>
      </c>
      <c r="B166" s="50">
        <v>68.75</v>
      </c>
      <c r="C166" s="50">
        <v>69</v>
      </c>
      <c r="D166" s="50">
        <v>65.849997999999999</v>
      </c>
      <c r="E166" s="50">
        <v>67.849997999999999</v>
      </c>
      <c r="F166" s="50">
        <v>67.849997999999999</v>
      </c>
      <c r="G166" s="50">
        <f t="shared" si="2"/>
        <v>-2.0086786975827796E-2</v>
      </c>
    </row>
    <row r="167" spans="1:7">
      <c r="A167" s="49">
        <v>44420</v>
      </c>
      <c r="B167" s="50">
        <v>68.449996999999996</v>
      </c>
      <c r="C167" s="50">
        <v>72.5</v>
      </c>
      <c r="D167" s="50">
        <v>68.050003000000004</v>
      </c>
      <c r="E167" s="50">
        <v>71.300003000000004</v>
      </c>
      <c r="F167" s="50">
        <v>71.300003000000004</v>
      </c>
      <c r="G167" s="50">
        <f t="shared" si="2"/>
        <v>4.9480057263369716E-2</v>
      </c>
    </row>
    <row r="168" spans="1:7">
      <c r="A168" s="49">
        <v>44421</v>
      </c>
      <c r="B168" s="50">
        <v>72.300003000000004</v>
      </c>
      <c r="C168" s="50">
        <v>73.25</v>
      </c>
      <c r="D168" s="50">
        <v>71.650002000000001</v>
      </c>
      <c r="E168" s="50">
        <v>72.050003000000004</v>
      </c>
      <c r="F168" s="50">
        <v>72.050003000000004</v>
      </c>
      <c r="G168" s="50">
        <f t="shared" si="2"/>
        <v>1.0291686036547506E-2</v>
      </c>
    </row>
    <row r="169" spans="1:7">
      <c r="A169" s="49">
        <v>44424</v>
      </c>
      <c r="B169" s="50">
        <v>70.75</v>
      </c>
      <c r="C169" s="50">
        <v>71</v>
      </c>
      <c r="D169" s="50">
        <v>60</v>
      </c>
      <c r="E169" s="50">
        <v>68.650002000000001</v>
      </c>
      <c r="F169" s="50">
        <v>68.650002000000001</v>
      </c>
      <c r="G169" s="50">
        <f t="shared" si="2"/>
        <v>-3.1198370855861281E-2</v>
      </c>
    </row>
    <row r="170" spans="1:7">
      <c r="A170" s="49">
        <v>44425</v>
      </c>
      <c r="B170" s="50">
        <v>68.949996999999996</v>
      </c>
      <c r="C170" s="50">
        <v>72.25</v>
      </c>
      <c r="D170" s="50">
        <v>68.300003000000004</v>
      </c>
      <c r="E170" s="50">
        <v>72</v>
      </c>
      <c r="F170" s="50">
        <v>72</v>
      </c>
      <c r="G170" s="50">
        <f t="shared" si="2"/>
        <v>1.7452449951226207E-2</v>
      </c>
    </row>
    <row r="171" spans="1:7">
      <c r="A171" s="49">
        <v>44426</v>
      </c>
      <c r="B171" s="50">
        <v>72</v>
      </c>
      <c r="C171" s="50">
        <v>72.650002000000001</v>
      </c>
      <c r="D171" s="50">
        <v>68</v>
      </c>
      <c r="E171" s="50">
        <v>69.650002000000001</v>
      </c>
      <c r="F171" s="50">
        <v>69.650002000000001</v>
      </c>
      <c r="G171" s="50">
        <f t="shared" si="2"/>
        <v>5.5210905529997443E-3</v>
      </c>
    </row>
    <row r="172" spans="1:7">
      <c r="A172" s="49">
        <v>44428</v>
      </c>
      <c r="B172" s="50">
        <v>68.900002000000001</v>
      </c>
      <c r="C172" s="50">
        <v>69</v>
      </c>
      <c r="D172" s="50">
        <v>66.349997999999999</v>
      </c>
      <c r="E172" s="50">
        <v>67</v>
      </c>
      <c r="F172" s="50">
        <v>67</v>
      </c>
      <c r="G172" s="50">
        <f t="shared" si="2"/>
        <v>-5.1546912948282043E-2</v>
      </c>
    </row>
    <row r="173" spans="1:7">
      <c r="A173" s="49">
        <v>44431</v>
      </c>
      <c r="B173" s="50">
        <v>68.900002000000001</v>
      </c>
      <c r="C173" s="50">
        <v>69.25</v>
      </c>
      <c r="D173" s="50">
        <v>65.599997999999999</v>
      </c>
      <c r="E173" s="50">
        <v>66.650002000000001</v>
      </c>
      <c r="F173" s="50">
        <v>66.650002000000001</v>
      </c>
      <c r="G173" s="50">
        <f t="shared" si="2"/>
        <v>3.6166404701885148E-3</v>
      </c>
    </row>
    <row r="174" spans="1:7">
      <c r="A174" s="49">
        <v>44432</v>
      </c>
      <c r="B174" s="50">
        <v>66.650002000000001</v>
      </c>
      <c r="C174" s="50">
        <v>69.599997999999999</v>
      </c>
      <c r="D174" s="50">
        <v>65.650002000000001</v>
      </c>
      <c r="E174" s="50">
        <v>68.949996999999996</v>
      </c>
      <c r="F174" s="50">
        <v>68.949996999999996</v>
      </c>
      <c r="G174" s="50">
        <f t="shared" si="2"/>
        <v>5.0413935372933963E-3</v>
      </c>
    </row>
    <row r="175" spans="1:7">
      <c r="A175" s="49">
        <v>44433</v>
      </c>
      <c r="B175" s="50">
        <v>68.949996999999996</v>
      </c>
      <c r="C175" s="50">
        <v>72.300003000000004</v>
      </c>
      <c r="D175" s="50">
        <v>68.099997999999999</v>
      </c>
      <c r="E175" s="50">
        <v>71.75</v>
      </c>
      <c r="F175" s="50">
        <v>71.75</v>
      </c>
      <c r="G175" s="50">
        <f t="shared" si="2"/>
        <v>3.8059632053752721E-2</v>
      </c>
    </row>
    <row r="176" spans="1:7">
      <c r="A176" s="49">
        <v>44434</v>
      </c>
      <c r="B176" s="50">
        <v>72.25</v>
      </c>
      <c r="C176" s="50">
        <v>74.150002000000001</v>
      </c>
      <c r="D176" s="50">
        <v>70.300003000000004</v>
      </c>
      <c r="E176" s="50">
        <v>71.099997999999999</v>
      </c>
      <c r="F176" s="50">
        <v>71.099997999999999</v>
      </c>
      <c r="G176" s="50">
        <f t="shared" si="2"/>
        <v>2.5265924897800052E-2</v>
      </c>
    </row>
    <row r="177" spans="1:7">
      <c r="A177" s="49">
        <v>44435</v>
      </c>
      <c r="B177" s="50">
        <v>73.400002000000001</v>
      </c>
      <c r="C177" s="50">
        <v>73.900002000000001</v>
      </c>
      <c r="D177" s="50">
        <v>72.050003000000004</v>
      </c>
      <c r="E177" s="50">
        <v>73</v>
      </c>
      <c r="F177" s="50">
        <v>73</v>
      </c>
      <c r="G177" s="50">
        <f t="shared" si="2"/>
        <v>-3.3772405385389258E-3</v>
      </c>
    </row>
    <row r="178" spans="1:7">
      <c r="A178" s="49">
        <v>44438</v>
      </c>
      <c r="B178" s="50">
        <v>72.900002000000001</v>
      </c>
      <c r="C178" s="50">
        <v>72.900002000000001</v>
      </c>
      <c r="D178" s="50">
        <v>71.150002000000001</v>
      </c>
      <c r="E178" s="50">
        <v>71.400002000000001</v>
      </c>
      <c r="F178" s="50">
        <v>71.400002000000001</v>
      </c>
      <c r="G178" s="50">
        <f t="shared" si="2"/>
        <v>-1.3624188568300897E-2</v>
      </c>
    </row>
    <row r="179" spans="1:7">
      <c r="A179" s="49">
        <v>44439</v>
      </c>
      <c r="B179" s="50">
        <v>71.099997999999999</v>
      </c>
      <c r="C179" s="50">
        <v>72.5</v>
      </c>
      <c r="D179" s="50">
        <v>70.5</v>
      </c>
      <c r="E179" s="50">
        <v>71.300003000000004</v>
      </c>
      <c r="F179" s="50">
        <v>71.300003000000004</v>
      </c>
      <c r="G179" s="50">
        <f t="shared" si="2"/>
        <v>-5.5021045888252766E-3</v>
      </c>
    </row>
    <row r="180" spans="1:7">
      <c r="A180" s="49">
        <v>44440</v>
      </c>
      <c r="B180" s="50">
        <v>71.349997999999999</v>
      </c>
      <c r="C180" s="50">
        <v>73.550003000000004</v>
      </c>
      <c r="D180" s="50">
        <v>71.300003000000004</v>
      </c>
      <c r="E180" s="50">
        <v>72.050003000000004</v>
      </c>
      <c r="F180" s="50">
        <v>72.050003000000004</v>
      </c>
      <c r="G180" s="50">
        <f t="shared" si="2"/>
        <v>1.4378925975395924E-2</v>
      </c>
    </row>
    <row r="181" spans="1:7">
      <c r="A181" s="49">
        <v>44441</v>
      </c>
      <c r="B181" s="50">
        <v>72.5</v>
      </c>
      <c r="C181" s="50">
        <v>73</v>
      </c>
      <c r="D181" s="50">
        <v>71.300003000000004</v>
      </c>
      <c r="E181" s="50">
        <v>71.599997999999999</v>
      </c>
      <c r="F181" s="50">
        <v>71.599997999999999</v>
      </c>
      <c r="G181" s="50">
        <f t="shared" si="2"/>
        <v>-7.5060466876337969E-3</v>
      </c>
    </row>
    <row r="182" spans="1:7">
      <c r="A182" s="49">
        <v>44442</v>
      </c>
      <c r="B182" s="50">
        <v>71.949996999999996</v>
      </c>
      <c r="C182" s="50">
        <v>73</v>
      </c>
      <c r="D182" s="50">
        <v>70.5</v>
      </c>
      <c r="E182" s="50">
        <v>71.550003000000004</v>
      </c>
      <c r="F182" s="50">
        <v>71.550003000000004</v>
      </c>
      <c r="G182" s="50">
        <f t="shared" si="2"/>
        <v>0</v>
      </c>
    </row>
    <row r="183" spans="1:7">
      <c r="A183" s="49">
        <v>44445</v>
      </c>
      <c r="B183" s="50">
        <v>71.5</v>
      </c>
      <c r="C183" s="50">
        <v>71.650002000000001</v>
      </c>
      <c r="D183" s="50">
        <v>70.199996999999996</v>
      </c>
      <c r="E183" s="50">
        <v>70.349997999999999</v>
      </c>
      <c r="F183" s="50">
        <v>70.349997999999999</v>
      </c>
      <c r="G183" s="50">
        <f t="shared" si="2"/>
        <v>-1.8666258960742456E-2</v>
      </c>
    </row>
    <row r="184" spans="1:7">
      <c r="A184" s="49">
        <v>44446</v>
      </c>
      <c r="B184" s="50">
        <v>71.5</v>
      </c>
      <c r="C184" s="50">
        <v>71.900002000000001</v>
      </c>
      <c r="D184" s="50">
        <v>69.400002000000001</v>
      </c>
      <c r="E184" s="50">
        <v>69.900002000000001</v>
      </c>
      <c r="F184" s="50">
        <v>69.900002000000001</v>
      </c>
      <c r="G184" s="50">
        <f t="shared" si="2"/>
        <v>3.4831103557636228E-3</v>
      </c>
    </row>
    <row r="185" spans="1:7">
      <c r="A185" s="49">
        <v>44447</v>
      </c>
      <c r="B185" s="50">
        <v>70.599997999999999</v>
      </c>
      <c r="C185" s="50">
        <v>71</v>
      </c>
      <c r="D185" s="50">
        <v>69</v>
      </c>
      <c r="E185" s="50">
        <v>69.599997999999999</v>
      </c>
      <c r="F185" s="50">
        <v>69.599997999999999</v>
      </c>
      <c r="G185" s="50">
        <f t="shared" si="2"/>
        <v>-1.2596415502096874E-2</v>
      </c>
    </row>
    <row r="186" spans="1:7">
      <c r="A186" s="49">
        <v>44448</v>
      </c>
      <c r="B186" s="50">
        <v>69.599997999999999</v>
      </c>
      <c r="C186" s="50">
        <v>70.349997999999999</v>
      </c>
      <c r="D186" s="50">
        <v>69.25</v>
      </c>
      <c r="E186" s="50">
        <v>69.599997999999999</v>
      </c>
      <c r="F186" s="50">
        <v>69.599997999999999</v>
      </c>
      <c r="G186" s="50">
        <f t="shared" si="2"/>
        <v>-9.1971219101999475E-3</v>
      </c>
    </row>
    <row r="187" spans="1:7">
      <c r="A187" s="49">
        <v>44452</v>
      </c>
      <c r="B187" s="50">
        <v>69.699996999999996</v>
      </c>
      <c r="C187" s="50">
        <v>71.199996999999996</v>
      </c>
      <c r="D187" s="50">
        <v>69.550003000000004</v>
      </c>
      <c r="E187" s="50">
        <v>69.800003000000004</v>
      </c>
      <c r="F187" s="50">
        <v>69.800003000000004</v>
      </c>
      <c r="G187" s="50">
        <f t="shared" si="2"/>
        <v>1.2010021151982141E-2</v>
      </c>
    </row>
    <row r="188" spans="1:7">
      <c r="A188" s="49">
        <v>44453</v>
      </c>
      <c r="B188" s="50">
        <v>70.199996999999996</v>
      </c>
      <c r="C188" s="50">
        <v>72.599997999999999</v>
      </c>
      <c r="D188" s="50">
        <v>70.199996999999996</v>
      </c>
      <c r="E188" s="50">
        <v>72.050003000000004</v>
      </c>
      <c r="F188" s="50">
        <v>72.050003000000004</v>
      </c>
      <c r="G188" s="50">
        <f t="shared" si="2"/>
        <v>1.9472117999443071E-2</v>
      </c>
    </row>
    <row r="189" spans="1:7">
      <c r="A189" s="49">
        <v>44454</v>
      </c>
      <c r="B189" s="50">
        <v>73.25</v>
      </c>
      <c r="C189" s="50">
        <v>77.400002000000001</v>
      </c>
      <c r="D189" s="50">
        <v>72.599997999999999</v>
      </c>
      <c r="E189" s="50">
        <v>76.300003000000004</v>
      </c>
      <c r="F189" s="50">
        <v>76.300003000000004</v>
      </c>
      <c r="G189" s="50">
        <f t="shared" si="2"/>
        <v>6.4021912152933791E-2</v>
      </c>
    </row>
    <row r="190" spans="1:7">
      <c r="A190" s="49">
        <v>44455</v>
      </c>
      <c r="B190" s="50">
        <v>77.25</v>
      </c>
      <c r="C190" s="50">
        <v>77.349997999999999</v>
      </c>
      <c r="D190" s="50">
        <v>74.949996999999996</v>
      </c>
      <c r="E190" s="50">
        <v>75.949996999999996</v>
      </c>
      <c r="F190" s="50">
        <v>75.949996999999996</v>
      </c>
      <c r="G190" s="50">
        <f t="shared" si="2"/>
        <v>-6.4625527289599181E-4</v>
      </c>
    </row>
    <row r="191" spans="1:7">
      <c r="A191" s="49">
        <v>44456</v>
      </c>
      <c r="B191" s="50">
        <v>77.400002000000001</v>
      </c>
      <c r="C191" s="50">
        <v>81.949996999999996</v>
      </c>
      <c r="D191" s="50">
        <v>76.650002000000001</v>
      </c>
      <c r="E191" s="50">
        <v>78.550003000000004</v>
      </c>
      <c r="F191" s="50">
        <v>78.550003000000004</v>
      </c>
      <c r="G191" s="50">
        <f t="shared" si="2"/>
        <v>5.7768717419571979E-2</v>
      </c>
    </row>
    <row r="192" spans="1:7">
      <c r="A192" s="49">
        <v>44459</v>
      </c>
      <c r="B192" s="50">
        <v>78.550003000000004</v>
      </c>
      <c r="C192" s="50">
        <v>82.650002000000001</v>
      </c>
      <c r="D192" s="50">
        <v>77.599997999999999</v>
      </c>
      <c r="E192" s="50">
        <v>78.5</v>
      </c>
      <c r="F192" s="50">
        <v>78.5</v>
      </c>
      <c r="G192" s="50">
        <f t="shared" si="2"/>
        <v>8.5055798833096278E-3</v>
      </c>
    </row>
    <row r="193" spans="1:7">
      <c r="A193" s="49">
        <v>44460</v>
      </c>
      <c r="B193" s="50">
        <v>78.5</v>
      </c>
      <c r="C193" s="50">
        <v>81</v>
      </c>
      <c r="D193" s="50">
        <v>77.050003000000004</v>
      </c>
      <c r="E193" s="50">
        <v>79.75</v>
      </c>
      <c r="F193" s="50">
        <v>79.75</v>
      </c>
      <c r="G193" s="50">
        <f t="shared" si="2"/>
        <v>-2.0165693793021251E-2</v>
      </c>
    </row>
    <row r="194" spans="1:7">
      <c r="A194" s="49">
        <v>44461</v>
      </c>
      <c r="B194" s="50">
        <v>80.25</v>
      </c>
      <c r="C194" s="50">
        <v>80.449996999999996</v>
      </c>
      <c r="D194" s="50">
        <v>77.699996999999996</v>
      </c>
      <c r="E194" s="50">
        <v>78.199996999999996</v>
      </c>
      <c r="F194" s="50">
        <v>78.199996999999996</v>
      </c>
      <c r="G194" s="50">
        <f t="shared" si="2"/>
        <v>-6.8133185242896625E-3</v>
      </c>
    </row>
    <row r="195" spans="1:7">
      <c r="A195" s="49">
        <v>44462</v>
      </c>
      <c r="B195" s="50">
        <v>78.599997999999999</v>
      </c>
      <c r="C195" s="50">
        <v>79.150002000000001</v>
      </c>
      <c r="D195" s="50">
        <v>77.550003000000004</v>
      </c>
      <c r="E195" s="50">
        <v>77.849997999999999</v>
      </c>
      <c r="F195" s="50">
        <v>77.849997999999999</v>
      </c>
      <c r="G195" s="50">
        <f t="shared" si="2"/>
        <v>-1.6291024552650663E-2</v>
      </c>
    </row>
    <row r="196" spans="1:7">
      <c r="A196" s="49">
        <v>44463</v>
      </c>
      <c r="B196" s="50">
        <v>77.849997999999999</v>
      </c>
      <c r="C196" s="50">
        <v>78.25</v>
      </c>
      <c r="D196" s="50">
        <v>75.550003000000004</v>
      </c>
      <c r="E196" s="50">
        <v>76.150002000000001</v>
      </c>
      <c r="F196" s="50">
        <v>76.150002000000001</v>
      </c>
      <c r="G196" s="50">
        <f t="shared" si="2"/>
        <v>-1.1435982175235844E-2</v>
      </c>
    </row>
    <row r="197" spans="1:7">
      <c r="A197" s="49">
        <v>44466</v>
      </c>
      <c r="B197" s="50">
        <v>77.650002000000001</v>
      </c>
      <c r="C197" s="50">
        <v>78.75</v>
      </c>
      <c r="D197" s="50">
        <v>76.599997999999999</v>
      </c>
      <c r="E197" s="50">
        <v>77.300003000000004</v>
      </c>
      <c r="F197" s="50">
        <v>77.300003000000004</v>
      </c>
      <c r="G197" s="50">
        <f t="shared" ref="G197:G248" si="3">LN(C197/C196)</f>
        <v>6.3694482854799285E-3</v>
      </c>
    </row>
    <row r="198" spans="1:7">
      <c r="A198" s="49">
        <v>44467</v>
      </c>
      <c r="B198" s="50">
        <v>77.650002000000001</v>
      </c>
      <c r="C198" s="50">
        <v>77.699996999999996</v>
      </c>
      <c r="D198" s="50">
        <v>75.699996999999996</v>
      </c>
      <c r="E198" s="50">
        <v>76.050003000000004</v>
      </c>
      <c r="F198" s="50">
        <v>76.050003000000004</v>
      </c>
      <c r="G198" s="50">
        <f t="shared" si="3"/>
        <v>-1.3423058942180108E-2</v>
      </c>
    </row>
    <row r="199" spans="1:7">
      <c r="A199" s="49">
        <v>44468</v>
      </c>
      <c r="B199" s="50">
        <v>75.699996999999996</v>
      </c>
      <c r="C199" s="50">
        <v>76.75</v>
      </c>
      <c r="D199" s="50">
        <v>75</v>
      </c>
      <c r="E199" s="50">
        <v>75.800003000000004</v>
      </c>
      <c r="F199" s="50">
        <v>75.800003000000004</v>
      </c>
      <c r="G199" s="50">
        <f t="shared" si="3"/>
        <v>-1.2301832296255777E-2</v>
      </c>
    </row>
    <row r="200" spans="1:7">
      <c r="A200" s="49">
        <v>44469</v>
      </c>
      <c r="B200" s="50">
        <v>76</v>
      </c>
      <c r="C200" s="50">
        <v>76.699996999999996</v>
      </c>
      <c r="D200" s="50">
        <v>74.949996999999996</v>
      </c>
      <c r="E200" s="50">
        <v>75.150002000000001</v>
      </c>
      <c r="F200" s="50">
        <v>75.150002000000001</v>
      </c>
      <c r="G200" s="50">
        <f t="shared" si="3"/>
        <v>-6.517172075257814E-4</v>
      </c>
    </row>
    <row r="201" spans="1:7">
      <c r="A201" s="49">
        <v>44470</v>
      </c>
      <c r="B201" s="50">
        <v>74.199996999999996</v>
      </c>
      <c r="C201" s="50">
        <v>76.400002000000001</v>
      </c>
      <c r="D201" s="50">
        <v>74.199996999999996</v>
      </c>
      <c r="E201" s="50">
        <v>75</v>
      </c>
      <c r="F201" s="50">
        <v>75</v>
      </c>
      <c r="G201" s="50">
        <f t="shared" si="3"/>
        <v>-3.918946909295765E-3</v>
      </c>
    </row>
    <row r="202" spans="1:7">
      <c r="A202" s="49">
        <v>44473</v>
      </c>
      <c r="B202" s="50">
        <v>75.650002000000001</v>
      </c>
      <c r="C202" s="50">
        <v>76.099997999999999</v>
      </c>
      <c r="D202" s="50">
        <v>74.849997999999999</v>
      </c>
      <c r="E202" s="50">
        <v>75.25</v>
      </c>
      <c r="F202" s="50">
        <v>75.25</v>
      </c>
      <c r="G202" s="50">
        <f t="shared" si="3"/>
        <v>-3.9344837640540448E-3</v>
      </c>
    </row>
    <row r="203" spans="1:7">
      <c r="A203" s="49">
        <v>44474</v>
      </c>
      <c r="B203" s="50">
        <v>75.25</v>
      </c>
      <c r="C203" s="50">
        <v>76</v>
      </c>
      <c r="D203" s="50">
        <v>75.25</v>
      </c>
      <c r="E203" s="50">
        <v>75.400002000000001</v>
      </c>
      <c r="F203" s="50">
        <v>75.400002000000001</v>
      </c>
      <c r="G203" s="50">
        <f t="shared" si="3"/>
        <v>-1.3148983000997757E-3</v>
      </c>
    </row>
    <row r="204" spans="1:7">
      <c r="A204" s="49">
        <v>44475</v>
      </c>
      <c r="B204" s="50">
        <v>76</v>
      </c>
      <c r="C204" s="50">
        <v>76</v>
      </c>
      <c r="D204" s="50">
        <v>61.099997999999999</v>
      </c>
      <c r="E204" s="50">
        <v>70.849997999999999</v>
      </c>
      <c r="F204" s="50">
        <v>70.849997999999999</v>
      </c>
      <c r="G204" s="50">
        <f t="shared" si="3"/>
        <v>0</v>
      </c>
    </row>
    <row r="205" spans="1:7">
      <c r="A205" s="49">
        <v>44476</v>
      </c>
      <c r="B205" s="50">
        <v>72.449996999999996</v>
      </c>
      <c r="C205" s="50">
        <v>75.599997999999999</v>
      </c>
      <c r="D205" s="50">
        <v>72.449996999999996</v>
      </c>
      <c r="E205" s="50">
        <v>75.099997999999999</v>
      </c>
      <c r="F205" s="50">
        <v>75.099997999999999</v>
      </c>
      <c r="G205" s="50">
        <f t="shared" si="3"/>
        <v>-5.2770835558705485E-3</v>
      </c>
    </row>
    <row r="206" spans="1:7">
      <c r="A206" s="49">
        <v>44477</v>
      </c>
      <c r="B206" s="50">
        <v>75.099997999999999</v>
      </c>
      <c r="C206" s="50">
        <v>75.449996999999996</v>
      </c>
      <c r="D206" s="50">
        <v>74.050003000000004</v>
      </c>
      <c r="E206" s="50">
        <v>74.25</v>
      </c>
      <c r="F206" s="50">
        <v>74.25</v>
      </c>
      <c r="G206" s="50">
        <f t="shared" si="3"/>
        <v>-1.9861112780348526E-3</v>
      </c>
    </row>
    <row r="207" spans="1:7">
      <c r="A207" s="49">
        <v>44480</v>
      </c>
      <c r="B207" s="50">
        <v>74.849997999999999</v>
      </c>
      <c r="C207" s="50">
        <v>77.650002000000001</v>
      </c>
      <c r="D207" s="50">
        <v>74.349997999999999</v>
      </c>
      <c r="E207" s="50">
        <v>75.650002000000001</v>
      </c>
      <c r="F207" s="50">
        <v>75.650002000000001</v>
      </c>
      <c r="G207" s="50">
        <f t="shared" si="3"/>
        <v>2.8741429898870189E-2</v>
      </c>
    </row>
    <row r="208" spans="1:7">
      <c r="A208" s="49">
        <v>44481</v>
      </c>
      <c r="B208" s="50">
        <v>75.650002000000001</v>
      </c>
      <c r="C208" s="50">
        <v>75.800003000000004</v>
      </c>
      <c r="D208" s="50">
        <v>74.550003000000004</v>
      </c>
      <c r="E208" s="50">
        <v>75</v>
      </c>
      <c r="F208" s="50">
        <v>75</v>
      </c>
      <c r="G208" s="50">
        <f t="shared" si="3"/>
        <v>-2.4113243125134218E-2</v>
      </c>
    </row>
    <row r="209" spans="1:7">
      <c r="A209" s="49">
        <v>44482</v>
      </c>
      <c r="B209" s="50">
        <v>78.5</v>
      </c>
      <c r="C209" s="50">
        <v>79.449996999999996</v>
      </c>
      <c r="D209" s="50">
        <v>77.099997999999999</v>
      </c>
      <c r="E209" s="50">
        <v>77.550003000000004</v>
      </c>
      <c r="F209" s="50">
        <v>77.550003000000004</v>
      </c>
      <c r="G209" s="50">
        <f t="shared" si="3"/>
        <v>4.7029522996965417E-2</v>
      </c>
    </row>
    <row r="210" spans="1:7">
      <c r="A210" s="49">
        <v>44483</v>
      </c>
      <c r="B210" s="50">
        <v>78.199996999999996</v>
      </c>
      <c r="C210" s="50">
        <v>78.199996999999996</v>
      </c>
      <c r="D210" s="50">
        <v>76.050003000000004</v>
      </c>
      <c r="E210" s="50">
        <v>76.550003000000004</v>
      </c>
      <c r="F210" s="50">
        <v>76.550003000000004</v>
      </c>
      <c r="G210" s="50">
        <f t="shared" si="3"/>
        <v>-1.5858246035033694E-2</v>
      </c>
    </row>
    <row r="211" spans="1:7">
      <c r="A211" s="49">
        <v>44487</v>
      </c>
      <c r="B211" s="50">
        <v>75.349997999999999</v>
      </c>
      <c r="C211" s="50">
        <v>77.25</v>
      </c>
      <c r="D211" s="50">
        <v>75.349997999999999</v>
      </c>
      <c r="E211" s="50">
        <v>75.800003000000004</v>
      </c>
      <c r="F211" s="50">
        <v>75.800003000000004</v>
      </c>
      <c r="G211" s="50">
        <f t="shared" si="3"/>
        <v>-1.2222693410238423E-2</v>
      </c>
    </row>
    <row r="212" spans="1:7">
      <c r="A212" s="49">
        <v>44488</v>
      </c>
      <c r="B212" s="50">
        <v>76.900002000000001</v>
      </c>
      <c r="C212" s="50">
        <v>77</v>
      </c>
      <c r="D212" s="50">
        <v>73.849997999999999</v>
      </c>
      <c r="E212" s="50">
        <v>74.349997999999999</v>
      </c>
      <c r="F212" s="50">
        <v>74.349997999999999</v>
      </c>
      <c r="G212" s="50">
        <f t="shared" si="3"/>
        <v>-3.2414939241709557E-3</v>
      </c>
    </row>
    <row r="213" spans="1:7">
      <c r="A213" s="49">
        <v>44489</v>
      </c>
      <c r="B213" s="50">
        <v>74.5</v>
      </c>
      <c r="C213" s="50">
        <v>75.099997999999999</v>
      </c>
      <c r="D213" s="50">
        <v>72.800003000000004</v>
      </c>
      <c r="E213" s="50">
        <v>73.599997999999999</v>
      </c>
      <c r="F213" s="50">
        <v>73.599997999999999</v>
      </c>
      <c r="G213" s="50">
        <f t="shared" si="3"/>
        <v>-2.4984889714753621E-2</v>
      </c>
    </row>
    <row r="214" spans="1:7">
      <c r="A214" s="49">
        <v>44490</v>
      </c>
      <c r="B214" s="50">
        <v>74</v>
      </c>
      <c r="C214" s="50">
        <v>74.650002000000001</v>
      </c>
      <c r="D214" s="50">
        <v>73.25</v>
      </c>
      <c r="E214" s="50">
        <v>73.800003000000004</v>
      </c>
      <c r="F214" s="50">
        <v>73.800003000000004</v>
      </c>
      <c r="G214" s="50">
        <f t="shared" si="3"/>
        <v>-6.0099813620366621E-3</v>
      </c>
    </row>
    <row r="215" spans="1:7">
      <c r="A215" s="49">
        <v>44491</v>
      </c>
      <c r="B215" s="50">
        <v>76</v>
      </c>
      <c r="C215" s="50">
        <v>76</v>
      </c>
      <c r="D215" s="50">
        <v>72.650002000000001</v>
      </c>
      <c r="E215" s="50">
        <v>73.25</v>
      </c>
      <c r="F215" s="50">
        <v>73.25</v>
      </c>
      <c r="G215" s="50">
        <f t="shared" si="3"/>
        <v>1.7922789509437383E-2</v>
      </c>
    </row>
    <row r="216" spans="1:7">
      <c r="A216" s="49">
        <v>44494</v>
      </c>
      <c r="B216" s="50">
        <v>74</v>
      </c>
      <c r="C216" s="50">
        <v>74</v>
      </c>
      <c r="D216" s="50">
        <v>71.5</v>
      </c>
      <c r="E216" s="50">
        <v>72.599997999999999</v>
      </c>
      <c r="F216" s="50">
        <v>72.599997999999999</v>
      </c>
      <c r="G216" s="50">
        <f t="shared" si="3"/>
        <v>-2.6668247082161294E-2</v>
      </c>
    </row>
    <row r="217" spans="1:7">
      <c r="A217" s="49">
        <v>44495</v>
      </c>
      <c r="B217" s="50">
        <v>73</v>
      </c>
      <c r="C217" s="50">
        <v>73.349997999999999</v>
      </c>
      <c r="D217" s="50">
        <v>72.300003000000004</v>
      </c>
      <c r="E217" s="50">
        <v>72.5</v>
      </c>
      <c r="F217" s="50">
        <v>72.5</v>
      </c>
      <c r="G217" s="50">
        <f t="shared" si="3"/>
        <v>-8.8226158817097354E-3</v>
      </c>
    </row>
    <row r="218" spans="1:7">
      <c r="A218" s="49">
        <v>44496</v>
      </c>
      <c r="B218" s="50">
        <v>72.5</v>
      </c>
      <c r="C218" s="50">
        <v>73.449996999999996</v>
      </c>
      <c r="D218" s="50">
        <v>72.199996999999996</v>
      </c>
      <c r="E218" s="50">
        <v>72.5</v>
      </c>
      <c r="F218" s="50">
        <v>72.5</v>
      </c>
      <c r="G218" s="50">
        <f t="shared" si="3"/>
        <v>1.3623844533137402E-3</v>
      </c>
    </row>
    <row r="219" spans="1:7">
      <c r="A219" s="49">
        <v>44497</v>
      </c>
      <c r="B219" s="50">
        <v>73.300003000000004</v>
      </c>
      <c r="C219" s="50">
        <v>73.300003000000004</v>
      </c>
      <c r="D219" s="50">
        <v>70.650002000000001</v>
      </c>
      <c r="E219" s="50">
        <v>71.099997999999999</v>
      </c>
      <c r="F219" s="50">
        <v>71.099997999999999</v>
      </c>
      <c r="G219" s="50">
        <f t="shared" si="3"/>
        <v>-2.0442119554743374E-3</v>
      </c>
    </row>
    <row r="220" spans="1:7">
      <c r="A220" s="49">
        <v>44498</v>
      </c>
      <c r="B220" s="50">
        <v>71.650002000000001</v>
      </c>
      <c r="C220" s="50">
        <v>71.949996999999996</v>
      </c>
      <c r="D220" s="50">
        <v>69.550003000000004</v>
      </c>
      <c r="E220" s="50">
        <v>70.800003000000004</v>
      </c>
      <c r="F220" s="50">
        <v>70.800003000000004</v>
      </c>
      <c r="G220" s="50">
        <f t="shared" si="3"/>
        <v>-1.8589258182545542E-2</v>
      </c>
    </row>
    <row r="221" spans="1:7">
      <c r="A221" s="49">
        <v>44501</v>
      </c>
      <c r="B221" s="50">
        <v>71</v>
      </c>
      <c r="C221" s="50">
        <v>71.599997999999999</v>
      </c>
      <c r="D221" s="50">
        <v>70.599997999999999</v>
      </c>
      <c r="E221" s="50">
        <v>70.849997999999999</v>
      </c>
      <c r="F221" s="50">
        <v>70.849997999999999</v>
      </c>
      <c r="G221" s="50">
        <f t="shared" si="3"/>
        <v>-4.8763456041152516E-3</v>
      </c>
    </row>
    <row r="222" spans="1:7">
      <c r="A222" s="49">
        <v>44502</v>
      </c>
      <c r="B222" s="50">
        <v>71.199996999999996</v>
      </c>
      <c r="C222" s="50">
        <v>71.550003000000004</v>
      </c>
      <c r="D222" s="50">
        <v>70.5</v>
      </c>
      <c r="E222" s="50">
        <v>70.900002000000001</v>
      </c>
      <c r="F222" s="50">
        <v>70.900002000000001</v>
      </c>
      <c r="G222" s="50">
        <f t="shared" si="3"/>
        <v>-6.9849810245835222E-4</v>
      </c>
    </row>
    <row r="223" spans="1:7">
      <c r="A223" s="49">
        <v>44503</v>
      </c>
      <c r="B223" s="50">
        <v>70.900002000000001</v>
      </c>
      <c r="C223" s="50">
        <v>71.25</v>
      </c>
      <c r="D223" s="50">
        <v>69.25</v>
      </c>
      <c r="E223" s="50">
        <v>69.699996999999996</v>
      </c>
      <c r="F223" s="50">
        <v>69.699996999999996</v>
      </c>
      <c r="G223" s="50">
        <f t="shared" si="3"/>
        <v>-4.2017287824203976E-3</v>
      </c>
    </row>
    <row r="224" spans="1:7">
      <c r="A224" s="49">
        <v>44504</v>
      </c>
      <c r="B224" s="50">
        <v>69.599997999999999</v>
      </c>
      <c r="C224" s="50">
        <v>70.900002000000001</v>
      </c>
      <c r="D224" s="50">
        <v>69.599997999999999</v>
      </c>
      <c r="E224" s="50">
        <v>70.550003000000004</v>
      </c>
      <c r="F224" s="50">
        <v>70.550003000000004</v>
      </c>
      <c r="G224" s="50">
        <f t="shared" si="3"/>
        <v>-4.9243574019337379E-3</v>
      </c>
    </row>
    <row r="225" spans="1:7">
      <c r="A225" s="49">
        <v>44508</v>
      </c>
      <c r="B225" s="50">
        <v>70.800003000000004</v>
      </c>
      <c r="C225" s="50">
        <v>73.199996999999996</v>
      </c>
      <c r="D225" s="50">
        <v>70.550003000000004</v>
      </c>
      <c r="E225" s="50">
        <v>72.5</v>
      </c>
      <c r="F225" s="50">
        <v>72.5</v>
      </c>
      <c r="G225" s="50">
        <f t="shared" si="3"/>
        <v>3.1924918236832314E-2</v>
      </c>
    </row>
    <row r="226" spans="1:7">
      <c r="A226" s="49">
        <v>44509</v>
      </c>
      <c r="B226" s="50">
        <v>72.75</v>
      </c>
      <c r="C226" s="50">
        <v>75.5</v>
      </c>
      <c r="D226" s="50">
        <v>72.349997999999999</v>
      </c>
      <c r="E226" s="50">
        <v>74.349997999999999</v>
      </c>
      <c r="F226" s="50">
        <v>74.349997999999999</v>
      </c>
      <c r="G226" s="50">
        <f t="shared" si="3"/>
        <v>3.0937276271320605E-2</v>
      </c>
    </row>
    <row r="227" spans="1:7">
      <c r="A227" s="49">
        <v>44510</v>
      </c>
      <c r="B227" s="50">
        <v>74.400002000000001</v>
      </c>
      <c r="C227" s="50">
        <v>75.699996999999996</v>
      </c>
      <c r="D227" s="50">
        <v>73.300003000000004</v>
      </c>
      <c r="E227" s="50">
        <v>73.5</v>
      </c>
      <c r="F227" s="50">
        <v>73.5</v>
      </c>
      <c r="G227" s="50">
        <f t="shared" si="3"/>
        <v>2.6454645583044042E-3</v>
      </c>
    </row>
    <row r="228" spans="1:7">
      <c r="A228" s="49">
        <v>44511</v>
      </c>
      <c r="B228" s="50">
        <v>73.800003000000004</v>
      </c>
      <c r="C228" s="50">
        <v>74.300003000000004</v>
      </c>
      <c r="D228" s="50">
        <v>72.300003000000004</v>
      </c>
      <c r="E228" s="50">
        <v>73.199996999999996</v>
      </c>
      <c r="F228" s="50">
        <v>73.199996999999996</v>
      </c>
      <c r="G228" s="50">
        <f t="shared" si="3"/>
        <v>-1.8667128712720086E-2</v>
      </c>
    </row>
    <row r="229" spans="1:7">
      <c r="A229" s="49">
        <v>44512</v>
      </c>
      <c r="B229" s="50">
        <v>73.25</v>
      </c>
      <c r="C229" s="50">
        <v>76</v>
      </c>
      <c r="D229" s="50">
        <v>72.599997999999999</v>
      </c>
      <c r="E229" s="50">
        <v>74</v>
      </c>
      <c r="F229" s="50">
        <v>74</v>
      </c>
      <c r="G229" s="50">
        <f t="shared" si="3"/>
        <v>2.2622348185767846E-2</v>
      </c>
    </row>
    <row r="230" spans="1:7">
      <c r="A230" s="49">
        <v>44515</v>
      </c>
      <c r="B230" s="50">
        <v>73</v>
      </c>
      <c r="C230" s="50">
        <v>74.349997999999999</v>
      </c>
      <c r="D230" s="50">
        <v>70.699996999999996</v>
      </c>
      <c r="E230" s="50">
        <v>71.25</v>
      </c>
      <c r="F230" s="50">
        <v>71.25</v>
      </c>
      <c r="G230" s="50">
        <f t="shared" si="3"/>
        <v>-2.1949694279965615E-2</v>
      </c>
    </row>
    <row r="231" spans="1:7">
      <c r="A231" s="49">
        <v>44516</v>
      </c>
      <c r="B231" s="50">
        <v>72.5</v>
      </c>
      <c r="C231" s="50">
        <v>79.400002000000001</v>
      </c>
      <c r="D231" s="50">
        <v>71.5</v>
      </c>
      <c r="E231" s="50">
        <v>78.150002000000001</v>
      </c>
      <c r="F231" s="50">
        <v>78.150002000000001</v>
      </c>
      <c r="G231" s="50">
        <f t="shared" si="3"/>
        <v>6.5714747435641138E-2</v>
      </c>
    </row>
    <row r="232" spans="1:7">
      <c r="A232" s="49">
        <v>44517</v>
      </c>
      <c r="B232" s="50">
        <v>78.900002000000001</v>
      </c>
      <c r="C232" s="50">
        <v>79.349997999999999</v>
      </c>
      <c r="D232" s="50">
        <v>76.099997999999999</v>
      </c>
      <c r="E232" s="50">
        <v>78.099997999999999</v>
      </c>
      <c r="F232" s="50">
        <v>78.099997999999999</v>
      </c>
      <c r="G232" s="50">
        <f t="shared" si="3"/>
        <v>-6.2997167437774657E-4</v>
      </c>
    </row>
    <row r="233" spans="1:7">
      <c r="A233" s="49">
        <v>44518</v>
      </c>
      <c r="B233" s="50">
        <v>77.949996999999996</v>
      </c>
      <c r="C233" s="50">
        <v>78.599997999999999</v>
      </c>
      <c r="D233" s="50">
        <v>74.5</v>
      </c>
      <c r="E233" s="50">
        <v>77.400002000000001</v>
      </c>
      <c r="F233" s="50">
        <v>77.400002000000001</v>
      </c>
      <c r="G233" s="50">
        <f t="shared" si="3"/>
        <v>-9.4967477777609371E-3</v>
      </c>
    </row>
    <row r="234" spans="1:7">
      <c r="A234" s="49">
        <v>44522</v>
      </c>
      <c r="B234" s="50">
        <v>77.75</v>
      </c>
      <c r="C234" s="50">
        <v>80.099997999999999</v>
      </c>
      <c r="D234" s="50">
        <v>75.599997999999999</v>
      </c>
      <c r="E234" s="50">
        <v>78.5</v>
      </c>
      <c r="F234" s="50">
        <v>78.5</v>
      </c>
      <c r="G234" s="50">
        <f t="shared" si="3"/>
        <v>1.8904155115656192E-2</v>
      </c>
    </row>
    <row r="235" spans="1:7">
      <c r="A235" s="49">
        <v>44523</v>
      </c>
      <c r="B235" s="50">
        <v>79.900002000000001</v>
      </c>
      <c r="C235" s="50">
        <v>85.150002000000001</v>
      </c>
      <c r="D235" s="50">
        <v>77.699996999999996</v>
      </c>
      <c r="E235" s="50">
        <v>84.449996999999996</v>
      </c>
      <c r="F235" s="50">
        <v>84.449996999999996</v>
      </c>
      <c r="G235" s="50">
        <f t="shared" si="3"/>
        <v>6.1138601491135279E-2</v>
      </c>
    </row>
    <row r="236" spans="1:7">
      <c r="A236" s="49">
        <v>44524</v>
      </c>
      <c r="B236" s="50">
        <v>85.150002000000001</v>
      </c>
      <c r="C236" s="50">
        <v>87.300003000000004</v>
      </c>
      <c r="D236" s="50">
        <v>81.550003000000004</v>
      </c>
      <c r="E236" s="50">
        <v>82.849997999999999</v>
      </c>
      <c r="F236" s="50">
        <v>82.849997999999999</v>
      </c>
      <c r="G236" s="50">
        <f t="shared" si="3"/>
        <v>2.4936066613157715E-2</v>
      </c>
    </row>
    <row r="237" spans="1:7">
      <c r="A237" s="49">
        <v>44525</v>
      </c>
      <c r="B237" s="50">
        <v>82.5</v>
      </c>
      <c r="C237" s="50">
        <v>83.400002000000001</v>
      </c>
      <c r="D237" s="50">
        <v>80.300003000000004</v>
      </c>
      <c r="E237" s="50">
        <v>80.900002000000001</v>
      </c>
      <c r="F237" s="50">
        <v>80.900002000000001</v>
      </c>
      <c r="G237" s="50">
        <f t="shared" si="3"/>
        <v>-4.5702163864300982E-2</v>
      </c>
    </row>
    <row r="238" spans="1:7">
      <c r="A238" s="49">
        <v>44526</v>
      </c>
      <c r="B238" s="50">
        <v>78.25</v>
      </c>
      <c r="C238" s="50">
        <v>79.400002000000001</v>
      </c>
      <c r="D238" s="50">
        <v>74.25</v>
      </c>
      <c r="E238" s="50">
        <v>75.449996999999996</v>
      </c>
      <c r="F238" s="50">
        <v>75.449996999999996</v>
      </c>
      <c r="G238" s="50">
        <f t="shared" si="3"/>
        <v>-4.914993990350959E-2</v>
      </c>
    </row>
    <row r="239" spans="1:7">
      <c r="A239" s="49">
        <v>44529</v>
      </c>
      <c r="B239" s="50">
        <v>72.099997999999999</v>
      </c>
      <c r="C239" s="50">
        <v>73</v>
      </c>
      <c r="D239" s="50">
        <v>69.5</v>
      </c>
      <c r="E239" s="50">
        <v>70.75</v>
      </c>
      <c r="F239" s="50">
        <v>70.75</v>
      </c>
      <c r="G239" s="50">
        <f t="shared" si="3"/>
        <v>-8.4038952293615438E-2</v>
      </c>
    </row>
    <row r="240" spans="1:7">
      <c r="A240" s="49">
        <v>44530</v>
      </c>
      <c r="B240" s="50">
        <v>70.099997999999999</v>
      </c>
      <c r="C240" s="50">
        <v>73.25</v>
      </c>
      <c r="D240" s="50">
        <v>69.050003000000004</v>
      </c>
      <c r="E240" s="50">
        <v>70.099997999999999</v>
      </c>
      <c r="F240" s="50">
        <v>70.099997999999999</v>
      </c>
      <c r="G240" s="50">
        <f t="shared" si="3"/>
        <v>3.4188067487854611E-3</v>
      </c>
    </row>
    <row r="241" spans="1:7">
      <c r="A241" s="49">
        <v>44531</v>
      </c>
      <c r="B241" s="50">
        <v>70.949996999999996</v>
      </c>
      <c r="C241" s="50">
        <v>72.150002000000001</v>
      </c>
      <c r="D241" s="50">
        <v>69.25</v>
      </c>
      <c r="E241" s="50">
        <v>71.150002000000001</v>
      </c>
      <c r="F241" s="50">
        <v>71.150002000000001</v>
      </c>
      <c r="G241" s="50">
        <f t="shared" si="3"/>
        <v>-1.5130934957269505E-2</v>
      </c>
    </row>
    <row r="242" spans="1:7">
      <c r="A242" s="49">
        <v>44532</v>
      </c>
      <c r="B242" s="50">
        <v>71.199996999999996</v>
      </c>
      <c r="C242" s="50">
        <v>72.400002000000001</v>
      </c>
      <c r="D242" s="50">
        <v>70.199996999999996</v>
      </c>
      <c r="E242" s="50">
        <v>71.400002000000001</v>
      </c>
      <c r="F242" s="50">
        <v>71.400002000000001</v>
      </c>
      <c r="G242" s="50">
        <f t="shared" si="3"/>
        <v>3.4590140760723926E-3</v>
      </c>
    </row>
    <row r="243" spans="1:7">
      <c r="A243" s="49">
        <v>44533</v>
      </c>
      <c r="B243" s="50">
        <v>71.400002000000001</v>
      </c>
      <c r="C243" s="50">
        <v>72.25</v>
      </c>
      <c r="D243" s="50">
        <v>70.199996999999996</v>
      </c>
      <c r="E243" s="50">
        <v>71.300003000000004</v>
      </c>
      <c r="F243" s="50">
        <v>71.300003000000004</v>
      </c>
      <c r="G243" s="50">
        <f t="shared" si="3"/>
        <v>-2.0740000234381693E-3</v>
      </c>
    </row>
    <row r="244" spans="1:7">
      <c r="A244" s="49">
        <v>44536</v>
      </c>
      <c r="B244" s="50">
        <v>70.849997999999999</v>
      </c>
      <c r="C244" s="50">
        <v>71.699996999999996</v>
      </c>
      <c r="D244" s="50">
        <v>68.099997999999999</v>
      </c>
      <c r="E244" s="50">
        <v>68.849997999999999</v>
      </c>
      <c r="F244" s="50">
        <v>68.849997999999999</v>
      </c>
      <c r="G244" s="50">
        <f t="shared" si="3"/>
        <v>-7.6416212279720288E-3</v>
      </c>
    </row>
    <row r="245" spans="1:7">
      <c r="A245" s="49">
        <v>44537</v>
      </c>
      <c r="B245" s="50">
        <v>69.400002000000001</v>
      </c>
      <c r="C245" s="50">
        <v>70.349997999999999</v>
      </c>
      <c r="D245" s="50">
        <v>67.849997999999999</v>
      </c>
      <c r="E245" s="50">
        <v>68.449996999999996</v>
      </c>
      <c r="F245" s="50">
        <v>68.449996999999996</v>
      </c>
      <c r="G245" s="50">
        <f t="shared" si="3"/>
        <v>-1.9007950633454018E-2</v>
      </c>
    </row>
    <row r="246" spans="1:7">
      <c r="A246" s="49">
        <v>44538</v>
      </c>
      <c r="B246" s="50">
        <v>66.150002000000001</v>
      </c>
      <c r="C246" s="50">
        <v>69.300003000000004</v>
      </c>
      <c r="D246" s="50">
        <v>66.150002000000001</v>
      </c>
      <c r="E246" s="50">
        <v>67.75</v>
      </c>
      <c r="F246" s="50">
        <v>67.75</v>
      </c>
      <c r="G246" s="50">
        <f t="shared" si="3"/>
        <v>-1.5037805645215556E-2</v>
      </c>
    </row>
    <row r="247" spans="1:7">
      <c r="A247" s="49">
        <v>44539</v>
      </c>
      <c r="B247" s="50">
        <v>68</v>
      </c>
      <c r="C247" s="50">
        <v>71.650002000000001</v>
      </c>
      <c r="D247" s="50">
        <v>68</v>
      </c>
      <c r="E247" s="50">
        <v>70.449996999999996</v>
      </c>
      <c r="F247" s="50">
        <v>70.449996999999996</v>
      </c>
      <c r="G247" s="50">
        <f t="shared" si="3"/>
        <v>3.3348232701748769E-2</v>
      </c>
    </row>
    <row r="248" spans="1:7">
      <c r="A248" s="49">
        <v>44540</v>
      </c>
      <c r="B248" s="50">
        <v>69.849997999999999</v>
      </c>
      <c r="C248" s="50">
        <v>70.75</v>
      </c>
      <c r="D248" s="50">
        <v>69.099997999999999</v>
      </c>
      <c r="E248" s="50">
        <v>70.349997999999999</v>
      </c>
      <c r="F248" s="50">
        <v>70.349997999999999</v>
      </c>
      <c r="G248" s="50">
        <f t="shared" si="3"/>
        <v>-1.264064566430176E-2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workbookViewId="0">
      <selection activeCell="E18" sqref="E18"/>
    </sheetView>
  </sheetViews>
  <sheetFormatPr defaultColWidth="10" defaultRowHeight="15"/>
  <cols>
    <col min="1" max="1" width="27.140625" customWidth="1"/>
    <col min="2" max="2" width="18.28515625" customWidth="1"/>
  </cols>
  <sheetData>
    <row r="1" spans="1:17">
      <c r="A1" s="10" t="s">
        <v>28</v>
      </c>
      <c r="B1" s="71">
        <v>0.05</v>
      </c>
      <c r="C1" s="11"/>
      <c r="D1" s="12" t="s">
        <v>29</v>
      </c>
      <c r="E1" s="13"/>
      <c r="F1" s="13"/>
      <c r="G1" s="13"/>
      <c r="H1" s="13"/>
      <c r="I1" s="13"/>
      <c r="J1" s="13"/>
      <c r="K1" s="11"/>
      <c r="L1" s="11"/>
      <c r="M1" s="11"/>
      <c r="N1" s="11"/>
      <c r="O1" s="11"/>
      <c r="P1" s="11"/>
      <c r="Q1" s="11"/>
    </row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4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9.45" customHeight="1">
      <c r="A4" s="11"/>
      <c r="B4" s="11"/>
      <c r="C4" s="11"/>
      <c r="D4" s="11"/>
      <c r="E4" s="11"/>
      <c r="F4" s="15" t="s">
        <v>31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>
      <c r="A5" s="17" t="s">
        <v>13</v>
      </c>
      <c r="B5" s="5">
        <v>3.9063344983624105E-4</v>
      </c>
      <c r="C5" s="11"/>
      <c r="D5" s="11"/>
      <c r="E5" s="1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>
      <c r="A6" s="18" t="s">
        <v>32</v>
      </c>
      <c r="B6" s="70">
        <v>1.3991322485474319E-2</v>
      </c>
      <c r="C6" s="11"/>
      <c r="D6" s="11"/>
      <c r="E6" s="11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>
      <c r="A7" s="17" t="s">
        <v>33</v>
      </c>
      <c r="B7" s="70">
        <f>(B5-0.05)/B6</f>
        <v>-3.5457239014873552</v>
      </c>
      <c r="C7" s="11"/>
      <c r="D7" s="11"/>
      <c r="E7" s="11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A8" s="11"/>
      <c r="B8" s="11"/>
      <c r="C8" s="11"/>
      <c r="D8" s="11"/>
      <c r="E8" s="1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>
      <c r="A9" s="14" t="s">
        <v>34</v>
      </c>
      <c r="B9" s="11"/>
      <c r="C9" s="11"/>
      <c r="D9" s="11"/>
      <c r="E9" s="11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>
      <c r="A10" s="11"/>
      <c r="B10" s="11"/>
      <c r="C10" s="11"/>
      <c r="D10" s="11"/>
      <c r="E10" s="11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>
      <c r="A11" s="17" t="s">
        <v>13</v>
      </c>
      <c r="B11" s="70">
        <v>1.491307967445952E-3</v>
      </c>
      <c r="C11" s="11"/>
      <c r="D11" s="11"/>
      <c r="E11" s="1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>
      <c r="A12" s="18" t="s">
        <v>32</v>
      </c>
      <c r="B12" s="70">
        <v>2.2926082107630141E-2</v>
      </c>
      <c r="C12" s="11"/>
      <c r="D12" s="11"/>
      <c r="E12" s="1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>
      <c r="A13" s="17" t="s">
        <v>33</v>
      </c>
      <c r="B13" s="70">
        <f>(B11-0.05)/B12</f>
        <v>-2.1158736065247554</v>
      </c>
      <c r="C13" s="11"/>
      <c r="D13" s="11"/>
      <c r="E13" s="1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>
      <c r="A14" s="11"/>
      <c r="B14" s="11"/>
      <c r="C14" s="11"/>
      <c r="D14" s="11"/>
      <c r="E14" s="1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>
      <c r="A15" s="14" t="s">
        <v>35</v>
      </c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>
      <c r="A16" s="11"/>
      <c r="B16" s="11"/>
      <c r="C16" s="11"/>
      <c r="D16" s="11"/>
      <c r="E16" s="11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>
      <c r="A17" s="17" t="s">
        <v>13</v>
      </c>
      <c r="B17" s="70">
        <v>-1.7226626705160114E-3</v>
      </c>
      <c r="C17" s="11"/>
      <c r="D17" s="11"/>
      <c r="E17" s="1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>
      <c r="A18" s="18" t="s">
        <v>32</v>
      </c>
      <c r="B18" s="70">
        <v>2.5906447022443511E-2</v>
      </c>
      <c r="C18" s="11"/>
      <c r="D18" s="11"/>
      <c r="E18" s="1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>
      <c r="A19" s="17" t="s">
        <v>33</v>
      </c>
      <c r="B19" s="70">
        <f>(B17-0.05)/B18</f>
        <v>-1.9965170301318109</v>
      </c>
      <c r="C19" s="11"/>
      <c r="D19" s="11"/>
      <c r="E19" s="1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>
      <c r="A20" s="11"/>
      <c r="B20" s="11"/>
      <c r="C20" s="11"/>
      <c r="D20" s="11"/>
      <c r="E20" s="1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>
      <c r="A21" s="11"/>
      <c r="B21" s="11"/>
      <c r="C21" s="11"/>
      <c r="D21" s="11"/>
      <c r="E21" s="11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topLeftCell="B1" zoomScale="69" workbookViewId="0">
      <selection activeCell="F14" sqref="F14"/>
    </sheetView>
  </sheetViews>
  <sheetFormatPr defaultColWidth="10" defaultRowHeight="15"/>
  <cols>
    <col min="1" max="1" width="29.85546875" customWidth="1"/>
    <col min="2" max="2" width="30.28515625" customWidth="1"/>
    <col min="3" max="3" width="29.85546875" customWidth="1"/>
    <col min="5" max="5" width="30.140625" customWidth="1"/>
    <col min="6" max="6" width="29.7109375" customWidth="1"/>
    <col min="7" max="7" width="29.85546875" customWidth="1"/>
    <col min="9" max="9" width="29.85546875" customWidth="1"/>
    <col min="10" max="10" width="29.7109375" customWidth="1"/>
    <col min="11" max="11" width="29.85546875" customWidth="1"/>
  </cols>
  <sheetData>
    <row r="1" spans="1:11">
      <c r="A1" s="62" t="s">
        <v>39</v>
      </c>
      <c r="B1" s="63"/>
      <c r="C1" s="64"/>
      <c r="E1" s="62" t="s">
        <v>45</v>
      </c>
      <c r="F1" s="64"/>
      <c r="G1" s="64"/>
      <c r="I1" s="62" t="s">
        <v>47</v>
      </c>
      <c r="J1" s="64"/>
      <c r="K1" s="64"/>
    </row>
    <row r="2" spans="1:11">
      <c r="A2" s="60"/>
      <c r="B2" s="61" t="s">
        <v>40</v>
      </c>
      <c r="C2" s="61" t="s">
        <v>41</v>
      </c>
      <c r="E2" s="60"/>
      <c r="F2" s="61" t="s">
        <v>41</v>
      </c>
      <c r="G2" s="59" t="s">
        <v>46</v>
      </c>
      <c r="J2" s="58" t="s">
        <v>40</v>
      </c>
      <c r="K2" s="58" t="s">
        <v>46</v>
      </c>
    </row>
    <row r="3" spans="1:11">
      <c r="A3" s="61" t="s">
        <v>42</v>
      </c>
      <c r="B3" s="60">
        <v>3.9060000000000001E-4</v>
      </c>
      <c r="C3" s="60">
        <v>1.4913000000000001E-3</v>
      </c>
      <c r="E3" s="61" t="s">
        <v>42</v>
      </c>
      <c r="F3" s="65">
        <v>1.4913000000000001E-3</v>
      </c>
      <c r="G3" s="61">
        <v>-1.7225999999999999E-3</v>
      </c>
      <c r="I3" s="61" t="s">
        <v>42</v>
      </c>
      <c r="J3" s="60">
        <v>3.9060000000000001E-4</v>
      </c>
      <c r="K3" s="60">
        <v>-1.7225999999999999E-3</v>
      </c>
    </row>
    <row r="4" spans="1:11">
      <c r="A4" s="61" t="s">
        <v>43</v>
      </c>
      <c r="B4" s="60">
        <v>1.9570000000000001E-4</v>
      </c>
      <c r="C4" s="60">
        <v>5.2559999999999998E-4</v>
      </c>
      <c r="E4" s="61" t="s">
        <v>43</v>
      </c>
      <c r="F4" s="60">
        <v>5.2559999999999998E-4</v>
      </c>
      <c r="G4" s="60">
        <v>6.711E-4</v>
      </c>
      <c r="I4" s="61" t="s">
        <v>43</v>
      </c>
      <c r="J4" s="60">
        <v>1.9570000000000001E-4</v>
      </c>
      <c r="K4" s="60">
        <v>6.711E-4</v>
      </c>
    </row>
    <row r="5" spans="1:11">
      <c r="A5" s="60"/>
      <c r="B5" s="60"/>
      <c r="C5" s="60"/>
      <c r="E5" s="60"/>
      <c r="F5" s="65"/>
      <c r="G5" s="65"/>
      <c r="I5" s="65"/>
      <c r="J5" s="65"/>
      <c r="K5" s="65"/>
    </row>
    <row r="6" spans="1:11">
      <c r="A6" s="61" t="s">
        <v>44</v>
      </c>
      <c r="B6" s="60">
        <v>9.41E-4</v>
      </c>
      <c r="C6" s="60"/>
      <c r="E6" s="61" t="s">
        <v>44</v>
      </c>
      <c r="F6" s="65">
        <v>-1.156E-4</v>
      </c>
      <c r="G6" s="65"/>
      <c r="I6" s="66" t="s">
        <v>44</v>
      </c>
      <c r="J6" s="65">
        <v>-6.6600000000000003E-4</v>
      </c>
      <c r="K6" s="6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7"/>
  <sheetViews>
    <sheetView topLeftCell="A16" workbookViewId="0">
      <selection activeCell="A26" sqref="A26"/>
    </sheetView>
  </sheetViews>
  <sheetFormatPr defaultColWidth="10" defaultRowHeight="15"/>
  <cols>
    <col min="2" max="2" width="10" customWidth="1"/>
  </cols>
  <sheetData>
    <row r="1" spans="1:5">
      <c r="A1" s="72" t="s">
        <v>48</v>
      </c>
    </row>
    <row r="2" spans="1:5">
      <c r="A2" s="58" t="s">
        <v>56</v>
      </c>
    </row>
    <row r="4" spans="1:5">
      <c r="A4" s="73"/>
      <c r="B4" s="74" t="s">
        <v>57</v>
      </c>
      <c r="C4" s="74"/>
      <c r="D4" s="74"/>
      <c r="E4" s="73"/>
    </row>
    <row r="5" spans="1:5">
      <c r="B5" s="64" t="s">
        <v>41</v>
      </c>
      <c r="C5" s="64"/>
    </row>
    <row r="6" spans="1:5">
      <c r="B6" s="64" t="s">
        <v>58</v>
      </c>
      <c r="C6" s="64"/>
    </row>
    <row r="7" spans="1:5">
      <c r="B7" s="64" t="s">
        <v>59</v>
      </c>
      <c r="C7" s="64"/>
    </row>
    <row r="8" spans="1:5">
      <c r="B8" s="64" t="s">
        <v>60</v>
      </c>
      <c r="C8" s="64"/>
    </row>
    <row r="9" spans="1:5">
      <c r="B9" s="64" t="s">
        <v>61</v>
      </c>
      <c r="C9" s="64"/>
    </row>
    <row r="10" spans="1:5">
      <c r="B10" s="64" t="s">
        <v>46</v>
      </c>
      <c r="C10" s="64"/>
    </row>
    <row r="12" spans="1:5">
      <c r="A12" s="75" t="s">
        <v>62</v>
      </c>
      <c r="B12" s="76" t="s">
        <v>63</v>
      </c>
      <c r="C12" s="76"/>
      <c r="D12" s="76"/>
      <c r="E12" s="76"/>
    </row>
    <row r="13" spans="1:5">
      <c r="A13" s="81" t="s">
        <v>49</v>
      </c>
      <c r="B13" s="78" t="s">
        <v>69</v>
      </c>
      <c r="C13" s="64"/>
      <c r="D13" s="64"/>
      <c r="E13" s="64"/>
    </row>
    <row r="14" spans="1:5">
      <c r="A14" s="81" t="s">
        <v>64</v>
      </c>
      <c r="B14" s="78" t="s">
        <v>67</v>
      </c>
      <c r="C14" s="64"/>
      <c r="D14" s="64"/>
      <c r="E14" s="64"/>
    </row>
    <row r="15" spans="1:5">
      <c r="A15" s="81" t="s">
        <v>66</v>
      </c>
      <c r="B15" s="78" t="s">
        <v>65</v>
      </c>
      <c r="C15" s="64"/>
      <c r="D15" s="64"/>
      <c r="E15" s="64"/>
    </row>
    <row r="16" spans="1:5">
      <c r="A16" s="81" t="s">
        <v>68</v>
      </c>
      <c r="B16" s="78" t="s">
        <v>70</v>
      </c>
      <c r="C16" s="64"/>
      <c r="D16" s="64"/>
      <c r="E16" s="64"/>
    </row>
    <row r="18" spans="1:18">
      <c r="A18" s="75" t="s">
        <v>62</v>
      </c>
      <c r="B18" s="76" t="s">
        <v>71</v>
      </c>
      <c r="C18" s="76"/>
      <c r="D18" s="76"/>
      <c r="E18" s="76"/>
    </row>
    <row r="19" spans="1:18">
      <c r="A19" s="81" t="s">
        <v>49</v>
      </c>
      <c r="B19" s="78" t="s">
        <v>72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8">
      <c r="A20" s="81" t="s">
        <v>64</v>
      </c>
      <c r="B20" s="78" t="s">
        <v>73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8">
      <c r="A21" s="81" t="s">
        <v>66</v>
      </c>
      <c r="B21" s="78" t="s">
        <v>74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8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8">
      <c r="A23" s="77" t="s">
        <v>62</v>
      </c>
      <c r="B23" s="78" t="s">
        <v>75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8">
      <c r="A24" s="64"/>
      <c r="B24" s="78" t="s">
        <v>76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6" spans="1:18">
      <c r="A26" s="79" t="s">
        <v>79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</row>
    <row r="27" spans="1:18">
      <c r="A27" s="80"/>
      <c r="B27" s="79" t="s">
        <v>77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</row>
    <row r="28" spans="1:18">
      <c r="A28" s="80"/>
      <c r="B28" s="79" t="s">
        <v>78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32" spans="1:18">
      <c r="E32" s="58"/>
      <c r="O32" s="58"/>
    </row>
    <row r="34" spans="10:17">
      <c r="J34" s="58"/>
    </row>
    <row r="36" spans="10:17">
      <c r="J36" s="58"/>
      <c r="L36" s="58"/>
    </row>
    <row r="37" spans="10:17">
      <c r="Q37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</vt:lpstr>
      <vt:lpstr>HDFC historical data</vt:lpstr>
      <vt:lpstr>ONGC Data analysis</vt:lpstr>
      <vt:lpstr>SPICEJET Data analysis</vt:lpstr>
      <vt:lpstr>Ratio analysis</vt:lpstr>
      <vt:lpstr>Portfolio data inv D,E,F</vt:lpstr>
      <vt:lpstr>culmination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91808</dc:creator>
  <cp:lastModifiedBy>Moksh Dhami</cp:lastModifiedBy>
  <dcterms:created xsi:type="dcterms:W3CDTF">2021-12-23T01:52:16Z</dcterms:created>
  <dcterms:modified xsi:type="dcterms:W3CDTF">2021-12-24T18:01:51Z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df53ef8b7f034c76bab8994f9d3a2188</vt:lpwstr>
  </property>
</Properties>
</file>