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vya\Downloads\"/>
    </mc:Choice>
  </mc:AlternateContent>
  <bookViews>
    <workbookView xWindow="0" yWindow="0" windowWidth="11700" windowHeight="5004" firstSheet="4"/>
  </bookViews>
  <sheets>
    <sheet name="Group Details" sheetId="1" r:id="rId1"/>
    <sheet name="HDFC Historical Data" sheetId="2" r:id="rId2"/>
    <sheet name="ONGC Historical Data" sheetId="3" r:id="rId3"/>
    <sheet name="SpiceJet Historical Data" sheetId="4" r:id="rId4"/>
    <sheet name="Sharpe Ratio Analysis" sheetId="5" r:id="rId5"/>
    <sheet name="Portfolio Data Inv D" sheetId="6" r:id="rId6"/>
    <sheet name="Portfolio Data Inv E" sheetId="7" r:id="rId7"/>
    <sheet name="Portfolio Data Inv F" sheetId="8"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47" i="8" l="1"/>
  <c r="C247" i="8"/>
  <c r="E247" i="8" s="1"/>
  <c r="D246" i="8"/>
  <c r="C246" i="8"/>
  <c r="E246" i="8" s="1"/>
  <c r="D245" i="8"/>
  <c r="C245" i="8"/>
  <c r="E245" i="8" s="1"/>
  <c r="D244" i="8"/>
  <c r="C244" i="8"/>
  <c r="D243" i="8"/>
  <c r="E243" i="8" s="1"/>
  <c r="C243" i="8"/>
  <c r="D242" i="8"/>
  <c r="C242" i="8"/>
  <c r="E242" i="8" s="1"/>
  <c r="D241" i="8"/>
  <c r="E241" i="8" s="1"/>
  <c r="C241" i="8"/>
  <c r="D240" i="8"/>
  <c r="C240" i="8"/>
  <c r="E240" i="8" s="1"/>
  <c r="D239" i="8"/>
  <c r="C239" i="8"/>
  <c r="E239" i="8" s="1"/>
  <c r="E238" i="8"/>
  <c r="D238" i="8"/>
  <c r="C238" i="8"/>
  <c r="D237" i="8"/>
  <c r="C237" i="8"/>
  <c r="E237" i="8" s="1"/>
  <c r="D236" i="8"/>
  <c r="C236" i="8"/>
  <c r="D235" i="8"/>
  <c r="C235" i="8"/>
  <c r="E235" i="8" s="1"/>
  <c r="D234" i="8"/>
  <c r="E234" i="8" s="1"/>
  <c r="C234" i="8"/>
  <c r="D233" i="8"/>
  <c r="E233" i="8" s="1"/>
  <c r="C233" i="8"/>
  <c r="D232" i="8"/>
  <c r="C232" i="8"/>
  <c r="E232" i="8" s="1"/>
  <c r="D231" i="8"/>
  <c r="C231" i="8"/>
  <c r="E231" i="8" s="1"/>
  <c r="E230" i="8"/>
  <c r="D230" i="8"/>
  <c r="C230" i="8"/>
  <c r="D229" i="8"/>
  <c r="C229" i="8"/>
  <c r="E229" i="8" s="1"/>
  <c r="D228" i="8"/>
  <c r="C228" i="8"/>
  <c r="E228" i="8" s="1"/>
  <c r="D227" i="8"/>
  <c r="C227" i="8"/>
  <c r="E227" i="8" s="1"/>
  <c r="D226" i="8"/>
  <c r="C226" i="8"/>
  <c r="D225" i="8"/>
  <c r="E225" i="8" s="1"/>
  <c r="C225" i="8"/>
  <c r="D224" i="8"/>
  <c r="C224" i="8"/>
  <c r="E224" i="8" s="1"/>
  <c r="E223" i="8"/>
  <c r="D223" i="8"/>
  <c r="C223" i="8"/>
  <c r="E222" i="8"/>
  <c r="D222" i="8"/>
  <c r="C222" i="8"/>
  <c r="D221" i="8"/>
  <c r="C221" i="8"/>
  <c r="E221" i="8" s="1"/>
  <c r="D220" i="8"/>
  <c r="C220" i="8"/>
  <c r="E220" i="8" s="1"/>
  <c r="D219" i="8"/>
  <c r="C219" i="8"/>
  <c r="E219" i="8" s="1"/>
  <c r="D218" i="8"/>
  <c r="C218" i="8"/>
  <c r="E217" i="8"/>
  <c r="D217" i="8"/>
  <c r="C217" i="8"/>
  <c r="D216" i="8"/>
  <c r="C216" i="8"/>
  <c r="E216" i="8" s="1"/>
  <c r="D215" i="8"/>
  <c r="C215" i="8"/>
  <c r="E215" i="8" s="1"/>
  <c r="E214" i="8"/>
  <c r="D214" i="8"/>
  <c r="C214" i="8"/>
  <c r="D213" i="8"/>
  <c r="C213" i="8"/>
  <c r="E213" i="8" s="1"/>
  <c r="D212" i="8"/>
  <c r="C212" i="8"/>
  <c r="E212" i="8" s="1"/>
  <c r="D211" i="8"/>
  <c r="C211" i="8"/>
  <c r="E211" i="8" s="1"/>
  <c r="D210" i="8"/>
  <c r="C210" i="8"/>
  <c r="E209" i="8"/>
  <c r="D209" i="8"/>
  <c r="C209" i="8"/>
  <c r="D208" i="8"/>
  <c r="C208" i="8"/>
  <c r="E208" i="8" s="1"/>
  <c r="E207" i="8"/>
  <c r="D207" i="8"/>
  <c r="C207" i="8"/>
  <c r="E206" i="8"/>
  <c r="D206" i="8"/>
  <c r="C206" i="8"/>
  <c r="D205" i="8"/>
  <c r="C205" i="8"/>
  <c r="E205" i="8" s="1"/>
  <c r="D204" i="8"/>
  <c r="C204" i="8"/>
  <c r="D203" i="8"/>
  <c r="C203" i="8"/>
  <c r="E203" i="8" s="1"/>
  <c r="D202" i="8"/>
  <c r="C202" i="8"/>
  <c r="E201" i="8"/>
  <c r="D201" i="8"/>
  <c r="C201" i="8"/>
  <c r="D200" i="8"/>
  <c r="C200" i="8"/>
  <c r="E200" i="8" s="1"/>
  <c r="E199" i="8"/>
  <c r="D199" i="8"/>
  <c r="C199" i="8"/>
  <c r="E198" i="8"/>
  <c r="D198" i="8"/>
  <c r="C198" i="8"/>
  <c r="D197" i="8"/>
  <c r="C197" i="8"/>
  <c r="E197" i="8" s="1"/>
  <c r="D196" i="8"/>
  <c r="C196" i="8"/>
  <c r="D195" i="8"/>
  <c r="C195" i="8"/>
  <c r="E195" i="8" s="1"/>
  <c r="D194" i="8"/>
  <c r="C194" i="8"/>
  <c r="E194" i="8" s="1"/>
  <c r="E193" i="8"/>
  <c r="D193" i="8"/>
  <c r="C193" i="8"/>
  <c r="D192" i="8"/>
  <c r="C192" i="8"/>
  <c r="E192" i="8" s="1"/>
  <c r="D191" i="8"/>
  <c r="C191" i="8"/>
  <c r="E191" i="8" s="1"/>
  <c r="E190" i="8"/>
  <c r="D190" i="8"/>
  <c r="C190" i="8"/>
  <c r="D189" i="8"/>
  <c r="C189" i="8"/>
  <c r="E189" i="8" s="1"/>
  <c r="D188" i="8"/>
  <c r="C188" i="8"/>
  <c r="D187" i="8"/>
  <c r="C187" i="8"/>
  <c r="E187" i="8" s="1"/>
  <c r="D186" i="8"/>
  <c r="C186" i="8"/>
  <c r="E186" i="8" s="1"/>
  <c r="D185" i="8"/>
  <c r="E185" i="8" s="1"/>
  <c r="C185" i="8"/>
  <c r="D184" i="8"/>
  <c r="C184" i="8"/>
  <c r="E184" i="8" s="1"/>
  <c r="D183" i="8"/>
  <c r="C183" i="8"/>
  <c r="E183" i="8" s="1"/>
  <c r="E182" i="8"/>
  <c r="D182" i="8"/>
  <c r="C182" i="8"/>
  <c r="D181" i="8"/>
  <c r="C181" i="8"/>
  <c r="E181" i="8" s="1"/>
  <c r="D180" i="8"/>
  <c r="C180" i="8"/>
  <c r="D179" i="8"/>
  <c r="C179" i="8"/>
  <c r="E179" i="8" s="1"/>
  <c r="D178" i="8"/>
  <c r="C178" i="8"/>
  <c r="E178" i="8" s="1"/>
  <c r="D177" i="8"/>
  <c r="E177" i="8" s="1"/>
  <c r="C177" i="8"/>
  <c r="D176" i="8"/>
  <c r="C176" i="8"/>
  <c r="E176" i="8" s="1"/>
  <c r="D175" i="8"/>
  <c r="C175" i="8"/>
  <c r="E175" i="8" s="1"/>
  <c r="E174" i="8"/>
  <c r="D174" i="8"/>
  <c r="C174" i="8"/>
  <c r="D173" i="8"/>
  <c r="C173" i="8"/>
  <c r="E173" i="8" s="1"/>
  <c r="D172" i="8"/>
  <c r="C172" i="8"/>
  <c r="E172" i="8" s="1"/>
  <c r="D171" i="8"/>
  <c r="C171" i="8"/>
  <c r="E171" i="8" s="1"/>
  <c r="D170" i="8"/>
  <c r="E170" i="8" s="1"/>
  <c r="C170" i="8"/>
  <c r="D169" i="8"/>
  <c r="E169" i="8" s="1"/>
  <c r="C169" i="8"/>
  <c r="D168" i="8"/>
  <c r="C168" i="8"/>
  <c r="E168" i="8" s="1"/>
  <c r="D167" i="8"/>
  <c r="C167" i="8"/>
  <c r="E167" i="8" s="1"/>
  <c r="E166" i="8"/>
  <c r="D166" i="8"/>
  <c r="C166" i="8"/>
  <c r="D165" i="8"/>
  <c r="C165" i="8"/>
  <c r="E165" i="8" s="1"/>
  <c r="D164" i="8"/>
  <c r="C164" i="8"/>
  <c r="E164" i="8" s="1"/>
  <c r="D163" i="8"/>
  <c r="C163" i="8"/>
  <c r="E163" i="8" s="1"/>
  <c r="D162" i="8"/>
  <c r="E162" i="8" s="1"/>
  <c r="C162" i="8"/>
  <c r="D161" i="8"/>
  <c r="E161" i="8" s="1"/>
  <c r="C161" i="8"/>
  <c r="D160" i="8"/>
  <c r="C160" i="8"/>
  <c r="E160" i="8" s="1"/>
  <c r="E159" i="8"/>
  <c r="D159" i="8"/>
  <c r="C159" i="8"/>
  <c r="E158" i="8"/>
  <c r="D158" i="8"/>
  <c r="C158" i="8"/>
  <c r="D157" i="8"/>
  <c r="C157" i="8"/>
  <c r="E157" i="8" s="1"/>
  <c r="D156" i="8"/>
  <c r="C156" i="8"/>
  <c r="E156" i="8" s="1"/>
  <c r="D155" i="8"/>
  <c r="C155" i="8"/>
  <c r="E155" i="8" s="1"/>
  <c r="D154" i="8"/>
  <c r="E154" i="8" s="1"/>
  <c r="C154" i="8"/>
  <c r="E153" i="8"/>
  <c r="D153" i="8"/>
  <c r="C153" i="8"/>
  <c r="D152" i="8"/>
  <c r="C152" i="8"/>
  <c r="E152" i="8" s="1"/>
  <c r="D151" i="8"/>
  <c r="C151" i="8"/>
  <c r="E151" i="8" s="1"/>
  <c r="E150" i="8"/>
  <c r="D150" i="8"/>
  <c r="C150" i="8"/>
  <c r="D149" i="8"/>
  <c r="C149" i="8"/>
  <c r="E149" i="8" s="1"/>
  <c r="D148" i="8"/>
  <c r="C148" i="8"/>
  <c r="E148" i="8" s="1"/>
  <c r="D147" i="8"/>
  <c r="C147" i="8"/>
  <c r="E147" i="8" s="1"/>
  <c r="D146" i="8"/>
  <c r="E146" i="8" s="1"/>
  <c r="C146" i="8"/>
  <c r="E145" i="8"/>
  <c r="D145" i="8"/>
  <c r="C145" i="8"/>
  <c r="D144" i="8"/>
  <c r="C144" i="8"/>
  <c r="E144" i="8" s="1"/>
  <c r="E143" i="8"/>
  <c r="D143" i="8"/>
  <c r="C143" i="8"/>
  <c r="E142" i="8"/>
  <c r="D142" i="8"/>
  <c r="C142" i="8"/>
  <c r="D141" i="8"/>
  <c r="C141" i="8"/>
  <c r="E141" i="8" s="1"/>
  <c r="D140" i="8"/>
  <c r="C140" i="8"/>
  <c r="D139" i="8"/>
  <c r="C139" i="8"/>
  <c r="E139" i="8" s="1"/>
  <c r="D138" i="8"/>
  <c r="C138" i="8"/>
  <c r="E137" i="8"/>
  <c r="D137" i="8"/>
  <c r="C137" i="8"/>
  <c r="D136" i="8"/>
  <c r="C136" i="8"/>
  <c r="E136" i="8" s="1"/>
  <c r="E135" i="8"/>
  <c r="D135" i="8"/>
  <c r="C135" i="8"/>
  <c r="E134" i="8"/>
  <c r="D134" i="8"/>
  <c r="C134" i="8"/>
  <c r="D133" i="8"/>
  <c r="C133" i="8"/>
  <c r="E133" i="8" s="1"/>
  <c r="D132" i="8"/>
  <c r="C132" i="8"/>
  <c r="E131" i="8"/>
  <c r="D131" i="8"/>
  <c r="C131" i="8"/>
  <c r="D130" i="8"/>
  <c r="C130" i="8"/>
  <c r="D129" i="8"/>
  <c r="E129" i="8" s="1"/>
  <c r="C129" i="8"/>
  <c r="D128" i="8"/>
  <c r="C128" i="8"/>
  <c r="E128" i="8" s="1"/>
  <c r="D127" i="8"/>
  <c r="C127" i="8"/>
  <c r="E127" i="8" s="1"/>
  <c r="E126" i="8"/>
  <c r="D126" i="8"/>
  <c r="C126" i="8"/>
  <c r="D125" i="8"/>
  <c r="C125" i="8"/>
  <c r="E125" i="8" s="1"/>
  <c r="D124" i="8"/>
  <c r="C124" i="8"/>
  <c r="E124" i="8" s="1"/>
  <c r="D123" i="8"/>
  <c r="C123" i="8"/>
  <c r="E123" i="8" s="1"/>
  <c r="D122" i="8"/>
  <c r="C122" i="8"/>
  <c r="D121" i="8"/>
  <c r="E121" i="8" s="1"/>
  <c r="C121" i="8"/>
  <c r="D120" i="8"/>
  <c r="C120" i="8"/>
  <c r="E120" i="8" s="1"/>
  <c r="E119" i="8"/>
  <c r="D119" i="8"/>
  <c r="C119" i="8"/>
  <c r="E118" i="8"/>
  <c r="D118" i="8"/>
  <c r="C118" i="8"/>
  <c r="D117" i="8"/>
  <c r="C117" i="8"/>
  <c r="E117" i="8" s="1"/>
  <c r="D116" i="8"/>
  <c r="C116" i="8"/>
  <c r="E116" i="8" s="1"/>
  <c r="D115" i="8"/>
  <c r="C115" i="8"/>
  <c r="E115" i="8" s="1"/>
  <c r="D114" i="8"/>
  <c r="C114" i="8"/>
  <c r="E113" i="8"/>
  <c r="D113" i="8"/>
  <c r="C113" i="8"/>
  <c r="D112" i="8"/>
  <c r="C112" i="8"/>
  <c r="E112" i="8" s="1"/>
  <c r="D111" i="8"/>
  <c r="C111" i="8"/>
  <c r="E111" i="8" s="1"/>
  <c r="E110" i="8"/>
  <c r="D110" i="8"/>
  <c r="C110" i="8"/>
  <c r="D109" i="8"/>
  <c r="C109" i="8"/>
  <c r="E109" i="8" s="1"/>
  <c r="D108" i="8"/>
  <c r="C108" i="8"/>
  <c r="E108" i="8" s="1"/>
  <c r="D107" i="8"/>
  <c r="C107" i="8"/>
  <c r="E107" i="8" s="1"/>
  <c r="D106" i="8"/>
  <c r="C106" i="8"/>
  <c r="E105" i="8"/>
  <c r="D105" i="8"/>
  <c r="C105" i="8"/>
  <c r="D104" i="8"/>
  <c r="C104" i="8"/>
  <c r="E104" i="8" s="1"/>
  <c r="E103" i="8"/>
  <c r="D103" i="8"/>
  <c r="C103" i="8"/>
  <c r="E102" i="8"/>
  <c r="D102" i="8"/>
  <c r="C102" i="8"/>
  <c r="D101" i="8"/>
  <c r="C101" i="8"/>
  <c r="E101" i="8" s="1"/>
  <c r="D100" i="8"/>
  <c r="C100" i="8"/>
  <c r="D99" i="8"/>
  <c r="C99" i="8"/>
  <c r="E99" i="8" s="1"/>
  <c r="D98" i="8"/>
  <c r="C98" i="8"/>
  <c r="E97" i="8"/>
  <c r="D97" i="8"/>
  <c r="C97" i="8"/>
  <c r="D96" i="8"/>
  <c r="C96" i="8"/>
  <c r="E96" i="8" s="1"/>
  <c r="E95" i="8"/>
  <c r="D95" i="8"/>
  <c r="C95" i="8"/>
  <c r="E94" i="8"/>
  <c r="D94" i="8"/>
  <c r="C94" i="8"/>
  <c r="D93" i="8"/>
  <c r="C93" i="8"/>
  <c r="E93" i="8" s="1"/>
  <c r="D92" i="8"/>
  <c r="C92" i="8"/>
  <c r="D91" i="8"/>
  <c r="C91" i="8"/>
  <c r="E91" i="8" s="1"/>
  <c r="D90" i="8"/>
  <c r="C90" i="8"/>
  <c r="E90" i="8" s="1"/>
  <c r="E89" i="8"/>
  <c r="D89" i="8"/>
  <c r="C89" i="8"/>
  <c r="D88" i="8"/>
  <c r="C88" i="8"/>
  <c r="E88" i="8" s="1"/>
  <c r="D87" i="8"/>
  <c r="C87" i="8"/>
  <c r="E87" i="8" s="1"/>
  <c r="E86" i="8"/>
  <c r="D86" i="8"/>
  <c r="C86" i="8"/>
  <c r="D85" i="8"/>
  <c r="C85" i="8"/>
  <c r="E85" i="8" s="1"/>
  <c r="D84" i="8"/>
  <c r="C84" i="8"/>
  <c r="D83" i="8"/>
  <c r="C83" i="8"/>
  <c r="E83" i="8" s="1"/>
  <c r="D82" i="8"/>
  <c r="C82" i="8"/>
  <c r="E82" i="8" s="1"/>
  <c r="D81" i="8"/>
  <c r="E81" i="8" s="1"/>
  <c r="C81" i="8"/>
  <c r="D80" i="8"/>
  <c r="C80" i="8"/>
  <c r="E80" i="8" s="1"/>
  <c r="D79" i="8"/>
  <c r="C79" i="8"/>
  <c r="E79" i="8" s="1"/>
  <c r="E78" i="8"/>
  <c r="D78" i="8"/>
  <c r="C78" i="8"/>
  <c r="D77" i="8"/>
  <c r="C77" i="8"/>
  <c r="E77" i="8" s="1"/>
  <c r="D76" i="8"/>
  <c r="C76" i="8"/>
  <c r="D75" i="8"/>
  <c r="C75" i="8"/>
  <c r="E75" i="8" s="1"/>
  <c r="D74" i="8"/>
  <c r="C74" i="8"/>
  <c r="E74" i="8" s="1"/>
  <c r="D73" i="8"/>
  <c r="E73" i="8" s="1"/>
  <c r="C73" i="8"/>
  <c r="D72" i="8"/>
  <c r="C72" i="8"/>
  <c r="E72" i="8" s="1"/>
  <c r="D71" i="8"/>
  <c r="C71" i="8"/>
  <c r="E71" i="8" s="1"/>
  <c r="E70" i="8"/>
  <c r="D70" i="8"/>
  <c r="C70" i="8"/>
  <c r="D69" i="8"/>
  <c r="C69" i="8"/>
  <c r="E69" i="8" s="1"/>
  <c r="D68" i="8"/>
  <c r="C68" i="8"/>
  <c r="D67" i="8"/>
  <c r="C67" i="8"/>
  <c r="E67" i="8" s="1"/>
  <c r="D66" i="8"/>
  <c r="C66" i="8"/>
  <c r="D65" i="8"/>
  <c r="E65" i="8" s="1"/>
  <c r="C65" i="8"/>
  <c r="D64" i="8"/>
  <c r="C64" i="8"/>
  <c r="E64" i="8" s="1"/>
  <c r="D63" i="8"/>
  <c r="C63" i="8"/>
  <c r="E63" i="8" s="1"/>
  <c r="E62" i="8"/>
  <c r="D62" i="8"/>
  <c r="C62" i="8"/>
  <c r="D61" i="8"/>
  <c r="C61" i="8"/>
  <c r="E61" i="8" s="1"/>
  <c r="D60" i="8"/>
  <c r="C60" i="8"/>
  <c r="E60" i="8" s="1"/>
  <c r="D59" i="8"/>
  <c r="C59" i="8"/>
  <c r="E59" i="8" s="1"/>
  <c r="D58" i="8"/>
  <c r="C58" i="8"/>
  <c r="D57" i="8"/>
  <c r="E57" i="8" s="1"/>
  <c r="C57" i="8"/>
  <c r="D56" i="8"/>
  <c r="C56" i="8"/>
  <c r="E56" i="8" s="1"/>
  <c r="D55" i="8"/>
  <c r="C55" i="8"/>
  <c r="E55" i="8" s="1"/>
  <c r="E54" i="8"/>
  <c r="D54" i="8"/>
  <c r="C54" i="8"/>
  <c r="D53" i="8"/>
  <c r="C53" i="8"/>
  <c r="E53" i="8" s="1"/>
  <c r="D52" i="8"/>
  <c r="C52" i="8"/>
  <c r="E52" i="8" s="1"/>
  <c r="D51" i="8"/>
  <c r="C51" i="8"/>
  <c r="E51" i="8" s="1"/>
  <c r="D50" i="8"/>
  <c r="C50" i="8"/>
  <c r="E49" i="8"/>
  <c r="D49" i="8"/>
  <c r="C49" i="8"/>
  <c r="D48" i="8"/>
  <c r="C48" i="8"/>
  <c r="E48" i="8" s="1"/>
  <c r="E47" i="8"/>
  <c r="D47" i="8"/>
  <c r="C47" i="8"/>
  <c r="E46" i="8"/>
  <c r="D46" i="8"/>
  <c r="C46" i="8"/>
  <c r="D45" i="8"/>
  <c r="C45" i="8"/>
  <c r="E45" i="8" s="1"/>
  <c r="D44" i="8"/>
  <c r="C44" i="8"/>
  <c r="E44" i="8" s="1"/>
  <c r="D43" i="8"/>
  <c r="C43" i="8"/>
  <c r="E43" i="8" s="1"/>
  <c r="D42" i="8"/>
  <c r="E42" i="8" s="1"/>
  <c r="C42" i="8"/>
  <c r="E41" i="8"/>
  <c r="D41" i="8"/>
  <c r="C41" i="8"/>
  <c r="D40" i="8"/>
  <c r="C40" i="8"/>
  <c r="E40" i="8" s="1"/>
  <c r="E39" i="8"/>
  <c r="D39" i="8"/>
  <c r="C39" i="8"/>
  <c r="E38" i="8"/>
  <c r="D38" i="8"/>
  <c r="C38" i="8"/>
  <c r="D37" i="8"/>
  <c r="C37" i="8"/>
  <c r="E37" i="8" s="1"/>
  <c r="D36" i="8"/>
  <c r="C36" i="8"/>
  <c r="D35" i="8"/>
  <c r="C35" i="8"/>
  <c r="E35" i="8" s="1"/>
  <c r="D34" i="8"/>
  <c r="C34" i="8"/>
  <c r="E33" i="8"/>
  <c r="D33" i="8"/>
  <c r="C33" i="8"/>
  <c r="D32" i="8"/>
  <c r="C32" i="8"/>
  <c r="E32" i="8" s="1"/>
  <c r="E31" i="8"/>
  <c r="D31" i="8"/>
  <c r="C31" i="8"/>
  <c r="E30" i="8"/>
  <c r="D30" i="8"/>
  <c r="C30" i="8"/>
  <c r="D29" i="8"/>
  <c r="C29" i="8"/>
  <c r="E29" i="8" s="1"/>
  <c r="D28" i="8"/>
  <c r="C28" i="8"/>
  <c r="D27" i="8"/>
  <c r="C27" i="8"/>
  <c r="E27" i="8" s="1"/>
  <c r="D26" i="8"/>
  <c r="C26" i="8"/>
  <c r="E26" i="8" s="1"/>
  <c r="E25" i="8"/>
  <c r="D25" i="8"/>
  <c r="C25" i="8"/>
  <c r="D24" i="8"/>
  <c r="C24" i="8"/>
  <c r="E24" i="8" s="1"/>
  <c r="D23" i="8"/>
  <c r="C23" i="8"/>
  <c r="E23" i="8" s="1"/>
  <c r="E22" i="8"/>
  <c r="D22" i="8"/>
  <c r="C22" i="8"/>
  <c r="D21" i="8"/>
  <c r="C21" i="8"/>
  <c r="E21" i="8" s="1"/>
  <c r="D20" i="8"/>
  <c r="C20" i="8"/>
  <c r="D19" i="8"/>
  <c r="C19" i="8"/>
  <c r="E19" i="8" s="1"/>
  <c r="D18" i="8"/>
  <c r="C18" i="8"/>
  <c r="E18" i="8" s="1"/>
  <c r="D17" i="8"/>
  <c r="E17" i="8" s="1"/>
  <c r="C17" i="8"/>
  <c r="D16" i="8"/>
  <c r="C16" i="8"/>
  <c r="E16" i="8" s="1"/>
  <c r="D15" i="8"/>
  <c r="C15" i="8"/>
  <c r="E15" i="8" s="1"/>
  <c r="E14" i="8"/>
  <c r="D14" i="8"/>
  <c r="C14" i="8"/>
  <c r="D13" i="8"/>
  <c r="C13" i="8"/>
  <c r="E13" i="8" s="1"/>
  <c r="D12" i="8"/>
  <c r="C12" i="8"/>
  <c r="D11" i="8"/>
  <c r="C11" i="8"/>
  <c r="E11" i="8" s="1"/>
  <c r="D10" i="8"/>
  <c r="C10" i="8"/>
  <c r="E10" i="8" s="1"/>
  <c r="D9" i="8"/>
  <c r="E9" i="8" s="1"/>
  <c r="C9" i="8"/>
  <c r="D8" i="8"/>
  <c r="C8" i="8"/>
  <c r="E8" i="8" s="1"/>
  <c r="D7" i="8"/>
  <c r="C7" i="8"/>
  <c r="E7" i="8" s="1"/>
  <c r="H6" i="8"/>
  <c r="D6" i="8"/>
  <c r="C6" i="8"/>
  <c r="E6" i="8" s="1"/>
  <c r="D5" i="8"/>
  <c r="C5" i="8"/>
  <c r="E5" i="8" s="1"/>
  <c r="E4" i="8"/>
  <c r="D4" i="8"/>
  <c r="C4" i="8"/>
  <c r="D3" i="8"/>
  <c r="C3" i="8"/>
  <c r="E3" i="8" s="1"/>
  <c r="D247" i="7"/>
  <c r="C247" i="7"/>
  <c r="E247" i="7" s="1"/>
  <c r="D246" i="7"/>
  <c r="C246" i="7"/>
  <c r="E246" i="7" s="1"/>
  <c r="D245" i="7"/>
  <c r="C245" i="7"/>
  <c r="E245" i="7" s="1"/>
  <c r="E244" i="7"/>
  <c r="D244" i="7"/>
  <c r="C244" i="7"/>
  <c r="D243" i="7"/>
  <c r="C243" i="7"/>
  <c r="E243" i="7" s="1"/>
  <c r="D242" i="7"/>
  <c r="C242" i="7"/>
  <c r="E242" i="7" s="1"/>
  <c r="E241" i="7"/>
  <c r="D241" i="7"/>
  <c r="C241" i="7"/>
  <c r="D240" i="7"/>
  <c r="C240" i="7"/>
  <c r="E240" i="7" s="1"/>
  <c r="D239" i="7"/>
  <c r="C239" i="7"/>
  <c r="E239" i="7" s="1"/>
  <c r="D238" i="7"/>
  <c r="C238" i="7"/>
  <c r="E238" i="7" s="1"/>
  <c r="D237" i="7"/>
  <c r="C237" i="7"/>
  <c r="E236" i="7"/>
  <c r="D236" i="7"/>
  <c r="C236" i="7"/>
  <c r="D235" i="7"/>
  <c r="C235" i="7"/>
  <c r="E235" i="7" s="1"/>
  <c r="E234" i="7"/>
  <c r="D234" i="7"/>
  <c r="C234" i="7"/>
  <c r="E233" i="7"/>
  <c r="D233" i="7"/>
  <c r="C233" i="7"/>
  <c r="D232" i="7"/>
  <c r="C232" i="7"/>
  <c r="E232" i="7" s="1"/>
  <c r="D231" i="7"/>
  <c r="C231" i="7"/>
  <c r="D230" i="7"/>
  <c r="C230" i="7"/>
  <c r="E230" i="7" s="1"/>
  <c r="D229" i="7"/>
  <c r="C229" i="7"/>
  <c r="D228" i="7"/>
  <c r="E228" i="7" s="1"/>
  <c r="C228" i="7"/>
  <c r="D227" i="7"/>
  <c r="C227" i="7"/>
  <c r="E227" i="7" s="1"/>
  <c r="E226" i="7"/>
  <c r="D226" i="7"/>
  <c r="C226" i="7"/>
  <c r="E225" i="7"/>
  <c r="D225" i="7"/>
  <c r="C225" i="7"/>
  <c r="D224" i="7"/>
  <c r="C224" i="7"/>
  <c r="E224" i="7" s="1"/>
  <c r="D223" i="7"/>
  <c r="C223" i="7"/>
  <c r="E222" i="7"/>
  <c r="D222" i="7"/>
  <c r="C222" i="7"/>
  <c r="D221" i="7"/>
  <c r="C221" i="7"/>
  <c r="D220" i="7"/>
  <c r="E220" i="7" s="1"/>
  <c r="C220" i="7"/>
  <c r="D219" i="7"/>
  <c r="C219" i="7"/>
  <c r="E219" i="7" s="1"/>
  <c r="E218" i="7"/>
  <c r="D218" i="7"/>
  <c r="C218" i="7"/>
  <c r="E217" i="7"/>
  <c r="D217" i="7"/>
  <c r="C217" i="7"/>
  <c r="D216" i="7"/>
  <c r="C216" i="7"/>
  <c r="E216" i="7" s="1"/>
  <c r="D215" i="7"/>
  <c r="C215" i="7"/>
  <c r="E214" i="7"/>
  <c r="D214" i="7"/>
  <c r="C214" i="7"/>
  <c r="D213" i="7"/>
  <c r="C213" i="7"/>
  <c r="D212" i="7"/>
  <c r="E212" i="7" s="1"/>
  <c r="C212" i="7"/>
  <c r="D211" i="7"/>
  <c r="C211" i="7"/>
  <c r="E211" i="7" s="1"/>
  <c r="E210" i="7"/>
  <c r="D210" i="7"/>
  <c r="C210" i="7"/>
  <c r="E209" i="7"/>
  <c r="D209" i="7"/>
  <c r="C209" i="7"/>
  <c r="D208" i="7"/>
  <c r="C208" i="7"/>
  <c r="E208" i="7" s="1"/>
  <c r="D207" i="7"/>
  <c r="C207" i="7"/>
  <c r="E206" i="7"/>
  <c r="D206" i="7"/>
  <c r="C206" i="7"/>
  <c r="D205" i="7"/>
  <c r="C205" i="7"/>
  <c r="D204" i="7"/>
  <c r="E204" i="7" s="1"/>
  <c r="C204" i="7"/>
  <c r="D203" i="7"/>
  <c r="C203" i="7"/>
  <c r="E203" i="7" s="1"/>
  <c r="E202" i="7"/>
  <c r="D202" i="7"/>
  <c r="C202" i="7"/>
  <c r="E201" i="7"/>
  <c r="D201" i="7"/>
  <c r="C201" i="7"/>
  <c r="D200" i="7"/>
  <c r="C200" i="7"/>
  <c r="E200" i="7" s="1"/>
  <c r="D199" i="7"/>
  <c r="C199" i="7"/>
  <c r="E198" i="7"/>
  <c r="D198" i="7"/>
  <c r="C198" i="7"/>
  <c r="D197" i="7"/>
  <c r="C197" i="7"/>
  <c r="D196" i="7"/>
  <c r="E196" i="7" s="1"/>
  <c r="C196" i="7"/>
  <c r="D195" i="7"/>
  <c r="C195" i="7"/>
  <c r="E195" i="7" s="1"/>
  <c r="E194" i="7"/>
  <c r="D194" i="7"/>
  <c r="C194" i="7"/>
  <c r="E193" i="7"/>
  <c r="D193" i="7"/>
  <c r="C193" i="7"/>
  <c r="D192" i="7"/>
  <c r="C192" i="7"/>
  <c r="E192" i="7" s="1"/>
  <c r="D191" i="7"/>
  <c r="C191" i="7"/>
  <c r="E190" i="7"/>
  <c r="D190" i="7"/>
  <c r="C190" i="7"/>
  <c r="D189" i="7"/>
  <c r="C189" i="7"/>
  <c r="D188" i="7"/>
  <c r="E188" i="7" s="1"/>
  <c r="C188" i="7"/>
  <c r="D187" i="7"/>
  <c r="C187" i="7"/>
  <c r="E187" i="7" s="1"/>
  <c r="E186" i="7"/>
  <c r="D186" i="7"/>
  <c r="C186" i="7"/>
  <c r="E185" i="7"/>
  <c r="D185" i="7"/>
  <c r="C185" i="7"/>
  <c r="D184" i="7"/>
  <c r="C184" i="7"/>
  <c r="E184" i="7" s="1"/>
  <c r="D183" i="7"/>
  <c r="C183" i="7"/>
  <c r="D182" i="7"/>
  <c r="C182" i="7"/>
  <c r="E182" i="7" s="1"/>
  <c r="D181" i="7"/>
  <c r="C181" i="7"/>
  <c r="D180" i="7"/>
  <c r="E180" i="7" s="1"/>
  <c r="C180" i="7"/>
  <c r="D179" i="7"/>
  <c r="C179" i="7"/>
  <c r="E179" i="7" s="1"/>
  <c r="E178" i="7"/>
  <c r="D178" i="7"/>
  <c r="C178" i="7"/>
  <c r="E177" i="7"/>
  <c r="D177" i="7"/>
  <c r="C177" i="7"/>
  <c r="D176" i="7"/>
  <c r="C176" i="7"/>
  <c r="E176" i="7" s="1"/>
  <c r="D175" i="7"/>
  <c r="C175" i="7"/>
  <c r="E175" i="7" s="1"/>
  <c r="D174" i="7"/>
  <c r="C174" i="7"/>
  <c r="E174" i="7" s="1"/>
  <c r="D173" i="7"/>
  <c r="E173" i="7" s="1"/>
  <c r="C173" i="7"/>
  <c r="E172" i="7"/>
  <c r="D172" i="7"/>
  <c r="C172" i="7"/>
  <c r="D171" i="7"/>
  <c r="C171" i="7"/>
  <c r="E171" i="7" s="1"/>
  <c r="D170" i="7"/>
  <c r="C170" i="7"/>
  <c r="E170" i="7" s="1"/>
  <c r="E169" i="7"/>
  <c r="D169" i="7"/>
  <c r="C169" i="7"/>
  <c r="D168" i="7"/>
  <c r="C168" i="7"/>
  <c r="E168" i="7" s="1"/>
  <c r="D167" i="7"/>
  <c r="C167" i="7"/>
  <c r="E167" i="7" s="1"/>
  <c r="D166" i="7"/>
  <c r="C166" i="7"/>
  <c r="E166" i="7" s="1"/>
  <c r="D165" i="7"/>
  <c r="E165" i="7" s="1"/>
  <c r="C165" i="7"/>
  <c r="E164" i="7"/>
  <c r="D164" i="7"/>
  <c r="C164" i="7"/>
  <c r="D163" i="7"/>
  <c r="C163" i="7"/>
  <c r="E163" i="7" s="1"/>
  <c r="E162" i="7"/>
  <c r="D162" i="7"/>
  <c r="C162" i="7"/>
  <c r="E161" i="7"/>
  <c r="D161" i="7"/>
  <c r="C161" i="7"/>
  <c r="D160" i="7"/>
  <c r="C160" i="7"/>
  <c r="E160" i="7" s="1"/>
  <c r="D159" i="7"/>
  <c r="C159" i="7"/>
  <c r="D158" i="7"/>
  <c r="C158" i="7"/>
  <c r="E158" i="7" s="1"/>
  <c r="D157" i="7"/>
  <c r="E157" i="7" s="1"/>
  <c r="C157" i="7"/>
  <c r="D156" i="7"/>
  <c r="E156" i="7" s="1"/>
  <c r="C156" i="7"/>
  <c r="D155" i="7"/>
  <c r="C155" i="7"/>
  <c r="E155" i="7" s="1"/>
  <c r="E154" i="7"/>
  <c r="D154" i="7"/>
  <c r="C154" i="7"/>
  <c r="E153" i="7"/>
  <c r="D153" i="7"/>
  <c r="C153" i="7"/>
  <c r="D152" i="7"/>
  <c r="C152" i="7"/>
  <c r="E152" i="7" s="1"/>
  <c r="D151" i="7"/>
  <c r="C151" i="7"/>
  <c r="D150" i="7"/>
  <c r="C150" i="7"/>
  <c r="E150" i="7" s="1"/>
  <c r="D149" i="7"/>
  <c r="E149" i="7" s="1"/>
  <c r="C149" i="7"/>
  <c r="E148" i="7"/>
  <c r="D148" i="7"/>
  <c r="C148" i="7"/>
  <c r="D147" i="7"/>
  <c r="C147" i="7"/>
  <c r="E147" i="7" s="1"/>
  <c r="D146" i="7"/>
  <c r="C146" i="7"/>
  <c r="E146" i="7" s="1"/>
  <c r="E145" i="7"/>
  <c r="D145" i="7"/>
  <c r="C145" i="7"/>
  <c r="D144" i="7"/>
  <c r="C144" i="7"/>
  <c r="E144" i="7" s="1"/>
  <c r="D143" i="7"/>
  <c r="C143" i="7"/>
  <c r="E143" i="7" s="1"/>
  <c r="D142" i="7"/>
  <c r="C142" i="7"/>
  <c r="E142" i="7" s="1"/>
  <c r="D141" i="7"/>
  <c r="E141" i="7" s="1"/>
  <c r="C141" i="7"/>
  <c r="E140" i="7"/>
  <c r="D140" i="7"/>
  <c r="C140" i="7"/>
  <c r="D139" i="7"/>
  <c r="C139" i="7"/>
  <c r="E139" i="7" s="1"/>
  <c r="D138" i="7"/>
  <c r="C138" i="7"/>
  <c r="E138" i="7" s="1"/>
  <c r="E137" i="7"/>
  <c r="D137" i="7"/>
  <c r="C137" i="7"/>
  <c r="D136" i="7"/>
  <c r="C136" i="7"/>
  <c r="E136" i="7" s="1"/>
  <c r="D135" i="7"/>
  <c r="C135" i="7"/>
  <c r="D134" i="7"/>
  <c r="C134" i="7"/>
  <c r="E134" i="7" s="1"/>
  <c r="D133" i="7"/>
  <c r="E133" i="7" s="1"/>
  <c r="C133" i="7"/>
  <c r="E132" i="7"/>
  <c r="D132" i="7"/>
  <c r="C132" i="7"/>
  <c r="D131" i="7"/>
  <c r="C131" i="7"/>
  <c r="E131" i="7" s="1"/>
  <c r="D130" i="7"/>
  <c r="C130" i="7"/>
  <c r="E130" i="7" s="1"/>
  <c r="E129" i="7"/>
  <c r="D129" i="7"/>
  <c r="C129" i="7"/>
  <c r="D128" i="7"/>
  <c r="C128" i="7"/>
  <c r="E128" i="7" s="1"/>
  <c r="D127" i="7"/>
  <c r="C127" i="7"/>
  <c r="D126" i="7"/>
  <c r="C126" i="7"/>
  <c r="E126" i="7" s="1"/>
  <c r="D125" i="7"/>
  <c r="E125" i="7" s="1"/>
  <c r="C125" i="7"/>
  <c r="D124" i="7"/>
  <c r="E124" i="7" s="1"/>
  <c r="C124" i="7"/>
  <c r="D123" i="7"/>
  <c r="C123" i="7"/>
  <c r="E123" i="7" s="1"/>
  <c r="E122" i="7"/>
  <c r="D122" i="7"/>
  <c r="C122" i="7"/>
  <c r="E121" i="7"/>
  <c r="D121" i="7"/>
  <c r="C121" i="7"/>
  <c r="D120" i="7"/>
  <c r="C120" i="7"/>
  <c r="E120" i="7" s="1"/>
  <c r="D119" i="7"/>
  <c r="C119" i="7"/>
  <c r="E118" i="7"/>
  <c r="D118" i="7"/>
  <c r="C118" i="7"/>
  <c r="D117" i="7"/>
  <c r="E117" i="7" s="1"/>
  <c r="C117" i="7"/>
  <c r="D116" i="7"/>
  <c r="E116" i="7" s="1"/>
  <c r="C116" i="7"/>
  <c r="D115" i="7"/>
  <c r="C115" i="7"/>
  <c r="E115" i="7" s="1"/>
  <c r="E114" i="7"/>
  <c r="D114" i="7"/>
  <c r="C114" i="7"/>
  <c r="E113" i="7"/>
  <c r="D113" i="7"/>
  <c r="C113" i="7"/>
  <c r="D112" i="7"/>
  <c r="C112" i="7"/>
  <c r="E112" i="7" s="1"/>
  <c r="D111" i="7"/>
  <c r="C111" i="7"/>
  <c r="E110" i="7"/>
  <c r="D110" i="7"/>
  <c r="C110" i="7"/>
  <c r="D109" i="7"/>
  <c r="E109" i="7" s="1"/>
  <c r="C109" i="7"/>
  <c r="D108" i="7"/>
  <c r="E108" i="7" s="1"/>
  <c r="C108" i="7"/>
  <c r="D107" i="7"/>
  <c r="C107" i="7"/>
  <c r="E107" i="7" s="1"/>
  <c r="E106" i="7"/>
  <c r="D106" i="7"/>
  <c r="C106" i="7"/>
  <c r="E105" i="7"/>
  <c r="D105" i="7"/>
  <c r="C105" i="7"/>
  <c r="D104" i="7"/>
  <c r="C104" i="7"/>
  <c r="E104" i="7" s="1"/>
  <c r="D103" i="7"/>
  <c r="C103" i="7"/>
  <c r="E102" i="7"/>
  <c r="D102" i="7"/>
  <c r="C102" i="7"/>
  <c r="D101" i="7"/>
  <c r="E101" i="7" s="1"/>
  <c r="C101" i="7"/>
  <c r="D100" i="7"/>
  <c r="E100" i="7" s="1"/>
  <c r="C100" i="7"/>
  <c r="D99" i="7"/>
  <c r="C99" i="7"/>
  <c r="E99" i="7" s="1"/>
  <c r="E98" i="7"/>
  <c r="D98" i="7"/>
  <c r="C98" i="7"/>
  <c r="E97" i="7"/>
  <c r="D97" i="7"/>
  <c r="C97" i="7"/>
  <c r="D96" i="7"/>
  <c r="C96" i="7"/>
  <c r="E96" i="7" s="1"/>
  <c r="D95" i="7"/>
  <c r="C95" i="7"/>
  <c r="E94" i="7"/>
  <c r="D94" i="7"/>
  <c r="C94" i="7"/>
  <c r="D93" i="7"/>
  <c r="E93" i="7" s="1"/>
  <c r="C93" i="7"/>
  <c r="D92" i="7"/>
  <c r="E92" i="7" s="1"/>
  <c r="C92" i="7"/>
  <c r="D91" i="7"/>
  <c r="C91" i="7"/>
  <c r="E91" i="7" s="1"/>
  <c r="E90" i="7"/>
  <c r="D90" i="7"/>
  <c r="C90" i="7"/>
  <c r="E89" i="7"/>
  <c r="D89" i="7"/>
  <c r="C89" i="7"/>
  <c r="D88" i="7"/>
  <c r="C88" i="7"/>
  <c r="E88" i="7" s="1"/>
  <c r="D87" i="7"/>
  <c r="C87" i="7"/>
  <c r="E86" i="7"/>
  <c r="D86" i="7"/>
  <c r="C86" i="7"/>
  <c r="D85" i="7"/>
  <c r="E85" i="7" s="1"/>
  <c r="C85" i="7"/>
  <c r="D84" i="7"/>
  <c r="E84" i="7" s="1"/>
  <c r="C84" i="7"/>
  <c r="D83" i="7"/>
  <c r="C83" i="7"/>
  <c r="E83" i="7" s="1"/>
  <c r="E82" i="7"/>
  <c r="D82" i="7"/>
  <c r="C82" i="7"/>
  <c r="E81" i="7"/>
  <c r="D81" i="7"/>
  <c r="C81" i="7"/>
  <c r="D80" i="7"/>
  <c r="C80" i="7"/>
  <c r="E80" i="7" s="1"/>
  <c r="D79" i="7"/>
  <c r="C79" i="7"/>
  <c r="E78" i="7"/>
  <c r="D78" i="7"/>
  <c r="C78" i="7"/>
  <c r="D77" i="7"/>
  <c r="E77" i="7" s="1"/>
  <c r="C77" i="7"/>
  <c r="D76" i="7"/>
  <c r="E76" i="7" s="1"/>
  <c r="C76" i="7"/>
  <c r="D75" i="7"/>
  <c r="C75" i="7"/>
  <c r="E75" i="7" s="1"/>
  <c r="E74" i="7"/>
  <c r="D74" i="7"/>
  <c r="C74" i="7"/>
  <c r="E73" i="7"/>
  <c r="D73" i="7"/>
  <c r="C73" i="7"/>
  <c r="D72" i="7"/>
  <c r="C72" i="7"/>
  <c r="E72" i="7" s="1"/>
  <c r="D71" i="7"/>
  <c r="C71" i="7"/>
  <c r="E70" i="7"/>
  <c r="D70" i="7"/>
  <c r="C70" i="7"/>
  <c r="D69" i="7"/>
  <c r="E69" i="7" s="1"/>
  <c r="C69" i="7"/>
  <c r="D68" i="7"/>
  <c r="E68" i="7" s="1"/>
  <c r="C68" i="7"/>
  <c r="D67" i="7"/>
  <c r="C67" i="7"/>
  <c r="E67" i="7" s="1"/>
  <c r="E66" i="7"/>
  <c r="D66" i="7"/>
  <c r="C66" i="7"/>
  <c r="E65" i="7"/>
  <c r="D65" i="7"/>
  <c r="C65" i="7"/>
  <c r="D64" i="7"/>
  <c r="C64" i="7"/>
  <c r="E64" i="7" s="1"/>
  <c r="D63" i="7"/>
  <c r="C63" i="7"/>
  <c r="E62" i="7"/>
  <c r="D62" i="7"/>
  <c r="C62" i="7"/>
  <c r="D61" i="7"/>
  <c r="E61" i="7" s="1"/>
  <c r="C61" i="7"/>
  <c r="D60" i="7"/>
  <c r="E60" i="7" s="1"/>
  <c r="C60" i="7"/>
  <c r="D59" i="7"/>
  <c r="C59" i="7"/>
  <c r="E59" i="7" s="1"/>
  <c r="E58" i="7"/>
  <c r="D58" i="7"/>
  <c r="C58" i="7"/>
  <c r="E57" i="7"/>
  <c r="D57" i="7"/>
  <c r="C57" i="7"/>
  <c r="D56" i="7"/>
  <c r="C56" i="7"/>
  <c r="E56" i="7" s="1"/>
  <c r="D55" i="7"/>
  <c r="C55" i="7"/>
  <c r="E54" i="7"/>
  <c r="D54" i="7"/>
  <c r="C54" i="7"/>
  <c r="D53" i="7"/>
  <c r="E53" i="7" s="1"/>
  <c r="C53" i="7"/>
  <c r="D52" i="7"/>
  <c r="E52" i="7" s="1"/>
  <c r="C52" i="7"/>
  <c r="D51" i="7"/>
  <c r="C51" i="7"/>
  <c r="E51" i="7" s="1"/>
  <c r="E50" i="7"/>
  <c r="D50" i="7"/>
  <c r="C50" i="7"/>
  <c r="E49" i="7"/>
  <c r="D49" i="7"/>
  <c r="C49" i="7"/>
  <c r="D48" i="7"/>
  <c r="C48" i="7"/>
  <c r="E48" i="7" s="1"/>
  <c r="D47" i="7"/>
  <c r="C47" i="7"/>
  <c r="E46" i="7"/>
  <c r="D46" i="7"/>
  <c r="C46" i="7"/>
  <c r="D45" i="7"/>
  <c r="E45" i="7" s="1"/>
  <c r="C45" i="7"/>
  <c r="D44" i="7"/>
  <c r="E44" i="7" s="1"/>
  <c r="C44" i="7"/>
  <c r="D43" i="7"/>
  <c r="C43" i="7"/>
  <c r="E43" i="7" s="1"/>
  <c r="E42" i="7"/>
  <c r="D42" i="7"/>
  <c r="C42" i="7"/>
  <c r="E41" i="7"/>
  <c r="D41" i="7"/>
  <c r="C41" i="7"/>
  <c r="D40" i="7"/>
  <c r="C40" i="7"/>
  <c r="E40" i="7" s="1"/>
  <c r="D39" i="7"/>
  <c r="C39" i="7"/>
  <c r="E38" i="7"/>
  <c r="D38" i="7"/>
  <c r="C38" i="7"/>
  <c r="D37" i="7"/>
  <c r="E37" i="7" s="1"/>
  <c r="C37" i="7"/>
  <c r="D36" i="7"/>
  <c r="E36" i="7" s="1"/>
  <c r="C36" i="7"/>
  <c r="D35" i="7"/>
  <c r="C35" i="7"/>
  <c r="E35" i="7" s="1"/>
  <c r="E34" i="7"/>
  <c r="D34" i="7"/>
  <c r="C34" i="7"/>
  <c r="E33" i="7"/>
  <c r="D33" i="7"/>
  <c r="C33" i="7"/>
  <c r="D32" i="7"/>
  <c r="C32" i="7"/>
  <c r="E32" i="7" s="1"/>
  <c r="D31" i="7"/>
  <c r="C31" i="7"/>
  <c r="E30" i="7"/>
  <c r="D30" i="7"/>
  <c r="C30" i="7"/>
  <c r="D29" i="7"/>
  <c r="E29" i="7" s="1"/>
  <c r="C29" i="7"/>
  <c r="D28" i="7"/>
  <c r="E28" i="7" s="1"/>
  <c r="C28" i="7"/>
  <c r="D27" i="7"/>
  <c r="C27" i="7"/>
  <c r="E27" i="7" s="1"/>
  <c r="E26" i="7"/>
  <c r="D26" i="7"/>
  <c r="C26" i="7"/>
  <c r="E25" i="7"/>
  <c r="D25" i="7"/>
  <c r="C25" i="7"/>
  <c r="D24" i="7"/>
  <c r="C24" i="7"/>
  <c r="E24" i="7" s="1"/>
  <c r="D23" i="7"/>
  <c r="C23" i="7"/>
  <c r="D22" i="7"/>
  <c r="C22" i="7"/>
  <c r="E22" i="7" s="1"/>
  <c r="D21" i="7"/>
  <c r="E21" i="7" s="1"/>
  <c r="C21" i="7"/>
  <c r="D20" i="7"/>
  <c r="E20" i="7" s="1"/>
  <c r="C20" i="7"/>
  <c r="D19" i="7"/>
  <c r="C19" i="7"/>
  <c r="E19" i="7" s="1"/>
  <c r="D18" i="7"/>
  <c r="C18" i="7"/>
  <c r="E18" i="7" s="1"/>
  <c r="E17" i="7"/>
  <c r="D17" i="7"/>
  <c r="C17" i="7"/>
  <c r="D16" i="7"/>
  <c r="C16" i="7"/>
  <c r="E16" i="7" s="1"/>
  <c r="D15" i="7"/>
  <c r="C15" i="7"/>
  <c r="E15" i="7" s="1"/>
  <c r="D14" i="7"/>
  <c r="C14" i="7"/>
  <c r="E14" i="7" s="1"/>
  <c r="D13" i="7"/>
  <c r="E13" i="7" s="1"/>
  <c r="C13" i="7"/>
  <c r="E12" i="7"/>
  <c r="D12" i="7"/>
  <c r="C12" i="7"/>
  <c r="D11" i="7"/>
  <c r="C11" i="7"/>
  <c r="E11" i="7" s="1"/>
  <c r="D10" i="7"/>
  <c r="C10" i="7"/>
  <c r="E10" i="7" s="1"/>
  <c r="E9" i="7"/>
  <c r="D9" i="7"/>
  <c r="C9" i="7"/>
  <c r="D8" i="7"/>
  <c r="C8" i="7"/>
  <c r="E8" i="7" s="1"/>
  <c r="D7" i="7"/>
  <c r="C7" i="7"/>
  <c r="E7" i="7" s="1"/>
  <c r="D6" i="7"/>
  <c r="C6" i="7"/>
  <c r="E6" i="7" s="1"/>
  <c r="H5" i="7"/>
  <c r="D5" i="7"/>
  <c r="C5" i="7"/>
  <c r="E5" i="7" s="1"/>
  <c r="E4" i="7"/>
  <c r="D4" i="7"/>
  <c r="C4" i="7"/>
  <c r="D3" i="7"/>
  <c r="E3" i="7" s="1"/>
  <c r="C3" i="7"/>
  <c r="E247" i="6"/>
  <c r="D247" i="6"/>
  <c r="C247" i="6"/>
  <c r="D246" i="6"/>
  <c r="C246" i="6"/>
  <c r="E246" i="6" s="1"/>
  <c r="E245" i="6"/>
  <c r="D245" i="6"/>
  <c r="C245" i="6"/>
  <c r="E244" i="6"/>
  <c r="D244" i="6"/>
  <c r="C244" i="6"/>
  <c r="D243" i="6"/>
  <c r="C243" i="6"/>
  <c r="E243" i="6" s="1"/>
  <c r="D242" i="6"/>
  <c r="C242" i="6"/>
  <c r="D241" i="6"/>
  <c r="C241" i="6"/>
  <c r="E241" i="6" s="1"/>
  <c r="D240" i="6"/>
  <c r="E240" i="6" s="1"/>
  <c r="C240" i="6"/>
  <c r="D239" i="6"/>
  <c r="E239" i="6" s="1"/>
  <c r="C239" i="6"/>
  <c r="D238" i="6"/>
  <c r="C238" i="6"/>
  <c r="D237" i="6"/>
  <c r="C237" i="6"/>
  <c r="E237" i="6" s="1"/>
  <c r="E236" i="6"/>
  <c r="D236" i="6"/>
  <c r="C236" i="6"/>
  <c r="E235" i="6"/>
  <c r="D235" i="6"/>
  <c r="C235" i="6"/>
  <c r="D234" i="6"/>
  <c r="C234" i="6"/>
  <c r="E234" i="6" s="1"/>
  <c r="D233" i="6"/>
  <c r="C233" i="6"/>
  <c r="E233" i="6" s="1"/>
  <c r="D232" i="6"/>
  <c r="E232" i="6" s="1"/>
  <c r="C232" i="6"/>
  <c r="D231" i="6"/>
  <c r="E231" i="6" s="1"/>
  <c r="C231" i="6"/>
  <c r="D230" i="6"/>
  <c r="C230" i="6"/>
  <c r="E230" i="6" s="1"/>
  <c r="D229" i="6"/>
  <c r="C229" i="6"/>
  <c r="E229" i="6" s="1"/>
  <c r="E228" i="6"/>
  <c r="D228" i="6"/>
  <c r="C228" i="6"/>
  <c r="D227" i="6"/>
  <c r="E227" i="6" s="1"/>
  <c r="C227" i="6"/>
  <c r="D226" i="6"/>
  <c r="C226" i="6"/>
  <c r="D225" i="6"/>
  <c r="C225" i="6"/>
  <c r="E225" i="6" s="1"/>
  <c r="E224" i="6"/>
  <c r="D224" i="6"/>
  <c r="C224" i="6"/>
  <c r="D223" i="6"/>
  <c r="E223" i="6" s="1"/>
  <c r="C223" i="6"/>
  <c r="D222" i="6"/>
  <c r="C222" i="6"/>
  <c r="E222" i="6" s="1"/>
  <c r="D221" i="6"/>
  <c r="C221" i="6"/>
  <c r="E221" i="6" s="1"/>
  <c r="E220" i="6"/>
  <c r="D220" i="6"/>
  <c r="C220" i="6"/>
  <c r="D219" i="6"/>
  <c r="C219" i="6"/>
  <c r="E219" i="6" s="1"/>
  <c r="D218" i="6"/>
  <c r="C218" i="6"/>
  <c r="E218" i="6" s="1"/>
  <c r="D217" i="6"/>
  <c r="C217" i="6"/>
  <c r="E217" i="6" s="1"/>
  <c r="E216" i="6"/>
  <c r="D216" i="6"/>
  <c r="C216" i="6"/>
  <c r="E215" i="6"/>
  <c r="D215" i="6"/>
  <c r="C215" i="6"/>
  <c r="D214" i="6"/>
  <c r="C214" i="6"/>
  <c r="E214" i="6" s="1"/>
  <c r="D213" i="6"/>
  <c r="C213" i="6"/>
  <c r="E213" i="6" s="1"/>
  <c r="E212" i="6"/>
  <c r="D212" i="6"/>
  <c r="C212" i="6"/>
  <c r="D211" i="6"/>
  <c r="C211" i="6"/>
  <c r="E211" i="6" s="1"/>
  <c r="D210" i="6"/>
  <c r="C210" i="6"/>
  <c r="E210" i="6" s="1"/>
  <c r="D209" i="6"/>
  <c r="C209" i="6"/>
  <c r="E209" i="6" s="1"/>
  <c r="E208" i="6"/>
  <c r="D208" i="6"/>
  <c r="C208" i="6"/>
  <c r="E207" i="6"/>
  <c r="D207" i="6"/>
  <c r="C207" i="6"/>
  <c r="D206" i="6"/>
  <c r="C206" i="6"/>
  <c r="E205" i="6"/>
  <c r="D205" i="6"/>
  <c r="C205" i="6"/>
  <c r="E204" i="6"/>
  <c r="D204" i="6"/>
  <c r="C204" i="6"/>
  <c r="D203" i="6"/>
  <c r="C203" i="6"/>
  <c r="E203" i="6" s="1"/>
  <c r="D202" i="6"/>
  <c r="C202" i="6"/>
  <c r="E202" i="6" s="1"/>
  <c r="D201" i="6"/>
  <c r="C201" i="6"/>
  <c r="E201" i="6" s="1"/>
  <c r="D200" i="6"/>
  <c r="E200" i="6" s="1"/>
  <c r="C200" i="6"/>
  <c r="E199" i="6"/>
  <c r="D199" i="6"/>
  <c r="C199" i="6"/>
  <c r="D198" i="6"/>
  <c r="C198" i="6"/>
  <c r="D197" i="6"/>
  <c r="C197" i="6"/>
  <c r="E197" i="6" s="1"/>
  <c r="E196" i="6"/>
  <c r="D196" i="6"/>
  <c r="C196" i="6"/>
  <c r="D195" i="6"/>
  <c r="C195" i="6"/>
  <c r="E195" i="6" s="1"/>
  <c r="D194" i="6"/>
  <c r="C194" i="6"/>
  <c r="D193" i="6"/>
  <c r="C193" i="6"/>
  <c r="E193" i="6" s="1"/>
  <c r="E192" i="6"/>
  <c r="D192" i="6"/>
  <c r="C192" i="6"/>
  <c r="D191" i="6"/>
  <c r="E191" i="6" s="1"/>
  <c r="C191" i="6"/>
  <c r="D190" i="6"/>
  <c r="C190" i="6"/>
  <c r="E189" i="6"/>
  <c r="D189" i="6"/>
  <c r="C189" i="6"/>
  <c r="E188" i="6"/>
  <c r="D188" i="6"/>
  <c r="C188" i="6"/>
  <c r="E187" i="6"/>
  <c r="D187" i="6"/>
  <c r="C187" i="6"/>
  <c r="D186" i="6"/>
  <c r="C186" i="6"/>
  <c r="D185" i="6"/>
  <c r="C185" i="6"/>
  <c r="E185" i="6" s="1"/>
  <c r="D184" i="6"/>
  <c r="E184" i="6" s="1"/>
  <c r="C184" i="6"/>
  <c r="E183" i="6"/>
  <c r="D183" i="6"/>
  <c r="C183" i="6"/>
  <c r="D182" i="6"/>
  <c r="C182" i="6"/>
  <c r="E182" i="6" s="1"/>
  <c r="E181" i="6"/>
  <c r="D181" i="6"/>
  <c r="C181" i="6"/>
  <c r="E180" i="6"/>
  <c r="D180" i="6"/>
  <c r="C180" i="6"/>
  <c r="D179" i="6"/>
  <c r="C179" i="6"/>
  <c r="D178" i="6"/>
  <c r="C178" i="6"/>
  <c r="D177" i="6"/>
  <c r="C177" i="6"/>
  <c r="E177" i="6" s="1"/>
  <c r="D176" i="6"/>
  <c r="E176" i="6" s="1"/>
  <c r="C176" i="6"/>
  <c r="D175" i="6"/>
  <c r="E175" i="6" s="1"/>
  <c r="C175" i="6"/>
  <c r="D174" i="6"/>
  <c r="C174" i="6"/>
  <c r="D173" i="6"/>
  <c r="C173" i="6"/>
  <c r="E173" i="6" s="1"/>
  <c r="E172" i="6"/>
  <c r="D172" i="6"/>
  <c r="C172" i="6"/>
  <c r="E171" i="6"/>
  <c r="D171" i="6"/>
  <c r="C171" i="6"/>
  <c r="D170" i="6"/>
  <c r="C170" i="6"/>
  <c r="E170" i="6" s="1"/>
  <c r="D169" i="6"/>
  <c r="C169" i="6"/>
  <c r="E169" i="6" s="1"/>
  <c r="D168" i="6"/>
  <c r="E168" i="6" s="1"/>
  <c r="C168" i="6"/>
  <c r="D167" i="6"/>
  <c r="E167" i="6" s="1"/>
  <c r="C167" i="6"/>
  <c r="D166" i="6"/>
  <c r="C166" i="6"/>
  <c r="E166" i="6" s="1"/>
  <c r="D165" i="6"/>
  <c r="C165" i="6"/>
  <c r="E165" i="6" s="1"/>
  <c r="E164" i="6"/>
  <c r="D164" i="6"/>
  <c r="C164" i="6"/>
  <c r="D163" i="6"/>
  <c r="E163" i="6" s="1"/>
  <c r="C163" i="6"/>
  <c r="D162" i="6"/>
  <c r="C162" i="6"/>
  <c r="D161" i="6"/>
  <c r="C161" i="6"/>
  <c r="E161" i="6" s="1"/>
  <c r="E160" i="6"/>
  <c r="D160" i="6"/>
  <c r="C160" i="6"/>
  <c r="D159" i="6"/>
  <c r="E159" i="6" s="1"/>
  <c r="C159" i="6"/>
  <c r="D158" i="6"/>
  <c r="C158" i="6"/>
  <c r="E158" i="6" s="1"/>
  <c r="D157" i="6"/>
  <c r="C157" i="6"/>
  <c r="E157" i="6" s="1"/>
  <c r="E156" i="6"/>
  <c r="D156" i="6"/>
  <c r="C156" i="6"/>
  <c r="D155" i="6"/>
  <c r="C155" i="6"/>
  <c r="E155" i="6" s="1"/>
  <c r="D154" i="6"/>
  <c r="C154" i="6"/>
  <c r="E154" i="6" s="1"/>
  <c r="D153" i="6"/>
  <c r="C153" i="6"/>
  <c r="E153" i="6" s="1"/>
  <c r="E152" i="6"/>
  <c r="D152" i="6"/>
  <c r="C152" i="6"/>
  <c r="E151" i="6"/>
  <c r="D151" i="6"/>
  <c r="C151" i="6"/>
  <c r="D150" i="6"/>
  <c r="C150" i="6"/>
  <c r="E150" i="6" s="1"/>
  <c r="D149" i="6"/>
  <c r="C149" i="6"/>
  <c r="E149" i="6" s="1"/>
  <c r="E148" i="6"/>
  <c r="D148" i="6"/>
  <c r="C148" i="6"/>
  <c r="D147" i="6"/>
  <c r="C147" i="6"/>
  <c r="E147" i="6" s="1"/>
  <c r="D146" i="6"/>
  <c r="C146" i="6"/>
  <c r="E146" i="6" s="1"/>
  <c r="D145" i="6"/>
  <c r="C145" i="6"/>
  <c r="E145" i="6" s="1"/>
  <c r="E144" i="6"/>
  <c r="D144" i="6"/>
  <c r="C144" i="6"/>
  <c r="E143" i="6"/>
  <c r="D143" i="6"/>
  <c r="C143" i="6"/>
  <c r="D142" i="6"/>
  <c r="C142" i="6"/>
  <c r="E141" i="6"/>
  <c r="D141" i="6"/>
  <c r="C141" i="6"/>
  <c r="E140" i="6"/>
  <c r="D140" i="6"/>
  <c r="C140" i="6"/>
  <c r="E139" i="6"/>
  <c r="D139" i="6"/>
  <c r="C139" i="6"/>
  <c r="D138" i="6"/>
  <c r="C138" i="6"/>
  <c r="E138" i="6" s="1"/>
  <c r="D137" i="6"/>
  <c r="C137" i="6"/>
  <c r="E137" i="6" s="1"/>
  <c r="D136" i="6"/>
  <c r="E136" i="6" s="1"/>
  <c r="C136" i="6"/>
  <c r="E135" i="6"/>
  <c r="D135" i="6"/>
  <c r="C135" i="6"/>
  <c r="D134" i="6"/>
  <c r="C134" i="6"/>
  <c r="D133" i="6"/>
  <c r="C133" i="6"/>
  <c r="E133" i="6" s="1"/>
  <c r="E132" i="6"/>
  <c r="D132" i="6"/>
  <c r="C132" i="6"/>
  <c r="D131" i="6"/>
  <c r="C131" i="6"/>
  <c r="E131" i="6" s="1"/>
  <c r="D130" i="6"/>
  <c r="C130" i="6"/>
  <c r="D129" i="6"/>
  <c r="C129" i="6"/>
  <c r="E129" i="6" s="1"/>
  <c r="E128" i="6"/>
  <c r="D128" i="6"/>
  <c r="C128" i="6"/>
  <c r="D127" i="6"/>
  <c r="E127" i="6" s="1"/>
  <c r="C127" i="6"/>
  <c r="D126" i="6"/>
  <c r="C126" i="6"/>
  <c r="E125" i="6"/>
  <c r="D125" i="6"/>
  <c r="C125" i="6"/>
  <c r="E124" i="6"/>
  <c r="D124" i="6"/>
  <c r="C124" i="6"/>
  <c r="E123" i="6"/>
  <c r="D123" i="6"/>
  <c r="C123" i="6"/>
  <c r="D122" i="6"/>
  <c r="C122" i="6"/>
  <c r="D121" i="6"/>
  <c r="C121" i="6"/>
  <c r="E121" i="6" s="1"/>
  <c r="D120" i="6"/>
  <c r="E120" i="6" s="1"/>
  <c r="C120" i="6"/>
  <c r="E119" i="6"/>
  <c r="D119" i="6"/>
  <c r="C119" i="6"/>
  <c r="D118" i="6"/>
  <c r="C118" i="6"/>
  <c r="E118" i="6" s="1"/>
  <c r="E117" i="6"/>
  <c r="D117" i="6"/>
  <c r="C117" i="6"/>
  <c r="E116" i="6"/>
  <c r="D116" i="6"/>
  <c r="C116" i="6"/>
  <c r="D115" i="6"/>
  <c r="C115" i="6"/>
  <c r="E115" i="6" s="1"/>
  <c r="D114" i="6"/>
  <c r="C114" i="6"/>
  <c r="D113" i="6"/>
  <c r="C113" i="6"/>
  <c r="E113" i="6" s="1"/>
  <c r="D112" i="6"/>
  <c r="E112" i="6" s="1"/>
  <c r="C112" i="6"/>
  <c r="D111" i="6"/>
  <c r="E111" i="6" s="1"/>
  <c r="C111" i="6"/>
  <c r="D110" i="6"/>
  <c r="C110" i="6"/>
  <c r="D109" i="6"/>
  <c r="C109" i="6"/>
  <c r="E109" i="6" s="1"/>
  <c r="E108" i="6"/>
  <c r="D108" i="6"/>
  <c r="C108" i="6"/>
  <c r="E107" i="6"/>
  <c r="D107" i="6"/>
  <c r="C107" i="6"/>
  <c r="D106" i="6"/>
  <c r="C106" i="6"/>
  <c r="E106" i="6" s="1"/>
  <c r="D105" i="6"/>
  <c r="C105" i="6"/>
  <c r="E105" i="6" s="1"/>
  <c r="D104" i="6"/>
  <c r="E104" i="6" s="1"/>
  <c r="C104" i="6"/>
  <c r="D103" i="6"/>
  <c r="E103" i="6" s="1"/>
  <c r="C103" i="6"/>
  <c r="D102" i="6"/>
  <c r="C102" i="6"/>
  <c r="E102" i="6" s="1"/>
  <c r="D101" i="6"/>
  <c r="C101" i="6"/>
  <c r="E101" i="6" s="1"/>
  <c r="E100" i="6"/>
  <c r="D100" i="6"/>
  <c r="C100" i="6"/>
  <c r="D99" i="6"/>
  <c r="E99" i="6" s="1"/>
  <c r="C99" i="6"/>
  <c r="D98" i="6"/>
  <c r="C98" i="6"/>
  <c r="D97" i="6"/>
  <c r="C97" i="6"/>
  <c r="E97" i="6" s="1"/>
  <c r="E96" i="6"/>
  <c r="D96" i="6"/>
  <c r="C96" i="6"/>
  <c r="D95" i="6"/>
  <c r="E95" i="6" s="1"/>
  <c r="C95" i="6"/>
  <c r="D94" i="6"/>
  <c r="C94" i="6"/>
  <c r="E94" i="6" s="1"/>
  <c r="D93" i="6"/>
  <c r="C93" i="6"/>
  <c r="E93" i="6" s="1"/>
  <c r="E92" i="6"/>
  <c r="D92" i="6"/>
  <c r="C92" i="6"/>
  <c r="D91" i="6"/>
  <c r="C91" i="6"/>
  <c r="E91" i="6" s="1"/>
  <c r="D90" i="6"/>
  <c r="C90" i="6"/>
  <c r="E90" i="6" s="1"/>
  <c r="D89" i="6"/>
  <c r="C89" i="6"/>
  <c r="E89" i="6" s="1"/>
  <c r="E88" i="6"/>
  <c r="D88" i="6"/>
  <c r="C88" i="6"/>
  <c r="E87" i="6"/>
  <c r="D87" i="6"/>
  <c r="C87" i="6"/>
  <c r="D86" i="6"/>
  <c r="C86" i="6"/>
  <c r="E86" i="6" s="1"/>
  <c r="D85" i="6"/>
  <c r="C85" i="6"/>
  <c r="E85" i="6" s="1"/>
  <c r="E84" i="6"/>
  <c r="D84" i="6"/>
  <c r="C84" i="6"/>
  <c r="D83" i="6"/>
  <c r="C83" i="6"/>
  <c r="E83" i="6" s="1"/>
  <c r="D82" i="6"/>
  <c r="C82" i="6"/>
  <c r="E82" i="6" s="1"/>
  <c r="D81" i="6"/>
  <c r="C81" i="6"/>
  <c r="E81" i="6" s="1"/>
  <c r="E80" i="6"/>
  <c r="D80" i="6"/>
  <c r="C80" i="6"/>
  <c r="E79" i="6"/>
  <c r="D79" i="6"/>
  <c r="C79" i="6"/>
  <c r="D78" i="6"/>
  <c r="C78" i="6"/>
  <c r="E77" i="6"/>
  <c r="D77" i="6"/>
  <c r="C77" i="6"/>
  <c r="E76" i="6"/>
  <c r="D76" i="6"/>
  <c r="C76" i="6"/>
  <c r="E75" i="6"/>
  <c r="D75" i="6"/>
  <c r="C75" i="6"/>
  <c r="D74" i="6"/>
  <c r="C74" i="6"/>
  <c r="E74" i="6" s="1"/>
  <c r="D73" i="6"/>
  <c r="C73" i="6"/>
  <c r="E73" i="6" s="1"/>
  <c r="D72" i="6"/>
  <c r="E72" i="6" s="1"/>
  <c r="C72" i="6"/>
  <c r="E71" i="6"/>
  <c r="D71" i="6"/>
  <c r="C71" i="6"/>
  <c r="D70" i="6"/>
  <c r="C70" i="6"/>
  <c r="D69" i="6"/>
  <c r="C69" i="6"/>
  <c r="E69" i="6" s="1"/>
  <c r="E68" i="6"/>
  <c r="D68" i="6"/>
  <c r="C68" i="6"/>
  <c r="D67" i="6"/>
  <c r="C67" i="6"/>
  <c r="E67" i="6" s="1"/>
  <c r="D66" i="6"/>
  <c r="C66" i="6"/>
  <c r="D65" i="6"/>
  <c r="C65" i="6"/>
  <c r="E65" i="6" s="1"/>
  <c r="E64" i="6"/>
  <c r="D64" i="6"/>
  <c r="C64" i="6"/>
  <c r="D63" i="6"/>
  <c r="E63" i="6" s="1"/>
  <c r="C63" i="6"/>
  <c r="D62" i="6"/>
  <c r="C62" i="6"/>
  <c r="E61" i="6"/>
  <c r="D61" i="6"/>
  <c r="C61" i="6"/>
  <c r="E60" i="6"/>
  <c r="D60" i="6"/>
  <c r="C60" i="6"/>
  <c r="E59" i="6"/>
  <c r="D59" i="6"/>
  <c r="C59" i="6"/>
  <c r="D58" i="6"/>
  <c r="C58" i="6"/>
  <c r="D57" i="6"/>
  <c r="C57" i="6"/>
  <c r="E57" i="6" s="1"/>
  <c r="D56" i="6"/>
  <c r="E56" i="6" s="1"/>
  <c r="C56" i="6"/>
  <c r="E55" i="6"/>
  <c r="D55" i="6"/>
  <c r="C55" i="6"/>
  <c r="D54" i="6"/>
  <c r="C54" i="6"/>
  <c r="E54" i="6" s="1"/>
  <c r="E53" i="6"/>
  <c r="D53" i="6"/>
  <c r="C53" i="6"/>
  <c r="D52" i="6"/>
  <c r="C52" i="6"/>
  <c r="E52" i="6" s="1"/>
  <c r="E51" i="6"/>
  <c r="D51" i="6"/>
  <c r="C51" i="6"/>
  <c r="D50" i="6"/>
  <c r="C50" i="6"/>
  <c r="E50" i="6" s="1"/>
  <c r="D49" i="6"/>
  <c r="C49" i="6"/>
  <c r="E49" i="6" s="1"/>
  <c r="D48" i="6"/>
  <c r="E48" i="6" s="1"/>
  <c r="C48" i="6"/>
  <c r="E47" i="6"/>
  <c r="D47" i="6"/>
  <c r="C47" i="6"/>
  <c r="D46" i="6"/>
  <c r="C46" i="6"/>
  <c r="E46" i="6" s="1"/>
  <c r="E45" i="6"/>
  <c r="D45" i="6"/>
  <c r="C45" i="6"/>
  <c r="D44" i="6"/>
  <c r="C44" i="6"/>
  <c r="E44" i="6" s="1"/>
  <c r="D43" i="6"/>
  <c r="C43" i="6"/>
  <c r="E43" i="6" s="1"/>
  <c r="D42" i="6"/>
  <c r="C42" i="6"/>
  <c r="E42" i="6" s="1"/>
  <c r="D41" i="6"/>
  <c r="C41" i="6"/>
  <c r="E41" i="6" s="1"/>
  <c r="D40" i="6"/>
  <c r="E40" i="6" s="1"/>
  <c r="C40" i="6"/>
  <c r="E39" i="6"/>
  <c r="D39" i="6"/>
  <c r="C39" i="6"/>
  <c r="D38" i="6"/>
  <c r="C38" i="6"/>
  <c r="E38" i="6" s="1"/>
  <c r="E37" i="6"/>
  <c r="D37" i="6"/>
  <c r="C37" i="6"/>
  <c r="D36" i="6"/>
  <c r="C36" i="6"/>
  <c r="E36" i="6" s="1"/>
  <c r="D35" i="6"/>
  <c r="C35" i="6"/>
  <c r="E35" i="6" s="1"/>
  <c r="D34" i="6"/>
  <c r="C34" i="6"/>
  <c r="E34" i="6" s="1"/>
  <c r="D33" i="6"/>
  <c r="C33" i="6"/>
  <c r="E33" i="6" s="1"/>
  <c r="D32" i="6"/>
  <c r="E32" i="6" s="1"/>
  <c r="C32" i="6"/>
  <c r="E31" i="6"/>
  <c r="D31" i="6"/>
  <c r="C31" i="6"/>
  <c r="D30" i="6"/>
  <c r="C30" i="6"/>
  <c r="E30" i="6" s="1"/>
  <c r="E29" i="6"/>
  <c r="D29" i="6"/>
  <c r="C29" i="6"/>
  <c r="D28" i="6"/>
  <c r="C28" i="6"/>
  <c r="E28" i="6" s="1"/>
  <c r="D27" i="6"/>
  <c r="C27" i="6"/>
  <c r="E27" i="6" s="1"/>
  <c r="D26" i="6"/>
  <c r="C26" i="6"/>
  <c r="E26" i="6" s="1"/>
  <c r="D25" i="6"/>
  <c r="C25" i="6"/>
  <c r="E25" i="6" s="1"/>
  <c r="D24" i="6"/>
  <c r="E24" i="6" s="1"/>
  <c r="C24" i="6"/>
  <c r="E23" i="6"/>
  <c r="D23" i="6"/>
  <c r="C23" i="6"/>
  <c r="D22" i="6"/>
  <c r="C22" i="6"/>
  <c r="E22" i="6" s="1"/>
  <c r="E21" i="6"/>
  <c r="D21" i="6"/>
  <c r="C21" i="6"/>
  <c r="D20" i="6"/>
  <c r="C20" i="6"/>
  <c r="E20" i="6" s="1"/>
  <c r="D19" i="6"/>
  <c r="C19" i="6"/>
  <c r="E19" i="6" s="1"/>
  <c r="D18" i="6"/>
  <c r="C18" i="6"/>
  <c r="E18" i="6" s="1"/>
  <c r="D17" i="6"/>
  <c r="C17" i="6"/>
  <c r="E17" i="6" s="1"/>
  <c r="D16" i="6"/>
  <c r="E16" i="6" s="1"/>
  <c r="C16" i="6"/>
  <c r="E15" i="6"/>
  <c r="D15" i="6"/>
  <c r="C15" i="6"/>
  <c r="D14" i="6"/>
  <c r="C14" i="6"/>
  <c r="E13" i="6"/>
  <c r="D13" i="6"/>
  <c r="C13" i="6"/>
  <c r="D12" i="6"/>
  <c r="C12" i="6"/>
  <c r="E12" i="6" s="1"/>
  <c r="D11" i="6"/>
  <c r="C11" i="6"/>
  <c r="E11" i="6" s="1"/>
  <c r="D10" i="6"/>
  <c r="C10" i="6"/>
  <c r="E10" i="6" s="1"/>
  <c r="D9" i="6"/>
  <c r="C9" i="6"/>
  <c r="E9" i="6" s="1"/>
  <c r="D8" i="6"/>
  <c r="E8" i="6" s="1"/>
  <c r="C8" i="6"/>
  <c r="E7" i="6"/>
  <c r="D7" i="6"/>
  <c r="C7" i="6"/>
  <c r="I6" i="6"/>
  <c r="D6" i="6"/>
  <c r="C6" i="6"/>
  <c r="E6" i="6" s="1"/>
  <c r="D5" i="6"/>
  <c r="C5" i="6"/>
  <c r="E5" i="6" s="1"/>
  <c r="D4" i="6"/>
  <c r="E4" i="6" s="1"/>
  <c r="C4" i="6"/>
  <c r="E3" i="6"/>
  <c r="D3" i="6"/>
  <c r="C3" i="6"/>
  <c r="H247" i="4"/>
  <c r="G247" i="4"/>
  <c r="I247" i="4" s="1"/>
  <c r="H246" i="4"/>
  <c r="G246" i="4"/>
  <c r="I246" i="4" s="1"/>
  <c r="I245" i="4"/>
  <c r="H245" i="4"/>
  <c r="G245" i="4"/>
  <c r="I244" i="4"/>
  <c r="H244" i="4"/>
  <c r="G244" i="4"/>
  <c r="H243" i="4"/>
  <c r="G243" i="4"/>
  <c r="I243" i="4" s="1"/>
  <c r="I242" i="4"/>
  <c r="H242" i="4"/>
  <c r="G242" i="4"/>
  <c r="H241" i="4"/>
  <c r="G241" i="4"/>
  <c r="I241" i="4" s="1"/>
  <c r="H240" i="4"/>
  <c r="G240" i="4"/>
  <c r="I240" i="4" s="1"/>
  <c r="H239" i="4"/>
  <c r="G239" i="4"/>
  <c r="I239" i="4" s="1"/>
  <c r="H238" i="4"/>
  <c r="G238" i="4"/>
  <c r="I238" i="4" s="1"/>
  <c r="I237" i="4"/>
  <c r="H237" i="4"/>
  <c r="G237" i="4"/>
  <c r="H236" i="4"/>
  <c r="G236" i="4"/>
  <c r="I236" i="4" s="1"/>
  <c r="I235" i="4"/>
  <c r="H235" i="4"/>
  <c r="G235" i="4"/>
  <c r="I234" i="4"/>
  <c r="H234" i="4"/>
  <c r="G234" i="4"/>
  <c r="H233" i="4"/>
  <c r="G233" i="4"/>
  <c r="I233" i="4" s="1"/>
  <c r="I232" i="4"/>
  <c r="H232" i="4"/>
  <c r="G232" i="4"/>
  <c r="H231" i="4"/>
  <c r="G231" i="4"/>
  <c r="I231" i="4" s="1"/>
  <c r="H230" i="4"/>
  <c r="G230" i="4"/>
  <c r="I230" i="4" s="1"/>
  <c r="I229" i="4"/>
  <c r="H229" i="4"/>
  <c r="G229" i="4"/>
  <c r="H228" i="4"/>
  <c r="G228" i="4"/>
  <c r="I228" i="4" s="1"/>
  <c r="H227" i="4"/>
  <c r="G227" i="4"/>
  <c r="I227" i="4" s="1"/>
  <c r="I226" i="4"/>
  <c r="H226" i="4"/>
  <c r="G226" i="4"/>
  <c r="H225" i="4"/>
  <c r="G225" i="4"/>
  <c r="I225" i="4" s="1"/>
  <c r="H224" i="4"/>
  <c r="G224" i="4"/>
  <c r="I224" i="4" s="1"/>
  <c r="H223" i="4"/>
  <c r="G223" i="4"/>
  <c r="I223" i="4" s="1"/>
  <c r="H222" i="4"/>
  <c r="G222" i="4"/>
  <c r="I222" i="4" s="1"/>
  <c r="I221" i="4"/>
  <c r="H221" i="4"/>
  <c r="G221" i="4"/>
  <c r="H220" i="4"/>
  <c r="G220" i="4"/>
  <c r="I220" i="4" s="1"/>
  <c r="I219" i="4"/>
  <c r="H219" i="4"/>
  <c r="G219" i="4"/>
  <c r="I218" i="4"/>
  <c r="H218" i="4"/>
  <c r="G218" i="4"/>
  <c r="H217" i="4"/>
  <c r="G217" i="4"/>
  <c r="I217" i="4" s="1"/>
  <c r="H216" i="4"/>
  <c r="G216" i="4"/>
  <c r="I216" i="4" s="1"/>
  <c r="H215" i="4"/>
  <c r="G215" i="4"/>
  <c r="I215" i="4" s="1"/>
  <c r="H214" i="4"/>
  <c r="G214" i="4"/>
  <c r="I214" i="4" s="1"/>
  <c r="I213" i="4"/>
  <c r="H213" i="4"/>
  <c r="G213" i="4"/>
  <c r="H212" i="4"/>
  <c r="G212" i="4"/>
  <c r="I212" i="4" s="1"/>
  <c r="I211" i="4"/>
  <c r="H211" i="4"/>
  <c r="G211" i="4"/>
  <c r="I210" i="4"/>
  <c r="H210" i="4"/>
  <c r="G210" i="4"/>
  <c r="H209" i="4"/>
  <c r="G209" i="4"/>
  <c r="I209" i="4" s="1"/>
  <c r="H208" i="4"/>
  <c r="G208" i="4"/>
  <c r="I208" i="4" s="1"/>
  <c r="H207" i="4"/>
  <c r="G207" i="4"/>
  <c r="I207" i="4" s="1"/>
  <c r="H206" i="4"/>
  <c r="G206" i="4"/>
  <c r="I206" i="4" s="1"/>
  <c r="I205" i="4"/>
  <c r="H205" i="4"/>
  <c r="G205" i="4"/>
  <c r="H204" i="4"/>
  <c r="G204" i="4"/>
  <c r="I204" i="4" s="1"/>
  <c r="H203" i="4"/>
  <c r="G203" i="4"/>
  <c r="I203" i="4" s="1"/>
  <c r="I202" i="4"/>
  <c r="H202" i="4"/>
  <c r="G202" i="4"/>
  <c r="I201" i="4"/>
  <c r="H201" i="4"/>
  <c r="G201" i="4"/>
  <c r="H200" i="4"/>
  <c r="G200" i="4"/>
  <c r="I200" i="4" s="1"/>
  <c r="H199" i="4"/>
  <c r="G199" i="4"/>
  <c r="I199" i="4" s="1"/>
  <c r="H198" i="4"/>
  <c r="G198" i="4"/>
  <c r="I198" i="4" s="1"/>
  <c r="I197" i="4"/>
  <c r="H197" i="4"/>
  <c r="G197" i="4"/>
  <c r="H196" i="4"/>
  <c r="G196" i="4"/>
  <c r="I196" i="4" s="1"/>
  <c r="H195" i="4"/>
  <c r="G195" i="4"/>
  <c r="I195" i="4" s="1"/>
  <c r="I194" i="4"/>
  <c r="H194" i="4"/>
  <c r="G194" i="4"/>
  <c r="I193" i="4"/>
  <c r="H193" i="4"/>
  <c r="G193" i="4"/>
  <c r="I192" i="4"/>
  <c r="H192" i="4"/>
  <c r="G192" i="4"/>
  <c r="H191" i="4"/>
  <c r="G191" i="4"/>
  <c r="I191" i="4" s="1"/>
  <c r="H190" i="4"/>
  <c r="G190" i="4"/>
  <c r="I190" i="4" s="1"/>
  <c r="I189" i="4"/>
  <c r="H189" i="4"/>
  <c r="G189" i="4"/>
  <c r="H188" i="4"/>
  <c r="G188" i="4"/>
  <c r="I188" i="4" s="1"/>
  <c r="H187" i="4"/>
  <c r="G187" i="4"/>
  <c r="I187" i="4" s="1"/>
  <c r="I186" i="4"/>
  <c r="H186" i="4"/>
  <c r="G186" i="4"/>
  <c r="H185" i="4"/>
  <c r="G185" i="4"/>
  <c r="I185" i="4" s="1"/>
  <c r="I184" i="4"/>
  <c r="H184" i="4"/>
  <c r="G184" i="4"/>
  <c r="H183" i="4"/>
  <c r="G183" i="4"/>
  <c r="I183" i="4" s="1"/>
  <c r="H182" i="4"/>
  <c r="G182" i="4"/>
  <c r="I182" i="4" s="1"/>
  <c r="I181" i="4"/>
  <c r="H181" i="4"/>
  <c r="G181" i="4"/>
  <c r="H180" i="4"/>
  <c r="G180" i="4"/>
  <c r="I180" i="4" s="1"/>
  <c r="H179" i="4"/>
  <c r="G179" i="4"/>
  <c r="I179" i="4" s="1"/>
  <c r="I178" i="4"/>
  <c r="H178" i="4"/>
  <c r="G178" i="4"/>
  <c r="I177" i="4"/>
  <c r="H177" i="4"/>
  <c r="G177" i="4"/>
  <c r="H176" i="4"/>
  <c r="G176" i="4"/>
  <c r="I176" i="4" s="1"/>
  <c r="H175" i="4"/>
  <c r="G175" i="4"/>
  <c r="I175" i="4" s="1"/>
  <c r="H174" i="4"/>
  <c r="G174" i="4"/>
  <c r="I174" i="4" s="1"/>
  <c r="I173" i="4"/>
  <c r="H173" i="4"/>
  <c r="G173" i="4"/>
  <c r="H172" i="4"/>
  <c r="G172" i="4"/>
  <c r="I172" i="4" s="1"/>
  <c r="H171" i="4"/>
  <c r="G171" i="4"/>
  <c r="I171" i="4" s="1"/>
  <c r="I170" i="4"/>
  <c r="H170" i="4"/>
  <c r="G170" i="4"/>
  <c r="H169" i="4"/>
  <c r="G169" i="4"/>
  <c r="I169" i="4" s="1"/>
  <c r="I168" i="4"/>
  <c r="H168" i="4"/>
  <c r="G168" i="4"/>
  <c r="H167" i="4"/>
  <c r="G167" i="4"/>
  <c r="I167" i="4" s="1"/>
  <c r="H166" i="4"/>
  <c r="G166" i="4"/>
  <c r="I166" i="4" s="1"/>
  <c r="I165" i="4"/>
  <c r="H165" i="4"/>
  <c r="G165" i="4"/>
  <c r="H164" i="4"/>
  <c r="G164" i="4"/>
  <c r="I164" i="4" s="1"/>
  <c r="H163" i="4"/>
  <c r="G163" i="4"/>
  <c r="I163" i="4" s="1"/>
  <c r="I162" i="4"/>
  <c r="H162" i="4"/>
  <c r="G162" i="4"/>
  <c r="H161" i="4"/>
  <c r="G161" i="4"/>
  <c r="I161" i="4" s="1"/>
  <c r="H160" i="4"/>
  <c r="G160" i="4"/>
  <c r="I160" i="4" s="1"/>
  <c r="H159" i="4"/>
  <c r="G159" i="4"/>
  <c r="I159" i="4" s="1"/>
  <c r="H158" i="4"/>
  <c r="G158" i="4"/>
  <c r="I158" i="4" s="1"/>
  <c r="I157" i="4"/>
  <c r="H157" i="4"/>
  <c r="G157" i="4"/>
  <c r="H156" i="4"/>
  <c r="G156" i="4"/>
  <c r="I156" i="4" s="1"/>
  <c r="I155" i="4"/>
  <c r="H155" i="4"/>
  <c r="G155" i="4"/>
  <c r="I154" i="4"/>
  <c r="H154" i="4"/>
  <c r="G154" i="4"/>
  <c r="H153" i="4"/>
  <c r="G153" i="4"/>
  <c r="I153" i="4" s="1"/>
  <c r="H152" i="4"/>
  <c r="G152" i="4"/>
  <c r="I152" i="4" s="1"/>
  <c r="H151" i="4"/>
  <c r="G151" i="4"/>
  <c r="I151" i="4" s="1"/>
  <c r="H150" i="4"/>
  <c r="G150" i="4"/>
  <c r="I150" i="4" s="1"/>
  <c r="I149" i="4"/>
  <c r="H149" i="4"/>
  <c r="G149" i="4"/>
  <c r="H148" i="4"/>
  <c r="G148" i="4"/>
  <c r="I148" i="4" s="1"/>
  <c r="I147" i="4"/>
  <c r="H147" i="4"/>
  <c r="G147" i="4"/>
  <c r="I146" i="4"/>
  <c r="H146" i="4"/>
  <c r="G146" i="4"/>
  <c r="H145" i="4"/>
  <c r="G145" i="4"/>
  <c r="I145" i="4" s="1"/>
  <c r="H144" i="4"/>
  <c r="G144" i="4"/>
  <c r="I144" i="4" s="1"/>
  <c r="H143" i="4"/>
  <c r="G143" i="4"/>
  <c r="I143" i="4" s="1"/>
  <c r="H142" i="4"/>
  <c r="G142" i="4"/>
  <c r="I142" i="4" s="1"/>
  <c r="I141" i="4"/>
  <c r="H141" i="4"/>
  <c r="G141" i="4"/>
  <c r="H140" i="4"/>
  <c r="G140" i="4"/>
  <c r="I140" i="4" s="1"/>
  <c r="H139" i="4"/>
  <c r="G139" i="4"/>
  <c r="I139" i="4" s="1"/>
  <c r="I138" i="4"/>
  <c r="H138" i="4"/>
  <c r="G138" i="4"/>
  <c r="I137" i="4"/>
  <c r="H137" i="4"/>
  <c r="G137" i="4"/>
  <c r="H136" i="4"/>
  <c r="G136" i="4"/>
  <c r="I136" i="4" s="1"/>
  <c r="H135" i="4"/>
  <c r="G135" i="4"/>
  <c r="I135" i="4" s="1"/>
  <c r="H134" i="4"/>
  <c r="G134" i="4"/>
  <c r="I134" i="4" s="1"/>
  <c r="I133" i="4"/>
  <c r="H133" i="4"/>
  <c r="G133" i="4"/>
  <c r="H132" i="4"/>
  <c r="G132" i="4"/>
  <c r="I132" i="4" s="1"/>
  <c r="I131" i="4"/>
  <c r="H131" i="4"/>
  <c r="G131" i="4"/>
  <c r="I130" i="4"/>
  <c r="H130" i="4"/>
  <c r="G130" i="4"/>
  <c r="I129" i="4"/>
  <c r="H129" i="4"/>
  <c r="G129" i="4"/>
  <c r="I128" i="4"/>
  <c r="H128" i="4"/>
  <c r="G128" i="4"/>
  <c r="H127" i="4"/>
  <c r="G127" i="4"/>
  <c r="I127" i="4" s="1"/>
  <c r="H126" i="4"/>
  <c r="G126" i="4"/>
  <c r="I126" i="4" s="1"/>
  <c r="I125" i="4"/>
  <c r="H125" i="4"/>
  <c r="G125" i="4"/>
  <c r="H124" i="4"/>
  <c r="G124" i="4"/>
  <c r="I124" i="4" s="1"/>
  <c r="H123" i="4"/>
  <c r="G123" i="4"/>
  <c r="I123" i="4" s="1"/>
  <c r="I122" i="4"/>
  <c r="H122" i="4"/>
  <c r="G122" i="4"/>
  <c r="H121" i="4"/>
  <c r="G121" i="4"/>
  <c r="I121" i="4" s="1"/>
  <c r="I120" i="4"/>
  <c r="H120" i="4"/>
  <c r="G120" i="4"/>
  <c r="H119" i="4"/>
  <c r="G119" i="4"/>
  <c r="I119" i="4" s="1"/>
  <c r="H118" i="4"/>
  <c r="G118" i="4"/>
  <c r="I118" i="4" s="1"/>
  <c r="I117" i="4"/>
  <c r="H117" i="4"/>
  <c r="G117" i="4"/>
  <c r="H116" i="4"/>
  <c r="G116" i="4"/>
  <c r="I116" i="4" s="1"/>
  <c r="H115" i="4"/>
  <c r="G115" i="4"/>
  <c r="I115" i="4" s="1"/>
  <c r="I114" i="4"/>
  <c r="H114" i="4"/>
  <c r="G114" i="4"/>
  <c r="I113" i="4"/>
  <c r="H113" i="4"/>
  <c r="G113" i="4"/>
  <c r="H112" i="4"/>
  <c r="G112" i="4"/>
  <c r="I112" i="4" s="1"/>
  <c r="H111" i="4"/>
  <c r="G111" i="4"/>
  <c r="I111" i="4" s="1"/>
  <c r="H110" i="4"/>
  <c r="G110" i="4"/>
  <c r="I110" i="4" s="1"/>
  <c r="I109" i="4"/>
  <c r="H109" i="4"/>
  <c r="G109" i="4"/>
  <c r="H108" i="4"/>
  <c r="G108" i="4"/>
  <c r="I108" i="4" s="1"/>
  <c r="H107" i="4"/>
  <c r="G107" i="4"/>
  <c r="I107" i="4" s="1"/>
  <c r="I106" i="4"/>
  <c r="H106" i="4"/>
  <c r="G106" i="4"/>
  <c r="H105" i="4"/>
  <c r="G105" i="4"/>
  <c r="I105" i="4" s="1"/>
  <c r="I104" i="4"/>
  <c r="H104" i="4"/>
  <c r="G104" i="4"/>
  <c r="H103" i="4"/>
  <c r="G103" i="4"/>
  <c r="I103" i="4" s="1"/>
  <c r="H102" i="4"/>
  <c r="G102" i="4"/>
  <c r="I102" i="4" s="1"/>
  <c r="I101" i="4"/>
  <c r="H101" i="4"/>
  <c r="G101" i="4"/>
  <c r="H100" i="4"/>
  <c r="G100" i="4"/>
  <c r="I100" i="4" s="1"/>
  <c r="H99" i="4"/>
  <c r="G99" i="4"/>
  <c r="I99" i="4" s="1"/>
  <c r="I98" i="4"/>
  <c r="H98" i="4"/>
  <c r="G98" i="4"/>
  <c r="H97" i="4"/>
  <c r="G97" i="4"/>
  <c r="I97" i="4" s="1"/>
  <c r="H96" i="4"/>
  <c r="G96" i="4"/>
  <c r="I96" i="4" s="1"/>
  <c r="H95" i="4"/>
  <c r="G95" i="4"/>
  <c r="I95" i="4" s="1"/>
  <c r="H94" i="4"/>
  <c r="G94" i="4"/>
  <c r="I94" i="4" s="1"/>
  <c r="I93" i="4"/>
  <c r="H93" i="4"/>
  <c r="G93" i="4"/>
  <c r="H92" i="4"/>
  <c r="G92" i="4"/>
  <c r="I92" i="4" s="1"/>
  <c r="I91" i="4"/>
  <c r="H91" i="4"/>
  <c r="G91" i="4"/>
  <c r="I90" i="4"/>
  <c r="H90" i="4"/>
  <c r="G90" i="4"/>
  <c r="H89" i="4"/>
  <c r="G89" i="4"/>
  <c r="I89" i="4" s="1"/>
  <c r="H88" i="4"/>
  <c r="G88" i="4"/>
  <c r="I88" i="4" s="1"/>
  <c r="H87" i="4"/>
  <c r="G87" i="4"/>
  <c r="I87" i="4" s="1"/>
  <c r="H86" i="4"/>
  <c r="G86" i="4"/>
  <c r="I86" i="4" s="1"/>
  <c r="I85" i="4"/>
  <c r="H85" i="4"/>
  <c r="G85" i="4"/>
  <c r="H84" i="4"/>
  <c r="G84" i="4"/>
  <c r="I84" i="4" s="1"/>
  <c r="I83" i="4"/>
  <c r="H83" i="4"/>
  <c r="G83" i="4"/>
  <c r="I82" i="4"/>
  <c r="H82" i="4"/>
  <c r="G82" i="4"/>
  <c r="H81" i="4"/>
  <c r="G81" i="4"/>
  <c r="I81" i="4" s="1"/>
  <c r="H80" i="4"/>
  <c r="G80" i="4"/>
  <c r="I80" i="4" s="1"/>
  <c r="H79" i="4"/>
  <c r="G79" i="4"/>
  <c r="I79" i="4" s="1"/>
  <c r="H78" i="4"/>
  <c r="G78" i="4"/>
  <c r="I78" i="4" s="1"/>
  <c r="I77" i="4"/>
  <c r="H77" i="4"/>
  <c r="G77" i="4"/>
  <c r="H76" i="4"/>
  <c r="G76" i="4"/>
  <c r="I76" i="4" s="1"/>
  <c r="H75" i="4"/>
  <c r="G75" i="4"/>
  <c r="I75" i="4" s="1"/>
  <c r="I74" i="4"/>
  <c r="H74" i="4"/>
  <c r="G74" i="4"/>
  <c r="I73" i="4"/>
  <c r="H73" i="4"/>
  <c r="G73" i="4"/>
  <c r="H72" i="4"/>
  <c r="G72" i="4"/>
  <c r="I72" i="4" s="1"/>
  <c r="H71" i="4"/>
  <c r="G71" i="4"/>
  <c r="I71" i="4" s="1"/>
  <c r="H70" i="4"/>
  <c r="G70" i="4"/>
  <c r="I70" i="4" s="1"/>
  <c r="I69" i="4"/>
  <c r="H69" i="4"/>
  <c r="G69" i="4"/>
  <c r="H68" i="4"/>
  <c r="G68" i="4"/>
  <c r="I68" i="4" s="1"/>
  <c r="I67" i="4"/>
  <c r="H67" i="4"/>
  <c r="G67" i="4"/>
  <c r="I66" i="4"/>
  <c r="H66" i="4"/>
  <c r="G66" i="4"/>
  <c r="I65" i="4"/>
  <c r="H65" i="4"/>
  <c r="G65" i="4"/>
  <c r="I64" i="4"/>
  <c r="H64" i="4"/>
  <c r="G64" i="4"/>
  <c r="H63" i="4"/>
  <c r="G63" i="4"/>
  <c r="I63" i="4" s="1"/>
  <c r="H62" i="4"/>
  <c r="G62" i="4"/>
  <c r="I62" i="4" s="1"/>
  <c r="I61" i="4"/>
  <c r="H61" i="4"/>
  <c r="G61" i="4"/>
  <c r="H60" i="4"/>
  <c r="G60" i="4"/>
  <c r="I60" i="4" s="1"/>
  <c r="H59" i="4"/>
  <c r="G59" i="4"/>
  <c r="I59" i="4" s="1"/>
  <c r="I58" i="4"/>
  <c r="H58" i="4"/>
  <c r="G58" i="4"/>
  <c r="H57" i="4"/>
  <c r="G57" i="4"/>
  <c r="I57" i="4" s="1"/>
  <c r="I56" i="4"/>
  <c r="H56" i="4"/>
  <c r="G56" i="4"/>
  <c r="H55" i="4"/>
  <c r="G55" i="4"/>
  <c r="I55" i="4" s="1"/>
  <c r="H54" i="4"/>
  <c r="G54" i="4"/>
  <c r="I54" i="4" s="1"/>
  <c r="I53" i="4"/>
  <c r="H53" i="4"/>
  <c r="G53" i="4"/>
  <c r="H52" i="4"/>
  <c r="G52" i="4"/>
  <c r="I52" i="4" s="1"/>
  <c r="H51" i="4"/>
  <c r="G51" i="4"/>
  <c r="I51" i="4" s="1"/>
  <c r="I50" i="4"/>
  <c r="H50" i="4"/>
  <c r="G50" i="4"/>
  <c r="I49" i="4"/>
  <c r="H49" i="4"/>
  <c r="G49" i="4"/>
  <c r="H48" i="4"/>
  <c r="G48" i="4"/>
  <c r="I48" i="4" s="1"/>
  <c r="H47" i="4"/>
  <c r="G47" i="4"/>
  <c r="I47" i="4" s="1"/>
  <c r="H46" i="4"/>
  <c r="G46" i="4"/>
  <c r="I46" i="4" s="1"/>
  <c r="I45" i="4"/>
  <c r="H45" i="4"/>
  <c r="G45" i="4"/>
  <c r="H44" i="4"/>
  <c r="G44" i="4"/>
  <c r="I44" i="4" s="1"/>
  <c r="H43" i="4"/>
  <c r="G43" i="4"/>
  <c r="I43" i="4" s="1"/>
  <c r="I42" i="4"/>
  <c r="H42" i="4"/>
  <c r="G42" i="4"/>
  <c r="H41" i="4"/>
  <c r="G41" i="4"/>
  <c r="I41" i="4" s="1"/>
  <c r="I40" i="4"/>
  <c r="H40" i="4"/>
  <c r="G40" i="4"/>
  <c r="H39" i="4"/>
  <c r="G39" i="4"/>
  <c r="I39" i="4" s="1"/>
  <c r="H38" i="4"/>
  <c r="G38" i="4"/>
  <c r="I38" i="4" s="1"/>
  <c r="I37" i="4"/>
  <c r="H37" i="4"/>
  <c r="G37" i="4"/>
  <c r="H36" i="4"/>
  <c r="G36" i="4"/>
  <c r="I36" i="4" s="1"/>
  <c r="H35" i="4"/>
  <c r="G35" i="4"/>
  <c r="I35" i="4" s="1"/>
  <c r="I34" i="4"/>
  <c r="H34" i="4"/>
  <c r="G34" i="4"/>
  <c r="H33" i="4"/>
  <c r="G33" i="4"/>
  <c r="I33" i="4" s="1"/>
  <c r="H32" i="4"/>
  <c r="G32" i="4"/>
  <c r="I32" i="4" s="1"/>
  <c r="H31" i="4"/>
  <c r="G31" i="4"/>
  <c r="I31" i="4" s="1"/>
  <c r="H30" i="4"/>
  <c r="G30" i="4"/>
  <c r="I30" i="4" s="1"/>
  <c r="I29" i="4"/>
  <c r="H29" i="4"/>
  <c r="G29" i="4"/>
  <c r="H28" i="4"/>
  <c r="G28" i="4"/>
  <c r="I28" i="4" s="1"/>
  <c r="I27" i="4"/>
  <c r="H27" i="4"/>
  <c r="G27" i="4"/>
  <c r="I26" i="4"/>
  <c r="H26" i="4"/>
  <c r="G26" i="4"/>
  <c r="H25" i="4"/>
  <c r="G25" i="4"/>
  <c r="I25" i="4" s="1"/>
  <c r="H24" i="4"/>
  <c r="G24" i="4"/>
  <c r="I24" i="4" s="1"/>
  <c r="H23" i="4"/>
  <c r="G23" i="4"/>
  <c r="I23" i="4" s="1"/>
  <c r="H22" i="4"/>
  <c r="G22" i="4"/>
  <c r="I22" i="4" s="1"/>
  <c r="I21" i="4"/>
  <c r="H21" i="4"/>
  <c r="G21" i="4"/>
  <c r="H20" i="4"/>
  <c r="G20" i="4"/>
  <c r="I20" i="4" s="1"/>
  <c r="I19" i="4"/>
  <c r="H19" i="4"/>
  <c r="G19" i="4"/>
  <c r="I18" i="4"/>
  <c r="H18" i="4"/>
  <c r="G18" i="4"/>
  <c r="H17" i="4"/>
  <c r="G17" i="4"/>
  <c r="I17" i="4" s="1"/>
  <c r="H16" i="4"/>
  <c r="G16" i="4"/>
  <c r="I16" i="4" s="1"/>
  <c r="H15" i="4"/>
  <c r="G15" i="4"/>
  <c r="I15" i="4" s="1"/>
  <c r="H14" i="4"/>
  <c r="G14" i="4"/>
  <c r="I14" i="4" s="1"/>
  <c r="I13" i="4"/>
  <c r="H13" i="4"/>
  <c r="G13" i="4"/>
  <c r="H12" i="4"/>
  <c r="G12" i="4"/>
  <c r="I12" i="4" s="1"/>
  <c r="H11" i="4"/>
  <c r="G11" i="4"/>
  <c r="I11" i="4" s="1"/>
  <c r="I10" i="4"/>
  <c r="H10" i="4"/>
  <c r="G10" i="4"/>
  <c r="P9" i="4"/>
  <c r="H9" i="4"/>
  <c r="G9" i="4"/>
  <c r="I9" i="4" s="1"/>
  <c r="P8" i="4"/>
  <c r="I8" i="4"/>
  <c r="H8" i="4"/>
  <c r="G8" i="4"/>
  <c r="I7" i="4"/>
  <c r="H7" i="4"/>
  <c r="G7" i="4"/>
  <c r="H6" i="4"/>
  <c r="G6" i="4"/>
  <c r="I6" i="4" s="1"/>
  <c r="H5" i="4"/>
  <c r="G5" i="4"/>
  <c r="I5" i="4" s="1"/>
  <c r="P4" i="4"/>
  <c r="I4" i="4"/>
  <c r="H4" i="4"/>
  <c r="G4" i="4"/>
  <c r="H3" i="4"/>
  <c r="G3" i="4"/>
  <c r="I2" i="4"/>
  <c r="H2" i="4"/>
  <c r="G247" i="3"/>
  <c r="G246" i="3"/>
  <c r="G245" i="3"/>
  <c r="G244" i="3"/>
  <c r="G243" i="3"/>
  <c r="G242" i="3"/>
  <c r="G241" i="3"/>
  <c r="G240" i="3"/>
  <c r="G239" i="3"/>
  <c r="G238" i="3"/>
  <c r="G237" i="3"/>
  <c r="G236" i="3"/>
  <c r="G235" i="3"/>
  <c r="G234" i="3"/>
  <c r="G233" i="3"/>
  <c r="G232" i="3"/>
  <c r="G231" i="3"/>
  <c r="G230" i="3"/>
  <c r="G229" i="3"/>
  <c r="G228" i="3"/>
  <c r="G227" i="3"/>
  <c r="G226" i="3"/>
  <c r="G225" i="3"/>
  <c r="G224" i="3"/>
  <c r="G223" i="3"/>
  <c r="G222" i="3"/>
  <c r="G221" i="3"/>
  <c r="G220" i="3"/>
  <c r="G219" i="3"/>
  <c r="G218" i="3"/>
  <c r="G217" i="3"/>
  <c r="G216" i="3"/>
  <c r="G215" i="3"/>
  <c r="G214" i="3"/>
  <c r="G213" i="3"/>
  <c r="G212" i="3"/>
  <c r="G211" i="3"/>
  <c r="G210" i="3"/>
  <c r="G209" i="3"/>
  <c r="G208" i="3"/>
  <c r="G207" i="3"/>
  <c r="G206" i="3"/>
  <c r="G205" i="3"/>
  <c r="G204" i="3"/>
  <c r="G203" i="3"/>
  <c r="G202" i="3"/>
  <c r="G201" i="3"/>
  <c r="G200" i="3"/>
  <c r="G199" i="3"/>
  <c r="G198" i="3"/>
  <c r="G197" i="3"/>
  <c r="G196" i="3"/>
  <c r="G195" i="3"/>
  <c r="G194" i="3"/>
  <c r="G193" i="3"/>
  <c r="G192" i="3"/>
  <c r="G191" i="3"/>
  <c r="G190" i="3"/>
  <c r="G189" i="3"/>
  <c r="G188" i="3"/>
  <c r="G187" i="3"/>
  <c r="G186" i="3"/>
  <c r="G185" i="3"/>
  <c r="G184" i="3"/>
  <c r="G183" i="3"/>
  <c r="G182" i="3"/>
  <c r="G181" i="3"/>
  <c r="G180" i="3"/>
  <c r="G179" i="3"/>
  <c r="G178" i="3"/>
  <c r="G177" i="3"/>
  <c r="G176" i="3"/>
  <c r="G175" i="3"/>
  <c r="G174" i="3"/>
  <c r="G173" i="3"/>
  <c r="G172" i="3"/>
  <c r="G171" i="3"/>
  <c r="G170" i="3"/>
  <c r="G169" i="3"/>
  <c r="G168" i="3"/>
  <c r="G167" i="3"/>
  <c r="G166" i="3"/>
  <c r="G165" i="3"/>
  <c r="G164" i="3"/>
  <c r="G163" i="3"/>
  <c r="G162" i="3"/>
  <c r="G161" i="3"/>
  <c r="G160" i="3"/>
  <c r="G159" i="3"/>
  <c r="G158" i="3"/>
  <c r="G157" i="3"/>
  <c r="G156" i="3"/>
  <c r="G155" i="3"/>
  <c r="G154" i="3"/>
  <c r="G153" i="3"/>
  <c r="G152" i="3"/>
  <c r="G151" i="3"/>
  <c r="G150" i="3"/>
  <c r="G149" i="3"/>
  <c r="G148" i="3"/>
  <c r="G147" i="3"/>
  <c r="G146" i="3"/>
  <c r="G145" i="3"/>
  <c r="G144" i="3"/>
  <c r="G143" i="3"/>
  <c r="G142" i="3"/>
  <c r="G141" i="3"/>
  <c r="G140" i="3"/>
  <c r="G139" i="3"/>
  <c r="G138" i="3"/>
  <c r="G137" i="3"/>
  <c r="G136" i="3"/>
  <c r="G135" i="3"/>
  <c r="G134" i="3"/>
  <c r="G133" i="3"/>
  <c r="G132" i="3"/>
  <c r="G131" i="3"/>
  <c r="G130" i="3"/>
  <c r="G129" i="3"/>
  <c r="G128" i="3"/>
  <c r="G127" i="3"/>
  <c r="G126" i="3"/>
  <c r="G125" i="3"/>
  <c r="G124" i="3"/>
  <c r="G123" i="3"/>
  <c r="G122" i="3"/>
  <c r="G121" i="3"/>
  <c r="G120" i="3"/>
  <c r="G119" i="3"/>
  <c r="G118" i="3"/>
  <c r="G117" i="3"/>
  <c r="G116" i="3"/>
  <c r="G115" i="3"/>
  <c r="G114" i="3"/>
  <c r="G113" i="3"/>
  <c r="G112" i="3"/>
  <c r="G111" i="3"/>
  <c r="G110" i="3"/>
  <c r="G109" i="3"/>
  <c r="G108" i="3"/>
  <c r="G107" i="3"/>
  <c r="G106" i="3"/>
  <c r="G105" i="3"/>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K9" i="3"/>
  <c r="G9" i="3"/>
  <c r="K8" i="3"/>
  <c r="G8" i="3"/>
  <c r="B11" i="5" s="1"/>
  <c r="B13" i="5" s="1"/>
  <c r="G7" i="3"/>
  <c r="G6" i="3"/>
  <c r="G5" i="3"/>
  <c r="K4" i="3"/>
  <c r="G4" i="3"/>
  <c r="G3" i="3"/>
  <c r="G247" i="2"/>
  <c r="G246" i="2"/>
  <c r="G245" i="2"/>
  <c r="G244" i="2"/>
  <c r="G243"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K10" i="2"/>
  <c r="G10" i="2"/>
  <c r="K9" i="2"/>
  <c r="G9" i="2"/>
  <c r="G8" i="2"/>
  <c r="G7" i="2"/>
  <c r="G6" i="2"/>
  <c r="K5" i="2"/>
  <c r="G5" i="2"/>
  <c r="G4" i="2"/>
  <c r="G3" i="2"/>
  <c r="B5" i="5" s="1"/>
  <c r="B7" i="5" s="1"/>
  <c r="E14" i="6" l="1"/>
  <c r="K6" i="2"/>
  <c r="K5" i="3"/>
  <c r="B17" i="5"/>
  <c r="B19" i="5" s="1"/>
  <c r="P5" i="4"/>
  <c r="I3" i="4"/>
  <c r="E179" i="6"/>
  <c r="E62" i="6"/>
  <c r="E114" i="6"/>
  <c r="E126" i="6"/>
  <c r="E178" i="6"/>
  <c r="E190" i="6"/>
  <c r="E242" i="6"/>
  <c r="E135" i="7"/>
  <c r="E237" i="7"/>
  <c r="E12" i="8"/>
  <c r="H4" i="8" s="1"/>
  <c r="E76" i="8"/>
  <c r="E106" i="8"/>
  <c r="E180" i="8"/>
  <c r="E210" i="8"/>
  <c r="E244" i="8"/>
  <c r="E159" i="7"/>
  <c r="E189" i="7"/>
  <c r="E205" i="7"/>
  <c r="E221" i="7"/>
  <c r="E231" i="7"/>
  <c r="E36" i="8"/>
  <c r="E66" i="8"/>
  <c r="E100" i="8"/>
  <c r="E130" i="8"/>
  <c r="E140" i="8"/>
  <c r="E204" i="8"/>
  <c r="E66" i="6"/>
  <c r="E78" i="6"/>
  <c r="E130" i="6"/>
  <c r="E142" i="6"/>
  <c r="E194" i="6"/>
  <c r="E206" i="6"/>
  <c r="E23" i="7"/>
  <c r="H3" i="7" s="1"/>
  <c r="E39" i="7"/>
  <c r="E55" i="7"/>
  <c r="E71" i="7"/>
  <c r="E87" i="7"/>
  <c r="E103" i="7"/>
  <c r="E119" i="7"/>
  <c r="E183" i="7"/>
  <c r="E199" i="7"/>
  <c r="E215" i="7"/>
  <c r="E20" i="8"/>
  <c r="E50" i="8"/>
  <c r="E84" i="8"/>
  <c r="E114" i="8"/>
  <c r="E188" i="8"/>
  <c r="E218" i="8"/>
  <c r="E58" i="6"/>
  <c r="I4" i="6" s="1"/>
  <c r="E70" i="6"/>
  <c r="E122" i="6"/>
  <c r="E134" i="6"/>
  <c r="E186" i="6"/>
  <c r="E198" i="6"/>
  <c r="E127" i="7"/>
  <c r="E197" i="7"/>
  <c r="E213" i="7"/>
  <c r="E229" i="7"/>
  <c r="E34" i="8"/>
  <c r="E68" i="8"/>
  <c r="E98" i="8"/>
  <c r="E138" i="8"/>
  <c r="E202" i="8"/>
  <c r="E236" i="8"/>
  <c r="E98" i="6"/>
  <c r="E110" i="6"/>
  <c r="E162" i="6"/>
  <c r="E174" i="6"/>
  <c r="E226" i="6"/>
  <c r="E238" i="6"/>
  <c r="E31" i="7"/>
  <c r="E47" i="7"/>
  <c r="E63" i="7"/>
  <c r="E79" i="7"/>
  <c r="E95" i="7"/>
  <c r="E111" i="7"/>
  <c r="E151" i="7"/>
  <c r="E181" i="7"/>
  <c r="E191" i="7"/>
  <c r="E207" i="7"/>
  <c r="E223" i="7"/>
  <c r="E28" i="8"/>
  <c r="E58" i="8"/>
  <c r="E92" i="8"/>
  <c r="E122" i="8"/>
  <c r="E132" i="8"/>
  <c r="E196" i="8"/>
  <c r="E226" i="8"/>
</calcChain>
</file>

<file path=xl/sharedStrings.xml><?xml version="1.0" encoding="utf-8"?>
<sst xmlns="http://schemas.openxmlformats.org/spreadsheetml/2006/main" count="105" uniqueCount="59">
  <si>
    <t>Date</t>
  </si>
  <si>
    <t>Open</t>
  </si>
  <si>
    <t>High</t>
  </si>
  <si>
    <t>Low</t>
  </si>
  <si>
    <t>Close</t>
  </si>
  <si>
    <t>Adj Close</t>
  </si>
  <si>
    <t>HDFC</t>
  </si>
  <si>
    <t>ONGC</t>
  </si>
  <si>
    <t>SPICEJET</t>
  </si>
  <si>
    <t>Risk Free rate</t>
  </si>
  <si>
    <t>For HDFC Limited</t>
  </si>
  <si>
    <t>Expected Return</t>
  </si>
  <si>
    <t>Standard Deviation of Returns</t>
  </si>
  <si>
    <t>Sharpe Ratio</t>
  </si>
  <si>
    <t>For ONGC Limited</t>
  </si>
  <si>
    <t>For SpiceJet Limited</t>
  </si>
  <si>
    <t>Add your comments here:</t>
  </si>
  <si>
    <t>FILL YOUR ANSWERS IN THE CELLS HIGHLIGHTED IN YELLOW COLOUR.</t>
  </si>
  <si>
    <t>Institute of Actuarial and Quantitative Studies</t>
  </si>
  <si>
    <t>B.Sc. in Actuarial Science and Quantitative Finance</t>
  </si>
  <si>
    <t>Semester 1</t>
  </si>
  <si>
    <t>Group Members:</t>
  </si>
  <si>
    <t>Name</t>
  </si>
  <si>
    <t>Roll No</t>
  </si>
  <si>
    <t>EXPECTED SHARE PRICE</t>
  </si>
  <si>
    <t>EXPECTED RATE OF RETURN</t>
  </si>
  <si>
    <t>VARIANCE OF SHARE PRICE</t>
  </si>
  <si>
    <t>Returns</t>
  </si>
  <si>
    <t>X^2</t>
  </si>
  <si>
    <t>VARIANCE OF SHARE RETURN</t>
  </si>
  <si>
    <t>Returns^2</t>
  </si>
  <si>
    <t>Skewness</t>
  </si>
  <si>
    <t>Kurtiosis</t>
  </si>
  <si>
    <t xml:space="preserve"> </t>
  </si>
  <si>
    <t>Vivek Shah</t>
  </si>
  <si>
    <t>Ronit Shah</t>
  </si>
  <si>
    <t>Divya Sharma</t>
  </si>
  <si>
    <t>CONSIDERING LOW</t>
  </si>
  <si>
    <t>Expection of share price</t>
  </si>
  <si>
    <t>Expection of share return</t>
  </si>
  <si>
    <t>Variance of share price</t>
  </si>
  <si>
    <t>Variance of share return</t>
  </si>
  <si>
    <t>Kurtiois</t>
  </si>
  <si>
    <t>RETURNS</t>
  </si>
  <si>
    <t>Return</t>
  </si>
  <si>
    <t>Condisering Low</t>
  </si>
  <si>
    <t>COMMENT :</t>
  </si>
  <si>
    <t>COMMENT:</t>
  </si>
  <si>
    <t>R</t>
  </si>
  <si>
    <t>R1</t>
  </si>
  <si>
    <t>R2</t>
  </si>
  <si>
    <t>Variance</t>
  </si>
  <si>
    <t>Correlation</t>
  </si>
  <si>
    <t>Exected Rate</t>
  </si>
  <si>
    <t xml:space="preserve">From our calculations we can conclude that the data is positively skewed because it has long tail on right hand side and it is greater than 0.  </t>
  </si>
  <si>
    <t>The data which is provided above helps us to come to the conclusion that it is a platykurtic  as kurtosis is less than 3 which means the peak of graph will be flatter</t>
  </si>
  <si>
    <t xml:space="preserve">The Sharpe ratio is used to help investors understand the return of an investment compared to its risk.The Sharpe ratio is the average return earned in excess of the risk free rate. All the three investors (A,B,C) are having negative sharpe ratio which means their expected return is less than the risk free return which is 5%. The Highest Sharpe ratio from all three investor is the Sharpe ratio of investor C who invested in spicejet. He has a sharpe ratio of -1.42719 which indicates the investment is adequate as the investment with sharpe ratio between -1 and -1.99 is considered good/adequate.
</t>
  </si>
  <si>
    <t>Division -B</t>
  </si>
  <si>
    <t>WORD FILE LINK :-  https://in.docworkspace.com/d/sILLEzcBMsfWXjgY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</si>
</sst>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m/d/yyyy"/>
    <numFmt numFmtId="165" formatCode="0.00000%"/>
    <numFmt numFmtId="166" formatCode="0.0000%"/>
    <numFmt numFmtId="167" formatCode="0.000000"/>
  </numFmts>
  <fonts count="11">
    <font>
      <sz val="11"/>
      <name val="Calibri"/>
    </font>
    <font>
      <b/>
      <sz val="24"/>
      <color rgb="FF000000"/>
      <name val="Calibri"/>
    </font>
    <font>
      <b/>
      <sz val="20"/>
      <color rgb="FF000000"/>
      <name val="Calibri"/>
    </font>
    <font>
      <sz val="20"/>
      <color rgb="FF000000"/>
      <name val="Calibri"/>
    </font>
    <font>
      <sz val="16"/>
      <color rgb="FF000000"/>
      <name val="Calibri"/>
    </font>
    <font>
      <b/>
      <sz val="16"/>
      <color rgb="FF000000"/>
      <name val="Calibri"/>
    </font>
    <font>
      <b/>
      <sz val="11"/>
      <color rgb="FF000000"/>
      <name val="Calibri"/>
    </font>
    <font>
      <sz val="11"/>
      <color rgb="FF000000"/>
      <name val="Calibri"/>
    </font>
    <font>
      <sz val="11"/>
      <color rgb="FF000000"/>
      <name val="Calibri"/>
    </font>
    <font>
      <sz val="16"/>
      <color rgb="FF000000"/>
      <name val="Algerian"/>
    </font>
    <font>
      <b/>
      <sz val="16"/>
      <name val="Calibri"/>
      <family val="2"/>
    </font>
  </fonts>
  <fills count="12">
    <fill>
      <patternFill patternType="none"/>
    </fill>
    <fill>
      <patternFill patternType="gray125"/>
    </fill>
    <fill>
      <patternFill patternType="solid">
        <fgColor rgb="FFFBE4D5"/>
        <bgColor indexed="64"/>
      </patternFill>
    </fill>
    <fill>
      <patternFill patternType="solid">
        <fgColor rgb="FFE2EFD9"/>
        <bgColor indexed="64"/>
      </patternFill>
    </fill>
    <fill>
      <patternFill patternType="solid">
        <fgColor rgb="FFFFF2CB"/>
        <bgColor indexed="64"/>
      </patternFill>
    </fill>
    <fill>
      <patternFill patternType="solid">
        <fgColor rgb="FFDEEAF6"/>
        <bgColor indexed="64"/>
      </patternFill>
    </fill>
    <fill>
      <patternFill patternType="solid">
        <fgColor rgb="FFDEEAF6"/>
      </patternFill>
    </fill>
    <fill>
      <patternFill patternType="solid">
        <fgColor rgb="FFF7CAAC"/>
      </patternFill>
    </fill>
    <fill>
      <patternFill patternType="solid">
        <fgColor rgb="FFC9C9C9"/>
        <bgColor indexed="64"/>
      </patternFill>
    </fill>
    <fill>
      <patternFill patternType="solid">
        <fgColor rgb="FFB4C7E7"/>
        <bgColor indexed="64"/>
      </patternFill>
    </fill>
    <fill>
      <patternFill patternType="solid">
        <fgColor rgb="FFEDEDED"/>
        <bgColor indexed="64"/>
      </patternFill>
    </fill>
    <fill>
      <patternFill patternType="solid">
        <fgColor rgb="FFFFF2CB"/>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8" fillId="6" borderId="0">
      <alignment vertical="top"/>
      <protection locked="0"/>
    </xf>
    <xf numFmtId="0" fontId="8" fillId="7" borderId="0">
      <alignment vertical="top"/>
      <protection locked="0"/>
    </xf>
    <xf numFmtId="9" fontId="8" fillId="0" borderId="0">
      <alignment vertical="top"/>
      <protection locked="0"/>
    </xf>
    <xf numFmtId="0" fontId="8" fillId="11" borderId="0">
      <alignment vertical="top"/>
      <protection locked="0"/>
    </xf>
  </cellStyleXfs>
  <cellXfs count="41">
    <xf numFmtId="0" fontId="0" fillId="0" borderId="0" xfId="0">
      <alignment vertical="center"/>
    </xf>
    <xf numFmtId="0" fontId="3" fillId="0" borderId="0" xfId="0" applyFont="1" applyFill="1" applyAlignment="1"/>
    <xf numFmtId="0" fontId="4" fillId="0" borderId="0" xfId="0" applyFont="1" applyAlignment="1"/>
    <xf numFmtId="0" fontId="5" fillId="4" borderId="1" xfId="0" applyFont="1" applyFill="1" applyBorder="1" applyAlignment="1"/>
    <xf numFmtId="0" fontId="4" fillId="0" borderId="1" xfId="0" applyFont="1" applyBorder="1" applyAlignment="1"/>
    <xf numFmtId="0" fontId="6" fillId="5" borderId="0" xfId="0" applyFont="1" applyFill="1" applyAlignment="1"/>
    <xf numFmtId="0" fontId="6" fillId="6" borderId="0" xfId="1" applyFont="1" applyAlignment="1" applyProtection="1"/>
    <xf numFmtId="164" fontId="7" fillId="0" borderId="0" xfId="0" applyNumberFormat="1" applyFont="1" applyAlignment="1"/>
    <xf numFmtId="1" fontId="7" fillId="0" borderId="0" xfId="0" applyNumberFormat="1" applyFont="1" applyAlignment="1"/>
    <xf numFmtId="0" fontId="8" fillId="7" borderId="0" xfId="2" applyAlignment="1" applyProtection="1"/>
    <xf numFmtId="0" fontId="8" fillId="7" borderId="0" xfId="3" applyNumberFormat="1" applyFill="1" applyAlignment="1" applyProtection="1"/>
    <xf numFmtId="165" fontId="8" fillId="7" borderId="0" xfId="3" applyNumberFormat="1" applyFill="1" applyAlignment="1" applyProtection="1"/>
    <xf numFmtId="0" fontId="8" fillId="7" borderId="0" xfId="2" applyAlignment="1" applyProtection="1"/>
    <xf numFmtId="0" fontId="8" fillId="7" borderId="0" xfId="2" applyAlignment="1" applyProtection="1">
      <alignment wrapText="1"/>
    </xf>
    <xf numFmtId="0" fontId="7" fillId="0" borderId="0" xfId="0" applyFont="1" applyAlignment="1"/>
    <xf numFmtId="166" fontId="8" fillId="7" borderId="0" xfId="2" applyNumberFormat="1" applyAlignment="1" applyProtection="1"/>
    <xf numFmtId="165" fontId="8" fillId="7" borderId="0" xfId="2" applyNumberFormat="1" applyAlignment="1" applyProtection="1"/>
    <xf numFmtId="0" fontId="6" fillId="2" borderId="0" xfId="0" applyFont="1" applyFill="1" applyAlignment="1"/>
    <xf numFmtId="9" fontId="7" fillId="2" borderId="0" xfId="0" applyNumberFormat="1" applyFont="1" applyFill="1" applyAlignment="1"/>
    <xf numFmtId="0" fontId="6" fillId="8" borderId="0" xfId="0" applyFont="1" applyFill="1" applyAlignment="1"/>
    <xf numFmtId="0" fontId="7" fillId="8" borderId="0" xfId="0" applyFont="1" applyFill="1" applyAlignment="1"/>
    <xf numFmtId="0" fontId="6" fillId="0" borderId="0" xfId="0" applyFont="1" applyAlignment="1"/>
    <xf numFmtId="0" fontId="6" fillId="9" borderId="0" xfId="0" applyFont="1" applyFill="1" applyAlignment="1"/>
    <xf numFmtId="0" fontId="6" fillId="10" borderId="0" xfId="0" applyFont="1" applyFill="1" applyAlignment="1"/>
    <xf numFmtId="0" fontId="7" fillId="10" borderId="0" xfId="0" applyFont="1" applyFill="1" applyAlignment="1"/>
    <xf numFmtId="0" fontId="6" fillId="3" borderId="0" xfId="0" applyFont="1" applyFill="1" applyAlignment="1"/>
    <xf numFmtId="0" fontId="7" fillId="4" borderId="0" xfId="0" applyNumberFormat="1" applyFont="1" applyFill="1" applyAlignment="1"/>
    <xf numFmtId="0" fontId="7" fillId="4" borderId="0" xfId="0" applyFont="1" applyFill="1" applyAlignment="1"/>
    <xf numFmtId="0" fontId="7" fillId="0" borderId="0" xfId="0" applyFont="1">
      <alignment vertical="center"/>
    </xf>
    <xf numFmtId="0" fontId="8" fillId="11" borderId="0" xfId="4" applyNumberFormat="1" applyAlignment="1" applyProtection="1"/>
    <xf numFmtId="0" fontId="7" fillId="0" borderId="0" xfId="0" applyFont="1" applyFill="1" applyAlignment="1">
      <alignment horizontal="center" vertical="top"/>
    </xf>
    <xf numFmtId="167" fontId="7" fillId="0" borderId="0" xfId="0" applyNumberFormat="1" applyFont="1" applyAlignment="1"/>
    <xf numFmtId="166" fontId="8" fillId="7" borderId="0" xfId="3" applyNumberFormat="1" applyFill="1" applyAlignment="1" applyProtection="1"/>
    <xf numFmtId="0" fontId="1" fillId="2" borderId="1" xfId="0" applyFont="1" applyFill="1" applyBorder="1" applyAlignment="1">
      <alignment horizontal="center"/>
    </xf>
    <xf numFmtId="0" fontId="1" fillId="3" borderId="0" xfId="0" applyFont="1" applyFill="1" applyAlignment="1">
      <alignment horizontal="center"/>
    </xf>
    <xf numFmtId="0" fontId="4" fillId="0" borderId="1" xfId="0" applyFont="1" applyBorder="1" applyAlignment="1">
      <alignment horizontal="center"/>
    </xf>
    <xf numFmtId="0" fontId="5" fillId="4" borderId="1" xfId="0" applyFont="1" applyFill="1" applyBorder="1" applyAlignment="1">
      <alignment horizontal="center"/>
    </xf>
    <xf numFmtId="0" fontId="2" fillId="3" borderId="0" xfId="0" applyFont="1" applyFill="1" applyAlignment="1">
      <alignment horizontal="center"/>
    </xf>
    <xf numFmtId="0" fontId="7" fillId="10" borderId="0" xfId="0" applyFont="1" applyFill="1" applyAlignment="1">
      <alignment horizontal="center" vertical="top"/>
    </xf>
    <xf numFmtId="0" fontId="9" fillId="10" borderId="0" xfId="0" applyFont="1" applyFill="1" applyAlignment="1">
      <alignment vertical="top" wrapText="1"/>
    </xf>
    <xf numFmtId="0" fontId="10" fillId="0" borderId="0" xfId="0" applyFont="1">
      <alignment vertical="center"/>
    </xf>
  </cellXfs>
  <cellStyles count="5">
    <cellStyle name="20% - Accent4" xfId="4"/>
    <cellStyle name="20% - Accent5" xfId="1"/>
    <cellStyle name="40% - Accent2" xfId="2"/>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www.wps.cn/officeDocument/2020/cellImage" Target="NUL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3:R12"/>
  <sheetViews>
    <sheetView tabSelected="1" topLeftCell="G1" workbookViewId="0">
      <selection activeCell="R9" sqref="R9"/>
    </sheetView>
  </sheetViews>
  <sheetFormatPr defaultColWidth="10" defaultRowHeight="14.4"/>
  <cols>
    <col min="10" max="10" width="9.44140625" bestFit="1" customWidth="1"/>
    <col min="18" max="18" width="10" customWidth="1"/>
  </cols>
  <sheetData>
    <row r="3" spans="6:18" ht="31.2">
      <c r="G3" s="33" t="s">
        <v>18</v>
      </c>
      <c r="H3" s="33"/>
      <c r="I3" s="33"/>
      <c r="J3" s="33"/>
      <c r="K3" s="33"/>
      <c r="L3" s="33"/>
      <c r="M3" s="33"/>
      <c r="N3" s="33"/>
      <c r="O3" s="33"/>
      <c r="P3" s="33"/>
      <c r="Q3" s="33"/>
    </row>
    <row r="4" spans="6:18" ht="31.2">
      <c r="G4" s="33" t="s">
        <v>19</v>
      </c>
      <c r="H4" s="33"/>
      <c r="I4" s="33"/>
      <c r="J4" s="33"/>
      <c r="K4" s="33"/>
      <c r="L4" s="33"/>
      <c r="M4" s="33"/>
      <c r="N4" s="33"/>
      <c r="O4" s="33"/>
      <c r="P4" s="33"/>
      <c r="Q4" s="33"/>
    </row>
    <row r="5" spans="6:18" ht="31.2">
      <c r="G5" s="33" t="s">
        <v>20</v>
      </c>
      <c r="H5" s="33"/>
      <c r="I5" s="33"/>
      <c r="J5" s="33"/>
      <c r="K5" s="33"/>
      <c r="L5" s="33"/>
      <c r="M5" s="33"/>
      <c r="N5" s="33"/>
      <c r="O5" s="33"/>
      <c r="P5" s="33"/>
      <c r="Q5" s="33"/>
    </row>
    <row r="6" spans="6:18" ht="31.2">
      <c r="G6" s="34" t="s">
        <v>57</v>
      </c>
      <c r="H6" s="34"/>
      <c r="I6" s="34"/>
      <c r="J6" s="34"/>
      <c r="K6" s="34"/>
      <c r="L6" s="34"/>
      <c r="M6" s="34"/>
      <c r="N6" s="34"/>
      <c r="O6" s="34"/>
      <c r="P6" s="34"/>
      <c r="Q6" s="34"/>
    </row>
    <row r="8" spans="6:18" ht="25.8">
      <c r="G8" s="37" t="s">
        <v>21</v>
      </c>
      <c r="H8" s="37"/>
      <c r="I8" s="37"/>
      <c r="J8" s="37"/>
      <c r="K8" s="1"/>
      <c r="R8" s="40" t="s">
        <v>58</v>
      </c>
    </row>
    <row r="9" spans="6:18" ht="21">
      <c r="F9" s="2"/>
      <c r="G9" s="36" t="s">
        <v>22</v>
      </c>
      <c r="H9" s="36"/>
      <c r="I9" s="36"/>
      <c r="J9" s="3" t="s">
        <v>23</v>
      </c>
    </row>
    <row r="10" spans="6:18" ht="21">
      <c r="F10" s="2">
        <v>1</v>
      </c>
      <c r="G10" s="35" t="s">
        <v>34</v>
      </c>
      <c r="H10" s="35"/>
      <c r="I10" s="35"/>
      <c r="J10" s="4">
        <v>65</v>
      </c>
    </row>
    <row r="11" spans="6:18" ht="21">
      <c r="F11" s="2">
        <v>2</v>
      </c>
      <c r="G11" s="35" t="s">
        <v>35</v>
      </c>
      <c r="H11" s="35"/>
      <c r="I11" s="35"/>
      <c r="J11" s="4">
        <v>67</v>
      </c>
    </row>
    <row r="12" spans="6:18" ht="21">
      <c r="F12" s="2">
        <v>3</v>
      </c>
      <c r="G12" s="35" t="s">
        <v>36</v>
      </c>
      <c r="H12" s="35"/>
      <c r="I12" s="35"/>
      <c r="J12" s="4">
        <v>70</v>
      </c>
    </row>
  </sheetData>
  <mergeCells count="9">
    <mergeCell ref="G4:Q4"/>
    <mergeCell ref="G3:Q3"/>
    <mergeCell ref="G5:Q5"/>
    <mergeCell ref="G6:Q6"/>
    <mergeCell ref="G12:I12"/>
    <mergeCell ref="G9:I9"/>
    <mergeCell ref="G8:J8"/>
    <mergeCell ref="G10:I10"/>
    <mergeCell ref="G11:I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7"/>
  <sheetViews>
    <sheetView topLeftCell="D1" workbookViewId="0">
      <selection activeCell="J14" sqref="J14"/>
    </sheetView>
  </sheetViews>
  <sheetFormatPr defaultColWidth="10" defaultRowHeight="14.4"/>
  <cols>
    <col min="1" max="1" width="10.44140625" bestFit="1" customWidth="1"/>
    <col min="2" max="6" width="11.77734375" bestFit="1" customWidth="1"/>
    <col min="7" max="7" width="12.21875" customWidth="1"/>
    <col min="10" max="10" width="26.33203125" customWidth="1"/>
    <col min="11" max="11" width="11.77734375" customWidth="1"/>
  </cols>
  <sheetData>
    <row r="1" spans="1:20">
      <c r="A1" s="5" t="s">
        <v>0</v>
      </c>
      <c r="B1" s="5" t="s">
        <v>1</v>
      </c>
      <c r="C1" s="5" t="s">
        <v>2</v>
      </c>
      <c r="D1" s="5" t="s">
        <v>3</v>
      </c>
      <c r="E1" s="5" t="s">
        <v>4</v>
      </c>
      <c r="F1" s="5" t="s">
        <v>5</v>
      </c>
      <c r="G1" s="6" t="s">
        <v>43</v>
      </c>
    </row>
    <row r="2" spans="1:20">
      <c r="A2" s="7">
        <v>44179</v>
      </c>
      <c r="B2" s="8">
        <v>1383</v>
      </c>
      <c r="C2">
        <v>1388</v>
      </c>
      <c r="D2">
        <v>1368</v>
      </c>
      <c r="E2">
        <v>1372.150024</v>
      </c>
      <c r="F2">
        <v>1366.236938</v>
      </c>
    </row>
    <row r="3" spans="1:20">
      <c r="A3" s="7">
        <v>44180</v>
      </c>
      <c r="B3">
        <v>1380.8000489999999</v>
      </c>
      <c r="C3">
        <v>1394.9499510000001</v>
      </c>
      <c r="D3">
        <v>1366</v>
      </c>
      <c r="E3">
        <v>1391.3000489999999</v>
      </c>
      <c r="F3">
        <v>1385.304443</v>
      </c>
      <c r="G3">
        <f>LN(D3/D2)</f>
        <v>-1.4630580517604398E-3</v>
      </c>
    </row>
    <row r="4" spans="1:20">
      <c r="A4" s="7">
        <v>44181</v>
      </c>
      <c r="B4">
        <v>1404</v>
      </c>
      <c r="C4">
        <v>1416.8000489999999</v>
      </c>
      <c r="D4">
        <v>1394.5</v>
      </c>
      <c r="E4">
        <v>1410.6999510000001</v>
      </c>
      <c r="F4">
        <v>1404.6207280000001</v>
      </c>
      <c r="G4">
        <f t="shared" ref="G4:G67" si="0">LN(D4/D3)</f>
        <v>2.0649166936808197E-2</v>
      </c>
      <c r="J4" s="9" t="s">
        <v>37</v>
      </c>
      <c r="K4" s="9"/>
    </row>
    <row r="5" spans="1:20">
      <c r="A5" s="7">
        <v>44182</v>
      </c>
      <c r="B5">
        <v>1418.599976</v>
      </c>
      <c r="C5">
        <v>1445</v>
      </c>
      <c r="D5">
        <v>1404.5</v>
      </c>
      <c r="E5">
        <v>1441.8000489999999</v>
      </c>
      <c r="F5">
        <v>1435.5867920000001</v>
      </c>
      <c r="G5">
        <f t="shared" si="0"/>
        <v>7.1454394767547346E-3</v>
      </c>
      <c r="J5" s="9" t="s">
        <v>38</v>
      </c>
      <c r="K5" s="9">
        <f>AVERAGE(D2:D247)</f>
        <v>1493.8182948943106</v>
      </c>
    </row>
    <row r="6" spans="1:20">
      <c r="A6" s="7">
        <v>44183</v>
      </c>
      <c r="B6">
        <v>1435</v>
      </c>
      <c r="C6">
        <v>1439.6999510000001</v>
      </c>
      <c r="D6">
        <v>1406.3000489999999</v>
      </c>
      <c r="E6">
        <v>1411.349976</v>
      </c>
      <c r="F6">
        <v>1405.2679439999999</v>
      </c>
      <c r="G6">
        <f t="shared" si="0"/>
        <v>1.2808091751085194E-3</v>
      </c>
      <c r="J6" s="9" t="s">
        <v>39</v>
      </c>
      <c r="K6" s="10">
        <f>AVERAGE(G2:G247)</f>
        <v>3.9890931377484467E-4</v>
      </c>
    </row>
    <row r="7" spans="1:20">
      <c r="A7" s="7">
        <v>44186</v>
      </c>
      <c r="B7">
        <v>1417.5</v>
      </c>
      <c r="C7">
        <v>1423.849976</v>
      </c>
      <c r="D7">
        <v>1366.6999510000001</v>
      </c>
      <c r="E7">
        <v>1372.650024</v>
      </c>
      <c r="F7">
        <v>1366.734741</v>
      </c>
      <c r="G7">
        <f t="shared" si="0"/>
        <v>-2.8563137601436847E-2</v>
      </c>
      <c r="J7" s="9" t="s">
        <v>40</v>
      </c>
      <c r="K7" s="9">
        <v>5147.6099669907426</v>
      </c>
    </row>
    <row r="8" spans="1:20">
      <c r="A8" s="7">
        <v>44187</v>
      </c>
      <c r="B8">
        <v>1384.8000489999999</v>
      </c>
      <c r="C8">
        <v>1384.8000489999999</v>
      </c>
      <c r="D8">
        <v>1345</v>
      </c>
      <c r="E8">
        <v>1373.099976</v>
      </c>
      <c r="F8">
        <v>1367.1827390000001</v>
      </c>
      <c r="G8">
        <f t="shared" si="0"/>
        <v>-1.60050260820306E-2</v>
      </c>
      <c r="J8" s="9" t="s">
        <v>41</v>
      </c>
      <c r="K8" s="11">
        <v>2.2439386772614666E-4</v>
      </c>
    </row>
    <row r="9" spans="1:20">
      <c r="A9" s="7">
        <v>44188</v>
      </c>
      <c r="B9">
        <v>1367.5</v>
      </c>
      <c r="C9">
        <v>1380.9499510000001</v>
      </c>
      <c r="D9">
        <v>1361.0500489999999</v>
      </c>
      <c r="E9">
        <v>1375.650024</v>
      </c>
      <c r="F9">
        <v>1369.721802</v>
      </c>
      <c r="G9">
        <f t="shared" si="0"/>
        <v>1.1862483635202595E-2</v>
      </c>
      <c r="J9" s="9" t="s">
        <v>31</v>
      </c>
      <c r="K9" s="9">
        <f>SKEW(D2:D247)</f>
        <v>0.12683969368559561</v>
      </c>
    </row>
    <row r="10" spans="1:20">
      <c r="A10" s="7">
        <v>44189</v>
      </c>
      <c r="B10">
        <v>1389.400024</v>
      </c>
      <c r="C10">
        <v>1404</v>
      </c>
      <c r="D10">
        <v>1377</v>
      </c>
      <c r="E10">
        <v>1397.099976</v>
      </c>
      <c r="F10">
        <v>1391.079346</v>
      </c>
      <c r="G10">
        <f t="shared" si="0"/>
        <v>1.1650723057512793E-2</v>
      </c>
      <c r="J10" s="9" t="s">
        <v>42</v>
      </c>
      <c r="K10" s="9">
        <f>KURT(D2:D247)</f>
        <v>-0.46794003197841239</v>
      </c>
    </row>
    <row r="11" spans="1:20">
      <c r="A11" s="7">
        <v>44193</v>
      </c>
      <c r="B11">
        <v>1405</v>
      </c>
      <c r="C11">
        <v>1421</v>
      </c>
      <c r="D11">
        <v>1404</v>
      </c>
      <c r="E11">
        <v>1412.849976</v>
      </c>
      <c r="F11">
        <v>1406.761475</v>
      </c>
      <c r="G11">
        <f t="shared" si="0"/>
        <v>1.9418085857101516E-2</v>
      </c>
    </row>
    <row r="12" spans="1:20">
      <c r="A12" s="7">
        <v>44194</v>
      </c>
      <c r="B12">
        <v>1421.0500489999999</v>
      </c>
      <c r="C12">
        <v>1434.75</v>
      </c>
      <c r="D12">
        <v>1420</v>
      </c>
      <c r="E12">
        <v>1427.1999510000001</v>
      </c>
      <c r="F12">
        <v>1421.049683</v>
      </c>
      <c r="G12">
        <f t="shared" si="0"/>
        <v>1.1331566009550018E-2</v>
      </c>
      <c r="J12" s="12" t="s">
        <v>46</v>
      </c>
    </row>
    <row r="13" spans="1:20" ht="72">
      <c r="A13" s="7">
        <v>44195</v>
      </c>
      <c r="B13">
        <v>1439.900024</v>
      </c>
      <c r="C13">
        <v>1439.900024</v>
      </c>
      <c r="D13">
        <v>1413</v>
      </c>
      <c r="E13">
        <v>1432.5</v>
      </c>
      <c r="F13">
        <v>1426.326904</v>
      </c>
      <c r="G13">
        <f t="shared" si="0"/>
        <v>-4.9417679107789676E-3</v>
      </c>
      <c r="J13" s="13" t="s">
        <v>54</v>
      </c>
    </row>
    <row r="14" spans="1:20" ht="85.8" customHeight="1">
      <c r="A14" s="7">
        <v>44196</v>
      </c>
      <c r="B14">
        <v>1435</v>
      </c>
      <c r="C14">
        <v>1444</v>
      </c>
      <c r="D14">
        <v>1425.0500489999999</v>
      </c>
      <c r="E14">
        <v>1436.3000489999999</v>
      </c>
      <c r="F14">
        <v>1430.1104740000001</v>
      </c>
      <c r="G14">
        <f t="shared" si="0"/>
        <v>8.4918315067198432E-3</v>
      </c>
      <c r="J14" s="13" t="s">
        <v>55</v>
      </c>
    </row>
    <row r="15" spans="1:20">
      <c r="A15" s="7">
        <v>44197</v>
      </c>
      <c r="B15">
        <v>1440</v>
      </c>
      <c r="C15">
        <v>1443</v>
      </c>
      <c r="D15">
        <v>1420.599976</v>
      </c>
      <c r="E15">
        <v>1425.0500489999999</v>
      </c>
      <c r="F15">
        <v>1418.909058</v>
      </c>
      <c r="G15">
        <f t="shared" si="0"/>
        <v>-3.1276345218079478E-3</v>
      </c>
      <c r="J15" s="14"/>
      <c r="K15" s="14"/>
      <c r="L15" s="14"/>
      <c r="M15" s="14"/>
      <c r="N15" s="14"/>
      <c r="O15" s="14"/>
      <c r="P15" s="14"/>
      <c r="Q15" s="14"/>
      <c r="R15" s="14"/>
      <c r="S15" s="14"/>
      <c r="T15" s="14"/>
    </row>
    <row r="16" spans="1:20">
      <c r="A16" s="7">
        <v>44200</v>
      </c>
      <c r="B16">
        <v>1438</v>
      </c>
      <c r="C16">
        <v>1438</v>
      </c>
      <c r="D16">
        <v>1399</v>
      </c>
      <c r="E16">
        <v>1416</v>
      </c>
      <c r="F16">
        <v>1409.8979489999999</v>
      </c>
      <c r="G16">
        <f t="shared" si="0"/>
        <v>-1.5321605003958244E-2</v>
      </c>
      <c r="J16" s="14"/>
      <c r="K16" s="14"/>
      <c r="L16" s="14"/>
      <c r="M16" s="14"/>
      <c r="N16" s="14"/>
      <c r="O16" s="14"/>
      <c r="P16" s="14"/>
      <c r="Q16" s="14"/>
      <c r="R16" s="14"/>
      <c r="S16" s="14"/>
      <c r="T16" s="14"/>
    </row>
    <row r="17" spans="1:7">
      <c r="A17" s="7">
        <v>44201</v>
      </c>
      <c r="B17">
        <v>1419.1999510000001</v>
      </c>
      <c r="C17">
        <v>1430.75</v>
      </c>
      <c r="D17">
        <v>1409</v>
      </c>
      <c r="E17">
        <v>1426.6999510000001</v>
      </c>
      <c r="F17">
        <v>1420.5517580000001</v>
      </c>
      <c r="G17">
        <f t="shared" si="0"/>
        <v>7.1225372331990295E-3</v>
      </c>
    </row>
    <row r="18" spans="1:7">
      <c r="A18" s="7">
        <v>44202</v>
      </c>
      <c r="B18">
        <v>1435</v>
      </c>
      <c r="C18">
        <v>1440</v>
      </c>
      <c r="D18">
        <v>1413.099976</v>
      </c>
      <c r="E18">
        <v>1420.5500489999999</v>
      </c>
      <c r="F18">
        <v>1414.428345</v>
      </c>
      <c r="G18">
        <f t="shared" si="0"/>
        <v>2.9056227060841678E-3</v>
      </c>
    </row>
    <row r="19" spans="1:7">
      <c r="A19" s="7">
        <v>44203</v>
      </c>
      <c r="B19">
        <v>1432.5</v>
      </c>
      <c r="C19">
        <v>1432.599976</v>
      </c>
      <c r="D19">
        <v>1412.5500489999999</v>
      </c>
      <c r="E19">
        <v>1416.25</v>
      </c>
      <c r="F19">
        <v>1410.146851</v>
      </c>
      <c r="G19">
        <f t="shared" si="0"/>
        <v>-3.8923929154543308E-4</v>
      </c>
    </row>
    <row r="20" spans="1:7">
      <c r="A20" s="7">
        <v>44204</v>
      </c>
      <c r="B20">
        <v>1432</v>
      </c>
      <c r="C20">
        <v>1442</v>
      </c>
      <c r="D20">
        <v>1423.099976</v>
      </c>
      <c r="E20">
        <v>1431.650024</v>
      </c>
      <c r="F20">
        <v>1425.480591</v>
      </c>
      <c r="G20">
        <f t="shared" si="0"/>
        <v>7.4409575118039384E-3</v>
      </c>
    </row>
    <row r="21" spans="1:7">
      <c r="A21" s="7">
        <v>44207</v>
      </c>
      <c r="B21">
        <v>1450</v>
      </c>
      <c r="C21">
        <v>1464.900024</v>
      </c>
      <c r="D21">
        <v>1436.3000489999999</v>
      </c>
      <c r="E21">
        <v>1451.4499510000001</v>
      </c>
      <c r="F21">
        <v>1445.1951899999999</v>
      </c>
      <c r="G21">
        <f t="shared" si="0"/>
        <v>9.232822728189297E-3</v>
      </c>
    </row>
    <row r="22" spans="1:7">
      <c r="A22" s="7">
        <v>44208</v>
      </c>
      <c r="B22">
        <v>1452.4499510000001</v>
      </c>
      <c r="C22">
        <v>1487.6999510000001</v>
      </c>
      <c r="D22">
        <v>1449.099976</v>
      </c>
      <c r="E22">
        <v>1481</v>
      </c>
      <c r="F22">
        <v>1474.617798</v>
      </c>
      <c r="G22">
        <f t="shared" si="0"/>
        <v>8.8722609366622702E-3</v>
      </c>
    </row>
    <row r="23" spans="1:7">
      <c r="A23" s="7">
        <v>44209</v>
      </c>
      <c r="B23">
        <v>1492.900024</v>
      </c>
      <c r="C23">
        <v>1496.900024</v>
      </c>
      <c r="D23">
        <v>1462.099976</v>
      </c>
      <c r="E23">
        <v>1470.650024</v>
      </c>
      <c r="F23">
        <v>1464.3125</v>
      </c>
      <c r="G23">
        <f t="shared" si="0"/>
        <v>8.9310845187718611E-3</v>
      </c>
    </row>
    <row r="24" spans="1:7">
      <c r="A24" s="7">
        <v>44210</v>
      </c>
      <c r="B24">
        <v>1471.150024</v>
      </c>
      <c r="C24">
        <v>1488</v>
      </c>
      <c r="D24">
        <v>1456</v>
      </c>
      <c r="E24">
        <v>1468.75</v>
      </c>
      <c r="F24">
        <v>1462.420654</v>
      </c>
      <c r="G24">
        <f t="shared" si="0"/>
        <v>-4.1807922520149332E-3</v>
      </c>
    </row>
    <row r="25" spans="1:7">
      <c r="A25" s="7">
        <v>44211</v>
      </c>
      <c r="B25">
        <v>1469.099976</v>
      </c>
      <c r="C25">
        <v>1471.650024</v>
      </c>
      <c r="D25">
        <v>1445</v>
      </c>
      <c r="E25">
        <v>1466.650024</v>
      </c>
      <c r="F25">
        <v>1460.329712</v>
      </c>
      <c r="G25">
        <f t="shared" si="0"/>
        <v>-7.5836282100987164E-3</v>
      </c>
    </row>
    <row r="26" spans="1:7">
      <c r="A26" s="7">
        <v>44214</v>
      </c>
      <c r="B26">
        <v>1469.900024</v>
      </c>
      <c r="C26">
        <v>1502.849976</v>
      </c>
      <c r="D26">
        <v>1467</v>
      </c>
      <c r="E26">
        <v>1483.099976</v>
      </c>
      <c r="F26">
        <v>1476.70874</v>
      </c>
      <c r="G26">
        <f t="shared" si="0"/>
        <v>1.5110177596449193E-2</v>
      </c>
    </row>
    <row r="27" spans="1:7">
      <c r="A27" s="7">
        <v>44215</v>
      </c>
      <c r="B27">
        <v>1491.8000489999999</v>
      </c>
      <c r="C27">
        <v>1511.650024</v>
      </c>
      <c r="D27">
        <v>1467</v>
      </c>
      <c r="E27">
        <v>1503.849976</v>
      </c>
      <c r="F27">
        <v>1497.369385</v>
      </c>
      <c r="G27">
        <f t="shared" si="0"/>
        <v>0</v>
      </c>
    </row>
    <row r="28" spans="1:7">
      <c r="A28" s="7">
        <v>44216</v>
      </c>
      <c r="B28">
        <v>1501</v>
      </c>
      <c r="C28">
        <v>1501</v>
      </c>
      <c r="D28">
        <v>1486</v>
      </c>
      <c r="E28">
        <v>1492</v>
      </c>
      <c r="F28">
        <v>1485.5704350000001</v>
      </c>
      <c r="G28">
        <f t="shared" si="0"/>
        <v>1.2868447134722709E-2</v>
      </c>
    </row>
    <row r="29" spans="1:7">
      <c r="A29" s="7">
        <v>44217</v>
      </c>
      <c r="B29">
        <v>1492</v>
      </c>
      <c r="C29">
        <v>1494.349976</v>
      </c>
      <c r="D29">
        <v>1468.150024</v>
      </c>
      <c r="E29">
        <v>1474.8000489999999</v>
      </c>
      <c r="F29">
        <v>1468.4445800000001</v>
      </c>
      <c r="G29">
        <f t="shared" si="0"/>
        <v>-1.2084825139631798E-2</v>
      </c>
    </row>
    <row r="30" spans="1:7">
      <c r="A30" s="7">
        <v>44218</v>
      </c>
      <c r="B30">
        <v>1467.900024</v>
      </c>
      <c r="C30">
        <v>1467.900024</v>
      </c>
      <c r="D30">
        <v>1440.150024</v>
      </c>
      <c r="E30">
        <v>1443.5500489999999</v>
      </c>
      <c r="F30">
        <v>1437.3292240000001</v>
      </c>
      <c r="G30">
        <f t="shared" si="0"/>
        <v>-1.9255829661399514E-2</v>
      </c>
    </row>
    <row r="31" spans="1:7">
      <c r="A31" s="7">
        <v>44221</v>
      </c>
      <c r="B31">
        <v>1465.099976</v>
      </c>
      <c r="C31">
        <v>1481</v>
      </c>
      <c r="D31">
        <v>1455.150024</v>
      </c>
      <c r="E31">
        <v>1462.849976</v>
      </c>
      <c r="F31">
        <v>1456.5460210000001</v>
      </c>
      <c r="G31">
        <f t="shared" si="0"/>
        <v>1.0361713091874043E-2</v>
      </c>
    </row>
    <row r="32" spans="1:7">
      <c r="A32" s="7">
        <v>44223</v>
      </c>
      <c r="B32">
        <v>1468</v>
      </c>
      <c r="C32">
        <v>1471.900024</v>
      </c>
      <c r="D32">
        <v>1406.150024</v>
      </c>
      <c r="E32">
        <v>1409.599976</v>
      </c>
      <c r="F32">
        <v>1403.525513</v>
      </c>
      <c r="G32">
        <f t="shared" si="0"/>
        <v>-3.4253514187562679E-2</v>
      </c>
    </row>
    <row r="33" spans="1:7">
      <c r="A33" s="7">
        <v>44224</v>
      </c>
      <c r="B33">
        <v>1389.900024</v>
      </c>
      <c r="C33">
        <v>1401.3000489999999</v>
      </c>
      <c r="D33">
        <v>1342</v>
      </c>
      <c r="E33">
        <v>1371.4499510000001</v>
      </c>
      <c r="F33">
        <v>1365.5399170000001</v>
      </c>
      <c r="G33">
        <f t="shared" si="0"/>
        <v>-4.6694451849357381E-2</v>
      </c>
    </row>
    <row r="34" spans="1:7">
      <c r="A34" s="7">
        <v>44225</v>
      </c>
      <c r="B34">
        <v>1391.349976</v>
      </c>
      <c r="C34">
        <v>1408.75</v>
      </c>
      <c r="D34">
        <v>1364.5</v>
      </c>
      <c r="E34">
        <v>1390.5</v>
      </c>
      <c r="F34">
        <v>1384.5078129999999</v>
      </c>
      <c r="G34">
        <f t="shared" si="0"/>
        <v>1.6627022616766154E-2</v>
      </c>
    </row>
    <row r="35" spans="1:7">
      <c r="A35" s="7">
        <v>44228</v>
      </c>
      <c r="B35">
        <v>1410.25</v>
      </c>
      <c r="C35">
        <v>1482.5</v>
      </c>
      <c r="D35">
        <v>1401</v>
      </c>
      <c r="E35">
        <v>1476.75</v>
      </c>
      <c r="F35">
        <v>1470.3861079999999</v>
      </c>
      <c r="G35">
        <f t="shared" si="0"/>
        <v>2.6398206188613903E-2</v>
      </c>
    </row>
    <row r="36" spans="1:7">
      <c r="A36" s="7">
        <v>44229</v>
      </c>
      <c r="B36">
        <v>1501</v>
      </c>
      <c r="C36">
        <v>1578.5</v>
      </c>
      <c r="D36">
        <v>1497.400024</v>
      </c>
      <c r="E36">
        <v>1560.5500489999999</v>
      </c>
      <c r="F36">
        <v>1553.825073</v>
      </c>
      <c r="G36">
        <f t="shared" si="0"/>
        <v>6.6544019487359135E-2</v>
      </c>
    </row>
    <row r="37" spans="1:7">
      <c r="A37" s="7">
        <v>44230</v>
      </c>
      <c r="B37">
        <v>1579</v>
      </c>
      <c r="C37">
        <v>1581.6999510000001</v>
      </c>
      <c r="D37">
        <v>1542</v>
      </c>
      <c r="E37">
        <v>1574.8000489999999</v>
      </c>
      <c r="F37">
        <v>1568.013672</v>
      </c>
      <c r="G37">
        <f t="shared" si="0"/>
        <v>2.9349988298908475E-2</v>
      </c>
    </row>
    <row r="38" spans="1:7">
      <c r="A38" s="7">
        <v>44231</v>
      </c>
      <c r="B38">
        <v>1566</v>
      </c>
      <c r="C38">
        <v>1588</v>
      </c>
      <c r="D38">
        <v>1543.4499510000001</v>
      </c>
      <c r="E38">
        <v>1579.099976</v>
      </c>
      <c r="F38">
        <v>1572.295044</v>
      </c>
      <c r="G38">
        <f t="shared" si="0"/>
        <v>9.3986363723956145E-4</v>
      </c>
    </row>
    <row r="39" spans="1:7">
      <c r="A39" s="7">
        <v>44232</v>
      </c>
      <c r="B39">
        <v>1548</v>
      </c>
      <c r="C39">
        <v>1618.25</v>
      </c>
      <c r="D39">
        <v>1548</v>
      </c>
      <c r="E39">
        <v>1597.599976</v>
      </c>
      <c r="F39">
        <v>1590.715332</v>
      </c>
      <c r="G39">
        <f t="shared" si="0"/>
        <v>2.9436363891579167E-3</v>
      </c>
    </row>
    <row r="40" spans="1:7">
      <c r="A40" s="7">
        <v>44235</v>
      </c>
      <c r="B40">
        <v>1620</v>
      </c>
      <c r="C40">
        <v>1631.650024</v>
      </c>
      <c r="D40">
        <v>1595.6999510000001</v>
      </c>
      <c r="E40">
        <v>1605.25</v>
      </c>
      <c r="F40">
        <v>1598.3323969999999</v>
      </c>
      <c r="G40">
        <f t="shared" si="0"/>
        <v>3.0348705559182173E-2</v>
      </c>
    </row>
    <row r="41" spans="1:7">
      <c r="A41" s="7">
        <v>44236</v>
      </c>
      <c r="B41">
        <v>1610</v>
      </c>
      <c r="C41">
        <v>1628</v>
      </c>
      <c r="D41">
        <v>1586.6999510000001</v>
      </c>
      <c r="E41">
        <v>1611.849976</v>
      </c>
      <c r="F41">
        <v>1604.9039310000001</v>
      </c>
      <c r="G41">
        <f t="shared" si="0"/>
        <v>-5.6561238505153663E-3</v>
      </c>
    </row>
    <row r="42" spans="1:7">
      <c r="A42" s="7">
        <v>44237</v>
      </c>
      <c r="B42">
        <v>1608.349976</v>
      </c>
      <c r="C42">
        <v>1614.849976</v>
      </c>
      <c r="D42">
        <v>1567</v>
      </c>
      <c r="E42">
        <v>1581.75</v>
      </c>
      <c r="F42">
        <v>1574.933716</v>
      </c>
      <c r="G42">
        <f t="shared" si="0"/>
        <v>-1.2493393502318505E-2</v>
      </c>
    </row>
    <row r="43" spans="1:7">
      <c r="A43" s="7">
        <v>44238</v>
      </c>
      <c r="B43">
        <v>1582</v>
      </c>
      <c r="C43">
        <v>1597.8000489999999</v>
      </c>
      <c r="D43">
        <v>1564.1999510000001</v>
      </c>
      <c r="E43">
        <v>1572.349976</v>
      </c>
      <c r="F43">
        <v>1565.5742190000001</v>
      </c>
      <c r="G43">
        <f t="shared" si="0"/>
        <v>-1.7884835144275908E-3</v>
      </c>
    </row>
    <row r="44" spans="1:7">
      <c r="A44" s="7">
        <v>44239</v>
      </c>
      <c r="B44">
        <v>1573.900024</v>
      </c>
      <c r="C44">
        <v>1592.5</v>
      </c>
      <c r="D44">
        <v>1573</v>
      </c>
      <c r="E44">
        <v>1581.9499510000001</v>
      </c>
      <c r="F44">
        <v>1575.1328129999999</v>
      </c>
      <c r="G44">
        <f t="shared" si="0"/>
        <v>5.6101442166846833E-3</v>
      </c>
    </row>
    <row r="45" spans="1:7">
      <c r="A45" s="7">
        <v>44242</v>
      </c>
      <c r="B45">
        <v>1600.099976</v>
      </c>
      <c r="C45">
        <v>1625</v>
      </c>
      <c r="D45">
        <v>1596.6999510000001</v>
      </c>
      <c r="E45">
        <v>1616.599976</v>
      </c>
      <c r="F45">
        <v>1609.633423</v>
      </c>
      <c r="G45">
        <f t="shared" si="0"/>
        <v>1.4954344599082804E-2</v>
      </c>
    </row>
    <row r="46" spans="1:7">
      <c r="A46" s="7">
        <v>44243</v>
      </c>
      <c r="B46">
        <v>1621.1999510000001</v>
      </c>
      <c r="C46">
        <v>1641</v>
      </c>
      <c r="D46">
        <v>1608.4499510000001</v>
      </c>
      <c r="E46">
        <v>1626.650024</v>
      </c>
      <c r="F46">
        <v>1619.640259</v>
      </c>
      <c r="G46">
        <f t="shared" si="0"/>
        <v>7.3319832127918937E-3</v>
      </c>
    </row>
    <row r="47" spans="1:7">
      <c r="A47" s="7">
        <v>44244</v>
      </c>
      <c r="B47">
        <v>1620</v>
      </c>
      <c r="C47">
        <v>1621.8000489999999</v>
      </c>
      <c r="D47">
        <v>1583</v>
      </c>
      <c r="E47">
        <v>1586.5</v>
      </c>
      <c r="F47">
        <v>1579.6632079999999</v>
      </c>
      <c r="G47">
        <f t="shared" si="0"/>
        <v>-1.5949170989140317E-2</v>
      </c>
    </row>
    <row r="48" spans="1:7">
      <c r="A48" s="7">
        <v>44245</v>
      </c>
      <c r="B48">
        <v>1605.9499510000001</v>
      </c>
      <c r="C48">
        <v>1605.9499510000001</v>
      </c>
      <c r="D48">
        <v>1548</v>
      </c>
      <c r="E48">
        <v>1554.3000489999999</v>
      </c>
      <c r="F48">
        <v>1547.6020510000001</v>
      </c>
      <c r="G48">
        <f t="shared" si="0"/>
        <v>-2.2358005731339711E-2</v>
      </c>
    </row>
    <row r="49" spans="1:7">
      <c r="A49" s="7">
        <v>44246</v>
      </c>
      <c r="B49">
        <v>1545</v>
      </c>
      <c r="C49">
        <v>1564.1999510000001</v>
      </c>
      <c r="D49">
        <v>1533</v>
      </c>
      <c r="E49">
        <v>1539.099976</v>
      </c>
      <c r="F49">
        <v>1532.4674070000001</v>
      </c>
      <c r="G49">
        <f t="shared" si="0"/>
        <v>-9.7371752778583169E-3</v>
      </c>
    </row>
    <row r="50" spans="1:7">
      <c r="A50" s="7">
        <v>44249</v>
      </c>
      <c r="B50">
        <v>1545.0500489999999</v>
      </c>
      <c r="C50">
        <v>1573.900024</v>
      </c>
      <c r="D50">
        <v>1539.4499510000001</v>
      </c>
      <c r="E50">
        <v>1548</v>
      </c>
      <c r="F50">
        <v>1541.3291019999999</v>
      </c>
      <c r="G50">
        <f t="shared" si="0"/>
        <v>4.1985780584689837E-3</v>
      </c>
    </row>
    <row r="51" spans="1:7">
      <c r="A51" s="7">
        <v>44250</v>
      </c>
      <c r="B51">
        <v>1553.75</v>
      </c>
      <c r="C51">
        <v>1557.6999510000001</v>
      </c>
      <c r="D51">
        <v>1522.650024</v>
      </c>
      <c r="E51">
        <v>1529.150024</v>
      </c>
      <c r="F51">
        <v>1522.5604249999999</v>
      </c>
      <c r="G51">
        <f t="shared" si="0"/>
        <v>-1.0972924269739498E-2</v>
      </c>
    </row>
    <row r="52" spans="1:7">
      <c r="A52" s="7">
        <v>44251</v>
      </c>
      <c r="B52">
        <v>1526.5</v>
      </c>
      <c r="C52">
        <v>1613.9499510000001</v>
      </c>
      <c r="D52">
        <v>1516.25</v>
      </c>
      <c r="E52">
        <v>1606.4499510000001</v>
      </c>
      <c r="F52">
        <v>1599.5272219999999</v>
      </c>
      <c r="G52">
        <f t="shared" si="0"/>
        <v>-4.2120724022836967E-3</v>
      </c>
    </row>
    <row r="53" spans="1:7">
      <c r="A53" s="7">
        <v>44252</v>
      </c>
      <c r="B53">
        <v>1609.75</v>
      </c>
      <c r="C53">
        <v>1636.25</v>
      </c>
      <c r="D53">
        <v>1602</v>
      </c>
      <c r="E53">
        <v>1606.400024</v>
      </c>
      <c r="F53">
        <v>1599.4774170000001</v>
      </c>
      <c r="G53">
        <f t="shared" si="0"/>
        <v>5.5012667370044607E-2</v>
      </c>
    </row>
    <row r="54" spans="1:7">
      <c r="A54" s="7">
        <v>44253</v>
      </c>
      <c r="B54">
        <v>1587.0500489999999</v>
      </c>
      <c r="C54">
        <v>1588.900024</v>
      </c>
      <c r="D54">
        <v>1521</v>
      </c>
      <c r="E54">
        <v>1534.400024</v>
      </c>
      <c r="F54">
        <v>1527.78772</v>
      </c>
      <c r="G54">
        <f t="shared" si="0"/>
        <v>-5.1884835369011686E-2</v>
      </c>
    </row>
    <row r="55" spans="1:7">
      <c r="A55" s="7">
        <v>44256</v>
      </c>
      <c r="B55">
        <v>1564</v>
      </c>
      <c r="C55">
        <v>1572.5500489999999</v>
      </c>
      <c r="D55">
        <v>1540.6999510000001</v>
      </c>
      <c r="E55">
        <v>1558.900024</v>
      </c>
      <c r="F55">
        <v>1552.182129</v>
      </c>
      <c r="G55">
        <f t="shared" si="0"/>
        <v>1.2868813524710318E-2</v>
      </c>
    </row>
    <row r="56" spans="1:7">
      <c r="A56" s="7">
        <v>44257</v>
      </c>
      <c r="B56">
        <v>1575.6999510000001</v>
      </c>
      <c r="C56">
        <v>1587.5</v>
      </c>
      <c r="D56">
        <v>1551</v>
      </c>
      <c r="E56">
        <v>1568.1999510000001</v>
      </c>
      <c r="F56">
        <v>1561.4420170000001</v>
      </c>
      <c r="G56">
        <f t="shared" si="0"/>
        <v>6.663057392535544E-3</v>
      </c>
    </row>
    <row r="57" spans="1:7">
      <c r="A57" s="7">
        <v>44258</v>
      </c>
      <c r="B57">
        <v>1584</v>
      </c>
      <c r="C57">
        <v>1596</v>
      </c>
      <c r="D57">
        <v>1565</v>
      </c>
      <c r="E57">
        <v>1586.849976</v>
      </c>
      <c r="F57">
        <v>1580.0117190000001</v>
      </c>
      <c r="G57">
        <f t="shared" si="0"/>
        <v>8.9859397977148214E-3</v>
      </c>
    </row>
    <row r="58" spans="1:7">
      <c r="A58" s="7">
        <v>44259</v>
      </c>
      <c r="B58">
        <v>1548.5500489999999</v>
      </c>
      <c r="C58">
        <v>1571</v>
      </c>
      <c r="D58">
        <v>1539.099976</v>
      </c>
      <c r="E58">
        <v>1552.0500489999999</v>
      </c>
      <c r="F58">
        <v>1545.3616939999999</v>
      </c>
      <c r="G58">
        <f t="shared" si="0"/>
        <v>-1.6688009581874039E-2</v>
      </c>
    </row>
    <row r="59" spans="1:7">
      <c r="A59" s="7">
        <v>44260</v>
      </c>
      <c r="B59">
        <v>1531</v>
      </c>
      <c r="C59">
        <v>1545.599976</v>
      </c>
      <c r="D59">
        <v>1521.099976</v>
      </c>
      <c r="E59">
        <v>1530</v>
      </c>
      <c r="F59">
        <v>1523.4067379999999</v>
      </c>
      <c r="G59">
        <f t="shared" si="0"/>
        <v>-1.1764072852737794E-2</v>
      </c>
    </row>
    <row r="60" spans="1:7">
      <c r="A60" s="7">
        <v>44263</v>
      </c>
      <c r="B60">
        <v>1542</v>
      </c>
      <c r="C60">
        <v>1555</v>
      </c>
      <c r="D60">
        <v>1512.5</v>
      </c>
      <c r="E60">
        <v>1519.5</v>
      </c>
      <c r="F60">
        <v>1512.951904</v>
      </c>
      <c r="G60">
        <f t="shared" si="0"/>
        <v>-5.6698306346452398E-3</v>
      </c>
    </row>
    <row r="61" spans="1:7">
      <c r="A61" s="7">
        <v>44264</v>
      </c>
      <c r="B61">
        <v>1545</v>
      </c>
      <c r="C61">
        <v>1565.6999510000001</v>
      </c>
      <c r="D61">
        <v>1538.25</v>
      </c>
      <c r="E61">
        <v>1562.5</v>
      </c>
      <c r="F61">
        <v>1555.7666019999999</v>
      </c>
      <c r="G61">
        <f t="shared" si="0"/>
        <v>1.6881495715603174E-2</v>
      </c>
    </row>
    <row r="62" spans="1:7">
      <c r="A62" s="7">
        <v>44265</v>
      </c>
      <c r="B62">
        <v>1572</v>
      </c>
      <c r="C62">
        <v>1575</v>
      </c>
      <c r="D62">
        <v>1552.150024</v>
      </c>
      <c r="E62">
        <v>1555.75</v>
      </c>
      <c r="F62">
        <v>1549.0457759999999</v>
      </c>
      <c r="G62">
        <f t="shared" si="0"/>
        <v>8.9956753992629646E-3</v>
      </c>
    </row>
    <row r="63" spans="1:7">
      <c r="A63" s="7">
        <v>44267</v>
      </c>
      <c r="B63">
        <v>1600</v>
      </c>
      <c r="C63">
        <v>1600</v>
      </c>
      <c r="D63">
        <v>1535.0500489999999</v>
      </c>
      <c r="E63">
        <v>1551.9499510000001</v>
      </c>
      <c r="F63">
        <v>1545.2620850000001</v>
      </c>
      <c r="G63">
        <f t="shared" si="0"/>
        <v>-1.1078096318377051E-2</v>
      </c>
    </row>
    <row r="64" spans="1:7">
      <c r="A64" s="7">
        <v>44270</v>
      </c>
      <c r="B64">
        <v>1548.400024</v>
      </c>
      <c r="C64">
        <v>1548.400024</v>
      </c>
      <c r="D64">
        <v>1515.3000489999999</v>
      </c>
      <c r="E64">
        <v>1528.650024</v>
      </c>
      <c r="F64">
        <v>1522.0625</v>
      </c>
      <c r="G64">
        <f t="shared" si="0"/>
        <v>-1.2949514222538464E-2</v>
      </c>
    </row>
    <row r="65" spans="1:7">
      <c r="A65" s="7">
        <v>44271</v>
      </c>
      <c r="B65">
        <v>1530.900024</v>
      </c>
      <c r="C65">
        <v>1540.400024</v>
      </c>
      <c r="D65">
        <v>1510</v>
      </c>
      <c r="E65">
        <v>1512.150024</v>
      </c>
      <c r="F65">
        <v>1505.6336670000001</v>
      </c>
      <c r="G65">
        <f t="shared" si="0"/>
        <v>-3.5038206699770378E-3</v>
      </c>
    </row>
    <row r="66" spans="1:7">
      <c r="A66" s="7">
        <v>44272</v>
      </c>
      <c r="B66">
        <v>1524.25</v>
      </c>
      <c r="C66">
        <v>1539</v>
      </c>
      <c r="D66">
        <v>1490.1999510000001</v>
      </c>
      <c r="E66">
        <v>1495.349976</v>
      </c>
      <c r="F66">
        <v>1488.9060059999999</v>
      </c>
      <c r="G66">
        <f t="shared" si="0"/>
        <v>-1.3199344570835844E-2</v>
      </c>
    </row>
    <row r="67" spans="1:7">
      <c r="A67" s="7">
        <v>44273</v>
      </c>
      <c r="B67">
        <v>1511.75</v>
      </c>
      <c r="C67">
        <v>1522.0500489999999</v>
      </c>
      <c r="D67">
        <v>1481.150024</v>
      </c>
      <c r="E67">
        <v>1491</v>
      </c>
      <c r="F67">
        <v>1484.574707</v>
      </c>
      <c r="G67">
        <f t="shared" si="0"/>
        <v>-6.0914769785303012E-3</v>
      </c>
    </row>
    <row r="68" spans="1:7">
      <c r="A68" s="7">
        <v>44274</v>
      </c>
      <c r="B68">
        <v>1485</v>
      </c>
      <c r="C68">
        <v>1511.1999510000001</v>
      </c>
      <c r="D68">
        <v>1474.0500489999999</v>
      </c>
      <c r="E68">
        <v>1497.5</v>
      </c>
      <c r="F68">
        <v>1491.0467530000001</v>
      </c>
      <c r="G68">
        <f t="shared" ref="G68:G131" si="1">LN(D68/D67)</f>
        <v>-4.8050815413100212E-3</v>
      </c>
    </row>
    <row r="69" spans="1:7">
      <c r="A69" s="7">
        <v>44277</v>
      </c>
      <c r="B69">
        <v>1494.900024</v>
      </c>
      <c r="C69">
        <v>1494.900024</v>
      </c>
      <c r="D69">
        <v>1460.400024</v>
      </c>
      <c r="E69">
        <v>1469.150024</v>
      </c>
      <c r="F69">
        <v>1462.81897</v>
      </c>
      <c r="G69">
        <f t="shared" si="1"/>
        <v>-9.3033605029584823E-3</v>
      </c>
    </row>
    <row r="70" spans="1:7">
      <c r="A70" s="7">
        <v>44278</v>
      </c>
      <c r="B70">
        <v>1470</v>
      </c>
      <c r="C70">
        <v>1507.4499510000001</v>
      </c>
      <c r="D70">
        <v>1469.099976</v>
      </c>
      <c r="E70">
        <v>1500.150024</v>
      </c>
      <c r="F70">
        <v>1493.685303</v>
      </c>
      <c r="G70">
        <f t="shared" si="1"/>
        <v>5.9395648245131501E-3</v>
      </c>
    </row>
    <row r="71" spans="1:7">
      <c r="A71" s="7">
        <v>44279</v>
      </c>
      <c r="B71">
        <v>1490.900024</v>
      </c>
      <c r="C71">
        <v>1506.4499510000001</v>
      </c>
      <c r="D71">
        <v>1471</v>
      </c>
      <c r="E71">
        <v>1478.8000489999999</v>
      </c>
      <c r="F71">
        <v>1472.4273679999999</v>
      </c>
      <c r="G71">
        <f t="shared" si="1"/>
        <v>1.2924895615888594E-3</v>
      </c>
    </row>
    <row r="72" spans="1:7">
      <c r="A72" s="7">
        <v>44280</v>
      </c>
      <c r="B72">
        <v>1490.1999510000001</v>
      </c>
      <c r="C72">
        <v>1495.5500489999999</v>
      </c>
      <c r="D72">
        <v>1450.25</v>
      </c>
      <c r="E72">
        <v>1463.349976</v>
      </c>
      <c r="F72">
        <v>1457.043823</v>
      </c>
      <c r="G72">
        <f t="shared" si="1"/>
        <v>-1.4206486255263853E-2</v>
      </c>
    </row>
    <row r="73" spans="1:7">
      <c r="A73" s="7">
        <v>44281</v>
      </c>
      <c r="B73">
        <v>1494</v>
      </c>
      <c r="C73">
        <v>1499</v>
      </c>
      <c r="D73">
        <v>1474</v>
      </c>
      <c r="E73">
        <v>1491.3000489999999</v>
      </c>
      <c r="F73">
        <v>1484.8735349999999</v>
      </c>
      <c r="G73">
        <f t="shared" si="1"/>
        <v>1.6243838403108297E-2</v>
      </c>
    </row>
    <row r="74" spans="1:7">
      <c r="A74" s="7">
        <v>44285</v>
      </c>
      <c r="B74">
        <v>1506.650024</v>
      </c>
      <c r="C74">
        <v>1562.5500489999999</v>
      </c>
      <c r="D74">
        <v>1501.5500489999999</v>
      </c>
      <c r="E74">
        <v>1553.6999510000001</v>
      </c>
      <c r="F74">
        <v>1547.0045170000001</v>
      </c>
      <c r="G74">
        <f t="shared" si="1"/>
        <v>1.851814678591468E-2</v>
      </c>
    </row>
    <row r="75" spans="1:7">
      <c r="A75" s="7">
        <v>44286</v>
      </c>
      <c r="B75">
        <v>1548</v>
      </c>
      <c r="C75">
        <v>1548</v>
      </c>
      <c r="D75">
        <v>1488</v>
      </c>
      <c r="E75">
        <v>1493.650024</v>
      </c>
      <c r="F75">
        <v>1487.213379</v>
      </c>
      <c r="G75">
        <f t="shared" si="1"/>
        <v>-9.0650041421594524E-3</v>
      </c>
    </row>
    <row r="76" spans="1:7">
      <c r="A76" s="7">
        <v>44287</v>
      </c>
      <c r="B76">
        <v>1499.400024</v>
      </c>
      <c r="C76">
        <v>1499.400024</v>
      </c>
      <c r="D76">
        <v>1465</v>
      </c>
      <c r="E76">
        <v>1486.75</v>
      </c>
      <c r="F76">
        <v>1480.343018</v>
      </c>
      <c r="G76">
        <f t="shared" si="1"/>
        <v>-1.5577693941869537E-2</v>
      </c>
    </row>
    <row r="77" spans="1:7">
      <c r="A77" s="7">
        <v>44291</v>
      </c>
      <c r="B77">
        <v>1480</v>
      </c>
      <c r="C77">
        <v>1485</v>
      </c>
      <c r="D77">
        <v>1431</v>
      </c>
      <c r="E77">
        <v>1449.599976</v>
      </c>
      <c r="F77">
        <v>1443.353149</v>
      </c>
      <c r="G77">
        <f t="shared" si="1"/>
        <v>-2.3481741894716718E-2</v>
      </c>
    </row>
    <row r="78" spans="1:7">
      <c r="A78" s="7">
        <v>44292</v>
      </c>
      <c r="B78">
        <v>1460</v>
      </c>
      <c r="C78">
        <v>1462.650024</v>
      </c>
      <c r="D78">
        <v>1432.650024</v>
      </c>
      <c r="E78">
        <v>1440.25</v>
      </c>
      <c r="F78">
        <v>1434.043457</v>
      </c>
      <c r="G78">
        <f t="shared" si="1"/>
        <v>1.1523923445778089E-3</v>
      </c>
    </row>
    <row r="79" spans="1:7">
      <c r="A79" s="7">
        <v>44293</v>
      </c>
      <c r="B79">
        <v>1439.3000489999999</v>
      </c>
      <c r="C79">
        <v>1456.6999510000001</v>
      </c>
      <c r="D79">
        <v>1421.5500489999999</v>
      </c>
      <c r="E79">
        <v>1447.1999510000001</v>
      </c>
      <c r="F79">
        <v>1440.963501</v>
      </c>
      <c r="G79">
        <f t="shared" si="1"/>
        <v>-7.7780328472985853E-3</v>
      </c>
    </row>
    <row r="80" spans="1:7">
      <c r="A80" s="7">
        <v>44294</v>
      </c>
      <c r="B80">
        <v>1453</v>
      </c>
      <c r="C80">
        <v>1460.900024</v>
      </c>
      <c r="D80">
        <v>1430.5</v>
      </c>
      <c r="E80">
        <v>1432.8000489999999</v>
      </c>
      <c r="F80">
        <v>1426.6256100000001</v>
      </c>
      <c r="G80">
        <f t="shared" si="1"/>
        <v>6.2761734364347472E-3</v>
      </c>
    </row>
    <row r="81" spans="1:7">
      <c r="A81" s="7">
        <v>44295</v>
      </c>
      <c r="B81">
        <v>1426</v>
      </c>
      <c r="C81">
        <v>1432.8000489999999</v>
      </c>
      <c r="D81">
        <v>1415.099976</v>
      </c>
      <c r="E81">
        <v>1421.75</v>
      </c>
      <c r="F81">
        <v>1415.623169</v>
      </c>
      <c r="G81">
        <f t="shared" si="1"/>
        <v>-1.0823850491771651E-2</v>
      </c>
    </row>
    <row r="82" spans="1:7">
      <c r="A82" s="7">
        <v>44298</v>
      </c>
      <c r="B82">
        <v>1393</v>
      </c>
      <c r="C82">
        <v>1399</v>
      </c>
      <c r="D82">
        <v>1353</v>
      </c>
      <c r="E82">
        <v>1367.0500489999999</v>
      </c>
      <c r="F82">
        <v>1361.158936</v>
      </c>
      <c r="G82">
        <f t="shared" si="1"/>
        <v>-4.4875833827605315E-2</v>
      </c>
    </row>
    <row r="83" spans="1:7">
      <c r="A83" s="7">
        <v>44299</v>
      </c>
      <c r="B83">
        <v>1368</v>
      </c>
      <c r="C83">
        <v>1406.4499510000001</v>
      </c>
      <c r="D83">
        <v>1361</v>
      </c>
      <c r="E83">
        <v>1400.349976</v>
      </c>
      <c r="F83">
        <v>1394.3154300000001</v>
      </c>
      <c r="G83">
        <f t="shared" si="1"/>
        <v>5.8953744806779845E-3</v>
      </c>
    </row>
    <row r="84" spans="1:7">
      <c r="A84" s="7">
        <v>44301</v>
      </c>
      <c r="B84">
        <v>1405</v>
      </c>
      <c r="C84">
        <v>1436.6999510000001</v>
      </c>
      <c r="D84">
        <v>1391</v>
      </c>
      <c r="E84">
        <v>1430.099976</v>
      </c>
      <c r="F84">
        <v>1423.937134</v>
      </c>
      <c r="G84">
        <f t="shared" si="1"/>
        <v>2.1803189271976848E-2</v>
      </c>
    </row>
    <row r="85" spans="1:7">
      <c r="A85" s="7">
        <v>44302</v>
      </c>
      <c r="B85">
        <v>1434.9499510000001</v>
      </c>
      <c r="C85">
        <v>1445</v>
      </c>
      <c r="D85">
        <v>1423.5</v>
      </c>
      <c r="E85">
        <v>1428.650024</v>
      </c>
      <c r="F85">
        <v>1422.493408</v>
      </c>
      <c r="G85">
        <f t="shared" si="1"/>
        <v>2.3095714794649395E-2</v>
      </c>
    </row>
    <row r="86" spans="1:7">
      <c r="A86" s="7">
        <v>44305</v>
      </c>
      <c r="B86">
        <v>1390</v>
      </c>
      <c r="C86">
        <v>1417.6999510000001</v>
      </c>
      <c r="D86">
        <v>1372.3000489999999</v>
      </c>
      <c r="E86">
        <v>1412.400024</v>
      </c>
      <c r="F86">
        <v>1406.3134769999999</v>
      </c>
      <c r="G86">
        <f t="shared" si="1"/>
        <v>-3.6630427736027212E-2</v>
      </c>
    </row>
    <row r="87" spans="1:7">
      <c r="A87" s="7">
        <v>44306</v>
      </c>
      <c r="B87">
        <v>1425</v>
      </c>
      <c r="C87">
        <v>1426.400024</v>
      </c>
      <c r="D87">
        <v>1383.9499510000001</v>
      </c>
      <c r="E87">
        <v>1391.400024</v>
      </c>
      <c r="F87">
        <v>1385.4039310000001</v>
      </c>
      <c r="G87">
        <f t="shared" si="1"/>
        <v>8.4534939694139184E-3</v>
      </c>
    </row>
    <row r="88" spans="1:7">
      <c r="A88" s="7">
        <v>44308</v>
      </c>
      <c r="B88">
        <v>1380</v>
      </c>
      <c r="C88">
        <v>1426.8000489999999</v>
      </c>
      <c r="D88">
        <v>1371.0500489999999</v>
      </c>
      <c r="E88">
        <v>1422.5</v>
      </c>
      <c r="F88">
        <v>1416.369995</v>
      </c>
      <c r="G88">
        <f t="shared" si="1"/>
        <v>-9.3647885850135573E-3</v>
      </c>
    </row>
    <row r="89" spans="1:7">
      <c r="A89" s="7">
        <v>44309</v>
      </c>
      <c r="B89">
        <v>1409</v>
      </c>
      <c r="C89">
        <v>1434.599976</v>
      </c>
      <c r="D89">
        <v>1400.1999510000001</v>
      </c>
      <c r="E89">
        <v>1414.150024</v>
      </c>
      <c r="F89">
        <v>1408.055908</v>
      </c>
      <c r="G89">
        <f t="shared" si="1"/>
        <v>2.1038143181630494E-2</v>
      </c>
    </row>
    <row r="90" spans="1:7">
      <c r="A90" s="7">
        <v>44312</v>
      </c>
      <c r="B90">
        <v>1413</v>
      </c>
      <c r="C90">
        <v>1429</v>
      </c>
      <c r="D90">
        <v>1402.75</v>
      </c>
      <c r="E90">
        <v>1404.8000489999999</v>
      </c>
      <c r="F90">
        <v>1398.746216</v>
      </c>
      <c r="G90">
        <f t="shared" si="1"/>
        <v>1.8195470829855567E-3</v>
      </c>
    </row>
    <row r="91" spans="1:7">
      <c r="A91" s="7">
        <v>44313</v>
      </c>
      <c r="B91">
        <v>1407.25</v>
      </c>
      <c r="C91">
        <v>1442</v>
      </c>
      <c r="D91">
        <v>1404.8000489999999</v>
      </c>
      <c r="E91">
        <v>1438.6999510000001</v>
      </c>
      <c r="F91">
        <v>1432.5001219999999</v>
      </c>
      <c r="G91">
        <f t="shared" si="1"/>
        <v>1.4603831301801444E-3</v>
      </c>
    </row>
    <row r="92" spans="1:7">
      <c r="A92" s="7">
        <v>44314</v>
      </c>
      <c r="B92">
        <v>1436.25</v>
      </c>
      <c r="C92">
        <v>1479</v>
      </c>
      <c r="D92">
        <v>1431</v>
      </c>
      <c r="E92">
        <v>1476.8000489999999</v>
      </c>
      <c r="F92">
        <v>1470.4360349999999</v>
      </c>
      <c r="G92">
        <f t="shared" si="1"/>
        <v>1.8478521795189398E-2</v>
      </c>
    </row>
    <row r="93" spans="1:7">
      <c r="A93" s="7">
        <v>44315</v>
      </c>
      <c r="B93">
        <v>1486.1999510000001</v>
      </c>
      <c r="C93">
        <v>1503.650024</v>
      </c>
      <c r="D93">
        <v>1461</v>
      </c>
      <c r="E93">
        <v>1472.5</v>
      </c>
      <c r="F93">
        <v>1466.154419</v>
      </c>
      <c r="G93">
        <f t="shared" si="1"/>
        <v>2.0747632194248498E-2</v>
      </c>
    </row>
    <row r="94" spans="1:7">
      <c r="A94" s="7">
        <v>44316</v>
      </c>
      <c r="B94">
        <v>1445</v>
      </c>
      <c r="C94">
        <v>1453.8000489999999</v>
      </c>
      <c r="D94">
        <v>1407.5</v>
      </c>
      <c r="E94">
        <v>1412.3000489999999</v>
      </c>
      <c r="F94">
        <v>1406.2139890000001</v>
      </c>
      <c r="G94">
        <f t="shared" si="1"/>
        <v>-3.7306051736854029E-2</v>
      </c>
    </row>
    <row r="95" spans="1:7">
      <c r="A95" s="7">
        <v>44319</v>
      </c>
      <c r="B95">
        <v>1393</v>
      </c>
      <c r="C95">
        <v>1421.900024</v>
      </c>
      <c r="D95">
        <v>1377.3000489999999</v>
      </c>
      <c r="E95">
        <v>1414.4499510000001</v>
      </c>
      <c r="F95">
        <v>1408.3546140000001</v>
      </c>
      <c r="G95">
        <f t="shared" si="1"/>
        <v>-2.1689984513706816E-2</v>
      </c>
    </row>
    <row r="96" spans="1:7">
      <c r="A96" s="7">
        <v>44320</v>
      </c>
      <c r="B96">
        <v>1409.9499510000001</v>
      </c>
      <c r="C96">
        <v>1423</v>
      </c>
      <c r="D96">
        <v>1383.3000489999999</v>
      </c>
      <c r="E96">
        <v>1388.349976</v>
      </c>
      <c r="F96">
        <v>1382.3670649999999</v>
      </c>
      <c r="G96">
        <f t="shared" si="1"/>
        <v>4.3468878031706444E-3</v>
      </c>
    </row>
    <row r="97" spans="1:7">
      <c r="A97" s="7">
        <v>44321</v>
      </c>
      <c r="B97">
        <v>1401</v>
      </c>
      <c r="C97">
        <v>1409.599976</v>
      </c>
      <c r="D97">
        <v>1381.6999510000001</v>
      </c>
      <c r="E97">
        <v>1402.599976</v>
      </c>
      <c r="F97">
        <v>1396.555664</v>
      </c>
      <c r="G97">
        <f t="shared" si="1"/>
        <v>-1.1573947042452955E-3</v>
      </c>
    </row>
    <row r="98" spans="1:7">
      <c r="A98" s="7">
        <v>44322</v>
      </c>
      <c r="B98">
        <v>1407.599976</v>
      </c>
      <c r="C98">
        <v>1410.8000489999999</v>
      </c>
      <c r="D98">
        <v>1395</v>
      </c>
      <c r="E98">
        <v>1400.900024</v>
      </c>
      <c r="F98">
        <v>1394.8630370000001</v>
      </c>
      <c r="G98">
        <f t="shared" si="1"/>
        <v>9.5798256564020457E-3</v>
      </c>
    </row>
    <row r="99" spans="1:7">
      <c r="A99" s="7">
        <v>44323</v>
      </c>
      <c r="B99">
        <v>1412.9499510000001</v>
      </c>
      <c r="C99">
        <v>1424.9499510000001</v>
      </c>
      <c r="D99">
        <v>1410.25</v>
      </c>
      <c r="E99">
        <v>1414.75</v>
      </c>
      <c r="F99">
        <v>1408.6533199999999</v>
      </c>
      <c r="G99">
        <f t="shared" si="1"/>
        <v>1.0872578364619452E-2</v>
      </c>
    </row>
    <row r="100" spans="1:7">
      <c r="A100" s="7">
        <v>44326</v>
      </c>
      <c r="B100">
        <v>1427</v>
      </c>
      <c r="C100">
        <v>1430</v>
      </c>
      <c r="D100">
        <v>1412.8000489999999</v>
      </c>
      <c r="E100">
        <v>1419.849976</v>
      </c>
      <c r="F100">
        <v>1413.731323</v>
      </c>
      <c r="G100">
        <f t="shared" si="1"/>
        <v>1.8065919125087009E-3</v>
      </c>
    </row>
    <row r="101" spans="1:7">
      <c r="A101" s="7">
        <v>44327</v>
      </c>
      <c r="B101">
        <v>1396</v>
      </c>
      <c r="C101">
        <v>1424.1999510000001</v>
      </c>
      <c r="D101">
        <v>1395.0500489999999</v>
      </c>
      <c r="E101">
        <v>1403.5500489999999</v>
      </c>
      <c r="F101">
        <v>1397.5017089999999</v>
      </c>
      <c r="G101">
        <f t="shared" si="1"/>
        <v>-1.2643293501352581E-2</v>
      </c>
    </row>
    <row r="102" spans="1:7">
      <c r="A102" s="7">
        <v>44328</v>
      </c>
      <c r="B102">
        <v>1399.75</v>
      </c>
      <c r="C102">
        <v>1408.599976</v>
      </c>
      <c r="D102">
        <v>1388.849976</v>
      </c>
      <c r="E102">
        <v>1399.5</v>
      </c>
      <c r="F102">
        <v>1393.469116</v>
      </c>
      <c r="G102">
        <f t="shared" si="1"/>
        <v>-4.4542427495598384E-3</v>
      </c>
    </row>
    <row r="103" spans="1:7">
      <c r="A103" s="7">
        <v>44330</v>
      </c>
      <c r="B103">
        <v>1394.349976</v>
      </c>
      <c r="C103">
        <v>1398.900024</v>
      </c>
      <c r="D103">
        <v>1382.349976</v>
      </c>
      <c r="E103">
        <v>1386.849976</v>
      </c>
      <c r="F103">
        <v>1380.8735349999999</v>
      </c>
      <c r="G103">
        <f t="shared" si="1"/>
        <v>-4.691117229224673E-3</v>
      </c>
    </row>
    <row r="104" spans="1:7">
      <c r="A104" s="7">
        <v>44333</v>
      </c>
      <c r="B104">
        <v>1395.150024</v>
      </c>
      <c r="C104">
        <v>1442.599976</v>
      </c>
      <c r="D104">
        <v>1381.3000489999999</v>
      </c>
      <c r="E104">
        <v>1440.25</v>
      </c>
      <c r="F104">
        <v>1434.043457</v>
      </c>
      <c r="G104">
        <f t="shared" si="1"/>
        <v>-7.5981187271454429E-4</v>
      </c>
    </row>
    <row r="105" spans="1:7">
      <c r="A105" s="7">
        <v>44334</v>
      </c>
      <c r="B105">
        <v>1458.9499510000001</v>
      </c>
      <c r="C105">
        <v>1482.75</v>
      </c>
      <c r="D105">
        <v>1455</v>
      </c>
      <c r="E105">
        <v>1476.6999510000001</v>
      </c>
      <c r="F105">
        <v>1470.3363039999999</v>
      </c>
      <c r="G105">
        <f t="shared" si="1"/>
        <v>5.1980780425850422E-2</v>
      </c>
    </row>
    <row r="106" spans="1:7">
      <c r="A106" s="7">
        <v>44335</v>
      </c>
      <c r="B106">
        <v>1470.1999510000001</v>
      </c>
      <c r="C106">
        <v>1478.849976</v>
      </c>
      <c r="D106">
        <v>1452.5500489999999</v>
      </c>
      <c r="E106">
        <v>1458.1999510000001</v>
      </c>
      <c r="F106">
        <v>1451.9160159999999</v>
      </c>
      <c r="G106">
        <f t="shared" si="1"/>
        <v>-1.6852343303031818E-3</v>
      </c>
    </row>
    <row r="107" spans="1:7">
      <c r="A107" s="7">
        <v>44336</v>
      </c>
      <c r="B107">
        <v>1458.349976</v>
      </c>
      <c r="C107">
        <v>1465.900024</v>
      </c>
      <c r="D107">
        <v>1428.5</v>
      </c>
      <c r="E107">
        <v>1432.8000489999999</v>
      </c>
      <c r="F107">
        <v>1426.6256100000001</v>
      </c>
      <c r="G107">
        <f t="shared" si="1"/>
        <v>-1.6695723604461948E-2</v>
      </c>
    </row>
    <row r="108" spans="1:7">
      <c r="A108" s="7">
        <v>44337</v>
      </c>
      <c r="B108">
        <v>1443</v>
      </c>
      <c r="C108">
        <v>1501.900024</v>
      </c>
      <c r="D108">
        <v>1443</v>
      </c>
      <c r="E108">
        <v>1497.3000489999999</v>
      </c>
      <c r="F108">
        <v>1490.8476559999999</v>
      </c>
      <c r="G108">
        <f t="shared" si="1"/>
        <v>1.0099337103043114E-2</v>
      </c>
    </row>
    <row r="109" spans="1:7">
      <c r="A109" s="7">
        <v>44340</v>
      </c>
      <c r="B109">
        <v>1503.25</v>
      </c>
      <c r="C109">
        <v>1520.4499510000001</v>
      </c>
      <c r="D109">
        <v>1498.5</v>
      </c>
      <c r="E109">
        <v>1509.9499510000001</v>
      </c>
      <c r="F109">
        <v>1503.4429929999999</v>
      </c>
      <c r="G109">
        <f t="shared" si="1"/>
        <v>3.7740327982847113E-2</v>
      </c>
    </row>
    <row r="110" spans="1:7">
      <c r="A110" s="7">
        <v>44341</v>
      </c>
      <c r="B110">
        <v>1510.5</v>
      </c>
      <c r="C110">
        <v>1513.75</v>
      </c>
      <c r="D110">
        <v>1470.5</v>
      </c>
      <c r="E110">
        <v>1478.9499510000001</v>
      </c>
      <c r="F110">
        <v>1472.5766599999999</v>
      </c>
      <c r="G110">
        <f t="shared" si="1"/>
        <v>-1.8862128762668205E-2</v>
      </c>
    </row>
    <row r="111" spans="1:7">
      <c r="A111" s="7">
        <v>44342</v>
      </c>
      <c r="B111">
        <v>1480</v>
      </c>
      <c r="C111">
        <v>1487</v>
      </c>
      <c r="D111">
        <v>1470</v>
      </c>
      <c r="E111">
        <v>1477.0500489999999</v>
      </c>
      <c r="F111">
        <v>1470.684937</v>
      </c>
      <c r="G111">
        <f t="shared" si="1"/>
        <v>-3.4007822126770913E-4</v>
      </c>
    </row>
    <row r="112" spans="1:7">
      <c r="A112" s="7">
        <v>44343</v>
      </c>
      <c r="B112">
        <v>1473.099976</v>
      </c>
      <c r="C112">
        <v>1489</v>
      </c>
      <c r="D112">
        <v>1462.4499510000001</v>
      </c>
      <c r="E112">
        <v>1482.650024</v>
      </c>
      <c r="F112">
        <v>1476.2607419999999</v>
      </c>
      <c r="G112">
        <f t="shared" si="1"/>
        <v>-5.1493227908021239E-3</v>
      </c>
    </row>
    <row r="113" spans="1:7">
      <c r="A113" s="7">
        <v>44344</v>
      </c>
      <c r="B113">
        <v>1490.900024</v>
      </c>
      <c r="C113">
        <v>1513</v>
      </c>
      <c r="D113">
        <v>1478.75</v>
      </c>
      <c r="E113">
        <v>1503.4499510000001</v>
      </c>
      <c r="F113">
        <v>1496.9710689999999</v>
      </c>
      <c r="G113">
        <f t="shared" si="1"/>
        <v>1.1084058310616773E-2</v>
      </c>
    </row>
    <row r="114" spans="1:7">
      <c r="A114" s="7">
        <v>44347</v>
      </c>
      <c r="B114">
        <v>1500</v>
      </c>
      <c r="C114">
        <v>1519.5</v>
      </c>
      <c r="D114">
        <v>1487.5</v>
      </c>
      <c r="E114">
        <v>1515.849976</v>
      </c>
      <c r="F114">
        <v>1509.3176269999999</v>
      </c>
      <c r="G114">
        <f t="shared" si="1"/>
        <v>5.899722127188322E-3</v>
      </c>
    </row>
    <row r="115" spans="1:7">
      <c r="A115" s="7">
        <v>44348</v>
      </c>
      <c r="B115">
        <v>1520.3000489999999</v>
      </c>
      <c r="C115">
        <v>1527</v>
      </c>
      <c r="D115">
        <v>1507.25</v>
      </c>
      <c r="E115">
        <v>1511.6999510000001</v>
      </c>
      <c r="F115">
        <v>1505.185547</v>
      </c>
      <c r="G115">
        <f t="shared" si="1"/>
        <v>1.3189939949730162E-2</v>
      </c>
    </row>
    <row r="116" spans="1:7">
      <c r="A116" s="7">
        <v>44349</v>
      </c>
      <c r="B116">
        <v>1510</v>
      </c>
      <c r="C116">
        <v>1510.1999510000001</v>
      </c>
      <c r="D116">
        <v>1493</v>
      </c>
      <c r="E116">
        <v>1504</v>
      </c>
      <c r="F116">
        <v>1497.518677</v>
      </c>
      <c r="G116">
        <f t="shared" si="1"/>
        <v>-9.4992798303245741E-3</v>
      </c>
    </row>
    <row r="117" spans="1:7">
      <c r="A117" s="7">
        <v>44350</v>
      </c>
      <c r="B117">
        <v>1508</v>
      </c>
      <c r="C117">
        <v>1524.9499510000001</v>
      </c>
      <c r="D117">
        <v>1487.75</v>
      </c>
      <c r="E117">
        <v>1520.5500489999999</v>
      </c>
      <c r="F117">
        <v>1513.997437</v>
      </c>
      <c r="G117">
        <f t="shared" si="1"/>
        <v>-3.5226070142289562E-3</v>
      </c>
    </row>
    <row r="118" spans="1:7">
      <c r="A118" s="7">
        <v>44351</v>
      </c>
      <c r="B118">
        <v>1516</v>
      </c>
      <c r="C118">
        <v>1520.650024</v>
      </c>
      <c r="D118">
        <v>1499.1999510000001</v>
      </c>
      <c r="E118">
        <v>1500.9499510000001</v>
      </c>
      <c r="F118">
        <v>1494.481812</v>
      </c>
      <c r="G118">
        <f t="shared" si="1"/>
        <v>7.6666882750975286E-3</v>
      </c>
    </row>
    <row r="119" spans="1:7">
      <c r="A119" s="7">
        <v>44354</v>
      </c>
      <c r="B119">
        <v>1510</v>
      </c>
      <c r="C119">
        <v>1514</v>
      </c>
      <c r="D119">
        <v>1496</v>
      </c>
      <c r="E119">
        <v>1499.849976</v>
      </c>
      <c r="F119">
        <v>1493.3865969999999</v>
      </c>
      <c r="G119">
        <f t="shared" si="1"/>
        <v>-2.1367202656364589E-3</v>
      </c>
    </row>
    <row r="120" spans="1:7">
      <c r="A120" s="7">
        <v>44355</v>
      </c>
      <c r="B120">
        <v>1496.5500489999999</v>
      </c>
      <c r="C120">
        <v>1501.3000489999999</v>
      </c>
      <c r="D120">
        <v>1481.5</v>
      </c>
      <c r="E120">
        <v>1483.0500489999999</v>
      </c>
      <c r="F120">
        <v>1476.659058</v>
      </c>
      <c r="G120">
        <f t="shared" si="1"/>
        <v>-9.7397915208025758E-3</v>
      </c>
    </row>
    <row r="121" spans="1:7">
      <c r="A121" s="7">
        <v>44356</v>
      </c>
      <c r="B121">
        <v>1483.900024</v>
      </c>
      <c r="C121">
        <v>1502</v>
      </c>
      <c r="D121">
        <v>1472.0500489999999</v>
      </c>
      <c r="E121">
        <v>1480.3000489999999</v>
      </c>
      <c r="F121">
        <v>1473.9208980000001</v>
      </c>
      <c r="G121">
        <f t="shared" si="1"/>
        <v>-6.3990676234605857E-3</v>
      </c>
    </row>
    <row r="122" spans="1:7">
      <c r="A122" s="7">
        <v>44357</v>
      </c>
      <c r="B122">
        <v>1482.099976</v>
      </c>
      <c r="C122">
        <v>1489</v>
      </c>
      <c r="D122">
        <v>1473.650024</v>
      </c>
      <c r="E122">
        <v>1481.0500489999999</v>
      </c>
      <c r="F122">
        <v>1474.667725</v>
      </c>
      <c r="G122">
        <f t="shared" si="1"/>
        <v>1.0863123316633241E-3</v>
      </c>
    </row>
    <row r="123" spans="1:7">
      <c r="A123" s="7">
        <v>44358</v>
      </c>
      <c r="B123">
        <v>1491</v>
      </c>
      <c r="C123">
        <v>1496.5500489999999</v>
      </c>
      <c r="D123">
        <v>1481.0500489999999</v>
      </c>
      <c r="E123">
        <v>1486.349976</v>
      </c>
      <c r="F123">
        <v>1479.9448239999999</v>
      </c>
      <c r="G123">
        <f t="shared" si="1"/>
        <v>5.0089960330386213E-3</v>
      </c>
    </row>
    <row r="124" spans="1:7">
      <c r="A124" s="7">
        <v>44361</v>
      </c>
      <c r="B124">
        <v>1478.25</v>
      </c>
      <c r="C124">
        <v>1486</v>
      </c>
      <c r="D124">
        <v>1462.5500489999999</v>
      </c>
      <c r="E124">
        <v>1479.4499510000001</v>
      </c>
      <c r="F124">
        <v>1473.0744629999999</v>
      </c>
      <c r="G124">
        <f t="shared" si="1"/>
        <v>-1.2569807695931709E-2</v>
      </c>
    </row>
    <row r="125" spans="1:7">
      <c r="A125" s="7">
        <v>44362</v>
      </c>
      <c r="B125">
        <v>1486</v>
      </c>
      <c r="C125">
        <v>1496</v>
      </c>
      <c r="D125">
        <v>1474.8000489999999</v>
      </c>
      <c r="E125">
        <v>1490.25</v>
      </c>
      <c r="F125">
        <v>1483.8280030000001</v>
      </c>
      <c r="G125">
        <f t="shared" si="1"/>
        <v>8.3408995259034394E-3</v>
      </c>
    </row>
    <row r="126" spans="1:7">
      <c r="A126" s="7">
        <v>44363</v>
      </c>
      <c r="B126">
        <v>1488</v>
      </c>
      <c r="C126">
        <v>1494</v>
      </c>
      <c r="D126">
        <v>1478.099976</v>
      </c>
      <c r="E126">
        <v>1484.599976</v>
      </c>
      <c r="F126">
        <v>1478.2022710000001</v>
      </c>
      <c r="G126">
        <f t="shared" si="1"/>
        <v>2.2350423961330361E-3</v>
      </c>
    </row>
    <row r="127" spans="1:7">
      <c r="A127" s="7">
        <v>44364</v>
      </c>
      <c r="B127">
        <v>1466</v>
      </c>
      <c r="C127">
        <v>1478.75</v>
      </c>
      <c r="D127">
        <v>1460</v>
      </c>
      <c r="E127">
        <v>1466.099976</v>
      </c>
      <c r="F127">
        <v>1459.781982</v>
      </c>
      <c r="G127">
        <f t="shared" si="1"/>
        <v>-1.2321027278583684E-2</v>
      </c>
    </row>
    <row r="128" spans="1:7">
      <c r="A128" s="7">
        <v>44365</v>
      </c>
      <c r="B128">
        <v>1469.5</v>
      </c>
      <c r="C128">
        <v>1490</v>
      </c>
      <c r="D128">
        <v>1455</v>
      </c>
      <c r="E128">
        <v>1479.8000489999999</v>
      </c>
      <c r="F128">
        <v>1473.423096</v>
      </c>
      <c r="G128">
        <f t="shared" si="1"/>
        <v>-3.4305350967892482E-3</v>
      </c>
    </row>
    <row r="129" spans="1:7">
      <c r="A129" s="7">
        <v>44368</v>
      </c>
      <c r="B129">
        <v>1461.349976</v>
      </c>
      <c r="C129">
        <v>1491.8000489999999</v>
      </c>
      <c r="D129">
        <v>1459</v>
      </c>
      <c r="E129">
        <v>1488.6999510000001</v>
      </c>
      <c r="F129">
        <v>1482.284668</v>
      </c>
      <c r="G129">
        <f t="shared" si="1"/>
        <v>2.7453689171927482E-3</v>
      </c>
    </row>
    <row r="130" spans="1:7">
      <c r="A130" s="7">
        <v>44369</v>
      </c>
      <c r="B130">
        <v>1497</v>
      </c>
      <c r="C130">
        <v>1508</v>
      </c>
      <c r="D130">
        <v>1480</v>
      </c>
      <c r="E130">
        <v>1483.8000489999999</v>
      </c>
      <c r="F130">
        <v>1477.405884</v>
      </c>
      <c r="G130">
        <f t="shared" si="1"/>
        <v>1.429081823537515E-2</v>
      </c>
    </row>
    <row r="131" spans="1:7">
      <c r="A131" s="7">
        <v>44370</v>
      </c>
      <c r="B131">
        <v>1490</v>
      </c>
      <c r="C131">
        <v>1497.8000489999999</v>
      </c>
      <c r="D131">
        <v>1478.599976</v>
      </c>
      <c r="E131">
        <v>1485.5</v>
      </c>
      <c r="F131">
        <v>1479.0985109999999</v>
      </c>
      <c r="G131">
        <f t="shared" si="1"/>
        <v>-9.4640986673158391E-4</v>
      </c>
    </row>
    <row r="132" spans="1:7">
      <c r="A132" s="7">
        <v>44371</v>
      </c>
      <c r="B132">
        <v>1490</v>
      </c>
      <c r="C132">
        <v>1513.4499510000001</v>
      </c>
      <c r="D132">
        <v>1488</v>
      </c>
      <c r="E132">
        <v>1506.25</v>
      </c>
      <c r="F132">
        <v>1499.759033</v>
      </c>
      <c r="G132">
        <f t="shared" ref="G132:G195" si="2">LN(D132/D131)</f>
        <v>6.3372585016079975E-3</v>
      </c>
    </row>
    <row r="133" spans="1:7">
      <c r="A133" s="7">
        <v>44372</v>
      </c>
      <c r="B133">
        <v>1511.099976</v>
      </c>
      <c r="C133">
        <v>1522</v>
      </c>
      <c r="D133">
        <v>1507</v>
      </c>
      <c r="E133">
        <v>1515.099976</v>
      </c>
      <c r="F133">
        <v>1508.570923</v>
      </c>
      <c r="G133">
        <f t="shared" si="2"/>
        <v>1.2687983233458218E-2</v>
      </c>
    </row>
    <row r="134" spans="1:7">
      <c r="A134" s="7">
        <v>44375</v>
      </c>
      <c r="B134">
        <v>1520</v>
      </c>
      <c r="C134">
        <v>1523</v>
      </c>
      <c r="D134">
        <v>1505</v>
      </c>
      <c r="E134">
        <v>1508.349976</v>
      </c>
      <c r="F134">
        <v>1501.849976</v>
      </c>
      <c r="G134">
        <f t="shared" si="2"/>
        <v>-1.3280214435193445E-3</v>
      </c>
    </row>
    <row r="135" spans="1:7">
      <c r="A135" s="7">
        <v>44376</v>
      </c>
      <c r="B135">
        <v>1507</v>
      </c>
      <c r="C135">
        <v>1508.1999510000001</v>
      </c>
      <c r="D135">
        <v>1492.150024</v>
      </c>
      <c r="E135">
        <v>1502.0500489999999</v>
      </c>
      <c r="F135">
        <v>1502.0500489999999</v>
      </c>
      <c r="G135">
        <f t="shared" si="2"/>
        <v>-8.574849195491039E-3</v>
      </c>
    </row>
    <row r="136" spans="1:7">
      <c r="A136" s="7">
        <v>44377</v>
      </c>
      <c r="B136">
        <v>1498</v>
      </c>
      <c r="C136">
        <v>1509</v>
      </c>
      <c r="D136">
        <v>1494.099976</v>
      </c>
      <c r="E136">
        <v>1497.900024</v>
      </c>
      <c r="F136">
        <v>1497.900024</v>
      </c>
      <c r="G136">
        <f t="shared" si="2"/>
        <v>1.3059538063721883E-3</v>
      </c>
    </row>
    <row r="137" spans="1:7">
      <c r="A137" s="7">
        <v>44378</v>
      </c>
      <c r="B137">
        <v>1502</v>
      </c>
      <c r="C137">
        <v>1502</v>
      </c>
      <c r="D137">
        <v>1483</v>
      </c>
      <c r="E137">
        <v>1486.75</v>
      </c>
      <c r="F137">
        <v>1486.75</v>
      </c>
      <c r="G137">
        <f t="shared" si="2"/>
        <v>-7.4569396559250054E-3</v>
      </c>
    </row>
    <row r="138" spans="1:7">
      <c r="A138" s="7">
        <v>44379</v>
      </c>
      <c r="B138">
        <v>1485</v>
      </c>
      <c r="C138">
        <v>1489.25</v>
      </c>
      <c r="D138">
        <v>1477</v>
      </c>
      <c r="E138">
        <v>1480.400024</v>
      </c>
      <c r="F138">
        <v>1480.400024</v>
      </c>
      <c r="G138">
        <f t="shared" si="2"/>
        <v>-4.0540596065522672E-3</v>
      </c>
    </row>
    <row r="139" spans="1:7">
      <c r="A139" s="7">
        <v>44382</v>
      </c>
      <c r="B139">
        <v>1489.9499510000001</v>
      </c>
      <c r="C139">
        <v>1504.5</v>
      </c>
      <c r="D139">
        <v>1484.5500489999999</v>
      </c>
      <c r="E139">
        <v>1495.4499510000001</v>
      </c>
      <c r="F139">
        <v>1495.4499510000001</v>
      </c>
      <c r="G139">
        <f t="shared" si="2"/>
        <v>5.0987254860645039E-3</v>
      </c>
    </row>
    <row r="140" spans="1:7">
      <c r="A140" s="7">
        <v>44383</v>
      </c>
      <c r="B140">
        <v>1497</v>
      </c>
      <c r="C140">
        <v>1540</v>
      </c>
      <c r="D140">
        <v>1496</v>
      </c>
      <c r="E140">
        <v>1534.6999510000001</v>
      </c>
      <c r="F140">
        <v>1534.6999510000001</v>
      </c>
      <c r="G140">
        <f t="shared" si="2"/>
        <v>7.6831505169783374E-3</v>
      </c>
    </row>
    <row r="141" spans="1:7">
      <c r="A141" s="7">
        <v>44384</v>
      </c>
      <c r="B141">
        <v>1534</v>
      </c>
      <c r="C141">
        <v>1545.349976</v>
      </c>
      <c r="D141">
        <v>1527.6999510000001</v>
      </c>
      <c r="E141">
        <v>1539.5</v>
      </c>
      <c r="F141">
        <v>1539.5</v>
      </c>
      <c r="G141">
        <f t="shared" si="2"/>
        <v>2.0968424762894036E-2</v>
      </c>
    </row>
    <row r="142" spans="1:7">
      <c r="A142" s="7">
        <v>44385</v>
      </c>
      <c r="B142">
        <v>1525</v>
      </c>
      <c r="C142">
        <v>1537.6999510000001</v>
      </c>
      <c r="D142">
        <v>1513.4499510000001</v>
      </c>
      <c r="E142">
        <v>1520.4499510000001</v>
      </c>
      <c r="F142">
        <v>1520.4499510000001</v>
      </c>
      <c r="G142">
        <f t="shared" si="2"/>
        <v>-9.3715237668533981E-3</v>
      </c>
    </row>
    <row r="143" spans="1:7">
      <c r="A143" s="7">
        <v>44386</v>
      </c>
      <c r="B143">
        <v>1512.5500489999999</v>
      </c>
      <c r="C143">
        <v>1516</v>
      </c>
      <c r="D143">
        <v>1497.5</v>
      </c>
      <c r="E143">
        <v>1502</v>
      </c>
      <c r="F143">
        <v>1502</v>
      </c>
      <c r="G143">
        <f t="shared" si="2"/>
        <v>-1.0594729540858785E-2</v>
      </c>
    </row>
    <row r="144" spans="1:7">
      <c r="A144" s="7">
        <v>44389</v>
      </c>
      <c r="B144">
        <v>1502</v>
      </c>
      <c r="C144">
        <v>1502</v>
      </c>
      <c r="D144">
        <v>1484</v>
      </c>
      <c r="E144">
        <v>1487</v>
      </c>
      <c r="F144">
        <v>1487</v>
      </c>
      <c r="G144">
        <f t="shared" si="2"/>
        <v>-9.0559062622786648E-3</v>
      </c>
    </row>
    <row r="145" spans="1:7">
      <c r="A145" s="7">
        <v>44390</v>
      </c>
      <c r="B145">
        <v>1496.099976</v>
      </c>
      <c r="C145">
        <v>1506.099976</v>
      </c>
      <c r="D145">
        <v>1484.099976</v>
      </c>
      <c r="E145">
        <v>1501.849976</v>
      </c>
      <c r="F145">
        <v>1501.849976</v>
      </c>
      <c r="G145">
        <f t="shared" si="2"/>
        <v>6.7367003029767186E-5</v>
      </c>
    </row>
    <row r="146" spans="1:7">
      <c r="A146" s="7">
        <v>44391</v>
      </c>
      <c r="B146">
        <v>1497.5</v>
      </c>
      <c r="C146">
        <v>1507.349976</v>
      </c>
      <c r="D146">
        <v>1491.099976</v>
      </c>
      <c r="E146">
        <v>1499.150024</v>
      </c>
      <c r="F146">
        <v>1499.150024</v>
      </c>
      <c r="G146">
        <f t="shared" si="2"/>
        <v>4.7055747710062577E-3</v>
      </c>
    </row>
    <row r="147" spans="1:7">
      <c r="A147" s="7">
        <v>44392</v>
      </c>
      <c r="B147">
        <v>1505</v>
      </c>
      <c r="C147">
        <v>1526.75</v>
      </c>
      <c r="D147">
        <v>1499.650024</v>
      </c>
      <c r="E147">
        <v>1520.6999510000001</v>
      </c>
      <c r="F147">
        <v>1520.6999510000001</v>
      </c>
      <c r="G147">
        <f t="shared" si="2"/>
        <v>5.7176770328831224E-3</v>
      </c>
    </row>
    <row r="148" spans="1:7">
      <c r="A148" s="7">
        <v>44393</v>
      </c>
      <c r="B148">
        <v>1527.9499510000001</v>
      </c>
      <c r="C148">
        <v>1529.9499510000001</v>
      </c>
      <c r="D148">
        <v>1518.8000489999999</v>
      </c>
      <c r="E148">
        <v>1522.349976</v>
      </c>
      <c r="F148">
        <v>1522.349976</v>
      </c>
      <c r="G148">
        <f t="shared" si="2"/>
        <v>1.2688818085714405E-2</v>
      </c>
    </row>
    <row r="149" spans="1:7">
      <c r="A149" s="7">
        <v>44396</v>
      </c>
      <c r="B149">
        <v>1487</v>
      </c>
      <c r="C149">
        <v>1488.849976</v>
      </c>
      <c r="D149">
        <v>1466</v>
      </c>
      <c r="E149">
        <v>1471</v>
      </c>
      <c r="F149">
        <v>1471</v>
      </c>
      <c r="G149">
        <f t="shared" si="2"/>
        <v>-3.5382978173362251E-2</v>
      </c>
    </row>
    <row r="150" spans="1:7">
      <c r="A150" s="7">
        <v>44397</v>
      </c>
      <c r="B150">
        <v>1442</v>
      </c>
      <c r="C150">
        <v>1454</v>
      </c>
      <c r="D150">
        <v>1436.150024</v>
      </c>
      <c r="E150">
        <v>1443.150024</v>
      </c>
      <c r="F150">
        <v>1443.150024</v>
      </c>
      <c r="G150">
        <f t="shared" si="2"/>
        <v>-2.0571664757802779E-2</v>
      </c>
    </row>
    <row r="151" spans="1:7">
      <c r="A151" s="7">
        <v>44399</v>
      </c>
      <c r="B151">
        <v>1456.099976</v>
      </c>
      <c r="C151">
        <v>1468.5</v>
      </c>
      <c r="D151">
        <v>1445</v>
      </c>
      <c r="E151">
        <v>1448.6999510000001</v>
      </c>
      <c r="F151">
        <v>1448.6999510000001</v>
      </c>
      <c r="G151">
        <f t="shared" si="2"/>
        <v>6.1433828577385817E-3</v>
      </c>
    </row>
    <row r="152" spans="1:7">
      <c r="A152" s="7">
        <v>44400</v>
      </c>
      <c r="B152">
        <v>1451.5</v>
      </c>
      <c r="C152">
        <v>1457.4499510000001</v>
      </c>
      <c r="D152">
        <v>1435.3000489999999</v>
      </c>
      <c r="E152">
        <v>1442.75</v>
      </c>
      <c r="F152">
        <v>1442.75</v>
      </c>
      <c r="G152">
        <f t="shared" si="2"/>
        <v>-6.7354008299941931E-3</v>
      </c>
    </row>
    <row r="153" spans="1:7">
      <c r="A153" s="7">
        <v>44403</v>
      </c>
      <c r="B153">
        <v>1430</v>
      </c>
      <c r="C153">
        <v>1444</v>
      </c>
      <c r="D153">
        <v>1428.099976</v>
      </c>
      <c r="E153">
        <v>1434.5500489999999</v>
      </c>
      <c r="F153">
        <v>1434.5500489999999</v>
      </c>
      <c r="G153">
        <f t="shared" si="2"/>
        <v>-5.0290480631968457E-3</v>
      </c>
    </row>
    <row r="154" spans="1:7">
      <c r="A154" s="7">
        <v>44404</v>
      </c>
      <c r="B154">
        <v>1436.099976</v>
      </c>
      <c r="C154">
        <v>1449.900024</v>
      </c>
      <c r="D154">
        <v>1436.099976</v>
      </c>
      <c r="E154">
        <v>1439.75</v>
      </c>
      <c r="F154">
        <v>1439.75</v>
      </c>
      <c r="G154">
        <f t="shared" si="2"/>
        <v>5.5862167013031681E-3</v>
      </c>
    </row>
    <row r="155" spans="1:7">
      <c r="A155" s="7">
        <v>44405</v>
      </c>
      <c r="B155">
        <v>1435.0500489999999</v>
      </c>
      <c r="C155">
        <v>1438.6999510000001</v>
      </c>
      <c r="D155">
        <v>1404</v>
      </c>
      <c r="E155">
        <v>1417.3000489999999</v>
      </c>
      <c r="F155">
        <v>1417.3000489999999</v>
      </c>
      <c r="G155">
        <f t="shared" si="2"/>
        <v>-2.2605783768888322E-2</v>
      </c>
    </row>
    <row r="156" spans="1:7">
      <c r="A156" s="7">
        <v>44406</v>
      </c>
      <c r="B156">
        <v>1428.25</v>
      </c>
      <c r="C156">
        <v>1429.9499510000001</v>
      </c>
      <c r="D156">
        <v>1413.3000489999999</v>
      </c>
      <c r="E156">
        <v>1418.25</v>
      </c>
      <c r="F156">
        <v>1418.25</v>
      </c>
      <c r="G156">
        <f t="shared" si="2"/>
        <v>6.6021244589770716E-3</v>
      </c>
    </row>
    <row r="157" spans="1:7">
      <c r="A157" s="7">
        <v>44407</v>
      </c>
      <c r="B157">
        <v>1419</v>
      </c>
      <c r="C157">
        <v>1431.75</v>
      </c>
      <c r="D157">
        <v>1407.9499510000001</v>
      </c>
      <c r="E157">
        <v>1426.4499510000001</v>
      </c>
      <c r="F157">
        <v>1426.4499510000001</v>
      </c>
      <c r="G157">
        <f t="shared" si="2"/>
        <v>-3.7927191232983463E-3</v>
      </c>
    </row>
    <row r="158" spans="1:7">
      <c r="A158" s="7">
        <v>44410</v>
      </c>
      <c r="B158">
        <v>1435</v>
      </c>
      <c r="C158">
        <v>1435</v>
      </c>
      <c r="D158">
        <v>1416.25</v>
      </c>
      <c r="E158">
        <v>1422.650024</v>
      </c>
      <c r="F158">
        <v>1422.650024</v>
      </c>
      <c r="G158">
        <f t="shared" si="2"/>
        <v>5.8778224207809765E-3</v>
      </c>
    </row>
    <row r="159" spans="1:7">
      <c r="A159" s="7">
        <v>44411</v>
      </c>
      <c r="B159">
        <v>1410</v>
      </c>
      <c r="C159">
        <v>1439.900024</v>
      </c>
      <c r="D159">
        <v>1410</v>
      </c>
      <c r="E159">
        <v>1434.6999510000001</v>
      </c>
      <c r="F159">
        <v>1434.6999510000001</v>
      </c>
      <c r="G159">
        <f t="shared" si="2"/>
        <v>-4.4228289700020554E-3</v>
      </c>
    </row>
    <row r="160" spans="1:7">
      <c r="A160" s="7">
        <v>44412</v>
      </c>
      <c r="B160">
        <v>1441</v>
      </c>
      <c r="C160">
        <v>1474.5</v>
      </c>
      <c r="D160">
        <v>1440</v>
      </c>
      <c r="E160">
        <v>1465.3000489999999</v>
      </c>
      <c r="F160">
        <v>1465.3000489999999</v>
      </c>
      <c r="G160">
        <f t="shared" si="2"/>
        <v>2.1053409197832263E-2</v>
      </c>
    </row>
    <row r="161" spans="1:7">
      <c r="A161" s="7">
        <v>44413</v>
      </c>
      <c r="B161">
        <v>1467.099976</v>
      </c>
      <c r="C161">
        <v>1507.0500489999999</v>
      </c>
      <c r="D161">
        <v>1457.400024</v>
      </c>
      <c r="E161">
        <v>1484.849976</v>
      </c>
      <c r="F161">
        <v>1484.849976</v>
      </c>
      <c r="G161">
        <f t="shared" si="2"/>
        <v>1.2010929133817487E-2</v>
      </c>
    </row>
    <row r="162" spans="1:7">
      <c r="A162" s="7">
        <v>44414</v>
      </c>
      <c r="B162">
        <v>1483.5500489999999</v>
      </c>
      <c r="C162">
        <v>1500</v>
      </c>
      <c r="D162">
        <v>1474</v>
      </c>
      <c r="E162">
        <v>1492.650024</v>
      </c>
      <c r="F162">
        <v>1492.650024</v>
      </c>
      <c r="G162">
        <f t="shared" si="2"/>
        <v>1.1325751045418088E-2</v>
      </c>
    </row>
    <row r="163" spans="1:7">
      <c r="A163" s="7">
        <v>44417</v>
      </c>
      <c r="B163">
        <v>1492</v>
      </c>
      <c r="C163">
        <v>1507.349976</v>
      </c>
      <c r="D163">
        <v>1476</v>
      </c>
      <c r="E163">
        <v>1503.900024</v>
      </c>
      <c r="F163">
        <v>1503.900024</v>
      </c>
      <c r="G163">
        <f t="shared" si="2"/>
        <v>1.355932411135997E-3</v>
      </c>
    </row>
    <row r="164" spans="1:7">
      <c r="A164" s="7">
        <v>44418</v>
      </c>
      <c r="B164">
        <v>1489</v>
      </c>
      <c r="C164">
        <v>1519.75</v>
      </c>
      <c r="D164">
        <v>1489</v>
      </c>
      <c r="E164">
        <v>1507.650024</v>
      </c>
      <c r="F164">
        <v>1507.650024</v>
      </c>
      <c r="G164">
        <f t="shared" si="2"/>
        <v>8.7690275235910893E-3</v>
      </c>
    </row>
    <row r="165" spans="1:7">
      <c r="A165" s="7">
        <v>44419</v>
      </c>
      <c r="B165">
        <v>1514.900024</v>
      </c>
      <c r="C165">
        <v>1518.849976</v>
      </c>
      <c r="D165">
        <v>1491.0500489999999</v>
      </c>
      <c r="E165">
        <v>1494.9499510000001</v>
      </c>
      <c r="F165">
        <v>1494.9499510000001</v>
      </c>
      <c r="G165">
        <f t="shared" si="2"/>
        <v>1.375848921783353E-3</v>
      </c>
    </row>
    <row r="166" spans="1:7">
      <c r="A166" s="7">
        <v>44420</v>
      </c>
      <c r="B166">
        <v>1497</v>
      </c>
      <c r="C166">
        <v>1507.599976</v>
      </c>
      <c r="D166">
        <v>1489.3000489999999</v>
      </c>
      <c r="E166">
        <v>1501.400024</v>
      </c>
      <c r="F166">
        <v>1501.400024</v>
      </c>
      <c r="G166">
        <f t="shared" si="2"/>
        <v>-1.1743588126078225E-3</v>
      </c>
    </row>
    <row r="167" spans="1:7">
      <c r="A167" s="7">
        <v>44421</v>
      </c>
      <c r="B167">
        <v>1501.1999510000001</v>
      </c>
      <c r="C167">
        <v>1531</v>
      </c>
      <c r="D167">
        <v>1501</v>
      </c>
      <c r="E167">
        <v>1526.1999510000001</v>
      </c>
      <c r="F167">
        <v>1526.1999510000001</v>
      </c>
      <c r="G167">
        <f t="shared" si="2"/>
        <v>7.8253088402775624E-3</v>
      </c>
    </row>
    <row r="168" spans="1:7">
      <c r="A168" s="7">
        <v>44424</v>
      </c>
      <c r="B168">
        <v>1526.150024</v>
      </c>
      <c r="C168">
        <v>1535</v>
      </c>
      <c r="D168">
        <v>1521.4499510000001</v>
      </c>
      <c r="E168">
        <v>1530.599976</v>
      </c>
      <c r="F168">
        <v>1530.599976</v>
      </c>
      <c r="G168">
        <f t="shared" si="2"/>
        <v>1.3532242650532676E-2</v>
      </c>
    </row>
    <row r="169" spans="1:7">
      <c r="A169" s="7">
        <v>44425</v>
      </c>
      <c r="B169">
        <v>1517.1999510000001</v>
      </c>
      <c r="C169">
        <v>1524</v>
      </c>
      <c r="D169">
        <v>1505.3000489999999</v>
      </c>
      <c r="E169">
        <v>1514.650024</v>
      </c>
      <c r="F169">
        <v>1514.650024</v>
      </c>
      <c r="G169">
        <f t="shared" si="2"/>
        <v>-1.0671548865886199E-2</v>
      </c>
    </row>
    <row r="170" spans="1:7">
      <c r="A170" s="7">
        <v>44426</v>
      </c>
      <c r="B170">
        <v>1556.6999510000001</v>
      </c>
      <c r="C170">
        <v>1565.349976</v>
      </c>
      <c r="D170">
        <v>1508.349976</v>
      </c>
      <c r="E170">
        <v>1513</v>
      </c>
      <c r="F170">
        <v>1513</v>
      </c>
      <c r="G170">
        <f t="shared" si="2"/>
        <v>2.0240757990908722E-3</v>
      </c>
    </row>
    <row r="171" spans="1:7">
      <c r="A171" s="7">
        <v>44428</v>
      </c>
      <c r="B171">
        <v>1486.0500489999999</v>
      </c>
      <c r="C171">
        <v>1519.8000489999999</v>
      </c>
      <c r="D171">
        <v>1486.0500489999999</v>
      </c>
      <c r="E171">
        <v>1514.75</v>
      </c>
      <c r="F171">
        <v>1514.75</v>
      </c>
      <c r="G171">
        <f t="shared" si="2"/>
        <v>-1.4894696156732574E-2</v>
      </c>
    </row>
    <row r="172" spans="1:7">
      <c r="A172" s="7">
        <v>44431</v>
      </c>
      <c r="B172">
        <v>1529.849976</v>
      </c>
      <c r="C172">
        <v>1533.150024</v>
      </c>
      <c r="D172">
        <v>1508.650024</v>
      </c>
      <c r="E172">
        <v>1524.599976</v>
      </c>
      <c r="F172">
        <v>1524.599976</v>
      </c>
      <c r="G172">
        <f t="shared" si="2"/>
        <v>1.5093601029778169E-2</v>
      </c>
    </row>
    <row r="173" spans="1:7">
      <c r="A173" s="7">
        <v>44432</v>
      </c>
      <c r="B173">
        <v>1530</v>
      </c>
      <c r="C173">
        <v>1564.5</v>
      </c>
      <c r="D173">
        <v>1527.4499510000001</v>
      </c>
      <c r="E173">
        <v>1558.849976</v>
      </c>
      <c r="F173">
        <v>1558.849976</v>
      </c>
      <c r="G173">
        <f t="shared" si="2"/>
        <v>1.2384419115928759E-2</v>
      </c>
    </row>
    <row r="174" spans="1:7">
      <c r="A174" s="7">
        <v>44433</v>
      </c>
      <c r="B174">
        <v>1552.099976</v>
      </c>
      <c r="C174">
        <v>1564.8000489999999</v>
      </c>
      <c r="D174">
        <v>1548</v>
      </c>
      <c r="E174">
        <v>1557.400024</v>
      </c>
      <c r="F174">
        <v>1557.400024</v>
      </c>
      <c r="G174">
        <f t="shared" si="2"/>
        <v>1.3364128943498607E-2</v>
      </c>
    </row>
    <row r="175" spans="1:7">
      <c r="A175" s="7">
        <v>44434</v>
      </c>
      <c r="B175">
        <v>1550</v>
      </c>
      <c r="C175">
        <v>1571</v>
      </c>
      <c r="D175">
        <v>1543.4499510000001</v>
      </c>
      <c r="E175">
        <v>1554.8000489999999</v>
      </c>
      <c r="F175">
        <v>1554.8000489999999</v>
      </c>
      <c r="G175">
        <f t="shared" si="2"/>
        <v>-2.9436363891579783E-3</v>
      </c>
    </row>
    <row r="176" spans="1:7">
      <c r="A176" s="7">
        <v>44435</v>
      </c>
      <c r="B176">
        <v>1552</v>
      </c>
      <c r="C176">
        <v>1558.650024</v>
      </c>
      <c r="D176">
        <v>1545.25</v>
      </c>
      <c r="E176">
        <v>1548.4499510000001</v>
      </c>
      <c r="F176">
        <v>1548.4499510000001</v>
      </c>
      <c r="G176">
        <f t="shared" si="2"/>
        <v>1.16557077886821E-3</v>
      </c>
    </row>
    <row r="177" spans="1:7">
      <c r="A177" s="7">
        <v>44438</v>
      </c>
      <c r="B177">
        <v>1555.599976</v>
      </c>
      <c r="C177">
        <v>1570</v>
      </c>
      <c r="D177">
        <v>1551.599976</v>
      </c>
      <c r="E177">
        <v>1568.25</v>
      </c>
      <c r="F177">
        <v>1568.25</v>
      </c>
      <c r="G177">
        <f t="shared" si="2"/>
        <v>4.1009315585252247E-3</v>
      </c>
    </row>
    <row r="178" spans="1:7">
      <c r="A178" s="7">
        <v>44439</v>
      </c>
      <c r="B178">
        <v>1563.5</v>
      </c>
      <c r="C178">
        <v>1583.349976</v>
      </c>
      <c r="D178">
        <v>1562.1999510000001</v>
      </c>
      <c r="E178">
        <v>1581.400024</v>
      </c>
      <c r="F178">
        <v>1581.400024</v>
      </c>
      <c r="G178">
        <f t="shared" si="2"/>
        <v>6.808411712266379E-3</v>
      </c>
    </row>
    <row r="179" spans="1:7">
      <c r="A179" s="7">
        <v>44440</v>
      </c>
      <c r="B179">
        <v>1575</v>
      </c>
      <c r="C179">
        <v>1598</v>
      </c>
      <c r="D179">
        <v>1574.5</v>
      </c>
      <c r="E179">
        <v>1579.099976</v>
      </c>
      <c r="F179">
        <v>1579.099976</v>
      </c>
      <c r="G179">
        <f t="shared" si="2"/>
        <v>7.842708730905033E-3</v>
      </c>
    </row>
    <row r="180" spans="1:7">
      <c r="A180" s="7">
        <v>44441</v>
      </c>
      <c r="B180">
        <v>1574.099976</v>
      </c>
      <c r="C180">
        <v>1592</v>
      </c>
      <c r="D180">
        <v>1571.25</v>
      </c>
      <c r="E180">
        <v>1589</v>
      </c>
      <c r="F180">
        <v>1589</v>
      </c>
      <c r="G180">
        <f t="shared" si="2"/>
        <v>-2.0662806366221744E-3</v>
      </c>
    </row>
    <row r="181" spans="1:7">
      <c r="A181" s="7">
        <v>44442</v>
      </c>
      <c r="B181">
        <v>1586.099976</v>
      </c>
      <c r="C181">
        <v>1598</v>
      </c>
      <c r="D181">
        <v>1568.3000489999999</v>
      </c>
      <c r="E181">
        <v>1576.0500489999999</v>
      </c>
      <c r="F181">
        <v>1576.0500489999999</v>
      </c>
      <c r="G181">
        <f t="shared" si="2"/>
        <v>-1.8792195200565728E-3</v>
      </c>
    </row>
    <row r="182" spans="1:7">
      <c r="A182" s="7">
        <v>44445</v>
      </c>
      <c r="B182">
        <v>1579.9499510000001</v>
      </c>
      <c r="C182">
        <v>1580.9499510000001</v>
      </c>
      <c r="D182">
        <v>1561.9499510000001</v>
      </c>
      <c r="E182">
        <v>1565.6999510000001</v>
      </c>
      <c r="F182">
        <v>1565.6999510000001</v>
      </c>
      <c r="G182">
        <f t="shared" si="2"/>
        <v>-4.05725211142903E-3</v>
      </c>
    </row>
    <row r="183" spans="1:7">
      <c r="A183" s="7">
        <v>44446</v>
      </c>
      <c r="B183">
        <v>1562.5</v>
      </c>
      <c r="C183">
        <v>1582</v>
      </c>
      <c r="D183">
        <v>1555.1999510000001</v>
      </c>
      <c r="E183">
        <v>1569.25</v>
      </c>
      <c r="F183">
        <v>1569.25</v>
      </c>
      <c r="G183">
        <f t="shared" si="2"/>
        <v>-4.3308860739990481E-3</v>
      </c>
    </row>
    <row r="184" spans="1:7">
      <c r="A184" s="7">
        <v>44447</v>
      </c>
      <c r="B184">
        <v>1571.9499510000001</v>
      </c>
      <c r="C184">
        <v>1580.5</v>
      </c>
      <c r="D184">
        <v>1565.599976</v>
      </c>
      <c r="E184">
        <v>1576.400024</v>
      </c>
      <c r="F184">
        <v>1576.400024</v>
      </c>
      <c r="G184">
        <f t="shared" si="2"/>
        <v>6.6649985533077331E-3</v>
      </c>
    </row>
    <row r="185" spans="1:7">
      <c r="A185" s="7">
        <v>44448</v>
      </c>
      <c r="B185">
        <v>1574</v>
      </c>
      <c r="C185">
        <v>1579.4499510000001</v>
      </c>
      <c r="D185">
        <v>1561</v>
      </c>
      <c r="E185">
        <v>1568.599976</v>
      </c>
      <c r="F185">
        <v>1568.599976</v>
      </c>
      <c r="G185">
        <f t="shared" si="2"/>
        <v>-2.9424802368482029E-3</v>
      </c>
    </row>
    <row r="186" spans="1:7">
      <c r="A186" s="7">
        <v>44452</v>
      </c>
      <c r="B186">
        <v>1562</v>
      </c>
      <c r="C186">
        <v>1584</v>
      </c>
      <c r="D186">
        <v>1553.650024</v>
      </c>
      <c r="E186">
        <v>1555.5500489999999</v>
      </c>
      <c r="F186">
        <v>1555.5500489999999</v>
      </c>
      <c r="G186">
        <f t="shared" si="2"/>
        <v>-4.7196247325799702E-3</v>
      </c>
    </row>
    <row r="187" spans="1:7">
      <c r="A187" s="7">
        <v>44453</v>
      </c>
      <c r="B187">
        <v>1560</v>
      </c>
      <c r="C187">
        <v>1564.5</v>
      </c>
      <c r="D187">
        <v>1546.599976</v>
      </c>
      <c r="E187">
        <v>1548.5500489999999</v>
      </c>
      <c r="F187">
        <v>1548.5500489999999</v>
      </c>
      <c r="G187">
        <f t="shared" si="2"/>
        <v>-4.5480591258273426E-3</v>
      </c>
    </row>
    <row r="188" spans="1:7">
      <c r="A188" s="7">
        <v>44454</v>
      </c>
      <c r="B188">
        <v>1535</v>
      </c>
      <c r="C188">
        <v>1554.8000489999999</v>
      </c>
      <c r="D188">
        <v>1535</v>
      </c>
      <c r="E188">
        <v>1546.8000489999999</v>
      </c>
      <c r="F188">
        <v>1546.8000489999999</v>
      </c>
      <c r="G188">
        <f t="shared" si="2"/>
        <v>-7.5285766357271718E-3</v>
      </c>
    </row>
    <row r="189" spans="1:7">
      <c r="A189" s="7">
        <v>44455</v>
      </c>
      <c r="B189">
        <v>1537.75</v>
      </c>
      <c r="C189">
        <v>1564.3000489999999</v>
      </c>
      <c r="D189">
        <v>1536.3000489999999</v>
      </c>
      <c r="E189">
        <v>1559.9499510000001</v>
      </c>
      <c r="F189">
        <v>1559.9499510000001</v>
      </c>
      <c r="G189">
        <f t="shared" si="2"/>
        <v>8.4657901012853449E-4</v>
      </c>
    </row>
    <row r="190" spans="1:7">
      <c r="A190" s="7">
        <v>44456</v>
      </c>
      <c r="B190">
        <v>1569</v>
      </c>
      <c r="C190">
        <v>1589</v>
      </c>
      <c r="D190">
        <v>1559.1999510000001</v>
      </c>
      <c r="E190">
        <v>1582.150024</v>
      </c>
      <c r="F190">
        <v>1582.150024</v>
      </c>
      <c r="G190">
        <f t="shared" si="2"/>
        <v>1.479587773555203E-2</v>
      </c>
    </row>
    <row r="191" spans="1:7">
      <c r="A191" s="7">
        <v>44459</v>
      </c>
      <c r="B191">
        <v>1564</v>
      </c>
      <c r="C191">
        <v>1581.6999510000001</v>
      </c>
      <c r="D191">
        <v>1558</v>
      </c>
      <c r="E191">
        <v>1559.849976</v>
      </c>
      <c r="F191">
        <v>1559.849976</v>
      </c>
      <c r="G191">
        <f t="shared" si="2"/>
        <v>-7.6989033628450661E-4</v>
      </c>
    </row>
    <row r="192" spans="1:7">
      <c r="A192" s="7">
        <v>44460</v>
      </c>
      <c r="B192">
        <v>1562</v>
      </c>
      <c r="C192">
        <v>1568.650024</v>
      </c>
      <c r="D192">
        <v>1528.9499510000001</v>
      </c>
      <c r="E192">
        <v>1551.9499510000001</v>
      </c>
      <c r="F192">
        <v>1551.9499510000001</v>
      </c>
      <c r="G192">
        <f t="shared" si="2"/>
        <v>-1.8821754196300181E-2</v>
      </c>
    </row>
    <row r="193" spans="1:7">
      <c r="A193" s="7">
        <v>44461</v>
      </c>
      <c r="B193">
        <v>1549</v>
      </c>
      <c r="C193">
        <v>1550.150024</v>
      </c>
      <c r="D193">
        <v>1530</v>
      </c>
      <c r="E193">
        <v>1533.6999510000001</v>
      </c>
      <c r="F193">
        <v>1533.6999510000001</v>
      </c>
      <c r="G193">
        <f t="shared" si="2"/>
        <v>6.8654215208780454E-4</v>
      </c>
    </row>
    <row r="194" spans="1:7">
      <c r="A194" s="7">
        <v>44462</v>
      </c>
      <c r="B194">
        <v>1542</v>
      </c>
      <c r="C194">
        <v>1572</v>
      </c>
      <c r="D194">
        <v>1542</v>
      </c>
      <c r="E194">
        <v>1570</v>
      </c>
      <c r="F194">
        <v>1570</v>
      </c>
      <c r="G194">
        <f t="shared" si="2"/>
        <v>7.8125397367936247E-3</v>
      </c>
    </row>
    <row r="195" spans="1:7">
      <c r="A195" s="7">
        <v>44463</v>
      </c>
      <c r="B195">
        <v>1579</v>
      </c>
      <c r="C195">
        <v>1607.9499510000001</v>
      </c>
      <c r="D195">
        <v>1575</v>
      </c>
      <c r="E195">
        <v>1601.5500489999999</v>
      </c>
      <c r="F195">
        <v>1601.5500489999999</v>
      </c>
      <c r="G195">
        <f t="shared" si="2"/>
        <v>2.1174997136458564E-2</v>
      </c>
    </row>
    <row r="196" spans="1:7">
      <c r="A196" s="7">
        <v>44466</v>
      </c>
      <c r="B196">
        <v>1615.6999510000001</v>
      </c>
      <c r="C196">
        <v>1635.5</v>
      </c>
      <c r="D196">
        <v>1608</v>
      </c>
      <c r="E196">
        <v>1625.099976</v>
      </c>
      <c r="F196">
        <v>1625.099976</v>
      </c>
      <c r="G196">
        <f t="shared" ref="G196:G247" si="3">LN(D196/D195)</f>
        <v>2.0735898479178342E-2</v>
      </c>
    </row>
    <row r="197" spans="1:7">
      <c r="A197" s="7">
        <v>44467</v>
      </c>
      <c r="B197">
        <v>1632</v>
      </c>
      <c r="C197">
        <v>1632</v>
      </c>
      <c r="D197">
        <v>1582</v>
      </c>
      <c r="E197">
        <v>1615.0500489999999</v>
      </c>
      <c r="F197">
        <v>1615.0500489999999</v>
      </c>
      <c r="G197">
        <f t="shared" si="3"/>
        <v>-1.630130141131245E-2</v>
      </c>
    </row>
    <row r="198" spans="1:7">
      <c r="A198" s="7">
        <v>44468</v>
      </c>
      <c r="B198">
        <v>1597</v>
      </c>
      <c r="C198">
        <v>1606.599976</v>
      </c>
      <c r="D198">
        <v>1585.150024</v>
      </c>
      <c r="E198">
        <v>1593.849976</v>
      </c>
      <c r="F198">
        <v>1593.849976</v>
      </c>
      <c r="G198">
        <f t="shared" si="3"/>
        <v>1.989185870459887E-3</v>
      </c>
    </row>
    <row r="199" spans="1:7">
      <c r="A199" s="7">
        <v>44469</v>
      </c>
      <c r="B199">
        <v>1586</v>
      </c>
      <c r="C199">
        <v>1606.349976</v>
      </c>
      <c r="D199">
        <v>1583.099976</v>
      </c>
      <c r="E199">
        <v>1594.9499510000001</v>
      </c>
      <c r="F199">
        <v>1594.9499510000001</v>
      </c>
      <c r="G199">
        <f t="shared" si="3"/>
        <v>-1.2941202784561446E-3</v>
      </c>
    </row>
    <row r="200" spans="1:7">
      <c r="A200" s="7">
        <v>44470</v>
      </c>
      <c r="B200">
        <v>1583</v>
      </c>
      <c r="C200">
        <v>1589</v>
      </c>
      <c r="D200">
        <v>1565.25</v>
      </c>
      <c r="E200">
        <v>1582.6999510000001</v>
      </c>
      <c r="F200">
        <v>1582.6999510000001</v>
      </c>
      <c r="G200">
        <f t="shared" si="3"/>
        <v>-1.1339379294183032E-2</v>
      </c>
    </row>
    <row r="201" spans="1:7">
      <c r="A201" s="7">
        <v>44473</v>
      </c>
      <c r="B201">
        <v>1589</v>
      </c>
      <c r="C201">
        <v>1601.349976</v>
      </c>
      <c r="D201">
        <v>1583.599976</v>
      </c>
      <c r="E201">
        <v>1585.75</v>
      </c>
      <c r="F201">
        <v>1585.75</v>
      </c>
      <c r="G201">
        <f t="shared" si="3"/>
        <v>1.1655165451213366E-2</v>
      </c>
    </row>
    <row r="202" spans="1:7">
      <c r="A202" s="7">
        <v>44474</v>
      </c>
      <c r="B202">
        <v>1592</v>
      </c>
      <c r="C202">
        <v>1597.5</v>
      </c>
      <c r="D202">
        <v>1576.25</v>
      </c>
      <c r="E202">
        <v>1595.4499510000001</v>
      </c>
      <c r="F202">
        <v>1595.4499510000001</v>
      </c>
      <c r="G202">
        <f t="shared" si="3"/>
        <v>-4.6521127975038216E-3</v>
      </c>
    </row>
    <row r="203" spans="1:7">
      <c r="A203" s="7">
        <v>44475</v>
      </c>
      <c r="B203">
        <v>1596</v>
      </c>
      <c r="C203">
        <v>1626.849976</v>
      </c>
      <c r="D203">
        <v>1587</v>
      </c>
      <c r="E203">
        <v>1614.900024</v>
      </c>
      <c r="F203">
        <v>1614.900024</v>
      </c>
      <c r="G203">
        <f t="shared" si="3"/>
        <v>6.7968332472797353E-3</v>
      </c>
    </row>
    <row r="204" spans="1:7">
      <c r="A204" s="7">
        <v>44476</v>
      </c>
      <c r="B204">
        <v>1626.599976</v>
      </c>
      <c r="C204">
        <v>1627.6999510000001</v>
      </c>
      <c r="D204">
        <v>1607</v>
      </c>
      <c r="E204">
        <v>1610.5</v>
      </c>
      <c r="F204">
        <v>1610.5</v>
      </c>
      <c r="G204">
        <f t="shared" si="3"/>
        <v>1.252364521110356E-2</v>
      </c>
    </row>
    <row r="205" spans="1:7">
      <c r="A205" s="7">
        <v>44477</v>
      </c>
      <c r="B205">
        <v>1612</v>
      </c>
      <c r="C205">
        <v>1622</v>
      </c>
      <c r="D205">
        <v>1600.150024</v>
      </c>
      <c r="E205">
        <v>1602.650024</v>
      </c>
      <c r="F205">
        <v>1602.650024</v>
      </c>
      <c r="G205">
        <f t="shared" si="3"/>
        <v>-4.2716969053028494E-3</v>
      </c>
    </row>
    <row r="206" spans="1:7">
      <c r="A206" s="7">
        <v>44480</v>
      </c>
      <c r="B206">
        <v>1599.900024</v>
      </c>
      <c r="C206">
        <v>1645</v>
      </c>
      <c r="D206">
        <v>1599</v>
      </c>
      <c r="E206">
        <v>1633.8000489999999</v>
      </c>
      <c r="F206">
        <v>1633.8000489999999</v>
      </c>
      <c r="G206">
        <f t="shared" si="3"/>
        <v>-7.1895599825554405E-4</v>
      </c>
    </row>
    <row r="207" spans="1:7">
      <c r="A207" s="7">
        <v>44481</v>
      </c>
      <c r="B207">
        <v>1625</v>
      </c>
      <c r="C207">
        <v>1641.5500489999999</v>
      </c>
      <c r="D207">
        <v>1625</v>
      </c>
      <c r="E207">
        <v>1629.599976</v>
      </c>
      <c r="F207">
        <v>1629.599976</v>
      </c>
      <c r="G207">
        <f t="shared" si="3"/>
        <v>1.6129381929883717E-2</v>
      </c>
    </row>
    <row r="208" spans="1:7">
      <c r="A208" s="7">
        <v>44482</v>
      </c>
      <c r="B208">
        <v>1637</v>
      </c>
      <c r="C208">
        <v>1648</v>
      </c>
      <c r="D208">
        <v>1630</v>
      </c>
      <c r="E208">
        <v>1639.400024</v>
      </c>
      <c r="F208">
        <v>1639.400024</v>
      </c>
      <c r="G208">
        <f t="shared" si="3"/>
        <v>3.0721990369700588E-3</v>
      </c>
    </row>
    <row r="209" spans="1:7">
      <c r="A209" s="7">
        <v>44483</v>
      </c>
      <c r="B209">
        <v>1638</v>
      </c>
      <c r="C209">
        <v>1690</v>
      </c>
      <c r="D209">
        <v>1638</v>
      </c>
      <c r="E209">
        <v>1687.400024</v>
      </c>
      <c r="F209">
        <v>1687.400024</v>
      </c>
      <c r="G209">
        <f t="shared" si="3"/>
        <v>4.8959706122066867E-3</v>
      </c>
    </row>
    <row r="210" spans="1:7">
      <c r="A210" s="7">
        <v>44487</v>
      </c>
      <c r="B210">
        <v>1705</v>
      </c>
      <c r="C210">
        <v>1725</v>
      </c>
      <c r="D210">
        <v>1667.0500489999999</v>
      </c>
      <c r="E210">
        <v>1670.3000489999999</v>
      </c>
      <c r="F210">
        <v>1670.3000489999999</v>
      </c>
      <c r="G210">
        <f t="shared" si="3"/>
        <v>1.757964128240708E-2</v>
      </c>
    </row>
    <row r="211" spans="1:7">
      <c r="A211" s="7">
        <v>44488</v>
      </c>
      <c r="B211">
        <v>1675.4499510000001</v>
      </c>
      <c r="C211">
        <v>1692.4499510000001</v>
      </c>
      <c r="D211">
        <v>1671</v>
      </c>
      <c r="E211">
        <v>1688.6999510000001</v>
      </c>
      <c r="F211">
        <v>1688.6999510000001</v>
      </c>
      <c r="G211">
        <f t="shared" si="3"/>
        <v>2.3666228999719248E-3</v>
      </c>
    </row>
    <row r="212" spans="1:7">
      <c r="A212" s="7">
        <v>44489</v>
      </c>
      <c r="B212">
        <v>1689.099976</v>
      </c>
      <c r="C212">
        <v>1698.75</v>
      </c>
      <c r="D212">
        <v>1664.4499510000001</v>
      </c>
      <c r="E212">
        <v>1673.849976</v>
      </c>
      <c r="F212">
        <v>1673.849976</v>
      </c>
      <c r="G212">
        <f t="shared" si="3"/>
        <v>-3.9275405214158378E-3</v>
      </c>
    </row>
    <row r="213" spans="1:7">
      <c r="A213" s="7">
        <v>44490</v>
      </c>
      <c r="B213">
        <v>1671.8000489999999</v>
      </c>
      <c r="C213">
        <v>1681.9499510000001</v>
      </c>
      <c r="D213">
        <v>1660.849976</v>
      </c>
      <c r="E213">
        <v>1676.3000489999999</v>
      </c>
      <c r="F213">
        <v>1676.3000489999999</v>
      </c>
      <c r="G213">
        <f t="shared" si="3"/>
        <v>-2.1652040329911424E-3</v>
      </c>
    </row>
    <row r="214" spans="1:7">
      <c r="A214" s="7">
        <v>44491</v>
      </c>
      <c r="B214">
        <v>1680.099976</v>
      </c>
      <c r="C214">
        <v>1708</v>
      </c>
      <c r="D214">
        <v>1670.75</v>
      </c>
      <c r="E214">
        <v>1680.75</v>
      </c>
      <c r="F214">
        <v>1680.75</v>
      </c>
      <c r="G214">
        <f t="shared" si="3"/>
        <v>5.9431223501927354E-3</v>
      </c>
    </row>
    <row r="215" spans="1:7">
      <c r="A215" s="7">
        <v>44494</v>
      </c>
      <c r="B215">
        <v>1690</v>
      </c>
      <c r="C215">
        <v>1690</v>
      </c>
      <c r="D215">
        <v>1613.8000489999999</v>
      </c>
      <c r="E215">
        <v>1657</v>
      </c>
      <c r="F215">
        <v>1657</v>
      </c>
      <c r="G215">
        <f t="shared" si="3"/>
        <v>-3.4680950613655691E-2</v>
      </c>
    </row>
    <row r="216" spans="1:7">
      <c r="A216" s="7">
        <v>44495</v>
      </c>
      <c r="B216">
        <v>1650</v>
      </c>
      <c r="C216">
        <v>1673.849976</v>
      </c>
      <c r="D216">
        <v>1646.349976</v>
      </c>
      <c r="E216">
        <v>1652.75</v>
      </c>
      <c r="F216">
        <v>1652.75</v>
      </c>
      <c r="G216">
        <f t="shared" si="3"/>
        <v>1.9969024972829329E-2</v>
      </c>
    </row>
    <row r="217" spans="1:7">
      <c r="A217" s="7">
        <v>44496</v>
      </c>
      <c r="B217">
        <v>1652.75</v>
      </c>
      <c r="C217">
        <v>1665.0500489999999</v>
      </c>
      <c r="D217">
        <v>1637.3000489999999</v>
      </c>
      <c r="E217">
        <v>1642.8000489999999</v>
      </c>
      <c r="F217">
        <v>1642.8000489999999</v>
      </c>
      <c r="G217">
        <f t="shared" si="3"/>
        <v>-5.5121281775876736E-3</v>
      </c>
    </row>
    <row r="218" spans="1:7">
      <c r="A218" s="7">
        <v>44497</v>
      </c>
      <c r="B218">
        <v>1650</v>
      </c>
      <c r="C218">
        <v>1650</v>
      </c>
      <c r="D218">
        <v>1587.150024</v>
      </c>
      <c r="E218">
        <v>1593.599976</v>
      </c>
      <c r="F218">
        <v>1593.599976</v>
      </c>
      <c r="G218">
        <f t="shared" si="3"/>
        <v>-3.1108603433041192E-2</v>
      </c>
    </row>
    <row r="219" spans="1:7">
      <c r="A219" s="7">
        <v>44498</v>
      </c>
      <c r="B219">
        <v>1590</v>
      </c>
      <c r="C219">
        <v>1602</v>
      </c>
      <c r="D219">
        <v>1560</v>
      </c>
      <c r="E219">
        <v>1582.849976</v>
      </c>
      <c r="F219">
        <v>1582.849976</v>
      </c>
      <c r="G219">
        <f t="shared" si="3"/>
        <v>-1.7254148896141637E-2</v>
      </c>
    </row>
    <row r="220" spans="1:7">
      <c r="A220" s="7">
        <v>44501</v>
      </c>
      <c r="B220">
        <v>1585</v>
      </c>
      <c r="C220">
        <v>1611</v>
      </c>
      <c r="D220">
        <v>1583.5500489999999</v>
      </c>
      <c r="E220">
        <v>1605.3000489999999</v>
      </c>
      <c r="F220">
        <v>1605.3000489999999</v>
      </c>
      <c r="G220">
        <f t="shared" si="3"/>
        <v>1.4983371803364386E-2</v>
      </c>
    </row>
    <row r="221" spans="1:7">
      <c r="A221" s="7">
        <v>44502</v>
      </c>
      <c r="B221">
        <v>1606</v>
      </c>
      <c r="C221">
        <v>1622</v>
      </c>
      <c r="D221">
        <v>1600.0500489999999</v>
      </c>
      <c r="E221">
        <v>1606.75</v>
      </c>
      <c r="F221">
        <v>1606.75</v>
      </c>
      <c r="G221">
        <f t="shared" si="3"/>
        <v>1.0365716316696994E-2</v>
      </c>
    </row>
    <row r="222" spans="1:7">
      <c r="A222" s="7">
        <v>44503</v>
      </c>
      <c r="B222">
        <v>1605.099976</v>
      </c>
      <c r="C222">
        <v>1609.900024</v>
      </c>
      <c r="D222">
        <v>1575.5500489999999</v>
      </c>
      <c r="E222">
        <v>1581.4499510000001</v>
      </c>
      <c r="F222">
        <v>1581.4499510000001</v>
      </c>
      <c r="G222">
        <f t="shared" si="3"/>
        <v>-1.543046061280029E-2</v>
      </c>
    </row>
    <row r="223" spans="1:7">
      <c r="A223" s="7">
        <v>44504</v>
      </c>
      <c r="B223">
        <v>1595</v>
      </c>
      <c r="C223">
        <v>1597.849976</v>
      </c>
      <c r="D223">
        <v>1590.099976</v>
      </c>
      <c r="E223">
        <v>1593.9499510000001</v>
      </c>
      <c r="F223">
        <v>1593.9499510000001</v>
      </c>
      <c r="G223">
        <f t="shared" si="3"/>
        <v>9.192443474117051E-3</v>
      </c>
    </row>
    <row r="224" spans="1:7">
      <c r="A224" s="7">
        <v>44508</v>
      </c>
      <c r="B224">
        <v>1592.099976</v>
      </c>
      <c r="C224">
        <v>1604.6999510000001</v>
      </c>
      <c r="D224">
        <v>1570.4499510000001</v>
      </c>
      <c r="E224">
        <v>1600.25</v>
      </c>
      <c r="F224">
        <v>1600.25</v>
      </c>
      <c r="G224">
        <f t="shared" si="3"/>
        <v>-1.2434720948903581E-2</v>
      </c>
    </row>
    <row r="225" spans="1:7">
      <c r="A225" s="7">
        <v>44509</v>
      </c>
      <c r="B225">
        <v>1594.599976</v>
      </c>
      <c r="C225">
        <v>1594.599976</v>
      </c>
      <c r="D225">
        <v>1569.0500489999999</v>
      </c>
      <c r="E225">
        <v>1572.25</v>
      </c>
      <c r="F225">
        <v>1572.25</v>
      </c>
      <c r="G225">
        <f t="shared" si="3"/>
        <v>-8.9179939020816946E-4</v>
      </c>
    </row>
    <row r="226" spans="1:7">
      <c r="A226" s="7">
        <v>44510</v>
      </c>
      <c r="B226">
        <v>1568</v>
      </c>
      <c r="C226">
        <v>1569</v>
      </c>
      <c r="D226">
        <v>1550</v>
      </c>
      <c r="E226">
        <v>1555.25</v>
      </c>
      <c r="F226">
        <v>1555.25</v>
      </c>
      <c r="G226">
        <f t="shared" si="3"/>
        <v>-1.2215440972556597E-2</v>
      </c>
    </row>
    <row r="227" spans="1:7">
      <c r="A227" s="7">
        <v>44511</v>
      </c>
      <c r="B227">
        <v>1550.0500489999999</v>
      </c>
      <c r="C227">
        <v>1554.900024</v>
      </c>
      <c r="D227">
        <v>1535.599976</v>
      </c>
      <c r="E227">
        <v>1548.3000489999999</v>
      </c>
      <c r="F227">
        <v>1548.3000489999999</v>
      </c>
      <c r="G227">
        <f t="shared" si="3"/>
        <v>-9.3337624157199053E-3</v>
      </c>
    </row>
    <row r="228" spans="1:7">
      <c r="A228" s="7">
        <v>44512</v>
      </c>
      <c r="B228">
        <v>1550</v>
      </c>
      <c r="C228">
        <v>1559.0500489999999</v>
      </c>
      <c r="D228">
        <v>1545.0500489999999</v>
      </c>
      <c r="E228">
        <v>1553</v>
      </c>
      <c r="F228">
        <v>1553</v>
      </c>
      <c r="G228">
        <f t="shared" si="3"/>
        <v>6.1351354843507304E-3</v>
      </c>
    </row>
    <row r="229" spans="1:7">
      <c r="A229" s="7">
        <v>44515</v>
      </c>
      <c r="B229">
        <v>1562.099976</v>
      </c>
      <c r="C229">
        <v>1571.849976</v>
      </c>
      <c r="D229">
        <v>1554.400024</v>
      </c>
      <c r="E229">
        <v>1557.25</v>
      </c>
      <c r="F229">
        <v>1557.25</v>
      </c>
      <c r="G229">
        <f t="shared" si="3"/>
        <v>6.0333305213482622E-3</v>
      </c>
    </row>
    <row r="230" spans="1:7">
      <c r="A230" s="7">
        <v>44516</v>
      </c>
      <c r="B230">
        <v>1555</v>
      </c>
      <c r="C230">
        <v>1557.1999510000001</v>
      </c>
      <c r="D230">
        <v>1541.599976</v>
      </c>
      <c r="E230">
        <v>1548</v>
      </c>
      <c r="F230">
        <v>1548</v>
      </c>
      <c r="G230">
        <f t="shared" si="3"/>
        <v>-8.2688119713556756E-3</v>
      </c>
    </row>
    <row r="231" spans="1:7">
      <c r="A231" s="7">
        <v>44517</v>
      </c>
      <c r="B231">
        <v>1536.900024</v>
      </c>
      <c r="C231">
        <v>1544</v>
      </c>
      <c r="D231">
        <v>1528.5</v>
      </c>
      <c r="E231">
        <v>1530.8000489999999</v>
      </c>
      <c r="F231">
        <v>1530.8000489999999</v>
      </c>
      <c r="G231">
        <f t="shared" si="3"/>
        <v>-8.5339602010264717E-3</v>
      </c>
    </row>
    <row r="232" spans="1:7">
      <c r="A232" s="7">
        <v>44518</v>
      </c>
      <c r="B232">
        <v>1526.0500489999999</v>
      </c>
      <c r="C232">
        <v>1543.5</v>
      </c>
      <c r="D232">
        <v>1525.25</v>
      </c>
      <c r="E232">
        <v>1539.400024</v>
      </c>
      <c r="F232">
        <v>1539.400024</v>
      </c>
      <c r="G232">
        <f t="shared" si="3"/>
        <v>-2.1285312989273151E-3</v>
      </c>
    </row>
    <row r="233" spans="1:7">
      <c r="A233" s="7">
        <v>44522</v>
      </c>
      <c r="B233">
        <v>1546</v>
      </c>
      <c r="C233">
        <v>1552.6999510000001</v>
      </c>
      <c r="D233">
        <v>1499.0500489999999</v>
      </c>
      <c r="E233">
        <v>1515.349976</v>
      </c>
      <c r="F233">
        <v>1515.349976</v>
      </c>
      <c r="G233">
        <f t="shared" si="3"/>
        <v>-1.7326724227900492E-2</v>
      </c>
    </row>
    <row r="234" spans="1:7">
      <c r="A234" s="7">
        <v>44523</v>
      </c>
      <c r="B234">
        <v>1502</v>
      </c>
      <c r="C234">
        <v>1527.8000489999999</v>
      </c>
      <c r="D234">
        <v>1496.349976</v>
      </c>
      <c r="E234">
        <v>1515.5500489999999</v>
      </c>
      <c r="F234">
        <v>1515.5500489999999</v>
      </c>
      <c r="G234">
        <f t="shared" si="3"/>
        <v>-1.8028134531383299E-3</v>
      </c>
    </row>
    <row r="235" spans="1:7">
      <c r="A235" s="7">
        <v>44524</v>
      </c>
      <c r="B235">
        <v>1524</v>
      </c>
      <c r="C235">
        <v>1536.349976</v>
      </c>
      <c r="D235">
        <v>1514.0500489999999</v>
      </c>
      <c r="E235">
        <v>1518.0500489999999</v>
      </c>
      <c r="F235">
        <v>1518.0500489999999</v>
      </c>
      <c r="G235">
        <f t="shared" si="3"/>
        <v>1.1759418563757444E-2</v>
      </c>
    </row>
    <row r="236" spans="1:7">
      <c r="A236" s="7">
        <v>44525</v>
      </c>
      <c r="B236">
        <v>1514.8000489999999</v>
      </c>
      <c r="C236">
        <v>1533.3000489999999</v>
      </c>
      <c r="D236">
        <v>1507</v>
      </c>
      <c r="E236">
        <v>1525.9499510000001</v>
      </c>
      <c r="F236">
        <v>1525.9499510000001</v>
      </c>
      <c r="G236">
        <f t="shared" si="3"/>
        <v>-4.6672922881850851E-3</v>
      </c>
    </row>
    <row r="237" spans="1:7">
      <c r="A237" s="7">
        <v>44526</v>
      </c>
      <c r="B237">
        <v>1500</v>
      </c>
      <c r="C237">
        <v>1506.6999510000001</v>
      </c>
      <c r="D237">
        <v>1485</v>
      </c>
      <c r="E237">
        <v>1489.900024</v>
      </c>
      <c r="F237">
        <v>1489.900024</v>
      </c>
      <c r="G237">
        <f t="shared" si="3"/>
        <v>-1.4706147389695449E-2</v>
      </c>
    </row>
    <row r="238" spans="1:7">
      <c r="A238" s="7">
        <v>44529</v>
      </c>
      <c r="B238">
        <v>1494.8000489999999</v>
      </c>
      <c r="C238">
        <v>1507.650024</v>
      </c>
      <c r="D238">
        <v>1462</v>
      </c>
      <c r="E238">
        <v>1501.25</v>
      </c>
      <c r="F238">
        <v>1501.25</v>
      </c>
      <c r="G238">
        <f t="shared" si="3"/>
        <v>-1.560941092707613E-2</v>
      </c>
    </row>
    <row r="239" spans="1:7">
      <c r="A239" s="7">
        <v>44530</v>
      </c>
      <c r="B239">
        <v>1495</v>
      </c>
      <c r="C239">
        <v>1529</v>
      </c>
      <c r="D239">
        <v>1486.5500489999999</v>
      </c>
      <c r="E239">
        <v>1493.5500489999999</v>
      </c>
      <c r="F239">
        <v>1493.5500489999999</v>
      </c>
      <c r="G239">
        <f t="shared" si="3"/>
        <v>1.665267058283048E-2</v>
      </c>
    </row>
    <row r="240" spans="1:7">
      <c r="A240" s="7">
        <v>44531</v>
      </c>
      <c r="B240">
        <v>1495</v>
      </c>
      <c r="C240">
        <v>1507.0500489999999</v>
      </c>
      <c r="D240">
        <v>1489.099976</v>
      </c>
      <c r="E240">
        <v>1504.650024</v>
      </c>
      <c r="F240">
        <v>1504.650024</v>
      </c>
      <c r="G240">
        <f t="shared" si="3"/>
        <v>1.713862586487198E-3</v>
      </c>
    </row>
    <row r="241" spans="1:7">
      <c r="A241" s="7">
        <v>44532</v>
      </c>
      <c r="B241">
        <v>1504.5</v>
      </c>
      <c r="C241">
        <v>1528.8000489999999</v>
      </c>
      <c r="D241">
        <v>1500</v>
      </c>
      <c r="E241">
        <v>1525.75</v>
      </c>
      <c r="F241">
        <v>1525.75</v>
      </c>
      <c r="G241">
        <f t="shared" si="3"/>
        <v>7.2932136112598741E-3</v>
      </c>
    </row>
    <row r="242" spans="1:7">
      <c r="A242" s="7">
        <v>44533</v>
      </c>
      <c r="B242">
        <v>1525.8000489999999</v>
      </c>
      <c r="C242">
        <v>1535.9499510000001</v>
      </c>
      <c r="D242">
        <v>1507.0500489999999</v>
      </c>
      <c r="E242">
        <v>1513.5500489999999</v>
      </c>
      <c r="F242">
        <v>1513.5500489999999</v>
      </c>
      <c r="G242">
        <f t="shared" si="3"/>
        <v>4.6890219999825428E-3</v>
      </c>
    </row>
    <row r="243" spans="1:7">
      <c r="A243" s="7">
        <v>44536</v>
      </c>
      <c r="B243">
        <v>1513</v>
      </c>
      <c r="C243">
        <v>1518.8000489999999</v>
      </c>
      <c r="D243">
        <v>1497.349976</v>
      </c>
      <c r="E243">
        <v>1503.8000489999999</v>
      </c>
      <c r="F243">
        <v>1503.8000489999999</v>
      </c>
      <c r="G243">
        <f t="shared" si="3"/>
        <v>-6.4572670909480694E-3</v>
      </c>
    </row>
    <row r="244" spans="1:7">
      <c r="A244" s="7">
        <v>44537</v>
      </c>
      <c r="B244">
        <v>1513.9499510000001</v>
      </c>
      <c r="C244">
        <v>1532</v>
      </c>
      <c r="D244">
        <v>1509.900024</v>
      </c>
      <c r="E244">
        <v>1525.6999510000001</v>
      </c>
      <c r="F244">
        <v>1525.6999510000001</v>
      </c>
      <c r="G244">
        <f t="shared" si="3"/>
        <v>8.3465763461804364E-3</v>
      </c>
    </row>
    <row r="245" spans="1:7">
      <c r="A245" s="7">
        <v>44538</v>
      </c>
      <c r="B245">
        <v>1536</v>
      </c>
      <c r="C245">
        <v>1555.0500489999999</v>
      </c>
      <c r="D245">
        <v>1534</v>
      </c>
      <c r="E245">
        <v>1553.8000489999999</v>
      </c>
      <c r="F245">
        <v>1553.8000489999999</v>
      </c>
      <c r="G245">
        <f t="shared" si="3"/>
        <v>1.5835263581685258E-2</v>
      </c>
    </row>
    <row r="246" spans="1:7">
      <c r="A246" s="7">
        <v>44539</v>
      </c>
      <c r="B246">
        <v>1545.1999510000001</v>
      </c>
      <c r="C246">
        <v>1554.6999510000001</v>
      </c>
      <c r="D246">
        <v>1522</v>
      </c>
      <c r="E246">
        <v>1526.849976</v>
      </c>
      <c r="F246">
        <v>1526.849976</v>
      </c>
      <c r="G246">
        <f t="shared" si="3"/>
        <v>-7.8534435055703979E-3</v>
      </c>
    </row>
    <row r="247" spans="1:7">
      <c r="A247" s="7">
        <v>44540</v>
      </c>
      <c r="B247">
        <v>1524.900024</v>
      </c>
      <c r="C247">
        <v>1528</v>
      </c>
      <c r="D247">
        <v>1508.4499510000001</v>
      </c>
      <c r="E247">
        <v>1522.5500489999999</v>
      </c>
      <c r="F247">
        <v>1522.5500489999999</v>
      </c>
      <c r="G247">
        <f t="shared" si="3"/>
        <v>-8.9426583642992427E-3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7"/>
  <sheetViews>
    <sheetView workbookViewId="0">
      <selection activeCell="J13" sqref="J13"/>
    </sheetView>
  </sheetViews>
  <sheetFormatPr defaultColWidth="10" defaultRowHeight="14.4"/>
  <cols>
    <col min="1" max="1" width="10.44140625" bestFit="1" customWidth="1"/>
    <col min="2" max="6" width="10.77734375" bestFit="1" customWidth="1"/>
    <col min="7" max="7" width="9.77734375" bestFit="1" customWidth="1"/>
    <col min="10" max="10" width="23.6640625" customWidth="1"/>
  </cols>
  <sheetData>
    <row r="1" spans="1:11">
      <c r="A1" s="5" t="s">
        <v>0</v>
      </c>
      <c r="B1" s="5" t="s">
        <v>1</v>
      </c>
      <c r="C1" s="5" t="s">
        <v>2</v>
      </c>
      <c r="D1" s="5" t="s">
        <v>3</v>
      </c>
      <c r="E1" s="5" t="s">
        <v>4</v>
      </c>
      <c r="F1" s="5" t="s">
        <v>5</v>
      </c>
      <c r="G1" s="6" t="s">
        <v>44</v>
      </c>
    </row>
    <row r="2" spans="1:11">
      <c r="A2" s="7">
        <v>44179</v>
      </c>
      <c r="B2" s="8">
        <v>98.25</v>
      </c>
      <c r="C2">
        <v>102.550003</v>
      </c>
      <c r="D2">
        <v>97.449996999999996</v>
      </c>
      <c r="E2">
        <v>101.5</v>
      </c>
      <c r="F2">
        <v>94.746841000000003</v>
      </c>
    </row>
    <row r="3" spans="1:11">
      <c r="A3" s="7">
        <v>44180</v>
      </c>
      <c r="B3">
        <v>102.5</v>
      </c>
      <c r="C3">
        <v>102.5</v>
      </c>
      <c r="D3">
        <v>99.199996999999996</v>
      </c>
      <c r="E3">
        <v>100.449997</v>
      </c>
      <c r="F3">
        <v>93.766707999999994</v>
      </c>
      <c r="G3">
        <f>LN(D3/D2)</f>
        <v>1.7798588880339788E-2</v>
      </c>
      <c r="J3" s="9" t="s">
        <v>45</v>
      </c>
      <c r="K3" s="9"/>
    </row>
    <row r="4" spans="1:11">
      <c r="A4" s="7">
        <v>44181</v>
      </c>
      <c r="B4">
        <v>101.900002</v>
      </c>
      <c r="C4">
        <v>103.599998</v>
      </c>
      <c r="D4">
        <v>100.650002</v>
      </c>
      <c r="E4">
        <v>102.900002</v>
      </c>
      <c r="F4">
        <v>96.053696000000002</v>
      </c>
      <c r="G4">
        <f t="shared" ref="G4:G67" si="0">LN(D4/D3)</f>
        <v>1.4511187907748703E-2</v>
      </c>
      <c r="J4" s="9" t="s">
        <v>38</v>
      </c>
      <c r="K4" s="9">
        <f>AVERAGE(D2:D247)</f>
        <v>118.13191060162599</v>
      </c>
    </row>
    <row r="5" spans="1:11">
      <c r="A5" s="7">
        <v>44182</v>
      </c>
      <c r="B5">
        <v>105.099998</v>
      </c>
      <c r="C5">
        <v>105.599998</v>
      </c>
      <c r="D5">
        <v>100.699997</v>
      </c>
      <c r="E5">
        <v>101.5</v>
      </c>
      <c r="F5">
        <v>94.746841000000003</v>
      </c>
      <c r="G5">
        <f t="shared" si="0"/>
        <v>4.9659797641657096E-4</v>
      </c>
      <c r="J5" s="9" t="s">
        <v>39</v>
      </c>
      <c r="K5" s="11">
        <f>AVERAGE(G2:G247)</f>
        <v>1.6374705944267518E-3</v>
      </c>
    </row>
    <row r="6" spans="1:11">
      <c r="A6" s="7">
        <v>44183</v>
      </c>
      <c r="B6">
        <v>101.5</v>
      </c>
      <c r="C6">
        <v>102.300003</v>
      </c>
      <c r="D6">
        <v>98.150002000000001</v>
      </c>
      <c r="E6">
        <v>99</v>
      </c>
      <c r="F6">
        <v>92.413177000000005</v>
      </c>
      <c r="G6">
        <f t="shared" si="0"/>
        <v>-2.5648828833612403E-2</v>
      </c>
      <c r="J6" s="9" t="s">
        <v>40</v>
      </c>
      <c r="K6" s="9">
        <v>384.44033047234336</v>
      </c>
    </row>
    <row r="7" spans="1:11">
      <c r="A7" s="7">
        <v>44186</v>
      </c>
      <c r="B7">
        <v>98.900002000000001</v>
      </c>
      <c r="C7">
        <v>98.949996999999996</v>
      </c>
      <c r="D7">
        <v>88.949996999999996</v>
      </c>
      <c r="E7">
        <v>89.849997999999999</v>
      </c>
      <c r="F7">
        <v>83.871964000000006</v>
      </c>
      <c r="G7">
        <f t="shared" si="0"/>
        <v>-9.842256071441316E-2</v>
      </c>
      <c r="J7" s="9" t="s">
        <v>41</v>
      </c>
      <c r="K7" s="11">
        <v>4.6229890044622581E-4</v>
      </c>
    </row>
    <row r="8" spans="1:11">
      <c r="A8" s="7">
        <v>44187</v>
      </c>
      <c r="B8">
        <v>89.050003000000004</v>
      </c>
      <c r="C8">
        <v>92.300003000000004</v>
      </c>
      <c r="D8">
        <v>86.599997999999999</v>
      </c>
      <c r="E8">
        <v>90.550003000000004</v>
      </c>
      <c r="F8">
        <v>84.525390999999999</v>
      </c>
      <c r="G8">
        <f t="shared" si="0"/>
        <v>-2.6774587911329709E-2</v>
      </c>
      <c r="J8" s="9" t="s">
        <v>31</v>
      </c>
      <c r="K8" s="9">
        <f>SKEW(D2:D247)</f>
        <v>0.7468283115722788</v>
      </c>
    </row>
    <row r="9" spans="1:11">
      <c r="A9" s="7">
        <v>44188</v>
      </c>
      <c r="B9">
        <v>90.5</v>
      </c>
      <c r="C9">
        <v>91.300003000000004</v>
      </c>
      <c r="D9">
        <v>88.300003000000004</v>
      </c>
      <c r="E9">
        <v>90.800003000000004</v>
      </c>
      <c r="F9">
        <v>84.758758999999998</v>
      </c>
      <c r="G9">
        <f t="shared" si="0"/>
        <v>1.9440349111297852E-2</v>
      </c>
      <c r="J9" s="9" t="s">
        <v>42</v>
      </c>
      <c r="K9" s="9">
        <f>KURT(D2:D247)</f>
        <v>-0.35306288753026616</v>
      </c>
    </row>
    <row r="10" spans="1:11">
      <c r="A10" s="7">
        <v>44189</v>
      </c>
      <c r="B10">
        <v>92.5</v>
      </c>
      <c r="C10">
        <v>95.5</v>
      </c>
      <c r="D10">
        <v>92.150002000000001</v>
      </c>
      <c r="E10">
        <v>93.150002000000001</v>
      </c>
      <c r="F10">
        <v>86.952408000000005</v>
      </c>
      <c r="G10">
        <f t="shared" si="0"/>
        <v>4.2677564234577234E-2</v>
      </c>
    </row>
    <row r="11" spans="1:11">
      <c r="A11" s="7">
        <v>44193</v>
      </c>
      <c r="B11">
        <v>94</v>
      </c>
      <c r="C11">
        <v>95.150002000000001</v>
      </c>
      <c r="D11">
        <v>93.300003000000004</v>
      </c>
      <c r="E11">
        <v>93.800003000000004</v>
      </c>
      <c r="F11">
        <v>87.559157999999996</v>
      </c>
      <c r="G11">
        <f t="shared" si="0"/>
        <v>1.2402434188062479E-2</v>
      </c>
      <c r="J11" s="9" t="s">
        <v>46</v>
      </c>
    </row>
    <row r="12" spans="1:11" ht="86.4">
      <c r="A12" s="7">
        <v>44194</v>
      </c>
      <c r="B12">
        <v>94.199996999999996</v>
      </c>
      <c r="C12">
        <v>94.650002000000001</v>
      </c>
      <c r="D12">
        <v>92</v>
      </c>
      <c r="E12">
        <v>93.150002000000001</v>
      </c>
      <c r="F12">
        <v>86.952408000000005</v>
      </c>
      <c r="G12">
        <f t="shared" si="0"/>
        <v>-1.4031562958598217E-2</v>
      </c>
      <c r="J12" s="13" t="s">
        <v>54</v>
      </c>
    </row>
    <row r="13" spans="1:11" ht="91.8" customHeight="1">
      <c r="A13" s="7">
        <v>44195</v>
      </c>
      <c r="B13">
        <v>93.5</v>
      </c>
      <c r="C13">
        <v>94.5</v>
      </c>
      <c r="D13">
        <v>92.75</v>
      </c>
      <c r="E13">
        <v>93.25</v>
      </c>
      <c r="F13">
        <v>87.045745999999994</v>
      </c>
      <c r="G13">
        <f t="shared" si="0"/>
        <v>8.1191244385041914E-3</v>
      </c>
      <c r="J13" s="13" t="s">
        <v>55</v>
      </c>
    </row>
    <row r="14" spans="1:11">
      <c r="A14" s="7">
        <v>44196</v>
      </c>
      <c r="B14">
        <v>93.300003000000004</v>
      </c>
      <c r="C14">
        <v>95.550003000000004</v>
      </c>
      <c r="D14">
        <v>92.550003000000004</v>
      </c>
      <c r="E14">
        <v>93.050003000000004</v>
      </c>
      <c r="F14">
        <v>86.859054999999998</v>
      </c>
      <c r="G14">
        <f t="shared" si="0"/>
        <v>-2.1586300531276107E-3</v>
      </c>
    </row>
    <row r="15" spans="1:11">
      <c r="A15" s="7">
        <v>44197</v>
      </c>
      <c r="B15">
        <v>93.75</v>
      </c>
      <c r="C15">
        <v>94.449996999999996</v>
      </c>
      <c r="D15">
        <v>93</v>
      </c>
      <c r="E15">
        <v>93.199996999999996</v>
      </c>
      <c r="F15">
        <v>86.999069000000006</v>
      </c>
      <c r="G15">
        <f t="shared" si="0"/>
        <v>4.8504217188390132E-3</v>
      </c>
    </row>
    <row r="16" spans="1:11">
      <c r="A16" s="7">
        <v>44200</v>
      </c>
      <c r="B16">
        <v>94.050003000000004</v>
      </c>
      <c r="C16">
        <v>97.300003000000004</v>
      </c>
      <c r="D16">
        <v>93.699996999999996</v>
      </c>
      <c r="E16">
        <v>96.949996999999996</v>
      </c>
      <c r="F16">
        <v>90.499572999999998</v>
      </c>
      <c r="G16">
        <f t="shared" si="0"/>
        <v>7.4986640740441713E-3</v>
      </c>
    </row>
    <row r="17" spans="1:7">
      <c r="A17" s="7">
        <v>44201</v>
      </c>
      <c r="B17">
        <v>96.5</v>
      </c>
      <c r="C17">
        <v>96.5</v>
      </c>
      <c r="D17">
        <v>94.349997999999999</v>
      </c>
      <c r="E17">
        <v>94.949996999999996</v>
      </c>
      <c r="F17">
        <v>88.632637000000003</v>
      </c>
      <c r="G17">
        <f t="shared" si="0"/>
        <v>6.9130933895905858E-3</v>
      </c>
    </row>
    <row r="18" spans="1:7">
      <c r="A18" s="7">
        <v>44202</v>
      </c>
      <c r="B18">
        <v>98.900002000000001</v>
      </c>
      <c r="C18">
        <v>99.300003000000004</v>
      </c>
      <c r="D18">
        <v>96.25</v>
      </c>
      <c r="E18">
        <v>96.949996999999996</v>
      </c>
      <c r="F18">
        <v>90.499572999999998</v>
      </c>
      <c r="G18">
        <f t="shared" si="0"/>
        <v>1.9937722551002929E-2</v>
      </c>
    </row>
    <row r="19" spans="1:7">
      <c r="A19" s="7">
        <v>44203</v>
      </c>
      <c r="B19">
        <v>98</v>
      </c>
      <c r="C19">
        <v>99.050003000000004</v>
      </c>
      <c r="D19">
        <v>97.099997999999999</v>
      </c>
      <c r="E19">
        <v>97.900002000000001</v>
      </c>
      <c r="F19">
        <v>91.386368000000004</v>
      </c>
      <c r="G19">
        <f t="shared" si="0"/>
        <v>8.7923815320630778E-3</v>
      </c>
    </row>
    <row r="20" spans="1:7">
      <c r="A20" s="7">
        <v>44204</v>
      </c>
      <c r="B20">
        <v>98.949996999999996</v>
      </c>
      <c r="C20">
        <v>101.300003</v>
      </c>
      <c r="D20">
        <v>98.550003000000004</v>
      </c>
      <c r="E20">
        <v>100.650002</v>
      </c>
      <c r="F20">
        <v>93.953400000000002</v>
      </c>
      <c r="G20">
        <f t="shared" si="0"/>
        <v>1.4822709340172361E-2</v>
      </c>
    </row>
    <row r="21" spans="1:7">
      <c r="A21" s="7">
        <v>44207</v>
      </c>
      <c r="B21">
        <v>101.5</v>
      </c>
      <c r="C21">
        <v>102.900002</v>
      </c>
      <c r="D21">
        <v>98.050003000000004</v>
      </c>
      <c r="E21">
        <v>102.550003</v>
      </c>
      <c r="F21">
        <v>95.726990000000001</v>
      </c>
      <c r="G21">
        <f t="shared" si="0"/>
        <v>-5.0864808011398784E-3</v>
      </c>
    </row>
    <row r="22" spans="1:7">
      <c r="A22" s="7">
        <v>44208</v>
      </c>
      <c r="B22">
        <v>102</v>
      </c>
      <c r="C22">
        <v>104.5</v>
      </c>
      <c r="D22">
        <v>100.75</v>
      </c>
      <c r="E22">
        <v>103.449997</v>
      </c>
      <c r="F22">
        <v>96.567108000000005</v>
      </c>
      <c r="G22">
        <f t="shared" si="0"/>
        <v>2.7164617587803117E-2</v>
      </c>
    </row>
    <row r="23" spans="1:7">
      <c r="A23" s="7">
        <v>44209</v>
      </c>
      <c r="B23">
        <v>104.949997</v>
      </c>
      <c r="C23">
        <v>107.900002</v>
      </c>
      <c r="D23">
        <v>104.099998</v>
      </c>
      <c r="E23">
        <v>105.25</v>
      </c>
      <c r="F23">
        <v>98.247344999999996</v>
      </c>
      <c r="G23">
        <f t="shared" si="0"/>
        <v>3.2709755581834685E-2</v>
      </c>
    </row>
    <row r="24" spans="1:7">
      <c r="A24" s="7">
        <v>44210</v>
      </c>
      <c r="B24">
        <v>107</v>
      </c>
      <c r="C24">
        <v>107.449997</v>
      </c>
      <c r="D24">
        <v>104.199997</v>
      </c>
      <c r="E24">
        <v>105.050003</v>
      </c>
      <c r="F24">
        <v>98.060654</v>
      </c>
      <c r="G24">
        <f t="shared" si="0"/>
        <v>9.6014411985206329E-4</v>
      </c>
    </row>
    <row r="25" spans="1:7">
      <c r="A25" s="7">
        <v>44211</v>
      </c>
      <c r="B25">
        <v>105.25</v>
      </c>
      <c r="C25">
        <v>106.099998</v>
      </c>
      <c r="D25">
        <v>100.650002</v>
      </c>
      <c r="E25">
        <v>101.400002</v>
      </c>
      <c r="F25">
        <v>94.653503000000001</v>
      </c>
      <c r="G25">
        <f t="shared" si="0"/>
        <v>-3.4662928571839259E-2</v>
      </c>
    </row>
    <row r="26" spans="1:7">
      <c r="A26" s="7">
        <v>44214</v>
      </c>
      <c r="B26">
        <v>101.400002</v>
      </c>
      <c r="C26">
        <v>101.849998</v>
      </c>
      <c r="D26">
        <v>96.050003000000004</v>
      </c>
      <c r="E26">
        <v>96.650002000000001</v>
      </c>
      <c r="F26">
        <v>90.219536000000005</v>
      </c>
      <c r="G26">
        <f t="shared" si="0"/>
        <v>-4.6780251508342148E-2</v>
      </c>
    </row>
    <row r="27" spans="1:7">
      <c r="A27" s="7">
        <v>44215</v>
      </c>
      <c r="B27">
        <v>97.75</v>
      </c>
      <c r="C27">
        <v>99</v>
      </c>
      <c r="D27">
        <v>97.5</v>
      </c>
      <c r="E27">
        <v>98.099997999999999</v>
      </c>
      <c r="F27">
        <v>91.573059000000001</v>
      </c>
      <c r="G27">
        <f t="shared" si="0"/>
        <v>1.4983457555503895E-2</v>
      </c>
    </row>
    <row r="28" spans="1:7">
      <c r="A28" s="7">
        <v>44216</v>
      </c>
      <c r="B28">
        <v>99</v>
      </c>
      <c r="C28">
        <v>99.800003000000004</v>
      </c>
      <c r="D28">
        <v>97.849997999999999</v>
      </c>
      <c r="E28">
        <v>98.849997999999999</v>
      </c>
      <c r="F28">
        <v>92.273155000000003</v>
      </c>
      <c r="G28">
        <f t="shared" si="0"/>
        <v>3.583295398835392E-3</v>
      </c>
    </row>
    <row r="29" spans="1:7">
      <c r="A29" s="7">
        <v>44217</v>
      </c>
      <c r="B29">
        <v>99.050003000000004</v>
      </c>
      <c r="C29">
        <v>100.199997</v>
      </c>
      <c r="D29">
        <v>93.900002000000001</v>
      </c>
      <c r="E29">
        <v>94.699996999999996</v>
      </c>
      <c r="F29">
        <v>88.399269000000004</v>
      </c>
      <c r="G29">
        <f t="shared" si="0"/>
        <v>-4.1205265889165316E-2</v>
      </c>
    </row>
    <row r="30" spans="1:7">
      <c r="A30" s="7">
        <v>44218</v>
      </c>
      <c r="B30">
        <v>94.599997999999999</v>
      </c>
      <c r="C30">
        <v>95.449996999999996</v>
      </c>
      <c r="D30">
        <v>92.5</v>
      </c>
      <c r="E30">
        <v>92.75</v>
      </c>
      <c r="F30">
        <v>86.579009999999997</v>
      </c>
      <c r="G30">
        <f t="shared" si="0"/>
        <v>-1.5021762995092022E-2</v>
      </c>
    </row>
    <row r="31" spans="1:7">
      <c r="A31" s="7">
        <v>44221</v>
      </c>
      <c r="B31">
        <v>93.050003000000004</v>
      </c>
      <c r="C31">
        <v>93.75</v>
      </c>
      <c r="D31">
        <v>90</v>
      </c>
      <c r="E31">
        <v>91.349997999999999</v>
      </c>
      <c r="F31">
        <v>85.272163000000006</v>
      </c>
      <c r="G31">
        <f t="shared" si="0"/>
        <v>-2.7398974188114388E-2</v>
      </c>
    </row>
    <row r="32" spans="1:7">
      <c r="A32" s="7">
        <v>44223</v>
      </c>
      <c r="B32">
        <v>91.400002000000001</v>
      </c>
      <c r="C32">
        <v>91.75</v>
      </c>
      <c r="D32">
        <v>88.900002000000001</v>
      </c>
      <c r="E32">
        <v>89.699996999999996</v>
      </c>
      <c r="F32">
        <v>83.731933999999995</v>
      </c>
      <c r="G32">
        <f t="shared" si="0"/>
        <v>-1.2297505313218535E-2</v>
      </c>
    </row>
    <row r="33" spans="1:7">
      <c r="A33" s="7">
        <v>44224</v>
      </c>
      <c r="B33">
        <v>89</v>
      </c>
      <c r="C33">
        <v>91.400002000000001</v>
      </c>
      <c r="D33">
        <v>88.800003000000004</v>
      </c>
      <c r="E33">
        <v>90.650002000000001</v>
      </c>
      <c r="F33">
        <v>84.618735999999998</v>
      </c>
      <c r="G33">
        <f t="shared" si="0"/>
        <v>-1.1254812351388973E-3</v>
      </c>
    </row>
    <row r="34" spans="1:7">
      <c r="A34" s="7">
        <v>44225</v>
      </c>
      <c r="B34">
        <v>90.75</v>
      </c>
      <c r="C34">
        <v>92.949996999999996</v>
      </c>
      <c r="D34">
        <v>87.75</v>
      </c>
      <c r="E34">
        <v>88.300003000000004</v>
      </c>
      <c r="F34">
        <v>82.425087000000005</v>
      </c>
      <c r="G34">
        <f t="shared" si="0"/>
        <v>-1.1894821435932497E-2</v>
      </c>
    </row>
    <row r="35" spans="1:7">
      <c r="A35" s="7">
        <v>44228</v>
      </c>
      <c r="B35">
        <v>89</v>
      </c>
      <c r="C35">
        <v>91.199996999999996</v>
      </c>
      <c r="D35">
        <v>88.449996999999996</v>
      </c>
      <c r="E35">
        <v>90.849997999999999</v>
      </c>
      <c r="F35">
        <v>84.805428000000006</v>
      </c>
      <c r="G35">
        <f t="shared" si="0"/>
        <v>7.9455243423510718E-3</v>
      </c>
    </row>
    <row r="36" spans="1:7">
      <c r="A36" s="7">
        <v>44229</v>
      </c>
      <c r="B36">
        <v>92.5</v>
      </c>
      <c r="C36">
        <v>93.949996999999996</v>
      </c>
      <c r="D36">
        <v>91.199996999999996</v>
      </c>
      <c r="E36">
        <v>92.849997999999999</v>
      </c>
      <c r="F36">
        <v>86.672363000000004</v>
      </c>
      <c r="G36">
        <f t="shared" si="0"/>
        <v>3.0617477497222156E-2</v>
      </c>
    </row>
    <row r="37" spans="1:7">
      <c r="A37" s="7">
        <v>44230</v>
      </c>
      <c r="B37">
        <v>94.599997999999999</v>
      </c>
      <c r="C37">
        <v>95.300003000000004</v>
      </c>
      <c r="D37">
        <v>93</v>
      </c>
      <c r="E37">
        <v>93.349997999999999</v>
      </c>
      <c r="F37">
        <v>87.139090999999993</v>
      </c>
      <c r="G37">
        <f t="shared" si="0"/>
        <v>1.9544628967707599E-2</v>
      </c>
    </row>
    <row r="38" spans="1:7">
      <c r="A38" s="7">
        <v>44231</v>
      </c>
      <c r="B38">
        <v>94.25</v>
      </c>
      <c r="C38">
        <v>98.599997999999999</v>
      </c>
      <c r="D38">
        <v>94</v>
      </c>
      <c r="E38">
        <v>97.650002000000001</v>
      </c>
      <c r="F38">
        <v>91.153000000000006</v>
      </c>
      <c r="G38">
        <f t="shared" si="0"/>
        <v>1.069528911674795E-2</v>
      </c>
    </row>
    <row r="39" spans="1:7">
      <c r="A39" s="7">
        <v>44232</v>
      </c>
      <c r="B39">
        <v>98.949996999999996</v>
      </c>
      <c r="C39">
        <v>99.949996999999996</v>
      </c>
      <c r="D39">
        <v>96.800003000000004</v>
      </c>
      <c r="E39">
        <v>97.650002000000001</v>
      </c>
      <c r="F39">
        <v>91.153000000000006</v>
      </c>
      <c r="G39">
        <f t="shared" si="0"/>
        <v>2.9352243004262427E-2</v>
      </c>
    </row>
    <row r="40" spans="1:7">
      <c r="A40" s="7">
        <v>44235</v>
      </c>
      <c r="B40">
        <v>99.5</v>
      </c>
      <c r="C40">
        <v>100.800003</v>
      </c>
      <c r="D40">
        <v>99.099997999999999</v>
      </c>
      <c r="E40">
        <v>99.650002000000001</v>
      </c>
      <c r="F40">
        <v>93.019936000000001</v>
      </c>
      <c r="G40">
        <f t="shared" si="0"/>
        <v>2.3482395880040845E-2</v>
      </c>
    </row>
    <row r="41" spans="1:7">
      <c r="A41" s="7">
        <v>44236</v>
      </c>
      <c r="B41">
        <v>99.800003000000004</v>
      </c>
      <c r="C41">
        <v>103.349998</v>
      </c>
      <c r="D41">
        <v>99.800003000000004</v>
      </c>
      <c r="E41">
        <v>101</v>
      </c>
      <c r="F41">
        <v>94.280113</v>
      </c>
      <c r="G41">
        <f t="shared" si="0"/>
        <v>7.0387922232307328E-3</v>
      </c>
    </row>
    <row r="42" spans="1:7">
      <c r="A42" s="7">
        <v>44237</v>
      </c>
      <c r="B42">
        <v>102</v>
      </c>
      <c r="C42">
        <v>102.5</v>
      </c>
      <c r="D42">
        <v>98.599997999999999</v>
      </c>
      <c r="E42">
        <v>100</v>
      </c>
      <c r="F42">
        <v>93.346642000000003</v>
      </c>
      <c r="G42">
        <f t="shared" si="0"/>
        <v>-1.2096972052924209E-2</v>
      </c>
    </row>
    <row r="43" spans="1:7">
      <c r="A43" s="7">
        <v>44238</v>
      </c>
      <c r="B43">
        <v>100</v>
      </c>
      <c r="C43">
        <v>100.349998</v>
      </c>
      <c r="D43">
        <v>98.900002000000001</v>
      </c>
      <c r="E43">
        <v>99.449996999999996</v>
      </c>
      <c r="F43">
        <v>92.833236999999997</v>
      </c>
      <c r="G43">
        <f t="shared" si="0"/>
        <v>3.0380175264993594E-3</v>
      </c>
    </row>
    <row r="44" spans="1:7">
      <c r="A44" s="7">
        <v>44239</v>
      </c>
      <c r="B44">
        <v>98.900002000000001</v>
      </c>
      <c r="C44">
        <v>99.400002000000001</v>
      </c>
      <c r="D44">
        <v>96.550003000000004</v>
      </c>
      <c r="E44">
        <v>97</v>
      </c>
      <c r="F44">
        <v>90.546249000000003</v>
      </c>
      <c r="G44">
        <f t="shared" si="0"/>
        <v>-2.404821890460667E-2</v>
      </c>
    </row>
    <row r="45" spans="1:7">
      <c r="A45" s="7">
        <v>44242</v>
      </c>
      <c r="B45">
        <v>97</v>
      </c>
      <c r="C45">
        <v>99.25</v>
      </c>
      <c r="D45">
        <v>95.599997999999999</v>
      </c>
      <c r="E45">
        <v>98.449996999999996</v>
      </c>
      <c r="F45">
        <v>91.899772999999996</v>
      </c>
      <c r="G45">
        <f t="shared" si="0"/>
        <v>-9.8882408096531756E-3</v>
      </c>
    </row>
    <row r="46" spans="1:7">
      <c r="A46" s="7">
        <v>44243</v>
      </c>
      <c r="B46">
        <v>99.25</v>
      </c>
      <c r="C46">
        <v>104.849998</v>
      </c>
      <c r="D46">
        <v>99.25</v>
      </c>
      <c r="E46">
        <v>103.75</v>
      </c>
      <c r="F46">
        <v>96.847144999999998</v>
      </c>
      <c r="G46">
        <f t="shared" si="0"/>
        <v>3.7469120430446486E-2</v>
      </c>
    </row>
    <row r="47" spans="1:7">
      <c r="A47" s="7">
        <v>44244</v>
      </c>
      <c r="B47">
        <v>102</v>
      </c>
      <c r="C47">
        <v>103.5</v>
      </c>
      <c r="D47">
        <v>100.800003</v>
      </c>
      <c r="E47">
        <v>102.25</v>
      </c>
      <c r="F47">
        <v>97.084518000000003</v>
      </c>
      <c r="G47">
        <f t="shared" si="0"/>
        <v>1.549646583187277E-2</v>
      </c>
    </row>
    <row r="48" spans="1:7">
      <c r="A48" s="7">
        <v>44245</v>
      </c>
      <c r="B48">
        <v>103.699997</v>
      </c>
      <c r="C48">
        <v>115.5</v>
      </c>
      <c r="D48">
        <v>103.349998</v>
      </c>
      <c r="E48">
        <v>110.699997</v>
      </c>
      <c r="F48">
        <v>105.10762800000001</v>
      </c>
      <c r="G48">
        <f t="shared" si="0"/>
        <v>2.4982881376887089E-2</v>
      </c>
    </row>
    <row r="49" spans="1:7">
      <c r="A49" s="7">
        <v>44246</v>
      </c>
      <c r="B49">
        <v>110.699997</v>
      </c>
      <c r="C49">
        <v>112.199997</v>
      </c>
      <c r="D49">
        <v>103.849998</v>
      </c>
      <c r="E49">
        <v>105.099998</v>
      </c>
      <c r="F49">
        <v>99.790535000000006</v>
      </c>
      <c r="G49">
        <f t="shared" si="0"/>
        <v>4.8262642875155411E-3</v>
      </c>
    </row>
    <row r="50" spans="1:7">
      <c r="A50" s="7">
        <v>44249</v>
      </c>
      <c r="B50">
        <v>105.900002</v>
      </c>
      <c r="C50">
        <v>108.550003</v>
      </c>
      <c r="D50">
        <v>105.300003</v>
      </c>
      <c r="E50">
        <v>106.300003</v>
      </c>
      <c r="F50">
        <v>100.92991600000001</v>
      </c>
      <c r="G50">
        <f t="shared" si="0"/>
        <v>1.3865916566382844E-2</v>
      </c>
    </row>
    <row r="51" spans="1:7">
      <c r="A51" s="7">
        <v>44250</v>
      </c>
      <c r="B51">
        <v>109.75</v>
      </c>
      <c r="C51">
        <v>114.400002</v>
      </c>
      <c r="D51">
        <v>109.449997</v>
      </c>
      <c r="E51">
        <v>112.199997</v>
      </c>
      <c r="F51">
        <v>106.531853</v>
      </c>
      <c r="G51">
        <f t="shared" si="0"/>
        <v>3.8654348929137494E-2</v>
      </c>
    </row>
    <row r="52" spans="1:7">
      <c r="A52" s="7">
        <v>44251</v>
      </c>
      <c r="B52">
        <v>114</v>
      </c>
      <c r="C52">
        <v>115.349998</v>
      </c>
      <c r="D52">
        <v>111</v>
      </c>
      <c r="E52">
        <v>113.599998</v>
      </c>
      <c r="F52">
        <v>107.86113</v>
      </c>
      <c r="G52">
        <f t="shared" si="0"/>
        <v>1.4062404753238692E-2</v>
      </c>
    </row>
    <row r="53" spans="1:7">
      <c r="A53" s="7">
        <v>44252</v>
      </c>
      <c r="B53">
        <v>116</v>
      </c>
      <c r="C53">
        <v>120.5</v>
      </c>
      <c r="D53">
        <v>115.349998</v>
      </c>
      <c r="E53">
        <v>119.050003</v>
      </c>
      <c r="F53">
        <v>113.03581200000001</v>
      </c>
      <c r="G53">
        <f t="shared" si="0"/>
        <v>3.8440765968893474E-2</v>
      </c>
    </row>
    <row r="54" spans="1:7">
      <c r="A54" s="7">
        <v>44253</v>
      </c>
      <c r="B54">
        <v>115.5</v>
      </c>
      <c r="C54">
        <v>118.400002</v>
      </c>
      <c r="D54">
        <v>110.050003</v>
      </c>
      <c r="E54">
        <v>111</v>
      </c>
      <c r="F54">
        <v>105.392487</v>
      </c>
      <c r="G54">
        <f t="shared" si="0"/>
        <v>-4.7036132048421088E-2</v>
      </c>
    </row>
    <row r="55" spans="1:7">
      <c r="A55" s="7">
        <v>44256</v>
      </c>
      <c r="B55">
        <v>114.300003</v>
      </c>
      <c r="C55">
        <v>117.650002</v>
      </c>
      <c r="D55">
        <v>113.5</v>
      </c>
      <c r="E55">
        <v>117.050003</v>
      </c>
      <c r="F55">
        <v>111.136848</v>
      </c>
      <c r="G55">
        <f t="shared" si="0"/>
        <v>3.0868001688650729E-2</v>
      </c>
    </row>
    <row r="56" spans="1:7">
      <c r="A56" s="7">
        <v>44257</v>
      </c>
      <c r="B56">
        <v>115.900002</v>
      </c>
      <c r="C56">
        <v>116.650002</v>
      </c>
      <c r="D56">
        <v>112.75</v>
      </c>
      <c r="E56">
        <v>113.5</v>
      </c>
      <c r="F56">
        <v>107.76618999999999</v>
      </c>
      <c r="G56">
        <f t="shared" si="0"/>
        <v>-6.6298585386696885E-3</v>
      </c>
    </row>
    <row r="57" spans="1:7">
      <c r="A57" s="7">
        <v>44258</v>
      </c>
      <c r="B57">
        <v>114.050003</v>
      </c>
      <c r="C57">
        <v>115.800003</v>
      </c>
      <c r="D57">
        <v>113.199997</v>
      </c>
      <c r="E57">
        <v>114</v>
      </c>
      <c r="F57">
        <v>108.24092899999999</v>
      </c>
      <c r="G57">
        <f t="shared" si="0"/>
        <v>3.9831608845275817E-3</v>
      </c>
    </row>
    <row r="58" spans="1:7">
      <c r="A58" s="7">
        <v>44259</v>
      </c>
      <c r="B58">
        <v>113.949997</v>
      </c>
      <c r="C58">
        <v>117</v>
      </c>
      <c r="D58">
        <v>112.300003</v>
      </c>
      <c r="E58">
        <v>112.699997</v>
      </c>
      <c r="F58">
        <v>107.006592</v>
      </c>
      <c r="G58">
        <f t="shared" si="0"/>
        <v>-7.9822508087597169E-3</v>
      </c>
    </row>
    <row r="59" spans="1:7">
      <c r="A59" s="7">
        <v>44260</v>
      </c>
      <c r="B59">
        <v>116.25</v>
      </c>
      <c r="C59">
        <v>118.25</v>
      </c>
      <c r="D59">
        <v>113.5</v>
      </c>
      <c r="E59">
        <v>114.949997</v>
      </c>
      <c r="F59">
        <v>109.142929</v>
      </c>
      <c r="G59">
        <f t="shared" si="0"/>
        <v>1.0628948462901659E-2</v>
      </c>
    </row>
    <row r="60" spans="1:7">
      <c r="A60" s="7">
        <v>44263</v>
      </c>
      <c r="B60">
        <v>118.949997</v>
      </c>
      <c r="C60">
        <v>122.349998</v>
      </c>
      <c r="D60">
        <v>117.199997</v>
      </c>
      <c r="E60">
        <v>118.25</v>
      </c>
      <c r="F60">
        <v>112.276222</v>
      </c>
      <c r="G60">
        <f t="shared" si="0"/>
        <v>3.2079014624184825E-2</v>
      </c>
    </row>
    <row r="61" spans="1:7">
      <c r="A61" s="7">
        <v>44264</v>
      </c>
      <c r="B61">
        <v>119.400002</v>
      </c>
      <c r="C61">
        <v>119.550003</v>
      </c>
      <c r="D61">
        <v>114.199997</v>
      </c>
      <c r="E61">
        <v>116.75</v>
      </c>
      <c r="F61">
        <v>110.851997</v>
      </c>
      <c r="G61">
        <f t="shared" si="0"/>
        <v>-2.5930580593435098E-2</v>
      </c>
    </row>
    <row r="62" spans="1:7">
      <c r="A62" s="7">
        <v>44265</v>
      </c>
      <c r="B62">
        <v>116.900002</v>
      </c>
      <c r="C62">
        <v>117</v>
      </c>
      <c r="D62">
        <v>113.599998</v>
      </c>
      <c r="E62">
        <v>114.400002</v>
      </c>
      <c r="F62">
        <v>108.62072000000001</v>
      </c>
      <c r="G62">
        <f t="shared" si="0"/>
        <v>-5.267782270790132E-3</v>
      </c>
    </row>
    <row r="63" spans="1:7">
      <c r="A63" s="7">
        <v>44267</v>
      </c>
      <c r="B63">
        <v>116.75</v>
      </c>
      <c r="C63">
        <v>117.400002</v>
      </c>
      <c r="D63">
        <v>114</v>
      </c>
      <c r="E63">
        <v>115.050003</v>
      </c>
      <c r="F63">
        <v>109.23788500000001</v>
      </c>
      <c r="G63">
        <f t="shared" si="0"/>
        <v>3.5149597130783527E-3</v>
      </c>
    </row>
    <row r="64" spans="1:7">
      <c r="A64" s="7">
        <v>44270</v>
      </c>
      <c r="B64">
        <v>116</v>
      </c>
      <c r="C64">
        <v>116.849998</v>
      </c>
      <c r="D64">
        <v>112.800003</v>
      </c>
      <c r="E64">
        <v>114.349998</v>
      </c>
      <c r="F64">
        <v>108.57324199999999</v>
      </c>
      <c r="G64">
        <f t="shared" si="0"/>
        <v>-1.058208273479257E-2</v>
      </c>
    </row>
    <row r="65" spans="1:7">
      <c r="A65" s="7">
        <v>44271</v>
      </c>
      <c r="B65">
        <v>113.800003</v>
      </c>
      <c r="C65">
        <v>116.300003</v>
      </c>
      <c r="D65">
        <v>113.449997</v>
      </c>
      <c r="E65">
        <v>115.099998</v>
      </c>
      <c r="F65">
        <v>109.285355</v>
      </c>
      <c r="G65">
        <f t="shared" si="0"/>
        <v>5.7458191227803832E-3</v>
      </c>
    </row>
    <row r="66" spans="1:7">
      <c r="A66" s="7">
        <v>44272</v>
      </c>
      <c r="B66">
        <v>114.800003</v>
      </c>
      <c r="C66">
        <v>114.849998</v>
      </c>
      <c r="D66">
        <v>108.75</v>
      </c>
      <c r="E66">
        <v>109.349998</v>
      </c>
      <c r="F66">
        <v>103.825836</v>
      </c>
      <c r="G66">
        <f t="shared" si="0"/>
        <v>-4.2310514813689699E-2</v>
      </c>
    </row>
    <row r="67" spans="1:7">
      <c r="A67" s="7">
        <v>44273</v>
      </c>
      <c r="B67">
        <v>110</v>
      </c>
      <c r="C67">
        <v>112.199997</v>
      </c>
      <c r="D67">
        <v>107.5</v>
      </c>
      <c r="E67">
        <v>110.199997</v>
      </c>
      <c r="F67">
        <v>104.63288900000001</v>
      </c>
      <c r="G67">
        <f t="shared" si="0"/>
        <v>-1.1560822401075971E-2</v>
      </c>
    </row>
    <row r="68" spans="1:7">
      <c r="A68" s="7">
        <v>44274</v>
      </c>
      <c r="B68">
        <v>106.25</v>
      </c>
      <c r="C68">
        <v>113.25</v>
      </c>
      <c r="D68">
        <v>104.449997</v>
      </c>
      <c r="E68">
        <v>110.5</v>
      </c>
      <c r="F68">
        <v>104.91773999999999</v>
      </c>
      <c r="G68">
        <f t="shared" ref="G68:G131" si="1">LN(D68/D67)</f>
        <v>-2.8782388287019605E-2</v>
      </c>
    </row>
    <row r="69" spans="1:7">
      <c r="A69" s="7">
        <v>44277</v>
      </c>
      <c r="B69">
        <v>110.5</v>
      </c>
      <c r="C69">
        <v>111.25</v>
      </c>
      <c r="D69">
        <v>108.550003</v>
      </c>
      <c r="E69">
        <v>109.599998</v>
      </c>
      <c r="F69">
        <v>104.06321</v>
      </c>
      <c r="G69">
        <f t="shared" si="1"/>
        <v>3.8502464680636318E-2</v>
      </c>
    </row>
    <row r="70" spans="1:7">
      <c r="A70" s="7">
        <v>44278</v>
      </c>
      <c r="B70">
        <v>109.599998</v>
      </c>
      <c r="C70">
        <v>110.300003</v>
      </c>
      <c r="D70">
        <v>106.599998</v>
      </c>
      <c r="E70">
        <v>107.150002</v>
      </c>
      <c r="F70">
        <v>101.736977</v>
      </c>
      <c r="G70">
        <f t="shared" si="1"/>
        <v>-1.812743099131622E-2</v>
      </c>
    </row>
    <row r="71" spans="1:7">
      <c r="A71" s="7">
        <v>44279</v>
      </c>
      <c r="B71">
        <v>105</v>
      </c>
      <c r="C71">
        <v>106</v>
      </c>
      <c r="D71">
        <v>102.849998</v>
      </c>
      <c r="E71">
        <v>104.800003</v>
      </c>
      <c r="F71">
        <v>99.505691999999996</v>
      </c>
      <c r="G71">
        <f t="shared" si="1"/>
        <v>-3.5811896316846753E-2</v>
      </c>
    </row>
    <row r="72" spans="1:7">
      <c r="A72" s="7">
        <v>44280</v>
      </c>
      <c r="B72">
        <v>106</v>
      </c>
      <c r="C72">
        <v>107.699997</v>
      </c>
      <c r="D72">
        <v>101.300003</v>
      </c>
      <c r="E72">
        <v>102</v>
      </c>
      <c r="F72">
        <v>96.847144999999998</v>
      </c>
      <c r="G72">
        <f t="shared" si="1"/>
        <v>-1.5185155783528881E-2</v>
      </c>
    </row>
    <row r="73" spans="1:7">
      <c r="A73" s="7">
        <v>44281</v>
      </c>
      <c r="B73">
        <v>103</v>
      </c>
      <c r="C73">
        <v>104</v>
      </c>
      <c r="D73">
        <v>100.25</v>
      </c>
      <c r="E73">
        <v>102.400002</v>
      </c>
      <c r="F73">
        <v>97.226935999999995</v>
      </c>
      <c r="G73">
        <f t="shared" si="1"/>
        <v>-1.0419374682963686E-2</v>
      </c>
    </row>
    <row r="74" spans="1:7">
      <c r="A74" s="7">
        <v>44285</v>
      </c>
      <c r="B74">
        <v>104.050003</v>
      </c>
      <c r="C74">
        <v>106.300003</v>
      </c>
      <c r="D74">
        <v>102.599998</v>
      </c>
      <c r="E74">
        <v>103.5</v>
      </c>
      <c r="F74">
        <v>98.271370000000005</v>
      </c>
      <c r="G74">
        <f t="shared" si="1"/>
        <v>2.3170847056812979E-2</v>
      </c>
    </row>
    <row r="75" spans="1:7">
      <c r="A75" s="7">
        <v>44286</v>
      </c>
      <c r="B75">
        <v>102.800003</v>
      </c>
      <c r="C75">
        <v>104.199997</v>
      </c>
      <c r="D75">
        <v>101.900002</v>
      </c>
      <c r="E75">
        <v>102.150002</v>
      </c>
      <c r="F75">
        <v>96.989563000000004</v>
      </c>
      <c r="G75">
        <f t="shared" si="1"/>
        <v>-6.8459533877273009E-3</v>
      </c>
    </row>
    <row r="76" spans="1:7">
      <c r="A76" s="7">
        <v>44287</v>
      </c>
      <c r="B76">
        <v>103</v>
      </c>
      <c r="C76">
        <v>105.25</v>
      </c>
      <c r="D76">
        <v>101.150002</v>
      </c>
      <c r="E76">
        <v>104.349998</v>
      </c>
      <c r="F76">
        <v>99.078429999999997</v>
      </c>
      <c r="G76">
        <f t="shared" si="1"/>
        <v>-7.3873764693950916E-3</v>
      </c>
    </row>
    <row r="77" spans="1:7">
      <c r="A77" s="7">
        <v>44291</v>
      </c>
      <c r="B77">
        <v>102.150002</v>
      </c>
      <c r="C77">
        <v>104.5</v>
      </c>
      <c r="D77">
        <v>99.400002000000001</v>
      </c>
      <c r="E77">
        <v>103.449997</v>
      </c>
      <c r="F77">
        <v>98.223892000000006</v>
      </c>
      <c r="G77">
        <f t="shared" si="1"/>
        <v>-1.7452449603116704E-2</v>
      </c>
    </row>
    <row r="78" spans="1:7">
      <c r="A78" s="7">
        <v>44292</v>
      </c>
      <c r="B78">
        <v>102.650002</v>
      </c>
      <c r="C78">
        <v>104.400002</v>
      </c>
      <c r="D78">
        <v>101.300003</v>
      </c>
      <c r="E78">
        <v>103.949997</v>
      </c>
      <c r="F78">
        <v>98.698631000000006</v>
      </c>
      <c r="G78">
        <f t="shared" si="1"/>
        <v>1.8934307086389796E-2</v>
      </c>
    </row>
    <row r="79" spans="1:7">
      <c r="A79" s="7">
        <v>44293</v>
      </c>
      <c r="B79">
        <v>103.900002</v>
      </c>
      <c r="C79">
        <v>105.349998</v>
      </c>
      <c r="D79">
        <v>103.449997</v>
      </c>
      <c r="E79">
        <v>104.650002</v>
      </c>
      <c r="F79">
        <v>99.363274000000004</v>
      </c>
      <c r="G79">
        <f t="shared" si="1"/>
        <v>2.1001934322392699E-2</v>
      </c>
    </row>
    <row r="80" spans="1:7">
      <c r="A80" s="7">
        <v>44294</v>
      </c>
      <c r="B80">
        <v>103.800003</v>
      </c>
      <c r="C80">
        <v>105.699997</v>
      </c>
      <c r="D80">
        <v>103.300003</v>
      </c>
      <c r="E80">
        <v>103.599998</v>
      </c>
      <c r="F80">
        <v>98.366318000000007</v>
      </c>
      <c r="G80">
        <f t="shared" si="1"/>
        <v>-1.4509700248161376E-3</v>
      </c>
    </row>
    <row r="81" spans="1:7">
      <c r="A81" s="7">
        <v>44295</v>
      </c>
      <c r="B81">
        <v>103</v>
      </c>
      <c r="C81">
        <v>104.900002</v>
      </c>
      <c r="D81">
        <v>103</v>
      </c>
      <c r="E81">
        <v>103.800003</v>
      </c>
      <c r="F81">
        <v>98.556213</v>
      </c>
      <c r="G81">
        <f t="shared" si="1"/>
        <v>-2.9084169375830104E-3</v>
      </c>
    </row>
    <row r="82" spans="1:7">
      <c r="A82" s="7">
        <v>44298</v>
      </c>
      <c r="B82">
        <v>100.849998</v>
      </c>
      <c r="C82">
        <v>102.25</v>
      </c>
      <c r="D82">
        <v>97.449996999999996</v>
      </c>
      <c r="E82">
        <v>98.050003000000004</v>
      </c>
      <c r="F82">
        <v>93.096694999999997</v>
      </c>
      <c r="G82">
        <f t="shared" si="1"/>
        <v>-5.5389593061084458E-2</v>
      </c>
    </row>
    <row r="83" spans="1:7">
      <c r="A83" s="7">
        <v>44299</v>
      </c>
      <c r="B83">
        <v>98.050003000000004</v>
      </c>
      <c r="C83">
        <v>102.5</v>
      </c>
      <c r="D83">
        <v>98.050003000000004</v>
      </c>
      <c r="E83">
        <v>102.050003</v>
      </c>
      <c r="F83">
        <v>96.894615000000002</v>
      </c>
      <c r="G83">
        <f t="shared" si="1"/>
        <v>6.1381880704379794E-3</v>
      </c>
    </row>
    <row r="84" spans="1:7">
      <c r="A84" s="7">
        <v>44301</v>
      </c>
      <c r="B84">
        <v>104.25</v>
      </c>
      <c r="C84">
        <v>106.75</v>
      </c>
      <c r="D84">
        <v>103.800003</v>
      </c>
      <c r="E84">
        <v>105.099998</v>
      </c>
      <c r="F84">
        <v>99.790535000000006</v>
      </c>
      <c r="G84">
        <f t="shared" si="1"/>
        <v>5.6988416394532761E-2</v>
      </c>
    </row>
    <row r="85" spans="1:7">
      <c r="A85" s="7">
        <v>44302</v>
      </c>
      <c r="B85">
        <v>104.599998</v>
      </c>
      <c r="C85">
        <v>107.849998</v>
      </c>
      <c r="D85">
        <v>104.199997</v>
      </c>
      <c r="E85">
        <v>107.300003</v>
      </c>
      <c r="F85">
        <v>101.879402</v>
      </c>
      <c r="G85">
        <f t="shared" si="1"/>
        <v>3.8461008949571313E-3</v>
      </c>
    </row>
    <row r="86" spans="1:7">
      <c r="A86" s="7">
        <v>44305</v>
      </c>
      <c r="B86">
        <v>103.949997</v>
      </c>
      <c r="C86">
        <v>105.949997</v>
      </c>
      <c r="D86">
        <v>101.900002</v>
      </c>
      <c r="E86">
        <v>103.050003</v>
      </c>
      <c r="F86">
        <v>97.844100999999995</v>
      </c>
      <c r="G86">
        <f t="shared" si="1"/>
        <v>-2.2320140672714827E-2</v>
      </c>
    </row>
    <row r="87" spans="1:7">
      <c r="A87" s="7">
        <v>44306</v>
      </c>
      <c r="B87">
        <v>103.300003</v>
      </c>
      <c r="C87">
        <v>105</v>
      </c>
      <c r="D87">
        <v>102.199997</v>
      </c>
      <c r="E87">
        <v>102.849998</v>
      </c>
      <c r="F87">
        <v>97.654205000000005</v>
      </c>
      <c r="G87">
        <f t="shared" si="1"/>
        <v>2.939688559631881E-3</v>
      </c>
    </row>
    <row r="88" spans="1:7">
      <c r="A88" s="7">
        <v>44308</v>
      </c>
      <c r="B88">
        <v>102.400002</v>
      </c>
      <c r="C88">
        <v>104.449997</v>
      </c>
      <c r="D88">
        <v>101.650002</v>
      </c>
      <c r="E88">
        <v>103.099998</v>
      </c>
      <c r="F88">
        <v>97.891570999999999</v>
      </c>
      <c r="G88">
        <f t="shared" si="1"/>
        <v>-5.3960886656840342E-3</v>
      </c>
    </row>
    <row r="89" spans="1:7">
      <c r="A89" s="7">
        <v>44309</v>
      </c>
      <c r="B89">
        <v>102</v>
      </c>
      <c r="C89">
        <v>103.650002</v>
      </c>
      <c r="D89">
        <v>101.599998</v>
      </c>
      <c r="E89">
        <v>102.400002</v>
      </c>
      <c r="F89">
        <v>97.226935999999995</v>
      </c>
      <c r="G89">
        <f t="shared" si="1"/>
        <v>-4.9204429037011366E-4</v>
      </c>
    </row>
    <row r="90" spans="1:7">
      <c r="A90" s="7">
        <v>44312</v>
      </c>
      <c r="B90">
        <v>105.25</v>
      </c>
      <c r="C90">
        <v>105.699997</v>
      </c>
      <c r="D90">
        <v>102.5</v>
      </c>
      <c r="E90">
        <v>102.800003</v>
      </c>
      <c r="F90">
        <v>97.606728000000004</v>
      </c>
      <c r="G90">
        <f t="shared" si="1"/>
        <v>8.8192831191210123E-3</v>
      </c>
    </row>
    <row r="91" spans="1:7">
      <c r="A91" s="7">
        <v>44313</v>
      </c>
      <c r="B91">
        <v>102.800003</v>
      </c>
      <c r="C91">
        <v>104</v>
      </c>
      <c r="D91">
        <v>102.800003</v>
      </c>
      <c r="E91">
        <v>103.199997</v>
      </c>
      <c r="F91">
        <v>97.986519000000001</v>
      </c>
      <c r="G91">
        <f t="shared" si="1"/>
        <v>2.9225836254808137E-3</v>
      </c>
    </row>
    <row r="92" spans="1:7">
      <c r="A92" s="7">
        <v>44314</v>
      </c>
      <c r="B92">
        <v>103.75</v>
      </c>
      <c r="C92">
        <v>104.400002</v>
      </c>
      <c r="D92">
        <v>103.300003</v>
      </c>
      <c r="E92">
        <v>103.900002</v>
      </c>
      <c r="F92">
        <v>98.651161000000002</v>
      </c>
      <c r="G92">
        <f t="shared" si="1"/>
        <v>4.8520229632751247E-3</v>
      </c>
    </row>
    <row r="93" spans="1:7">
      <c r="A93" s="7">
        <v>44315</v>
      </c>
      <c r="B93">
        <v>104.900002</v>
      </c>
      <c r="C93">
        <v>105.900002</v>
      </c>
      <c r="D93">
        <v>103.550003</v>
      </c>
      <c r="E93">
        <v>104.050003</v>
      </c>
      <c r="F93">
        <v>98.793578999999994</v>
      </c>
      <c r="G93">
        <f t="shared" si="1"/>
        <v>2.4172116458852423E-3</v>
      </c>
    </row>
    <row r="94" spans="1:7">
      <c r="A94" s="7">
        <v>44316</v>
      </c>
      <c r="B94">
        <v>104.150002</v>
      </c>
      <c r="C94">
        <v>112.699997</v>
      </c>
      <c r="D94">
        <v>103.300003</v>
      </c>
      <c r="E94">
        <v>108.150002</v>
      </c>
      <c r="F94">
        <v>102.68646200000001</v>
      </c>
      <c r="G94">
        <f t="shared" si="1"/>
        <v>-2.4172116458853719E-3</v>
      </c>
    </row>
    <row r="95" spans="1:7">
      <c r="A95" s="7">
        <v>44319</v>
      </c>
      <c r="B95">
        <v>108.150002</v>
      </c>
      <c r="C95">
        <v>110.699997</v>
      </c>
      <c r="D95">
        <v>106</v>
      </c>
      <c r="E95">
        <v>107.699997</v>
      </c>
      <c r="F95">
        <v>102.259186</v>
      </c>
      <c r="G95">
        <f t="shared" si="1"/>
        <v>2.580168894484829E-2</v>
      </c>
    </row>
    <row r="96" spans="1:7">
      <c r="A96" s="7">
        <v>44320</v>
      </c>
      <c r="B96">
        <v>108</v>
      </c>
      <c r="C96">
        <v>110.300003</v>
      </c>
      <c r="D96">
        <v>107.699997</v>
      </c>
      <c r="E96">
        <v>109.650002</v>
      </c>
      <c r="F96">
        <v>104.11068</v>
      </c>
      <c r="G96">
        <f t="shared" si="1"/>
        <v>1.5910462195122155E-2</v>
      </c>
    </row>
    <row r="97" spans="1:7">
      <c r="A97" s="7">
        <v>44321</v>
      </c>
      <c r="B97">
        <v>112.400002</v>
      </c>
      <c r="C97">
        <v>114</v>
      </c>
      <c r="D97">
        <v>110.5</v>
      </c>
      <c r="E97">
        <v>111.099998</v>
      </c>
      <c r="F97">
        <v>105.487427</v>
      </c>
      <c r="G97">
        <f t="shared" si="1"/>
        <v>2.5665964650618173E-2</v>
      </c>
    </row>
    <row r="98" spans="1:7">
      <c r="A98" s="7">
        <v>44322</v>
      </c>
      <c r="B98">
        <v>112.300003</v>
      </c>
      <c r="C98">
        <v>112.849998</v>
      </c>
      <c r="D98">
        <v>109.449997</v>
      </c>
      <c r="E98">
        <v>110.25</v>
      </c>
      <c r="F98">
        <v>104.680374</v>
      </c>
      <c r="G98">
        <f t="shared" si="1"/>
        <v>-9.5477243987121367E-3</v>
      </c>
    </row>
    <row r="99" spans="1:7">
      <c r="A99" s="7">
        <v>44323</v>
      </c>
      <c r="B99">
        <v>110.849998</v>
      </c>
      <c r="C99">
        <v>112.349998</v>
      </c>
      <c r="D99">
        <v>109.650002</v>
      </c>
      <c r="E99">
        <v>111.449997</v>
      </c>
      <c r="F99">
        <v>105.81974</v>
      </c>
      <c r="G99">
        <f t="shared" si="1"/>
        <v>1.8256965446557037E-3</v>
      </c>
    </row>
    <row r="100" spans="1:7">
      <c r="A100" s="7">
        <v>44326</v>
      </c>
      <c r="B100">
        <v>113.849998</v>
      </c>
      <c r="C100">
        <v>114.949997</v>
      </c>
      <c r="D100">
        <v>112.5</v>
      </c>
      <c r="E100">
        <v>113.900002</v>
      </c>
      <c r="F100">
        <v>108.14598100000001</v>
      </c>
      <c r="G100">
        <f t="shared" si="1"/>
        <v>2.565972854072367E-2</v>
      </c>
    </row>
    <row r="101" spans="1:7">
      <c r="A101" s="7">
        <v>44327</v>
      </c>
      <c r="B101">
        <v>112.550003</v>
      </c>
      <c r="C101">
        <v>118.699997</v>
      </c>
      <c r="D101">
        <v>110.75</v>
      </c>
      <c r="E101">
        <v>118.099998</v>
      </c>
      <c r="F101">
        <v>112.133797</v>
      </c>
      <c r="G101">
        <f t="shared" si="1"/>
        <v>-1.5677812719229793E-2</v>
      </c>
    </row>
    <row r="102" spans="1:7">
      <c r="A102" s="7">
        <v>44328</v>
      </c>
      <c r="B102">
        <v>118.699997</v>
      </c>
      <c r="C102">
        <v>121.150002</v>
      </c>
      <c r="D102">
        <v>113.699997</v>
      </c>
      <c r="E102">
        <v>115.099998</v>
      </c>
      <c r="F102">
        <v>109.285355</v>
      </c>
      <c r="G102">
        <f t="shared" si="1"/>
        <v>2.6287965446020752E-2</v>
      </c>
    </row>
    <row r="103" spans="1:7">
      <c r="A103" s="7">
        <v>44330</v>
      </c>
      <c r="B103">
        <v>116</v>
      </c>
      <c r="C103">
        <v>116</v>
      </c>
      <c r="D103">
        <v>111.550003</v>
      </c>
      <c r="E103">
        <v>112.949997</v>
      </c>
      <c r="F103">
        <v>107.243965</v>
      </c>
      <c r="G103">
        <f t="shared" si="1"/>
        <v>-1.9090426598954949E-2</v>
      </c>
    </row>
    <row r="104" spans="1:7">
      <c r="A104" s="7">
        <v>44333</v>
      </c>
      <c r="B104">
        <v>113.949997</v>
      </c>
      <c r="C104">
        <v>115.400002</v>
      </c>
      <c r="D104">
        <v>112.25</v>
      </c>
      <c r="E104">
        <v>114.25</v>
      </c>
      <c r="F104">
        <v>108.478302</v>
      </c>
      <c r="G104">
        <f t="shared" si="1"/>
        <v>6.2555788500529667E-3</v>
      </c>
    </row>
    <row r="105" spans="1:7">
      <c r="A105" s="7">
        <v>44334</v>
      </c>
      <c r="B105">
        <v>115</v>
      </c>
      <c r="C105">
        <v>117.5</v>
      </c>
      <c r="D105">
        <v>114.300003</v>
      </c>
      <c r="E105">
        <v>116.099998</v>
      </c>
      <c r="F105">
        <v>110.23483299999999</v>
      </c>
      <c r="G105">
        <f t="shared" si="1"/>
        <v>1.8098070425120179E-2</v>
      </c>
    </row>
    <row r="106" spans="1:7">
      <c r="A106" s="7">
        <v>44335</v>
      </c>
      <c r="B106">
        <v>114.5</v>
      </c>
      <c r="C106">
        <v>115.800003</v>
      </c>
      <c r="D106">
        <v>113.400002</v>
      </c>
      <c r="E106">
        <v>114.900002</v>
      </c>
      <c r="F106">
        <v>109.095467</v>
      </c>
      <c r="G106">
        <f t="shared" si="1"/>
        <v>-7.9051881171479862E-3</v>
      </c>
    </row>
    <row r="107" spans="1:7">
      <c r="A107" s="7">
        <v>44336</v>
      </c>
      <c r="B107">
        <v>113.449997</v>
      </c>
      <c r="C107">
        <v>114.699997</v>
      </c>
      <c r="D107">
        <v>111.199997</v>
      </c>
      <c r="E107">
        <v>111.800003</v>
      </c>
      <c r="F107">
        <v>106.152069</v>
      </c>
      <c r="G107">
        <f t="shared" si="1"/>
        <v>-1.9591054092271531E-2</v>
      </c>
    </row>
    <row r="108" spans="1:7">
      <c r="A108" s="7">
        <v>44337</v>
      </c>
      <c r="B108">
        <v>111.050003</v>
      </c>
      <c r="C108">
        <v>114.050003</v>
      </c>
      <c r="D108">
        <v>111.050003</v>
      </c>
      <c r="E108">
        <v>112.75</v>
      </c>
      <c r="F108">
        <v>107.05407700000001</v>
      </c>
      <c r="G108">
        <f t="shared" si="1"/>
        <v>-1.3497774827700673E-3</v>
      </c>
    </row>
    <row r="109" spans="1:7">
      <c r="A109" s="7">
        <v>44340</v>
      </c>
      <c r="B109">
        <v>113.25</v>
      </c>
      <c r="C109">
        <v>113.949997</v>
      </c>
      <c r="D109">
        <v>110.849998</v>
      </c>
      <c r="E109">
        <v>113.050003</v>
      </c>
      <c r="F109">
        <v>107.338921</v>
      </c>
      <c r="G109">
        <f t="shared" si="1"/>
        <v>-1.802659335373646E-3</v>
      </c>
    </row>
    <row r="110" spans="1:7">
      <c r="A110" s="7">
        <v>44341</v>
      </c>
      <c r="B110">
        <v>114.400002</v>
      </c>
      <c r="C110">
        <v>117.099998</v>
      </c>
      <c r="D110">
        <v>113.699997</v>
      </c>
      <c r="E110">
        <v>114.599998</v>
      </c>
      <c r="F110">
        <v>108.810608</v>
      </c>
      <c r="G110">
        <f t="shared" si="1"/>
        <v>2.5385456351345134E-2</v>
      </c>
    </row>
    <row r="111" spans="1:7">
      <c r="A111" s="7">
        <v>44342</v>
      </c>
      <c r="B111">
        <v>115.400002</v>
      </c>
      <c r="C111">
        <v>115.400002</v>
      </c>
      <c r="D111">
        <v>113</v>
      </c>
      <c r="E111">
        <v>113.349998</v>
      </c>
      <c r="F111">
        <v>107.623756</v>
      </c>
      <c r="G111">
        <f t="shared" si="1"/>
        <v>-6.1755556589251472E-3</v>
      </c>
    </row>
    <row r="112" spans="1:7">
      <c r="A112" s="7">
        <v>44343</v>
      </c>
      <c r="B112">
        <v>113</v>
      </c>
      <c r="C112">
        <v>113.650002</v>
      </c>
      <c r="D112">
        <v>111.300003</v>
      </c>
      <c r="E112">
        <v>111.849998</v>
      </c>
      <c r="F112">
        <v>106.199532</v>
      </c>
      <c r="G112">
        <f t="shared" si="1"/>
        <v>-1.5158533476663839E-2</v>
      </c>
    </row>
    <row r="113" spans="1:7">
      <c r="A113" s="7">
        <v>44344</v>
      </c>
      <c r="B113">
        <v>113.199997</v>
      </c>
      <c r="C113">
        <v>115.550003</v>
      </c>
      <c r="D113">
        <v>111.849998</v>
      </c>
      <c r="E113">
        <v>112.349998</v>
      </c>
      <c r="F113">
        <v>106.674278</v>
      </c>
      <c r="G113">
        <f t="shared" si="1"/>
        <v>4.9293848193709263E-3</v>
      </c>
    </row>
    <row r="114" spans="1:7">
      <c r="A114" s="7">
        <v>44347</v>
      </c>
      <c r="B114">
        <v>112.5</v>
      </c>
      <c r="C114">
        <v>114.349998</v>
      </c>
      <c r="D114">
        <v>111.400002</v>
      </c>
      <c r="E114">
        <v>113.650002</v>
      </c>
      <c r="F114">
        <v>107.908607</v>
      </c>
      <c r="G114">
        <f t="shared" si="1"/>
        <v>-4.0313246085428812E-3</v>
      </c>
    </row>
    <row r="115" spans="1:7">
      <c r="A115" s="7">
        <v>44348</v>
      </c>
      <c r="B115">
        <v>114.349998</v>
      </c>
      <c r="C115">
        <v>118.449997</v>
      </c>
      <c r="D115">
        <v>114.199997</v>
      </c>
      <c r="E115">
        <v>117.599998</v>
      </c>
      <c r="F115">
        <v>111.659058</v>
      </c>
      <c r="G115">
        <f t="shared" si="1"/>
        <v>2.4823925505702418E-2</v>
      </c>
    </row>
    <row r="116" spans="1:7">
      <c r="A116" s="7">
        <v>44349</v>
      </c>
      <c r="B116">
        <v>118</v>
      </c>
      <c r="C116">
        <v>119.400002</v>
      </c>
      <c r="D116">
        <v>116</v>
      </c>
      <c r="E116">
        <v>117.75</v>
      </c>
      <c r="F116">
        <v>111.801483</v>
      </c>
      <c r="G116">
        <f t="shared" si="1"/>
        <v>1.5638920154157441E-2</v>
      </c>
    </row>
    <row r="117" spans="1:7">
      <c r="A117" s="7">
        <v>44350</v>
      </c>
      <c r="B117">
        <v>118.800003</v>
      </c>
      <c r="C117">
        <v>123.800003</v>
      </c>
      <c r="D117">
        <v>118.449997</v>
      </c>
      <c r="E117">
        <v>122.5</v>
      </c>
      <c r="F117">
        <v>116.31152299999999</v>
      </c>
      <c r="G117">
        <f t="shared" si="1"/>
        <v>2.09007141712872E-2</v>
      </c>
    </row>
    <row r="118" spans="1:7">
      <c r="A118" s="7">
        <v>44351</v>
      </c>
      <c r="B118">
        <v>124.599998</v>
      </c>
      <c r="C118">
        <v>126.699997</v>
      </c>
      <c r="D118">
        <v>123.349998</v>
      </c>
      <c r="E118">
        <v>125.449997</v>
      </c>
      <c r="F118">
        <v>119.112495</v>
      </c>
      <c r="G118">
        <f t="shared" si="1"/>
        <v>4.0534921483688494E-2</v>
      </c>
    </row>
    <row r="119" spans="1:7">
      <c r="A119" s="7">
        <v>44354</v>
      </c>
      <c r="B119">
        <v>126.949997</v>
      </c>
      <c r="C119">
        <v>127.5</v>
      </c>
      <c r="D119">
        <v>124.900002</v>
      </c>
      <c r="E119">
        <v>125.150002</v>
      </c>
      <c r="F119">
        <v>118.82764400000001</v>
      </c>
      <c r="G119">
        <f t="shared" si="1"/>
        <v>1.2487606383001611E-2</v>
      </c>
    </row>
    <row r="120" spans="1:7">
      <c r="A120" s="7">
        <v>44355</v>
      </c>
      <c r="B120">
        <v>125.75</v>
      </c>
      <c r="C120">
        <v>125.900002</v>
      </c>
      <c r="D120">
        <v>122.650002</v>
      </c>
      <c r="E120">
        <v>124.800003</v>
      </c>
      <c r="F120">
        <v>118.495338</v>
      </c>
      <c r="G120">
        <f t="shared" si="1"/>
        <v>-1.8178646133280598E-2</v>
      </c>
    </row>
    <row r="121" spans="1:7">
      <c r="A121" s="7">
        <v>44356</v>
      </c>
      <c r="B121">
        <v>127</v>
      </c>
      <c r="C121">
        <v>128</v>
      </c>
      <c r="D121">
        <v>123.050003</v>
      </c>
      <c r="E121">
        <v>124.050003</v>
      </c>
      <c r="F121">
        <v>117.783226</v>
      </c>
      <c r="G121">
        <f t="shared" si="1"/>
        <v>3.2560142063361623E-3</v>
      </c>
    </row>
    <row r="122" spans="1:7">
      <c r="A122" s="7">
        <v>44357</v>
      </c>
      <c r="B122">
        <v>123.75</v>
      </c>
      <c r="C122">
        <v>124.800003</v>
      </c>
      <c r="D122">
        <v>122.449997</v>
      </c>
      <c r="E122">
        <v>123.949997</v>
      </c>
      <c r="F122">
        <v>117.688271</v>
      </c>
      <c r="G122">
        <f t="shared" si="1"/>
        <v>-4.8880423190172306E-3</v>
      </c>
    </row>
    <row r="123" spans="1:7">
      <c r="A123" s="7">
        <v>44358</v>
      </c>
      <c r="B123">
        <v>123.949997</v>
      </c>
      <c r="C123">
        <v>126.599998</v>
      </c>
      <c r="D123">
        <v>122.5</v>
      </c>
      <c r="E123">
        <v>123.550003</v>
      </c>
      <c r="F123">
        <v>117.308487</v>
      </c>
      <c r="G123">
        <f t="shared" si="1"/>
        <v>4.0827108640105638E-4</v>
      </c>
    </row>
    <row r="124" spans="1:7">
      <c r="A124" s="7">
        <v>44361</v>
      </c>
      <c r="B124">
        <v>124.400002</v>
      </c>
      <c r="C124">
        <v>125.800003</v>
      </c>
      <c r="D124">
        <v>121.25</v>
      </c>
      <c r="E124">
        <v>124.800003</v>
      </c>
      <c r="F124">
        <v>118.495338</v>
      </c>
      <c r="G124">
        <f t="shared" si="1"/>
        <v>-1.025650016718911E-2</v>
      </c>
    </row>
    <row r="125" spans="1:7">
      <c r="A125" s="7">
        <v>44362</v>
      </c>
      <c r="B125">
        <v>125.599998</v>
      </c>
      <c r="C125">
        <v>128.5</v>
      </c>
      <c r="D125">
        <v>124.849998</v>
      </c>
      <c r="E125">
        <v>125.349998</v>
      </c>
      <c r="F125">
        <v>119.01754</v>
      </c>
      <c r="G125">
        <f t="shared" si="1"/>
        <v>2.9258470888966395E-2</v>
      </c>
    </row>
    <row r="126" spans="1:7">
      <c r="A126" s="7">
        <v>44363</v>
      </c>
      <c r="B126">
        <v>127</v>
      </c>
      <c r="C126">
        <v>128.25</v>
      </c>
      <c r="D126">
        <v>126.099998</v>
      </c>
      <c r="E126">
        <v>126.699997</v>
      </c>
      <c r="F126">
        <v>120.299347</v>
      </c>
      <c r="G126">
        <f t="shared" si="1"/>
        <v>9.9622264038864445E-3</v>
      </c>
    </row>
    <row r="127" spans="1:7">
      <c r="A127" s="7">
        <v>44364</v>
      </c>
      <c r="B127">
        <v>125.599998</v>
      </c>
      <c r="C127">
        <v>127</v>
      </c>
      <c r="D127">
        <v>123.5</v>
      </c>
      <c r="E127">
        <v>125.099998</v>
      </c>
      <c r="F127">
        <v>118.780174</v>
      </c>
      <c r="G127">
        <f t="shared" si="1"/>
        <v>-2.0834071042413672E-2</v>
      </c>
    </row>
    <row r="128" spans="1:7">
      <c r="A128" s="7">
        <v>44365</v>
      </c>
      <c r="B128">
        <v>124.550003</v>
      </c>
      <c r="C128">
        <v>124.550003</v>
      </c>
      <c r="D128">
        <v>118.900002</v>
      </c>
      <c r="E128">
        <v>120.25</v>
      </c>
      <c r="F128">
        <v>114.175186</v>
      </c>
      <c r="G128">
        <f t="shared" si="1"/>
        <v>-3.795833555043801E-2</v>
      </c>
    </row>
    <row r="129" spans="1:7">
      <c r="A129" s="7">
        <v>44368</v>
      </c>
      <c r="B129">
        <v>119.400002</v>
      </c>
      <c r="C129">
        <v>122</v>
      </c>
      <c r="D129">
        <v>118.949997</v>
      </c>
      <c r="E129">
        <v>120.949997</v>
      </c>
      <c r="F129">
        <v>114.839821</v>
      </c>
      <c r="G129">
        <f t="shared" si="1"/>
        <v>4.2039101069157094E-4</v>
      </c>
    </row>
    <row r="130" spans="1:7">
      <c r="A130" s="7">
        <v>44369</v>
      </c>
      <c r="B130">
        <v>122.699997</v>
      </c>
      <c r="C130">
        <v>124.199997</v>
      </c>
      <c r="D130">
        <v>121.5</v>
      </c>
      <c r="E130">
        <v>122.050003</v>
      </c>
      <c r="F130">
        <v>115.88426200000001</v>
      </c>
      <c r="G130">
        <f t="shared" si="1"/>
        <v>2.1211051252317679E-2</v>
      </c>
    </row>
    <row r="131" spans="1:7">
      <c r="A131" s="7">
        <v>44370</v>
      </c>
      <c r="B131">
        <v>123.5</v>
      </c>
      <c r="C131">
        <v>124.400002</v>
      </c>
      <c r="D131">
        <v>121.75</v>
      </c>
      <c r="E131">
        <v>123.349998</v>
      </c>
      <c r="F131">
        <v>117.118576</v>
      </c>
      <c r="G131">
        <f t="shared" si="1"/>
        <v>2.0554991820959595E-3</v>
      </c>
    </row>
    <row r="132" spans="1:7">
      <c r="A132" s="7">
        <v>44371</v>
      </c>
      <c r="B132">
        <v>124.449997</v>
      </c>
      <c r="C132">
        <v>124.449997</v>
      </c>
      <c r="D132">
        <v>121.349998</v>
      </c>
      <c r="E132">
        <v>122</v>
      </c>
      <c r="F132">
        <v>115.836777</v>
      </c>
      <c r="G132">
        <f t="shared" ref="G132:G195" si="2">LN(D132/D131)</f>
        <v>-3.2908462713414533E-3</v>
      </c>
    </row>
    <row r="133" spans="1:7">
      <c r="A133" s="7">
        <v>44372</v>
      </c>
      <c r="B133">
        <v>122.949997</v>
      </c>
      <c r="C133">
        <v>124.949997</v>
      </c>
      <c r="D133">
        <v>120.349998</v>
      </c>
      <c r="E133">
        <v>120.900002</v>
      </c>
      <c r="F133">
        <v>114.792351</v>
      </c>
      <c r="G133">
        <f t="shared" si="2"/>
        <v>-8.2747680804738013E-3</v>
      </c>
    </row>
    <row r="134" spans="1:7">
      <c r="A134" s="7">
        <v>44375</v>
      </c>
      <c r="B134">
        <v>122.550003</v>
      </c>
      <c r="C134">
        <v>124.5</v>
      </c>
      <c r="D134">
        <v>121.800003</v>
      </c>
      <c r="E134">
        <v>122.349998</v>
      </c>
      <c r="F134">
        <v>116.16909800000001</v>
      </c>
      <c r="G134">
        <f t="shared" si="2"/>
        <v>1.1976232295454445E-2</v>
      </c>
    </row>
    <row r="135" spans="1:7">
      <c r="A135" s="7">
        <v>44376</v>
      </c>
      <c r="B135">
        <v>121.800003</v>
      </c>
      <c r="C135">
        <v>122.449997</v>
      </c>
      <c r="D135">
        <v>119.099998</v>
      </c>
      <c r="E135">
        <v>119.400002</v>
      </c>
      <c r="F135">
        <v>113.368134</v>
      </c>
      <c r="G135">
        <f t="shared" si="2"/>
        <v>-2.2416920337695205E-2</v>
      </c>
    </row>
    <row r="136" spans="1:7">
      <c r="A136" s="7">
        <v>44377</v>
      </c>
      <c r="B136">
        <v>120.349998</v>
      </c>
      <c r="C136">
        <v>120.949997</v>
      </c>
      <c r="D136">
        <v>117.050003</v>
      </c>
      <c r="E136">
        <v>117.699997</v>
      </c>
      <c r="F136">
        <v>111.75400500000001</v>
      </c>
      <c r="G136">
        <f t="shared" si="2"/>
        <v>-1.7362240001650875E-2</v>
      </c>
    </row>
    <row r="137" spans="1:7">
      <c r="A137" s="7">
        <v>44378</v>
      </c>
      <c r="B137">
        <v>117.75</v>
      </c>
      <c r="C137">
        <v>119.75</v>
      </c>
      <c r="D137">
        <v>117.300003</v>
      </c>
      <c r="E137">
        <v>118.849998</v>
      </c>
      <c r="F137">
        <v>112.84590900000001</v>
      </c>
      <c r="G137">
        <f t="shared" si="2"/>
        <v>2.1335616678849214E-3</v>
      </c>
    </row>
    <row r="138" spans="1:7">
      <c r="A138" s="7">
        <v>44379</v>
      </c>
      <c r="B138">
        <v>120</v>
      </c>
      <c r="C138">
        <v>120.849998</v>
      </c>
      <c r="D138">
        <v>118</v>
      </c>
      <c r="E138">
        <v>118.449997</v>
      </c>
      <c r="F138">
        <v>112.46611799999999</v>
      </c>
      <c r="G138">
        <f t="shared" si="2"/>
        <v>5.9498432307876423E-3</v>
      </c>
    </row>
    <row r="139" spans="1:7">
      <c r="A139" s="7">
        <v>44382</v>
      </c>
      <c r="B139">
        <v>119.150002</v>
      </c>
      <c r="C139">
        <v>121.449997</v>
      </c>
      <c r="D139">
        <v>118.900002</v>
      </c>
      <c r="E139">
        <v>120.949997</v>
      </c>
      <c r="F139">
        <v>114.839821</v>
      </c>
      <c r="G139">
        <f t="shared" si="2"/>
        <v>7.5981960519290286E-3</v>
      </c>
    </row>
    <row r="140" spans="1:7">
      <c r="A140" s="7">
        <v>44383</v>
      </c>
      <c r="B140">
        <v>123</v>
      </c>
      <c r="C140">
        <v>125</v>
      </c>
      <c r="D140">
        <v>121.050003</v>
      </c>
      <c r="E140">
        <v>121.5</v>
      </c>
      <c r="F140">
        <v>115.362038</v>
      </c>
      <c r="G140">
        <f t="shared" si="2"/>
        <v>1.7920887649620739E-2</v>
      </c>
    </row>
    <row r="141" spans="1:7">
      <c r="A141" s="7">
        <v>44384</v>
      </c>
      <c r="B141">
        <v>119.900002</v>
      </c>
      <c r="C141">
        <v>120.400002</v>
      </c>
      <c r="D141">
        <v>117.800003</v>
      </c>
      <c r="E141">
        <v>119.900002</v>
      </c>
      <c r="F141">
        <v>113.842873</v>
      </c>
      <c r="G141">
        <f t="shared" si="2"/>
        <v>-2.7215411482835645E-2</v>
      </c>
    </row>
    <row r="142" spans="1:7">
      <c r="A142" s="7">
        <v>44385</v>
      </c>
      <c r="B142">
        <v>119.400002</v>
      </c>
      <c r="C142">
        <v>119.400002</v>
      </c>
      <c r="D142">
        <v>116.849998</v>
      </c>
      <c r="E142">
        <v>117.050003</v>
      </c>
      <c r="F142">
        <v>111.136848</v>
      </c>
      <c r="G142">
        <f t="shared" si="2"/>
        <v>-8.097252815472869E-3</v>
      </c>
    </row>
    <row r="143" spans="1:7">
      <c r="A143" s="7">
        <v>44386</v>
      </c>
      <c r="B143">
        <v>117.099998</v>
      </c>
      <c r="C143">
        <v>118.650002</v>
      </c>
      <c r="D143">
        <v>116.599998</v>
      </c>
      <c r="E143">
        <v>117.900002</v>
      </c>
      <c r="F143">
        <v>111.943909</v>
      </c>
      <c r="G143">
        <f t="shared" si="2"/>
        <v>-2.1417871051729763E-3</v>
      </c>
    </row>
    <row r="144" spans="1:7">
      <c r="A144" s="7">
        <v>44389</v>
      </c>
      <c r="B144">
        <v>119</v>
      </c>
      <c r="C144">
        <v>119.349998</v>
      </c>
      <c r="D144">
        <v>118</v>
      </c>
      <c r="E144">
        <v>118.550003</v>
      </c>
      <c r="F144">
        <v>112.56107299999999</v>
      </c>
      <c r="G144">
        <f t="shared" si="2"/>
        <v>1.1935367701931664E-2</v>
      </c>
    </row>
    <row r="145" spans="1:7">
      <c r="A145" s="7">
        <v>44390</v>
      </c>
      <c r="B145">
        <v>119</v>
      </c>
      <c r="C145">
        <v>120.800003</v>
      </c>
      <c r="D145">
        <v>118.599998</v>
      </c>
      <c r="E145">
        <v>120.400002</v>
      </c>
      <c r="F145">
        <v>114.317604</v>
      </c>
      <c r="G145">
        <f t="shared" si="2"/>
        <v>5.0718452345538149E-3</v>
      </c>
    </row>
    <row r="146" spans="1:7">
      <c r="A146" s="7">
        <v>44391</v>
      </c>
      <c r="B146">
        <v>120.300003</v>
      </c>
      <c r="C146">
        <v>121.75</v>
      </c>
      <c r="D146">
        <v>120.099998</v>
      </c>
      <c r="E146">
        <v>120.800003</v>
      </c>
      <c r="F146">
        <v>114.697411</v>
      </c>
      <c r="G146">
        <f t="shared" si="2"/>
        <v>1.2568242732929827E-2</v>
      </c>
    </row>
    <row r="147" spans="1:7">
      <c r="A147" s="7">
        <v>44392</v>
      </c>
      <c r="B147">
        <v>119.199997</v>
      </c>
      <c r="C147">
        <v>119.400002</v>
      </c>
      <c r="D147">
        <v>116.199997</v>
      </c>
      <c r="E147">
        <v>116.900002</v>
      </c>
      <c r="F147">
        <v>110.99443100000001</v>
      </c>
      <c r="G147">
        <f t="shared" si="2"/>
        <v>-3.3011893832893817E-2</v>
      </c>
    </row>
    <row r="148" spans="1:7">
      <c r="A148" s="7">
        <v>44393</v>
      </c>
      <c r="B148">
        <v>117.199997</v>
      </c>
      <c r="C148">
        <v>117.400002</v>
      </c>
      <c r="D148">
        <v>115.75</v>
      </c>
      <c r="E148">
        <v>116.800003</v>
      </c>
      <c r="F148">
        <v>110.899483</v>
      </c>
      <c r="G148">
        <f t="shared" si="2"/>
        <v>-3.8801256339111435E-3</v>
      </c>
    </row>
    <row r="149" spans="1:7">
      <c r="A149" s="7">
        <v>44396</v>
      </c>
      <c r="B149">
        <v>114.800003</v>
      </c>
      <c r="C149">
        <v>116.550003</v>
      </c>
      <c r="D149">
        <v>114.199997</v>
      </c>
      <c r="E149">
        <v>114.599998</v>
      </c>
      <c r="F149">
        <v>108.810608</v>
      </c>
      <c r="G149">
        <f t="shared" si="2"/>
        <v>-1.348142201413622E-2</v>
      </c>
    </row>
    <row r="150" spans="1:7">
      <c r="A150" s="7">
        <v>44397</v>
      </c>
      <c r="B150">
        <v>112.050003</v>
      </c>
      <c r="C150">
        <v>113.25</v>
      </c>
      <c r="D150">
        <v>111.599998</v>
      </c>
      <c r="E150">
        <v>112.599998</v>
      </c>
      <c r="F150">
        <v>106.911644</v>
      </c>
      <c r="G150">
        <f t="shared" si="2"/>
        <v>-2.303023892614374E-2</v>
      </c>
    </row>
    <row r="151" spans="1:7">
      <c r="A151" s="7">
        <v>44399</v>
      </c>
      <c r="B151">
        <v>114.400002</v>
      </c>
      <c r="C151">
        <v>115.800003</v>
      </c>
      <c r="D151">
        <v>113.949997</v>
      </c>
      <c r="E151">
        <v>115.5</v>
      </c>
      <c r="F151">
        <v>109.66514599999999</v>
      </c>
      <c r="G151">
        <f t="shared" si="2"/>
        <v>2.0838697338292817E-2</v>
      </c>
    </row>
    <row r="152" spans="1:7">
      <c r="A152" s="7">
        <v>44400</v>
      </c>
      <c r="B152">
        <v>115.5</v>
      </c>
      <c r="C152">
        <v>116.75</v>
      </c>
      <c r="D152">
        <v>114.75</v>
      </c>
      <c r="E152">
        <v>115.300003</v>
      </c>
      <c r="F152">
        <v>109.475258</v>
      </c>
      <c r="G152">
        <f t="shared" si="2"/>
        <v>6.9961195762982993E-3</v>
      </c>
    </row>
    <row r="153" spans="1:7">
      <c r="A153" s="7">
        <v>44403</v>
      </c>
      <c r="B153">
        <v>114.849998</v>
      </c>
      <c r="C153">
        <v>115.599998</v>
      </c>
      <c r="D153">
        <v>114.099998</v>
      </c>
      <c r="E153">
        <v>114.550003</v>
      </c>
      <c r="F153">
        <v>108.76314499999999</v>
      </c>
      <c r="G153">
        <f t="shared" si="2"/>
        <v>-5.6806096011085402E-3</v>
      </c>
    </row>
    <row r="154" spans="1:7">
      <c r="A154" s="7">
        <v>44404</v>
      </c>
      <c r="B154">
        <v>115.349998</v>
      </c>
      <c r="C154">
        <v>115.900002</v>
      </c>
      <c r="D154">
        <v>114</v>
      </c>
      <c r="E154">
        <v>114.650002</v>
      </c>
      <c r="F154">
        <v>108.858093</v>
      </c>
      <c r="G154">
        <f t="shared" si="2"/>
        <v>-8.7679094505057243E-4</v>
      </c>
    </row>
    <row r="155" spans="1:7">
      <c r="A155" s="7">
        <v>44405</v>
      </c>
      <c r="B155">
        <v>114.900002</v>
      </c>
      <c r="C155">
        <v>115.199997</v>
      </c>
      <c r="D155">
        <v>113.449997</v>
      </c>
      <c r="E155">
        <v>114.349998</v>
      </c>
      <c r="F155">
        <v>108.57324199999999</v>
      </c>
      <c r="G155">
        <f t="shared" si="2"/>
        <v>-4.8362636120122321E-3</v>
      </c>
    </row>
    <row r="156" spans="1:7">
      <c r="A156" s="7">
        <v>44406</v>
      </c>
      <c r="B156">
        <v>114.300003</v>
      </c>
      <c r="C156">
        <v>115.800003</v>
      </c>
      <c r="D156">
        <v>113.300003</v>
      </c>
      <c r="E156">
        <v>114.75</v>
      </c>
      <c r="F156">
        <v>108.953041</v>
      </c>
      <c r="G156">
        <f t="shared" si="2"/>
        <v>-1.3229902701469599E-3</v>
      </c>
    </row>
    <row r="157" spans="1:7">
      <c r="A157" s="7">
        <v>44407</v>
      </c>
      <c r="B157">
        <v>114.300003</v>
      </c>
      <c r="C157">
        <v>116.75</v>
      </c>
      <c r="D157">
        <v>113.800003</v>
      </c>
      <c r="E157">
        <v>115.300003</v>
      </c>
      <c r="F157">
        <v>109.475258</v>
      </c>
      <c r="G157">
        <f t="shared" si="2"/>
        <v>4.4033535419326269E-3</v>
      </c>
    </row>
    <row r="158" spans="1:7">
      <c r="A158" s="7">
        <v>44410</v>
      </c>
      <c r="B158">
        <v>114.949997</v>
      </c>
      <c r="C158">
        <v>117.5</v>
      </c>
      <c r="D158">
        <v>114.800003</v>
      </c>
      <c r="E158">
        <v>117.099998</v>
      </c>
      <c r="F158">
        <v>111.184319</v>
      </c>
      <c r="G158">
        <f t="shared" si="2"/>
        <v>8.7489619636009486E-3</v>
      </c>
    </row>
    <row r="159" spans="1:7">
      <c r="A159" s="7">
        <v>44411</v>
      </c>
      <c r="B159">
        <v>116.150002</v>
      </c>
      <c r="C159">
        <v>118.199997</v>
      </c>
      <c r="D159">
        <v>115.150002</v>
      </c>
      <c r="E159">
        <v>117.900002</v>
      </c>
      <c r="F159">
        <v>111.943909</v>
      </c>
      <c r="G159">
        <f t="shared" si="2"/>
        <v>3.0441336174737601E-3</v>
      </c>
    </row>
    <row r="160" spans="1:7">
      <c r="A160" s="7">
        <v>44412</v>
      </c>
      <c r="B160">
        <v>117.699997</v>
      </c>
      <c r="C160">
        <v>118.5</v>
      </c>
      <c r="D160">
        <v>116.599998</v>
      </c>
      <c r="E160">
        <v>117.349998</v>
      </c>
      <c r="F160">
        <v>111.421684</v>
      </c>
      <c r="G160">
        <f t="shared" si="2"/>
        <v>1.2513613128389505E-2</v>
      </c>
    </row>
    <row r="161" spans="1:7">
      <c r="A161" s="7">
        <v>44413</v>
      </c>
      <c r="B161">
        <v>116.199997</v>
      </c>
      <c r="C161">
        <v>117.25</v>
      </c>
      <c r="D161">
        <v>114.699997</v>
      </c>
      <c r="E161">
        <v>116.849998</v>
      </c>
      <c r="F161">
        <v>110.946945</v>
      </c>
      <c r="G161">
        <f t="shared" si="2"/>
        <v>-1.6429258783595996E-2</v>
      </c>
    </row>
    <row r="162" spans="1:7">
      <c r="A162" s="7">
        <v>44414</v>
      </c>
      <c r="B162">
        <v>116.150002</v>
      </c>
      <c r="C162">
        <v>118.199997</v>
      </c>
      <c r="D162">
        <v>116.150002</v>
      </c>
      <c r="E162">
        <v>116.650002</v>
      </c>
      <c r="F162">
        <v>110.757057</v>
      </c>
      <c r="G162">
        <f t="shared" si="2"/>
        <v>1.2562478455394E-2</v>
      </c>
    </row>
    <row r="163" spans="1:7">
      <c r="A163" s="7">
        <v>44417</v>
      </c>
      <c r="B163">
        <v>116</v>
      </c>
      <c r="C163">
        <v>117</v>
      </c>
      <c r="D163">
        <v>114.300003</v>
      </c>
      <c r="E163">
        <v>115</v>
      </c>
      <c r="F163">
        <v>109.190414</v>
      </c>
      <c r="G163">
        <f t="shared" si="2"/>
        <v>-1.6055879388047357E-2</v>
      </c>
    </row>
    <row r="164" spans="1:7">
      <c r="A164" s="7">
        <v>44418</v>
      </c>
      <c r="B164">
        <v>115.099998</v>
      </c>
      <c r="C164">
        <v>115.699997</v>
      </c>
      <c r="D164">
        <v>113.900002</v>
      </c>
      <c r="E164">
        <v>114.849998</v>
      </c>
      <c r="F164">
        <v>109.04798099999999</v>
      </c>
      <c r="G164">
        <f t="shared" si="2"/>
        <v>-3.505709035085017E-3</v>
      </c>
    </row>
    <row r="165" spans="1:7">
      <c r="A165" s="7">
        <v>44419</v>
      </c>
      <c r="B165">
        <v>115.5</v>
      </c>
      <c r="C165">
        <v>117.300003</v>
      </c>
      <c r="D165">
        <v>114.849998</v>
      </c>
      <c r="E165">
        <v>117</v>
      </c>
      <c r="F165">
        <v>111.089371</v>
      </c>
      <c r="G165">
        <f t="shared" si="2"/>
        <v>8.3060237086900902E-3</v>
      </c>
    </row>
    <row r="166" spans="1:7">
      <c r="A166" s="7">
        <v>44420</v>
      </c>
      <c r="B166">
        <v>116.099998</v>
      </c>
      <c r="C166">
        <v>117.900002</v>
      </c>
      <c r="D166">
        <v>115.300003</v>
      </c>
      <c r="E166">
        <v>116.25</v>
      </c>
      <c r="F166">
        <v>110.377258</v>
      </c>
      <c r="G166">
        <f t="shared" si="2"/>
        <v>3.9105415730047773E-3</v>
      </c>
    </row>
    <row r="167" spans="1:7">
      <c r="A167" s="7">
        <v>44421</v>
      </c>
      <c r="B167">
        <v>116.800003</v>
      </c>
      <c r="C167">
        <v>116.949997</v>
      </c>
      <c r="D167">
        <v>115.349998</v>
      </c>
      <c r="E167">
        <v>116.099998</v>
      </c>
      <c r="F167">
        <v>110.23483299999999</v>
      </c>
      <c r="G167">
        <f t="shared" si="2"/>
        <v>4.3351398713390495E-4</v>
      </c>
    </row>
    <row r="168" spans="1:7">
      <c r="A168" s="7">
        <v>44424</v>
      </c>
      <c r="B168">
        <v>116.900002</v>
      </c>
      <c r="C168">
        <v>118.349998</v>
      </c>
      <c r="D168">
        <v>114.699997</v>
      </c>
      <c r="E168">
        <v>115.5</v>
      </c>
      <c r="F168">
        <v>109.66514599999999</v>
      </c>
      <c r="G168">
        <f t="shared" si="2"/>
        <v>-5.6509693010903996E-3</v>
      </c>
    </row>
    <row r="169" spans="1:7">
      <c r="A169" s="7">
        <v>44425</v>
      </c>
      <c r="B169">
        <v>116</v>
      </c>
      <c r="C169">
        <v>116</v>
      </c>
      <c r="D169">
        <v>112.699997</v>
      </c>
      <c r="E169">
        <v>113.849998</v>
      </c>
      <c r="F169">
        <v>108.09850299999999</v>
      </c>
      <c r="G169">
        <f t="shared" si="2"/>
        <v>-1.7590603553750347E-2</v>
      </c>
    </row>
    <row r="170" spans="1:7">
      <c r="A170" s="7">
        <v>44426</v>
      </c>
      <c r="B170">
        <v>113.900002</v>
      </c>
      <c r="C170">
        <v>115.25</v>
      </c>
      <c r="D170">
        <v>112.900002</v>
      </c>
      <c r="E170">
        <v>113.199997</v>
      </c>
      <c r="F170">
        <v>107.48133900000001</v>
      </c>
      <c r="G170">
        <f t="shared" si="2"/>
        <v>1.7730944440212193E-3</v>
      </c>
    </row>
    <row r="171" spans="1:7">
      <c r="A171" s="7">
        <v>44428</v>
      </c>
      <c r="B171">
        <v>110.650002</v>
      </c>
      <c r="C171">
        <v>111.75</v>
      </c>
      <c r="D171">
        <v>108.5</v>
      </c>
      <c r="E171">
        <v>110.199997</v>
      </c>
      <c r="F171">
        <v>104.63288900000001</v>
      </c>
      <c r="G171">
        <f t="shared" si="2"/>
        <v>-3.9752315889893738E-2</v>
      </c>
    </row>
    <row r="172" spans="1:7">
      <c r="A172" s="7">
        <v>44431</v>
      </c>
      <c r="B172">
        <v>110.349998</v>
      </c>
      <c r="C172">
        <v>112</v>
      </c>
      <c r="D172">
        <v>108.5</v>
      </c>
      <c r="E172">
        <v>111.75</v>
      </c>
      <c r="F172">
        <v>106.104591</v>
      </c>
      <c r="G172">
        <f t="shared" si="2"/>
        <v>0</v>
      </c>
    </row>
    <row r="173" spans="1:7">
      <c r="A173" s="7">
        <v>44432</v>
      </c>
      <c r="B173">
        <v>113.150002</v>
      </c>
      <c r="C173">
        <v>115.199997</v>
      </c>
      <c r="D173">
        <v>112.099998</v>
      </c>
      <c r="E173">
        <v>113.199997</v>
      </c>
      <c r="F173">
        <v>107.48133900000001</v>
      </c>
      <c r="G173">
        <f t="shared" si="2"/>
        <v>3.2641139256386682E-2</v>
      </c>
    </row>
    <row r="174" spans="1:7">
      <c r="A174" s="7">
        <v>44433</v>
      </c>
      <c r="B174">
        <v>113.5</v>
      </c>
      <c r="C174">
        <v>117.199997</v>
      </c>
      <c r="D174">
        <v>113.300003</v>
      </c>
      <c r="E174">
        <v>115.650002</v>
      </c>
      <c r="F174">
        <v>109.807571</v>
      </c>
      <c r="G174">
        <f t="shared" si="2"/>
        <v>1.0647882275435448E-2</v>
      </c>
    </row>
    <row r="175" spans="1:7">
      <c r="A175" s="7">
        <v>44434</v>
      </c>
      <c r="B175">
        <v>115.599998</v>
      </c>
      <c r="C175">
        <v>116.25</v>
      </c>
      <c r="D175">
        <v>114.400002</v>
      </c>
      <c r="E175">
        <v>115.550003</v>
      </c>
      <c r="F175">
        <v>109.71262400000001</v>
      </c>
      <c r="G175">
        <f t="shared" si="2"/>
        <v>9.6619019158786391E-3</v>
      </c>
    </row>
    <row r="176" spans="1:7">
      <c r="A176" s="7">
        <v>44435</v>
      </c>
      <c r="B176">
        <v>115.5</v>
      </c>
      <c r="C176">
        <v>117</v>
      </c>
      <c r="D176">
        <v>114.949997</v>
      </c>
      <c r="E176">
        <v>116.650002</v>
      </c>
      <c r="F176">
        <v>110.757057</v>
      </c>
      <c r="G176">
        <f t="shared" si="2"/>
        <v>4.7961286826716651E-3</v>
      </c>
    </row>
    <row r="177" spans="1:7">
      <c r="A177" s="7">
        <v>44438</v>
      </c>
      <c r="B177">
        <v>116.75</v>
      </c>
      <c r="C177">
        <v>120.400002</v>
      </c>
      <c r="D177">
        <v>116.75</v>
      </c>
      <c r="E177">
        <v>120.150002</v>
      </c>
      <c r="F177">
        <v>114.08023799999999</v>
      </c>
      <c r="G177">
        <f t="shared" si="2"/>
        <v>1.5537671438120015E-2</v>
      </c>
    </row>
    <row r="178" spans="1:7">
      <c r="A178" s="7">
        <v>44439</v>
      </c>
      <c r="B178">
        <v>120</v>
      </c>
      <c r="C178">
        <v>121</v>
      </c>
      <c r="D178">
        <v>119.050003</v>
      </c>
      <c r="E178">
        <v>120.550003</v>
      </c>
      <c r="F178">
        <v>114.460037</v>
      </c>
      <c r="G178">
        <f t="shared" si="2"/>
        <v>1.9508701583360839E-2</v>
      </c>
    </row>
    <row r="179" spans="1:7">
      <c r="A179" s="7">
        <v>44440</v>
      </c>
      <c r="B179">
        <v>121.800003</v>
      </c>
      <c r="C179">
        <v>122.25</v>
      </c>
      <c r="D179">
        <v>119.400002</v>
      </c>
      <c r="E179">
        <v>119.699997</v>
      </c>
      <c r="F179">
        <v>113.652969</v>
      </c>
      <c r="G179">
        <f t="shared" si="2"/>
        <v>2.9356195765529334E-3</v>
      </c>
    </row>
    <row r="180" spans="1:7">
      <c r="A180" s="7">
        <v>44441</v>
      </c>
      <c r="B180">
        <v>118.900002</v>
      </c>
      <c r="C180">
        <v>120.150002</v>
      </c>
      <c r="D180">
        <v>118</v>
      </c>
      <c r="E180">
        <v>118.650002</v>
      </c>
      <c r="F180">
        <v>112.656021</v>
      </c>
      <c r="G180">
        <f t="shared" si="2"/>
        <v>-1.1794593243255573E-2</v>
      </c>
    </row>
    <row r="181" spans="1:7">
      <c r="A181" s="7">
        <v>44442</v>
      </c>
      <c r="B181">
        <v>119.949997</v>
      </c>
      <c r="C181">
        <v>123.5</v>
      </c>
      <c r="D181">
        <v>118.800003</v>
      </c>
      <c r="E181">
        <v>123.099998</v>
      </c>
      <c r="F181">
        <v>116.88121</v>
      </c>
      <c r="G181">
        <f t="shared" si="2"/>
        <v>6.7568077154047061E-3</v>
      </c>
    </row>
    <row r="182" spans="1:7">
      <c r="A182" s="7">
        <v>44445</v>
      </c>
      <c r="B182">
        <v>123.800003</v>
      </c>
      <c r="C182">
        <v>124.349998</v>
      </c>
      <c r="D182">
        <v>121.150002</v>
      </c>
      <c r="E182">
        <v>121.650002</v>
      </c>
      <c r="F182">
        <v>115.504463</v>
      </c>
      <c r="G182">
        <f t="shared" si="2"/>
        <v>1.9588031589925649E-2</v>
      </c>
    </row>
    <row r="183" spans="1:7">
      <c r="A183" s="7">
        <v>44446</v>
      </c>
      <c r="B183">
        <v>122.5</v>
      </c>
      <c r="C183">
        <v>122.75</v>
      </c>
      <c r="D183">
        <v>119.550003</v>
      </c>
      <c r="E183">
        <v>119.949997</v>
      </c>
      <c r="F183">
        <v>113.890343</v>
      </c>
      <c r="G183">
        <f t="shared" si="2"/>
        <v>-1.3294744772558884E-2</v>
      </c>
    </row>
    <row r="184" spans="1:7">
      <c r="A184" s="7">
        <v>44447</v>
      </c>
      <c r="B184">
        <v>119</v>
      </c>
      <c r="C184">
        <v>119.5</v>
      </c>
      <c r="D184">
        <v>117.5</v>
      </c>
      <c r="E184">
        <v>118.949997</v>
      </c>
      <c r="F184">
        <v>114.71004499999999</v>
      </c>
      <c r="G184">
        <f t="shared" si="2"/>
        <v>-1.7296385414222671E-2</v>
      </c>
    </row>
    <row r="185" spans="1:7">
      <c r="A185" s="7">
        <v>44448</v>
      </c>
      <c r="B185">
        <v>119.099998</v>
      </c>
      <c r="C185">
        <v>123.800003</v>
      </c>
      <c r="D185">
        <v>118.199997</v>
      </c>
      <c r="E185">
        <v>122.150002</v>
      </c>
      <c r="F185">
        <v>117.795982</v>
      </c>
      <c r="G185">
        <f t="shared" si="2"/>
        <v>5.9397460070732648E-3</v>
      </c>
    </row>
    <row r="186" spans="1:7">
      <c r="A186" s="7">
        <v>44452</v>
      </c>
      <c r="B186">
        <v>122.199997</v>
      </c>
      <c r="C186">
        <v>123.400002</v>
      </c>
      <c r="D186">
        <v>121.099998</v>
      </c>
      <c r="E186">
        <v>123.050003</v>
      </c>
      <c r="F186">
        <v>118.66391</v>
      </c>
      <c r="G186">
        <f t="shared" si="2"/>
        <v>2.4238554452482984E-2</v>
      </c>
    </row>
    <row r="187" spans="1:7">
      <c r="A187" s="7">
        <v>44453</v>
      </c>
      <c r="B187">
        <v>123.300003</v>
      </c>
      <c r="C187">
        <v>125.400002</v>
      </c>
      <c r="D187">
        <v>122.800003</v>
      </c>
      <c r="E187">
        <v>123.949997</v>
      </c>
      <c r="F187">
        <v>119.53182200000001</v>
      </c>
      <c r="G187">
        <f t="shared" si="2"/>
        <v>1.3940406099239421E-2</v>
      </c>
    </row>
    <row r="188" spans="1:7">
      <c r="A188" s="7">
        <v>44454</v>
      </c>
      <c r="B188">
        <v>124.25</v>
      </c>
      <c r="C188">
        <v>130.699997</v>
      </c>
      <c r="D188">
        <v>124.25</v>
      </c>
      <c r="E188">
        <v>128.449997</v>
      </c>
      <c r="F188">
        <v>123.871422</v>
      </c>
      <c r="G188">
        <f t="shared" si="2"/>
        <v>1.1738624833728849E-2</v>
      </c>
    </row>
    <row r="189" spans="1:7">
      <c r="A189" s="7">
        <v>44455</v>
      </c>
      <c r="B189">
        <v>129.64999399999999</v>
      </c>
      <c r="C189">
        <v>131.25</v>
      </c>
      <c r="D189">
        <v>127.400002</v>
      </c>
      <c r="E189">
        <v>128.699997</v>
      </c>
      <c r="F189">
        <v>124.112511</v>
      </c>
      <c r="G189">
        <f t="shared" si="2"/>
        <v>2.5036093859911981E-2</v>
      </c>
    </row>
    <row r="190" spans="1:7">
      <c r="A190" s="7">
        <v>44456</v>
      </c>
      <c r="B190">
        <v>128.699997</v>
      </c>
      <c r="C190">
        <v>129.699997</v>
      </c>
      <c r="D190">
        <v>124.75</v>
      </c>
      <c r="E190">
        <v>127.75</v>
      </c>
      <c r="F190">
        <v>123.19637299999999</v>
      </c>
      <c r="G190">
        <f t="shared" si="2"/>
        <v>-2.102002420502198E-2</v>
      </c>
    </row>
    <row r="191" spans="1:7">
      <c r="A191" s="7">
        <v>44459</v>
      </c>
      <c r="B191">
        <v>125.050003</v>
      </c>
      <c r="C191">
        <v>129.39999399999999</v>
      </c>
      <c r="D191">
        <v>125.050003</v>
      </c>
      <c r="E191">
        <v>128.5</v>
      </c>
      <c r="F191">
        <v>123.91964</v>
      </c>
      <c r="G191">
        <f t="shared" si="2"/>
        <v>2.4019466824036872E-3</v>
      </c>
    </row>
    <row r="192" spans="1:7">
      <c r="A192" s="7">
        <v>44460</v>
      </c>
      <c r="B192">
        <v>129.60000600000001</v>
      </c>
      <c r="C192">
        <v>136</v>
      </c>
      <c r="D192">
        <v>129.10000600000001</v>
      </c>
      <c r="E192">
        <v>135.199997</v>
      </c>
      <c r="F192">
        <v>130.38081399999999</v>
      </c>
      <c r="G192">
        <f t="shared" si="2"/>
        <v>3.187366301416443E-2</v>
      </c>
    </row>
    <row r="193" spans="1:7">
      <c r="A193" s="7">
        <v>44461</v>
      </c>
      <c r="B193">
        <v>134.5</v>
      </c>
      <c r="C193">
        <v>135.25</v>
      </c>
      <c r="D193">
        <v>132.449997</v>
      </c>
      <c r="E193">
        <v>133.64999399999999</v>
      </c>
      <c r="F193">
        <v>128.88606300000001</v>
      </c>
      <c r="G193">
        <f t="shared" si="2"/>
        <v>2.5617848739825779E-2</v>
      </c>
    </row>
    <row r="194" spans="1:7">
      <c r="A194" s="7">
        <v>44462</v>
      </c>
      <c r="B194">
        <v>134.800003</v>
      </c>
      <c r="C194">
        <v>138.35000600000001</v>
      </c>
      <c r="D194">
        <v>134.39999399999999</v>
      </c>
      <c r="E194">
        <v>137.75</v>
      </c>
      <c r="F194">
        <v>132.83992000000001</v>
      </c>
      <c r="G194">
        <f t="shared" si="2"/>
        <v>1.4615190378169171E-2</v>
      </c>
    </row>
    <row r="195" spans="1:7">
      <c r="A195" s="7">
        <v>44463</v>
      </c>
      <c r="B195">
        <v>138.89999399999999</v>
      </c>
      <c r="C195">
        <v>139.89999399999999</v>
      </c>
      <c r="D195">
        <v>134.5</v>
      </c>
      <c r="E195">
        <v>136.10000600000001</v>
      </c>
      <c r="F195">
        <v>131.248749</v>
      </c>
      <c r="G195">
        <f t="shared" si="2"/>
        <v>7.4381559570277692E-4</v>
      </c>
    </row>
    <row r="196" spans="1:7">
      <c r="A196" s="7">
        <v>44466</v>
      </c>
      <c r="B196">
        <v>138.050003</v>
      </c>
      <c r="C196">
        <v>140.75</v>
      </c>
      <c r="D196">
        <v>137.5</v>
      </c>
      <c r="E196">
        <v>140</v>
      </c>
      <c r="F196">
        <v>135.00971999999999</v>
      </c>
      <c r="G196">
        <f t="shared" ref="G196:G247" si="3">LN(D196/D195)</f>
        <v>2.2059718064732257E-2</v>
      </c>
    </row>
    <row r="197" spans="1:7">
      <c r="A197" s="7">
        <v>44467</v>
      </c>
      <c r="B197">
        <v>141.800003</v>
      </c>
      <c r="C197">
        <v>143.60000600000001</v>
      </c>
      <c r="D197">
        <v>141</v>
      </c>
      <c r="E197">
        <v>142.199997</v>
      </c>
      <c r="F197">
        <v>137.13130200000001</v>
      </c>
      <c r="G197">
        <f t="shared" si="3"/>
        <v>2.5135973271542239E-2</v>
      </c>
    </row>
    <row r="198" spans="1:7">
      <c r="A198" s="7">
        <v>44468</v>
      </c>
      <c r="B198">
        <v>140.85000600000001</v>
      </c>
      <c r="C198">
        <v>148.800003</v>
      </c>
      <c r="D198">
        <v>139.35000600000001</v>
      </c>
      <c r="E198">
        <v>144.75</v>
      </c>
      <c r="F198">
        <v>139.590408</v>
      </c>
      <c r="G198">
        <f t="shared" si="3"/>
        <v>-1.1771093393161351E-2</v>
      </c>
    </row>
    <row r="199" spans="1:7">
      <c r="A199" s="7">
        <v>44469</v>
      </c>
      <c r="B199">
        <v>144.75</v>
      </c>
      <c r="C199">
        <v>146.050003</v>
      </c>
      <c r="D199">
        <v>141.35000600000001</v>
      </c>
      <c r="E199">
        <v>144.5</v>
      </c>
      <c r="F199">
        <v>139.34931900000001</v>
      </c>
      <c r="G199">
        <f t="shared" si="3"/>
        <v>1.4250329602416067E-2</v>
      </c>
    </row>
    <row r="200" spans="1:7">
      <c r="A200" s="7">
        <v>44470</v>
      </c>
      <c r="B200">
        <v>145.199997</v>
      </c>
      <c r="C200">
        <v>149.64999399999999</v>
      </c>
      <c r="D200">
        <v>144.10000600000001</v>
      </c>
      <c r="E200">
        <v>146.25</v>
      </c>
      <c r="F200">
        <v>141.03694200000001</v>
      </c>
      <c r="G200">
        <f t="shared" si="3"/>
        <v>1.9268418055804201E-2</v>
      </c>
    </row>
    <row r="201" spans="1:7">
      <c r="A201" s="7">
        <v>44473</v>
      </c>
      <c r="B201">
        <v>147.800003</v>
      </c>
      <c r="C201">
        <v>148.5</v>
      </c>
      <c r="D201">
        <v>147</v>
      </c>
      <c r="E201">
        <v>147.60000600000001</v>
      </c>
      <c r="F201">
        <v>142.33883700000001</v>
      </c>
      <c r="G201">
        <f t="shared" si="3"/>
        <v>1.9925042135509174E-2</v>
      </c>
    </row>
    <row r="202" spans="1:7">
      <c r="A202" s="7">
        <v>44474</v>
      </c>
      <c r="B202">
        <v>150</v>
      </c>
      <c r="C202">
        <v>164.60000600000001</v>
      </c>
      <c r="D202">
        <v>149</v>
      </c>
      <c r="E202">
        <v>163.64999399999999</v>
      </c>
      <c r="F202">
        <v>157.816711</v>
      </c>
      <c r="G202">
        <f t="shared" si="3"/>
        <v>1.3513719166722855E-2</v>
      </c>
    </row>
    <row r="203" spans="1:7">
      <c r="A203" s="7">
        <v>44475</v>
      </c>
      <c r="B203">
        <v>166</v>
      </c>
      <c r="C203">
        <v>172.75</v>
      </c>
      <c r="D203">
        <v>165.800003</v>
      </c>
      <c r="E203">
        <v>168.10000600000001</v>
      </c>
      <c r="F203">
        <v>162.10810900000001</v>
      </c>
      <c r="G203">
        <f t="shared" si="3"/>
        <v>0.10683595484982462</v>
      </c>
    </row>
    <row r="204" spans="1:7">
      <c r="A204" s="7">
        <v>44476</v>
      </c>
      <c r="B204">
        <v>170.14999399999999</v>
      </c>
      <c r="C204">
        <v>170.14999399999999</v>
      </c>
      <c r="D204">
        <v>159.5</v>
      </c>
      <c r="E204">
        <v>160.39999399999999</v>
      </c>
      <c r="F204">
        <v>154.68255600000001</v>
      </c>
      <c r="G204">
        <f t="shared" si="3"/>
        <v>-3.8738338570384424E-2</v>
      </c>
    </row>
    <row r="205" spans="1:7">
      <c r="A205" s="7">
        <v>44477</v>
      </c>
      <c r="B205">
        <v>163.89999399999999</v>
      </c>
      <c r="C205">
        <v>166.60000600000001</v>
      </c>
      <c r="D205">
        <v>160.5</v>
      </c>
      <c r="E205">
        <v>160.949997</v>
      </c>
      <c r="F205">
        <v>155.21296699999999</v>
      </c>
      <c r="G205">
        <f t="shared" si="3"/>
        <v>6.2500203451713258E-3</v>
      </c>
    </row>
    <row r="206" spans="1:7">
      <c r="A206" s="7">
        <v>44480</v>
      </c>
      <c r="B206">
        <v>163.75</v>
      </c>
      <c r="C206">
        <v>166.199997</v>
      </c>
      <c r="D206">
        <v>162.699997</v>
      </c>
      <c r="E206">
        <v>165</v>
      </c>
      <c r="F206">
        <v>159.118607</v>
      </c>
      <c r="G206">
        <f t="shared" si="3"/>
        <v>1.3614053216076822E-2</v>
      </c>
    </row>
    <row r="207" spans="1:7">
      <c r="A207" s="7">
        <v>44481</v>
      </c>
      <c r="B207">
        <v>165.10000600000001</v>
      </c>
      <c r="C207">
        <v>165.85000600000001</v>
      </c>
      <c r="D207">
        <v>162.75</v>
      </c>
      <c r="E207">
        <v>163.550003</v>
      </c>
      <c r="F207">
        <v>157.720291</v>
      </c>
      <c r="G207">
        <f t="shared" si="3"/>
        <v>3.072853025311835E-4</v>
      </c>
    </row>
    <row r="208" spans="1:7">
      <c r="A208" s="7">
        <v>44482</v>
      </c>
      <c r="B208">
        <v>163.64999399999999</v>
      </c>
      <c r="C208">
        <v>163.800003</v>
      </c>
      <c r="D208">
        <v>159.699997</v>
      </c>
      <c r="E208">
        <v>160</v>
      </c>
      <c r="F208">
        <v>154.296829</v>
      </c>
      <c r="G208">
        <f t="shared" si="3"/>
        <v>-1.8918244652934419E-2</v>
      </c>
    </row>
    <row r="209" spans="1:7">
      <c r="A209" s="7">
        <v>44483</v>
      </c>
      <c r="B209">
        <v>161</v>
      </c>
      <c r="C209">
        <v>161.75</v>
      </c>
      <c r="D209">
        <v>158.64999399999999</v>
      </c>
      <c r="E209">
        <v>159.050003</v>
      </c>
      <c r="F209">
        <v>153.38069200000001</v>
      </c>
      <c r="G209">
        <f t="shared" si="3"/>
        <v>-6.5965562256391089E-3</v>
      </c>
    </row>
    <row r="210" spans="1:7">
      <c r="A210" s="7">
        <v>44487</v>
      </c>
      <c r="B210">
        <v>163.75</v>
      </c>
      <c r="C210">
        <v>165.5</v>
      </c>
      <c r="D210">
        <v>161.199997</v>
      </c>
      <c r="E210">
        <v>162.10000600000001</v>
      </c>
      <c r="F210">
        <v>156.32197600000001</v>
      </c>
      <c r="G210">
        <f t="shared" si="3"/>
        <v>1.5945331252000657E-2</v>
      </c>
    </row>
    <row r="211" spans="1:7">
      <c r="A211" s="7">
        <v>44488</v>
      </c>
      <c r="B211">
        <v>163.5</v>
      </c>
      <c r="C211">
        <v>163.5</v>
      </c>
      <c r="D211">
        <v>158</v>
      </c>
      <c r="E211">
        <v>158.60000600000001</v>
      </c>
      <c r="F211">
        <v>152.946732</v>
      </c>
      <c r="G211">
        <f t="shared" si="3"/>
        <v>-2.005077843513909E-2</v>
      </c>
    </row>
    <row r="212" spans="1:7">
      <c r="A212" s="7">
        <v>44489</v>
      </c>
      <c r="B212">
        <v>159.25</v>
      </c>
      <c r="C212">
        <v>159.35000600000001</v>
      </c>
      <c r="D212">
        <v>153.64999399999999</v>
      </c>
      <c r="E212">
        <v>154.89999399999999</v>
      </c>
      <c r="F212">
        <v>149.37861599999999</v>
      </c>
      <c r="G212">
        <f t="shared" si="3"/>
        <v>-2.7917783500262385E-2</v>
      </c>
    </row>
    <row r="213" spans="1:7">
      <c r="A213" s="7">
        <v>44490</v>
      </c>
      <c r="B213">
        <v>157.60000600000001</v>
      </c>
      <c r="C213">
        <v>160.300003</v>
      </c>
      <c r="D213">
        <v>154.550003</v>
      </c>
      <c r="E213">
        <v>155</v>
      </c>
      <c r="F213">
        <v>149.47505200000001</v>
      </c>
      <c r="G213">
        <f t="shared" si="3"/>
        <v>5.8404384626145533E-3</v>
      </c>
    </row>
    <row r="214" spans="1:7">
      <c r="A214" s="7">
        <v>44491</v>
      </c>
      <c r="B214">
        <v>157</v>
      </c>
      <c r="C214">
        <v>158.35000600000001</v>
      </c>
      <c r="D214">
        <v>154.5</v>
      </c>
      <c r="E214">
        <v>157.050003</v>
      </c>
      <c r="F214">
        <v>151.45198099999999</v>
      </c>
      <c r="G214">
        <f t="shared" si="3"/>
        <v>-3.2359165151880237E-4</v>
      </c>
    </row>
    <row r="215" spans="1:7">
      <c r="A215" s="7">
        <v>44494</v>
      </c>
      <c r="B215">
        <v>159</v>
      </c>
      <c r="C215">
        <v>162.949997</v>
      </c>
      <c r="D215">
        <v>158.89999399999999</v>
      </c>
      <c r="E215">
        <v>161.39999399999999</v>
      </c>
      <c r="F215">
        <v>155.64691199999999</v>
      </c>
      <c r="G215">
        <f t="shared" si="3"/>
        <v>2.8080939445272065E-2</v>
      </c>
    </row>
    <row r="216" spans="1:7">
      <c r="A216" s="7">
        <v>44495</v>
      </c>
      <c r="B216">
        <v>163.550003</v>
      </c>
      <c r="C216">
        <v>163.949997</v>
      </c>
      <c r="D216">
        <v>160.300003</v>
      </c>
      <c r="E216">
        <v>163.10000600000001</v>
      </c>
      <c r="F216">
        <v>157.28633099999999</v>
      </c>
      <c r="G216">
        <f t="shared" si="3"/>
        <v>8.7720425473443997E-3</v>
      </c>
    </row>
    <row r="217" spans="1:7">
      <c r="A217" s="7">
        <v>44496</v>
      </c>
      <c r="B217">
        <v>163.10000600000001</v>
      </c>
      <c r="C217">
        <v>163.60000600000001</v>
      </c>
      <c r="D217">
        <v>157</v>
      </c>
      <c r="E217">
        <v>157.89999399999999</v>
      </c>
      <c r="F217">
        <v>152.271683</v>
      </c>
      <c r="G217">
        <f t="shared" si="3"/>
        <v>-2.0801272982108574E-2</v>
      </c>
    </row>
    <row r="218" spans="1:7">
      <c r="A218" s="7">
        <v>44497</v>
      </c>
      <c r="B218">
        <v>150</v>
      </c>
      <c r="C218">
        <v>156.85000600000001</v>
      </c>
      <c r="D218">
        <v>148.699997</v>
      </c>
      <c r="E218">
        <v>150.199997</v>
      </c>
      <c r="F218">
        <v>144.846146</v>
      </c>
      <c r="G218">
        <f t="shared" si="3"/>
        <v>-5.4314972057047585E-2</v>
      </c>
    </row>
    <row r="219" spans="1:7">
      <c r="A219" s="7">
        <v>44498</v>
      </c>
      <c r="B219">
        <v>149.89999399999999</v>
      </c>
      <c r="C219">
        <v>151.85000600000001</v>
      </c>
      <c r="D219">
        <v>146</v>
      </c>
      <c r="E219">
        <v>149.050003</v>
      </c>
      <c r="F219">
        <v>143.73713699999999</v>
      </c>
      <c r="G219">
        <f t="shared" si="3"/>
        <v>-1.8324211582924087E-2</v>
      </c>
    </row>
    <row r="220" spans="1:7">
      <c r="A220" s="7">
        <v>44501</v>
      </c>
      <c r="B220">
        <v>150</v>
      </c>
      <c r="C220">
        <v>153.60000600000001</v>
      </c>
      <c r="D220">
        <v>148.39999399999999</v>
      </c>
      <c r="E220">
        <v>153.14999399999999</v>
      </c>
      <c r="F220">
        <v>147.69099399999999</v>
      </c>
      <c r="G220">
        <f t="shared" si="3"/>
        <v>1.6304668593675849E-2</v>
      </c>
    </row>
    <row r="221" spans="1:7">
      <c r="A221" s="7">
        <v>44502</v>
      </c>
      <c r="B221">
        <v>153.949997</v>
      </c>
      <c r="C221">
        <v>154.800003</v>
      </c>
      <c r="D221">
        <v>151.35000600000001</v>
      </c>
      <c r="E221">
        <v>152.949997</v>
      </c>
      <c r="F221">
        <v>147.49812299999999</v>
      </c>
      <c r="G221">
        <f t="shared" si="3"/>
        <v>1.9683784808925762E-2</v>
      </c>
    </row>
    <row r="222" spans="1:7">
      <c r="A222" s="7">
        <v>44503</v>
      </c>
      <c r="B222">
        <v>151.199997</v>
      </c>
      <c r="C222">
        <v>154.199997</v>
      </c>
      <c r="D222">
        <v>149.800003</v>
      </c>
      <c r="E222">
        <v>152</v>
      </c>
      <c r="F222">
        <v>146.581985</v>
      </c>
      <c r="G222">
        <f t="shared" si="3"/>
        <v>-1.0293984001116856E-2</v>
      </c>
    </row>
    <row r="223" spans="1:7">
      <c r="A223" s="7">
        <v>44504</v>
      </c>
      <c r="B223">
        <v>152</v>
      </c>
      <c r="C223">
        <v>152.85000600000001</v>
      </c>
      <c r="D223">
        <v>151.25</v>
      </c>
      <c r="E223">
        <v>152.050003</v>
      </c>
      <c r="F223">
        <v>146.63020299999999</v>
      </c>
      <c r="G223">
        <f t="shared" si="3"/>
        <v>9.6330058011295638E-3</v>
      </c>
    </row>
    <row r="224" spans="1:7">
      <c r="A224" s="7">
        <v>44508</v>
      </c>
      <c r="B224">
        <v>152.949997</v>
      </c>
      <c r="C224">
        <v>155.550003</v>
      </c>
      <c r="D224">
        <v>151.699997</v>
      </c>
      <c r="E224">
        <v>154.89999399999999</v>
      </c>
      <c r="F224">
        <v>149.37861599999999</v>
      </c>
      <c r="G224">
        <f t="shared" si="3"/>
        <v>2.9707696676620704E-3</v>
      </c>
    </row>
    <row r="225" spans="1:7">
      <c r="A225" s="7">
        <v>44509</v>
      </c>
      <c r="B225">
        <v>156.5</v>
      </c>
      <c r="C225">
        <v>158.14999399999999</v>
      </c>
      <c r="D225">
        <v>155</v>
      </c>
      <c r="E225">
        <v>156.64999399999999</v>
      </c>
      <c r="F225">
        <v>151.066238</v>
      </c>
      <c r="G225">
        <f t="shared" si="3"/>
        <v>2.1520250340633748E-2</v>
      </c>
    </row>
    <row r="226" spans="1:7">
      <c r="A226" s="7">
        <v>44510</v>
      </c>
      <c r="B226">
        <v>156.699997</v>
      </c>
      <c r="C226">
        <v>158.699997</v>
      </c>
      <c r="D226">
        <v>156.449997</v>
      </c>
      <c r="E226">
        <v>157.699997</v>
      </c>
      <c r="F226">
        <v>152.078812</v>
      </c>
      <c r="G226">
        <f t="shared" si="3"/>
        <v>9.3113340201889418E-3</v>
      </c>
    </row>
    <row r="227" spans="1:7">
      <c r="A227" s="7">
        <v>44511</v>
      </c>
      <c r="B227">
        <v>156.60000600000001</v>
      </c>
      <c r="C227">
        <v>156.85000600000001</v>
      </c>
      <c r="D227">
        <v>153.050003</v>
      </c>
      <c r="E227">
        <v>153.5</v>
      </c>
      <c r="F227">
        <v>148.02851899999999</v>
      </c>
      <c r="G227">
        <f t="shared" si="3"/>
        <v>-2.1971765946576714E-2</v>
      </c>
    </row>
    <row r="228" spans="1:7">
      <c r="A228" s="7">
        <v>44512</v>
      </c>
      <c r="B228">
        <v>154</v>
      </c>
      <c r="C228">
        <v>155.60000600000001</v>
      </c>
      <c r="D228">
        <v>153.300003</v>
      </c>
      <c r="E228">
        <v>154.64999399999999</v>
      </c>
      <c r="F228">
        <v>149.13752700000001</v>
      </c>
      <c r="G228">
        <f t="shared" si="3"/>
        <v>1.6321204543811195E-3</v>
      </c>
    </row>
    <row r="229" spans="1:7">
      <c r="A229" s="7">
        <v>44515</v>
      </c>
      <c r="B229">
        <v>156.449997</v>
      </c>
      <c r="C229">
        <v>162.25</v>
      </c>
      <c r="D229">
        <v>156</v>
      </c>
      <c r="E229">
        <v>157.800003</v>
      </c>
      <c r="F229">
        <v>152.17524700000001</v>
      </c>
      <c r="G229">
        <f t="shared" si="3"/>
        <v>1.7459201802297142E-2</v>
      </c>
    </row>
    <row r="230" spans="1:7">
      <c r="A230" s="7">
        <v>44516</v>
      </c>
      <c r="B230">
        <v>159.39999399999999</v>
      </c>
      <c r="C230">
        <v>159.699997</v>
      </c>
      <c r="D230">
        <v>156.800003</v>
      </c>
      <c r="E230">
        <v>157.14999399999999</v>
      </c>
      <c r="F230">
        <v>151.548416</v>
      </c>
      <c r="G230">
        <f t="shared" si="3"/>
        <v>5.1151197994232555E-3</v>
      </c>
    </row>
    <row r="231" spans="1:7">
      <c r="A231" s="7">
        <v>44517</v>
      </c>
      <c r="B231">
        <v>157</v>
      </c>
      <c r="C231">
        <v>159.25</v>
      </c>
      <c r="D231">
        <v>156.60000600000001</v>
      </c>
      <c r="E231">
        <v>157.39999399999999</v>
      </c>
      <c r="F231">
        <v>151.78950499999999</v>
      </c>
      <c r="G231">
        <f t="shared" si="3"/>
        <v>-1.2763051780821377E-3</v>
      </c>
    </row>
    <row r="232" spans="1:7">
      <c r="A232" s="7">
        <v>44518</v>
      </c>
      <c r="B232">
        <v>157</v>
      </c>
      <c r="C232">
        <v>157</v>
      </c>
      <c r="D232">
        <v>153.699997</v>
      </c>
      <c r="E232">
        <v>154.300003</v>
      </c>
      <c r="F232">
        <v>148.800003</v>
      </c>
      <c r="G232">
        <f t="shared" si="3"/>
        <v>-1.8692190844870959E-2</v>
      </c>
    </row>
    <row r="233" spans="1:7">
      <c r="A233" s="7">
        <v>44522</v>
      </c>
      <c r="B233">
        <v>151.25</v>
      </c>
      <c r="C233">
        <v>153.699997</v>
      </c>
      <c r="D233">
        <v>146</v>
      </c>
      <c r="E233">
        <v>146.550003</v>
      </c>
      <c r="F233">
        <v>146.550003</v>
      </c>
      <c r="G233">
        <f t="shared" si="3"/>
        <v>-5.1396009317670861E-2</v>
      </c>
    </row>
    <row r="234" spans="1:7">
      <c r="A234" s="7">
        <v>44523</v>
      </c>
      <c r="B234">
        <v>145.800003</v>
      </c>
      <c r="C234">
        <v>147.699997</v>
      </c>
      <c r="D234">
        <v>143.39999399999999</v>
      </c>
      <c r="E234">
        <v>146.699997</v>
      </c>
      <c r="F234">
        <v>146.699997</v>
      </c>
      <c r="G234">
        <f t="shared" si="3"/>
        <v>-1.7968735383821554E-2</v>
      </c>
    </row>
    <row r="235" spans="1:7">
      <c r="A235" s="7">
        <v>44524</v>
      </c>
      <c r="B235">
        <v>149</v>
      </c>
      <c r="C235">
        <v>155.85000600000001</v>
      </c>
      <c r="D235">
        <v>149</v>
      </c>
      <c r="E235">
        <v>153.449997</v>
      </c>
      <c r="F235">
        <v>153.449997</v>
      </c>
      <c r="G235">
        <f t="shared" si="3"/>
        <v>3.8308419620944285E-2</v>
      </c>
    </row>
    <row r="236" spans="1:7">
      <c r="A236" s="7">
        <v>44525</v>
      </c>
      <c r="B236">
        <v>154</v>
      </c>
      <c r="C236">
        <v>156</v>
      </c>
      <c r="D236">
        <v>152.550003</v>
      </c>
      <c r="E236">
        <v>155.10000600000001</v>
      </c>
      <c r="F236">
        <v>155.10000600000001</v>
      </c>
      <c r="G236">
        <f t="shared" si="3"/>
        <v>2.3546124882902753E-2</v>
      </c>
    </row>
    <row r="237" spans="1:7">
      <c r="A237" s="7">
        <v>44526</v>
      </c>
      <c r="B237">
        <v>152.25</v>
      </c>
      <c r="C237">
        <v>152.25</v>
      </c>
      <c r="D237">
        <v>146.25</v>
      </c>
      <c r="E237">
        <v>147.10000600000001</v>
      </c>
      <c r="F237">
        <v>147.10000600000001</v>
      </c>
      <c r="G237">
        <f t="shared" si="3"/>
        <v>-4.2174944716395942E-2</v>
      </c>
    </row>
    <row r="238" spans="1:7">
      <c r="A238" s="7">
        <v>44529</v>
      </c>
      <c r="B238">
        <v>145</v>
      </c>
      <c r="C238">
        <v>146.050003</v>
      </c>
      <c r="D238">
        <v>141.89999399999999</v>
      </c>
      <c r="E238">
        <v>144.10000600000001</v>
      </c>
      <c r="F238">
        <v>144.10000600000001</v>
      </c>
      <c r="G238">
        <f t="shared" si="3"/>
        <v>-3.0194944229267932E-2</v>
      </c>
    </row>
    <row r="239" spans="1:7">
      <c r="A239" s="7">
        <v>44530</v>
      </c>
      <c r="B239">
        <v>143.35000600000001</v>
      </c>
      <c r="C239">
        <v>147.75</v>
      </c>
      <c r="D239">
        <v>141.10000600000001</v>
      </c>
      <c r="E239">
        <v>142.10000600000001</v>
      </c>
      <c r="F239">
        <v>142.10000600000001</v>
      </c>
      <c r="G239">
        <f t="shared" si="3"/>
        <v>-5.6536405008971802E-3</v>
      </c>
    </row>
    <row r="240" spans="1:7">
      <c r="A240" s="7">
        <v>44531</v>
      </c>
      <c r="B240">
        <v>142.39999399999999</v>
      </c>
      <c r="C240">
        <v>143.64999399999999</v>
      </c>
      <c r="D240">
        <v>139.64999399999999</v>
      </c>
      <c r="E240">
        <v>142.25</v>
      </c>
      <c r="F240">
        <v>142.25</v>
      </c>
      <c r="G240">
        <f t="shared" si="3"/>
        <v>-1.0329651955170263E-2</v>
      </c>
    </row>
    <row r="241" spans="1:7">
      <c r="A241" s="7">
        <v>44532</v>
      </c>
      <c r="B241">
        <v>140.5</v>
      </c>
      <c r="C241">
        <v>144.64999399999999</v>
      </c>
      <c r="D241">
        <v>140.39999399999999</v>
      </c>
      <c r="E241">
        <v>144</v>
      </c>
      <c r="F241">
        <v>144</v>
      </c>
      <c r="G241">
        <f t="shared" si="3"/>
        <v>5.3561994300365939E-3</v>
      </c>
    </row>
    <row r="242" spans="1:7">
      <c r="A242" s="7">
        <v>44533</v>
      </c>
      <c r="B242">
        <v>144</v>
      </c>
      <c r="C242">
        <v>146.85000600000001</v>
      </c>
      <c r="D242">
        <v>143.14999399999999</v>
      </c>
      <c r="E242">
        <v>145.89999399999999</v>
      </c>
      <c r="F242">
        <v>145.89999399999999</v>
      </c>
      <c r="G242">
        <f t="shared" si="3"/>
        <v>1.9397540773379858E-2</v>
      </c>
    </row>
    <row r="243" spans="1:7">
      <c r="A243" s="7">
        <v>44536</v>
      </c>
      <c r="B243">
        <v>145.800003</v>
      </c>
      <c r="C243">
        <v>145.85000600000001</v>
      </c>
      <c r="D243">
        <v>142.75</v>
      </c>
      <c r="E243">
        <v>143.35000600000001</v>
      </c>
      <c r="F243">
        <v>143.35000600000001</v>
      </c>
      <c r="G243">
        <f t="shared" si="3"/>
        <v>-2.7981410939273551E-3</v>
      </c>
    </row>
    <row r="244" spans="1:7">
      <c r="A244" s="7">
        <v>44537</v>
      </c>
      <c r="B244">
        <v>145</v>
      </c>
      <c r="C244">
        <v>146.25</v>
      </c>
      <c r="D244">
        <v>144.5</v>
      </c>
      <c r="E244">
        <v>145.89999399999999</v>
      </c>
      <c r="F244">
        <v>145.89999399999999</v>
      </c>
      <c r="G244">
        <f t="shared" si="3"/>
        <v>1.2184659016367219E-2</v>
      </c>
    </row>
    <row r="245" spans="1:7">
      <c r="A245" s="7">
        <v>44538</v>
      </c>
      <c r="B245">
        <v>147</v>
      </c>
      <c r="C245">
        <v>150.35000600000001</v>
      </c>
      <c r="D245">
        <v>146.800003</v>
      </c>
      <c r="E245">
        <v>148.39999399999999</v>
      </c>
      <c r="F245">
        <v>148.39999399999999</v>
      </c>
      <c r="G245">
        <f t="shared" si="3"/>
        <v>1.5791629063895408E-2</v>
      </c>
    </row>
    <row r="246" spans="1:7">
      <c r="A246" s="7">
        <v>44539</v>
      </c>
      <c r="B246">
        <v>149.5</v>
      </c>
      <c r="C246">
        <v>149.89999399999999</v>
      </c>
      <c r="D246">
        <v>146.35000600000001</v>
      </c>
      <c r="E246">
        <v>147.35000600000001</v>
      </c>
      <c r="F246">
        <v>147.35000600000001</v>
      </c>
      <c r="G246">
        <f t="shared" si="3"/>
        <v>-3.0700824808797601E-3</v>
      </c>
    </row>
    <row r="247" spans="1:7">
      <c r="A247" s="7">
        <v>44540</v>
      </c>
      <c r="B247">
        <v>146.25</v>
      </c>
      <c r="C247">
        <v>148</v>
      </c>
      <c r="D247">
        <v>145.550003</v>
      </c>
      <c r="E247">
        <v>147.550003</v>
      </c>
      <c r="F247">
        <v>147.550003</v>
      </c>
      <c r="G247">
        <f t="shared" si="3"/>
        <v>-5.481363332396798E-3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7"/>
  <sheetViews>
    <sheetView topLeftCell="E1" workbookViewId="0">
      <selection activeCell="L12" sqref="L12"/>
    </sheetView>
  </sheetViews>
  <sheetFormatPr defaultColWidth="10" defaultRowHeight="14.4"/>
  <cols>
    <col min="1" max="1" width="10.44140625" bestFit="1" customWidth="1"/>
    <col min="2" max="6" width="10.77734375" bestFit="1" customWidth="1"/>
    <col min="7" max="7" width="8.77734375" bestFit="1" customWidth="1"/>
    <col min="8" max="8" width="15.44140625" customWidth="1"/>
    <col min="9" max="9" width="13.77734375" customWidth="1"/>
    <col min="15" max="15" width="27.33203125" customWidth="1"/>
    <col min="16" max="16" width="11.5546875" bestFit="1" customWidth="1"/>
  </cols>
  <sheetData>
    <row r="1" spans="1:16">
      <c r="A1" s="5" t="s">
        <v>0</v>
      </c>
      <c r="B1" s="5" t="s">
        <v>1</v>
      </c>
      <c r="C1" s="5" t="s">
        <v>2</v>
      </c>
      <c r="D1" s="5" t="s">
        <v>3</v>
      </c>
      <c r="E1" s="5" t="s">
        <v>4</v>
      </c>
      <c r="F1" s="5" t="s">
        <v>5</v>
      </c>
      <c r="G1" s="6" t="s">
        <v>27</v>
      </c>
      <c r="H1" s="5" t="s">
        <v>28</v>
      </c>
      <c r="I1" s="5" t="s">
        <v>30</v>
      </c>
    </row>
    <row r="2" spans="1:16">
      <c r="A2" s="7">
        <v>44179</v>
      </c>
      <c r="B2" s="8">
        <v>107.449997</v>
      </c>
      <c r="C2">
        <v>107.900002</v>
      </c>
      <c r="D2">
        <v>102</v>
      </c>
      <c r="E2">
        <v>102.550003</v>
      </c>
      <c r="F2">
        <v>102.550003</v>
      </c>
      <c r="H2">
        <f>C2^2</f>
        <v>11642.410431600005</v>
      </c>
      <c r="I2">
        <f>G2^2</f>
        <v>0</v>
      </c>
    </row>
    <row r="3" spans="1:16">
      <c r="A3" s="7">
        <v>44180</v>
      </c>
      <c r="B3">
        <v>103.650002</v>
      </c>
      <c r="C3">
        <v>105.25</v>
      </c>
      <c r="D3">
        <v>102.199997</v>
      </c>
      <c r="E3">
        <v>103.099998</v>
      </c>
      <c r="F3">
        <v>103.099998</v>
      </c>
      <c r="G3">
        <f>LN(D3/D2)</f>
        <v>1.9588351311250092E-3</v>
      </c>
      <c r="H3">
        <f t="shared" ref="H3:H66" si="0">C3^2</f>
        <v>11077.5625</v>
      </c>
      <c r="I3">
        <f t="shared" ref="I3:I66" si="1">G3^2</f>
        <v>3.8370350709295316E-6</v>
      </c>
      <c r="O3" s="9" t="s">
        <v>37</v>
      </c>
      <c r="P3" s="9"/>
    </row>
    <row r="4" spans="1:16">
      <c r="A4" s="7">
        <v>44181</v>
      </c>
      <c r="B4">
        <v>103.400002</v>
      </c>
      <c r="C4">
        <v>107.300003</v>
      </c>
      <c r="D4">
        <v>102</v>
      </c>
      <c r="E4">
        <v>105.300003</v>
      </c>
      <c r="F4">
        <v>105.300003</v>
      </c>
      <c r="G4">
        <f t="shared" ref="G4:G67" si="2">LN(D4/D3)</f>
        <v>-1.9588351311250374E-3</v>
      </c>
      <c r="H4">
        <f t="shared" si="0"/>
        <v>11513.29064380001</v>
      </c>
      <c r="I4">
        <f t="shared" si="1"/>
        <v>3.8370350709296426E-6</v>
      </c>
      <c r="O4" s="9" t="s">
        <v>24</v>
      </c>
      <c r="P4" s="9">
        <f>AVERAGE(D2:D247)</f>
        <v>76.324187040650443</v>
      </c>
    </row>
    <row r="5" spans="1:16">
      <c r="A5" s="7">
        <v>44182</v>
      </c>
      <c r="B5">
        <v>103.900002</v>
      </c>
      <c r="C5">
        <v>106.25</v>
      </c>
      <c r="D5">
        <v>100</v>
      </c>
      <c r="E5">
        <v>101.599998</v>
      </c>
      <c r="F5">
        <v>101.599998</v>
      </c>
      <c r="G5">
        <f t="shared" si="2"/>
        <v>-1.9802627296179754E-2</v>
      </c>
      <c r="H5">
        <f t="shared" si="0"/>
        <v>11289.0625</v>
      </c>
      <c r="I5">
        <f t="shared" si="1"/>
        <v>3.9214404783140348E-4</v>
      </c>
      <c r="O5" s="9" t="s">
        <v>25</v>
      </c>
      <c r="P5" s="15">
        <f>AVERAGE(G2:G247)</f>
        <v>-1.5894616794049276E-3</v>
      </c>
    </row>
    <row r="6" spans="1:16">
      <c r="A6" s="7">
        <v>44183</v>
      </c>
      <c r="B6">
        <v>103.300003</v>
      </c>
      <c r="C6">
        <v>105</v>
      </c>
      <c r="D6">
        <v>101.099998</v>
      </c>
      <c r="E6">
        <v>101.650002</v>
      </c>
      <c r="F6">
        <v>101.650002</v>
      </c>
      <c r="G6">
        <f t="shared" si="2"/>
        <v>1.0939920255940519E-2</v>
      </c>
      <c r="H6">
        <f t="shared" si="0"/>
        <v>11025</v>
      </c>
      <c r="I6">
        <f t="shared" si="1"/>
        <v>1.1968185520633768E-4</v>
      </c>
      <c r="O6" s="9" t="s">
        <v>26</v>
      </c>
      <c r="P6" s="9">
        <v>79.043445523336004</v>
      </c>
    </row>
    <row r="7" spans="1:16">
      <c r="A7" s="7">
        <v>44186</v>
      </c>
      <c r="B7">
        <v>100.75</v>
      </c>
      <c r="C7">
        <v>100.75</v>
      </c>
      <c r="D7">
        <v>91.5</v>
      </c>
      <c r="E7">
        <v>91.5</v>
      </c>
      <c r="F7">
        <v>91.5</v>
      </c>
      <c r="G7">
        <f t="shared" si="2"/>
        <v>-9.9771133962556227E-2</v>
      </c>
      <c r="H7">
        <f t="shared" si="0"/>
        <v>10150.5625</v>
      </c>
      <c r="I7">
        <f t="shared" si="1"/>
        <v>9.9542791721743407E-3</v>
      </c>
      <c r="O7" s="9" t="s">
        <v>29</v>
      </c>
      <c r="P7" s="16">
        <v>1.3066415924957312E-3</v>
      </c>
    </row>
    <row r="8" spans="1:16">
      <c r="A8" s="7">
        <v>44187</v>
      </c>
      <c r="B8">
        <v>85</v>
      </c>
      <c r="C8">
        <v>90.199996999999996</v>
      </c>
      <c r="D8">
        <v>82.349997999999999</v>
      </c>
      <c r="E8">
        <v>88.900002000000001</v>
      </c>
      <c r="F8">
        <v>88.900002000000001</v>
      </c>
      <c r="G8">
        <f t="shared" si="2"/>
        <v>-0.10536053994440821</v>
      </c>
      <c r="H8">
        <f t="shared" si="0"/>
        <v>8136.0394588000081</v>
      </c>
      <c r="I8">
        <f t="shared" si="1"/>
        <v>1.1100843377377238E-2</v>
      </c>
      <c r="O8" s="9" t="s">
        <v>31</v>
      </c>
      <c r="P8" s="9">
        <f>SKEW(D2:D247)</f>
        <v>0.57851968894947892</v>
      </c>
    </row>
    <row r="9" spans="1:16">
      <c r="A9" s="7">
        <v>44188</v>
      </c>
      <c r="B9">
        <v>89.349997999999999</v>
      </c>
      <c r="C9">
        <v>97.75</v>
      </c>
      <c r="D9">
        <v>89.050003000000004</v>
      </c>
      <c r="E9">
        <v>97.75</v>
      </c>
      <c r="F9">
        <v>97.75</v>
      </c>
      <c r="G9">
        <f t="shared" si="2"/>
        <v>7.8219611087541663E-2</v>
      </c>
      <c r="H9">
        <f t="shared" si="0"/>
        <v>9555.0625</v>
      </c>
      <c r="I9">
        <f t="shared" si="1"/>
        <v>6.1183075586862708E-3</v>
      </c>
      <c r="O9" s="9" t="s">
        <v>32</v>
      </c>
      <c r="P9" s="9">
        <f>KURT(D2:D247)</f>
        <v>0.17655086951122989</v>
      </c>
    </row>
    <row r="10" spans="1:16">
      <c r="A10" s="7">
        <v>44189</v>
      </c>
      <c r="B10">
        <v>99</v>
      </c>
      <c r="C10">
        <v>99.449996999999996</v>
      </c>
      <c r="D10">
        <v>94.650002000000001</v>
      </c>
      <c r="E10">
        <v>95.25</v>
      </c>
      <c r="F10">
        <v>95.25</v>
      </c>
      <c r="G10">
        <f t="shared" si="2"/>
        <v>6.0987855361203484E-2</v>
      </c>
      <c r="H10">
        <f t="shared" si="0"/>
        <v>9890.3019033000091</v>
      </c>
      <c r="I10">
        <f t="shared" si="1"/>
        <v>3.7195185015590766E-3</v>
      </c>
    </row>
    <row r="11" spans="1:16">
      <c r="A11" s="7">
        <v>44193</v>
      </c>
      <c r="B11">
        <v>96.25</v>
      </c>
      <c r="C11">
        <v>97.5</v>
      </c>
      <c r="D11">
        <v>94</v>
      </c>
      <c r="E11">
        <v>95.849997999999999</v>
      </c>
      <c r="F11">
        <v>95.849997999999999</v>
      </c>
      <c r="G11">
        <f t="shared" si="2"/>
        <v>-6.891116515808429E-3</v>
      </c>
      <c r="H11">
        <f t="shared" si="0"/>
        <v>9506.25</v>
      </c>
      <c r="I11">
        <f t="shared" si="1"/>
        <v>4.7487486834447702E-5</v>
      </c>
      <c r="O11" s="9" t="s">
        <v>47</v>
      </c>
    </row>
    <row r="12" spans="1:16" ht="72">
      <c r="A12" s="7">
        <v>44194</v>
      </c>
      <c r="B12">
        <v>96.5</v>
      </c>
      <c r="C12">
        <v>97.400002000000001</v>
      </c>
      <c r="D12">
        <v>94.199996999999996</v>
      </c>
      <c r="E12">
        <v>94.849997999999999</v>
      </c>
      <c r="F12">
        <v>94.849997999999999</v>
      </c>
      <c r="G12">
        <f t="shared" si="2"/>
        <v>2.1253674651792718E-3</v>
      </c>
      <c r="H12">
        <f t="shared" si="0"/>
        <v>9486.7603896000037</v>
      </c>
      <c r="I12">
        <f t="shared" si="1"/>
        <v>4.5171868620425631E-6</v>
      </c>
      <c r="O12" s="13" t="s">
        <v>54</v>
      </c>
    </row>
    <row r="13" spans="1:16" ht="86.4">
      <c r="A13" s="7">
        <v>44195</v>
      </c>
      <c r="B13">
        <v>94.900002000000001</v>
      </c>
      <c r="C13">
        <v>97.449996999999996</v>
      </c>
      <c r="D13">
        <v>91</v>
      </c>
      <c r="E13">
        <v>95.150002000000001</v>
      </c>
      <c r="F13">
        <v>95.150002000000001</v>
      </c>
      <c r="G13">
        <f t="shared" si="2"/>
        <v>-3.4560643218332993E-2</v>
      </c>
      <c r="H13">
        <f t="shared" si="0"/>
        <v>9496.5019153000085</v>
      </c>
      <c r="I13">
        <f t="shared" si="1"/>
        <v>1.1944380596649062E-3</v>
      </c>
      <c r="O13" s="13" t="s">
        <v>55</v>
      </c>
    </row>
    <row r="14" spans="1:16">
      <c r="A14" s="7">
        <v>44196</v>
      </c>
      <c r="B14">
        <v>94.5</v>
      </c>
      <c r="C14">
        <v>96.199996999999996</v>
      </c>
      <c r="D14">
        <v>93.25</v>
      </c>
      <c r="E14">
        <v>94.949996999999996</v>
      </c>
      <c r="F14">
        <v>94.949996999999996</v>
      </c>
      <c r="G14">
        <f t="shared" si="2"/>
        <v>2.4424552007074794E-2</v>
      </c>
      <c r="H14">
        <f t="shared" si="0"/>
        <v>9254.4394228000074</v>
      </c>
      <c r="I14">
        <f t="shared" si="1"/>
        <v>5.9655874074630139E-4</v>
      </c>
    </row>
    <row r="15" spans="1:16">
      <c r="A15" s="7">
        <v>44197</v>
      </c>
      <c r="B15">
        <v>94.949996999999996</v>
      </c>
      <c r="C15">
        <v>95.699996999999996</v>
      </c>
      <c r="D15">
        <v>94.25</v>
      </c>
      <c r="E15">
        <v>94.599997999999999</v>
      </c>
      <c r="F15">
        <v>94.599997999999999</v>
      </c>
      <c r="G15">
        <f t="shared" si="2"/>
        <v>1.0666767804195228E-2</v>
      </c>
      <c r="H15">
        <f t="shared" si="0"/>
        <v>9158.4894258000077</v>
      </c>
      <c r="I15">
        <f t="shared" si="1"/>
        <v>1.137799353886159E-4</v>
      </c>
    </row>
    <row r="16" spans="1:16">
      <c r="A16" s="7">
        <v>44200</v>
      </c>
      <c r="B16">
        <v>97</v>
      </c>
      <c r="C16">
        <v>97.199996999999996</v>
      </c>
      <c r="D16">
        <v>94.349997999999999</v>
      </c>
      <c r="E16">
        <v>95.25</v>
      </c>
      <c r="F16">
        <v>95.25</v>
      </c>
      <c r="G16">
        <f t="shared" si="2"/>
        <v>1.060424288770582E-3</v>
      </c>
      <c r="H16">
        <f t="shared" si="0"/>
        <v>9447.8394168000086</v>
      </c>
      <c r="I16">
        <f t="shared" si="1"/>
        <v>1.1244996722145948E-6</v>
      </c>
    </row>
    <row r="17" spans="1:9">
      <c r="A17" s="7">
        <v>44201</v>
      </c>
      <c r="B17">
        <v>93</v>
      </c>
      <c r="C17">
        <v>95.349997999999999</v>
      </c>
      <c r="D17">
        <v>92.900002000000001</v>
      </c>
      <c r="E17">
        <v>93.849997999999999</v>
      </c>
      <c r="F17">
        <v>93.849997999999999</v>
      </c>
      <c r="G17">
        <f t="shared" si="2"/>
        <v>-1.548758326857279E-2</v>
      </c>
      <c r="H17">
        <f t="shared" si="0"/>
        <v>9091.6221186000039</v>
      </c>
      <c r="I17">
        <f t="shared" si="1"/>
        <v>2.3986523550097581E-4</v>
      </c>
    </row>
    <row r="18" spans="1:9">
      <c r="A18" s="7">
        <v>44202</v>
      </c>
      <c r="B18">
        <v>94.349997999999999</v>
      </c>
      <c r="C18">
        <v>95.5</v>
      </c>
      <c r="D18">
        <v>92.5</v>
      </c>
      <c r="E18">
        <v>93.599997999999999</v>
      </c>
      <c r="F18">
        <v>93.599997999999999</v>
      </c>
      <c r="G18">
        <f t="shared" si="2"/>
        <v>-4.3150228299383914E-3</v>
      </c>
      <c r="H18">
        <f t="shared" si="0"/>
        <v>9120.25</v>
      </c>
      <c r="I18">
        <f t="shared" si="1"/>
        <v>1.8619422022889524E-5</v>
      </c>
    </row>
    <row r="19" spans="1:9">
      <c r="A19" s="7">
        <v>44203</v>
      </c>
      <c r="B19">
        <v>94.449996999999996</v>
      </c>
      <c r="C19">
        <v>95.099997999999999</v>
      </c>
      <c r="D19">
        <v>92.050003000000004</v>
      </c>
      <c r="E19">
        <v>93.449996999999996</v>
      </c>
      <c r="F19">
        <v>93.449996999999996</v>
      </c>
      <c r="G19">
        <f t="shared" si="2"/>
        <v>-4.8767042483099932E-3</v>
      </c>
      <c r="H19">
        <f t="shared" si="0"/>
        <v>9044.0096196000031</v>
      </c>
      <c r="I19">
        <f t="shared" si="1"/>
        <v>2.3782244325484734E-5</v>
      </c>
    </row>
    <row r="20" spans="1:9">
      <c r="A20" s="7">
        <v>44204</v>
      </c>
      <c r="B20">
        <v>94.400002000000001</v>
      </c>
      <c r="C20">
        <v>94.949996999999996</v>
      </c>
      <c r="D20">
        <v>93.5</v>
      </c>
      <c r="E20">
        <v>93.849997999999999</v>
      </c>
      <c r="F20">
        <v>93.849997999999999</v>
      </c>
      <c r="G20">
        <f t="shared" si="2"/>
        <v>1.5629496024571775E-2</v>
      </c>
      <c r="H20">
        <f t="shared" si="0"/>
        <v>9015.5019303000081</v>
      </c>
      <c r="I20">
        <f t="shared" si="1"/>
        <v>2.4428114598210493E-4</v>
      </c>
    </row>
    <row r="21" spans="1:9">
      <c r="A21" s="7">
        <v>44207</v>
      </c>
      <c r="B21">
        <v>94.349997999999999</v>
      </c>
      <c r="C21">
        <v>94.349997999999999</v>
      </c>
      <c r="D21">
        <v>92.550003000000004</v>
      </c>
      <c r="E21">
        <v>92.900002000000001</v>
      </c>
      <c r="F21">
        <v>92.900002000000001</v>
      </c>
      <c r="G21">
        <f t="shared" si="2"/>
        <v>-1.0212364860224398E-2</v>
      </c>
      <c r="H21">
        <f t="shared" si="0"/>
        <v>8901.9221226000045</v>
      </c>
      <c r="I21">
        <f t="shared" si="1"/>
        <v>1.042923960383461E-4</v>
      </c>
    </row>
    <row r="22" spans="1:9">
      <c r="A22" s="7">
        <v>44208</v>
      </c>
      <c r="B22">
        <v>93.5</v>
      </c>
      <c r="C22">
        <v>95.650002000000001</v>
      </c>
      <c r="D22">
        <v>93.400002000000001</v>
      </c>
      <c r="E22">
        <v>93.75</v>
      </c>
      <c r="F22">
        <v>93.75</v>
      </c>
      <c r="G22">
        <f t="shared" si="2"/>
        <v>9.1422952136559869E-3</v>
      </c>
      <c r="H22">
        <f t="shared" si="0"/>
        <v>9148.9228826000035</v>
      </c>
      <c r="I22">
        <f t="shared" si="1"/>
        <v>8.3581561773637169E-5</v>
      </c>
    </row>
    <row r="23" spans="1:9">
      <c r="A23" s="7">
        <v>44209</v>
      </c>
      <c r="B23">
        <v>94.400002000000001</v>
      </c>
      <c r="C23">
        <v>94.75</v>
      </c>
      <c r="D23">
        <v>91.150002000000001</v>
      </c>
      <c r="E23">
        <v>92.599997999999999</v>
      </c>
      <c r="F23">
        <v>92.599997999999999</v>
      </c>
      <c r="G23">
        <f t="shared" si="2"/>
        <v>-2.4384843581547081E-2</v>
      </c>
      <c r="H23">
        <f t="shared" si="0"/>
        <v>8977.5625</v>
      </c>
      <c r="I23">
        <f t="shared" si="1"/>
        <v>5.9462059649651789E-4</v>
      </c>
    </row>
    <row r="24" spans="1:9">
      <c r="A24" s="7">
        <v>44210</v>
      </c>
      <c r="B24">
        <v>92.650002000000001</v>
      </c>
      <c r="C24">
        <v>92.949996999999996</v>
      </c>
      <c r="D24">
        <v>91</v>
      </c>
      <c r="E24">
        <v>91.25</v>
      </c>
      <c r="F24">
        <v>91.25</v>
      </c>
      <c r="G24">
        <f t="shared" si="2"/>
        <v>-1.6470165496758396E-3</v>
      </c>
      <c r="H24">
        <f t="shared" si="0"/>
        <v>8639.7019423000074</v>
      </c>
      <c r="I24">
        <f t="shared" si="1"/>
        <v>2.7126635149061074E-6</v>
      </c>
    </row>
    <row r="25" spans="1:9">
      <c r="A25" s="7">
        <v>44211</v>
      </c>
      <c r="B25">
        <v>91.849997999999999</v>
      </c>
      <c r="C25">
        <v>91.900002000000001</v>
      </c>
      <c r="D25">
        <v>88.25</v>
      </c>
      <c r="E25">
        <v>89.550003000000004</v>
      </c>
      <c r="F25">
        <v>89.550003000000004</v>
      </c>
      <c r="G25">
        <f t="shared" si="2"/>
        <v>-3.0685810703443898E-2</v>
      </c>
      <c r="H25">
        <f t="shared" si="0"/>
        <v>8445.6103676000039</v>
      </c>
      <c r="I25">
        <f t="shared" si="1"/>
        <v>9.4161897852759204E-4</v>
      </c>
    </row>
    <row r="26" spans="1:9">
      <c r="A26" s="7">
        <v>44214</v>
      </c>
      <c r="B26">
        <v>90.150002000000001</v>
      </c>
      <c r="C26">
        <v>90.5</v>
      </c>
      <c r="D26">
        <v>86.150002000000001</v>
      </c>
      <c r="E26">
        <v>87.25</v>
      </c>
      <c r="F26">
        <v>87.25</v>
      </c>
      <c r="G26">
        <f t="shared" si="2"/>
        <v>-2.4083709624145629E-2</v>
      </c>
      <c r="H26">
        <f t="shared" si="0"/>
        <v>8190.25</v>
      </c>
      <c r="I26">
        <f t="shared" si="1"/>
        <v>5.8002506926016484E-4</v>
      </c>
    </row>
    <row r="27" spans="1:9">
      <c r="A27" s="7">
        <v>44215</v>
      </c>
      <c r="B27">
        <v>88.349997999999999</v>
      </c>
      <c r="C27">
        <v>91.199996999999996</v>
      </c>
      <c r="D27">
        <v>88.150002000000001</v>
      </c>
      <c r="E27">
        <v>90.199996999999996</v>
      </c>
      <c r="F27">
        <v>90.199996999999996</v>
      </c>
      <c r="G27">
        <f t="shared" si="2"/>
        <v>2.2949945343217374E-2</v>
      </c>
      <c r="H27">
        <f t="shared" si="0"/>
        <v>8317.4394528000084</v>
      </c>
      <c r="I27">
        <f t="shared" si="1"/>
        <v>5.266999912566648E-4</v>
      </c>
    </row>
    <row r="28" spans="1:9">
      <c r="A28" s="7">
        <v>44216</v>
      </c>
      <c r="B28">
        <v>90.25</v>
      </c>
      <c r="C28">
        <v>93.699996999999996</v>
      </c>
      <c r="D28">
        <v>89</v>
      </c>
      <c r="E28">
        <v>90.75</v>
      </c>
      <c r="F28">
        <v>90.75</v>
      </c>
      <c r="G28">
        <f t="shared" si="2"/>
        <v>9.5964381996618362E-3</v>
      </c>
      <c r="H28">
        <f t="shared" si="0"/>
        <v>8779.6894378000088</v>
      </c>
      <c r="I28">
        <f t="shared" si="1"/>
        <v>9.2091626119928904E-5</v>
      </c>
    </row>
    <row r="29" spans="1:9">
      <c r="A29" s="7">
        <v>44217</v>
      </c>
      <c r="B29">
        <v>91.25</v>
      </c>
      <c r="C29">
        <v>93.5</v>
      </c>
      <c r="D29">
        <v>88.5</v>
      </c>
      <c r="E29">
        <v>89.150002000000001</v>
      </c>
      <c r="F29">
        <v>89.150002000000001</v>
      </c>
      <c r="G29">
        <f t="shared" si="2"/>
        <v>-5.6338177182560199E-3</v>
      </c>
      <c r="H29">
        <f t="shared" si="0"/>
        <v>8742.25</v>
      </c>
      <c r="I29">
        <f t="shared" si="1"/>
        <v>3.1739902082535469E-5</v>
      </c>
    </row>
    <row r="30" spans="1:9">
      <c r="A30" s="7">
        <v>44218</v>
      </c>
      <c r="B30">
        <v>89.150002000000001</v>
      </c>
      <c r="C30">
        <v>90.150002000000001</v>
      </c>
      <c r="D30">
        <v>87</v>
      </c>
      <c r="E30">
        <v>87.949996999999996</v>
      </c>
      <c r="F30">
        <v>87.949996999999996</v>
      </c>
      <c r="G30">
        <f t="shared" si="2"/>
        <v>-1.7094433359300068E-2</v>
      </c>
      <c r="H30">
        <f t="shared" si="0"/>
        <v>8127.0228606000037</v>
      </c>
      <c r="I30">
        <f t="shared" si="1"/>
        <v>2.9221965187555102E-4</v>
      </c>
    </row>
    <row r="31" spans="1:9">
      <c r="A31" s="7">
        <v>44221</v>
      </c>
      <c r="B31">
        <v>88.099997999999999</v>
      </c>
      <c r="C31">
        <v>88.849997999999999</v>
      </c>
      <c r="D31">
        <v>84.550003000000004</v>
      </c>
      <c r="E31">
        <v>85.550003000000004</v>
      </c>
      <c r="F31">
        <v>85.550003000000004</v>
      </c>
      <c r="G31">
        <f t="shared" si="2"/>
        <v>-2.8565007828031719E-2</v>
      </c>
      <c r="H31">
        <f t="shared" si="0"/>
        <v>7894.3221446000043</v>
      </c>
      <c r="I31">
        <f t="shared" si="1"/>
        <v>8.1595967221551339E-4</v>
      </c>
    </row>
    <row r="32" spans="1:9">
      <c r="A32" s="7">
        <v>44223</v>
      </c>
      <c r="B32">
        <v>85.699996999999996</v>
      </c>
      <c r="C32">
        <v>85.699996999999996</v>
      </c>
      <c r="D32">
        <v>83.150002000000001</v>
      </c>
      <c r="E32">
        <v>84.099997999999999</v>
      </c>
      <c r="F32">
        <v>84.099997999999999</v>
      </c>
      <c r="G32">
        <f t="shared" si="2"/>
        <v>-1.6696881134699214E-2</v>
      </c>
      <c r="H32">
        <f t="shared" si="0"/>
        <v>7344.489485800008</v>
      </c>
      <c r="I32">
        <f t="shared" si="1"/>
        <v>2.7878583962627452E-4</v>
      </c>
    </row>
    <row r="33" spans="1:9">
      <c r="A33" s="7">
        <v>44224</v>
      </c>
      <c r="B33">
        <v>81.599997999999999</v>
      </c>
      <c r="C33">
        <v>83.800003000000004</v>
      </c>
      <c r="D33">
        <v>81</v>
      </c>
      <c r="E33">
        <v>81.900002000000001</v>
      </c>
      <c r="F33">
        <v>81.900002000000001</v>
      </c>
      <c r="G33">
        <f t="shared" si="2"/>
        <v>-2.6197075019414047E-2</v>
      </c>
      <c r="H33">
        <f t="shared" si="0"/>
        <v>7022.4405028000092</v>
      </c>
      <c r="I33">
        <f t="shared" si="1"/>
        <v>6.8628673957280744E-4</v>
      </c>
    </row>
    <row r="34" spans="1:9">
      <c r="A34" s="7">
        <v>44225</v>
      </c>
      <c r="B34">
        <v>82.650002000000001</v>
      </c>
      <c r="C34">
        <v>84.5</v>
      </c>
      <c r="D34">
        <v>82.25</v>
      </c>
      <c r="E34">
        <v>82.800003000000004</v>
      </c>
      <c r="F34">
        <v>82.800003000000004</v>
      </c>
      <c r="G34">
        <f t="shared" si="2"/>
        <v>1.5314234973042575E-2</v>
      </c>
      <c r="H34">
        <f t="shared" si="0"/>
        <v>7140.25</v>
      </c>
      <c r="I34">
        <f t="shared" si="1"/>
        <v>2.3452579280956032E-4</v>
      </c>
    </row>
    <row r="35" spans="1:9">
      <c r="A35" s="7">
        <v>44228</v>
      </c>
      <c r="B35">
        <v>83.300003000000004</v>
      </c>
      <c r="C35">
        <v>85.699996999999996</v>
      </c>
      <c r="D35">
        <v>83</v>
      </c>
      <c r="E35">
        <v>84.699996999999996</v>
      </c>
      <c r="F35">
        <v>84.699996999999996</v>
      </c>
      <c r="G35">
        <f t="shared" si="2"/>
        <v>9.0772181511166797E-3</v>
      </c>
      <c r="H35">
        <f t="shared" si="0"/>
        <v>7344.489485800008</v>
      </c>
      <c r="I35">
        <f t="shared" si="1"/>
        <v>8.2395889362962114E-5</v>
      </c>
    </row>
    <row r="36" spans="1:9">
      <c r="A36" s="7">
        <v>44229</v>
      </c>
      <c r="B36">
        <v>85.550003000000004</v>
      </c>
      <c r="C36">
        <v>87.099997999999999</v>
      </c>
      <c r="D36">
        <v>85.099997999999999</v>
      </c>
      <c r="E36">
        <v>85.400002000000001</v>
      </c>
      <c r="F36">
        <v>85.400002000000001</v>
      </c>
      <c r="G36">
        <f t="shared" si="2"/>
        <v>2.4986404280967611E-2</v>
      </c>
      <c r="H36">
        <f t="shared" si="0"/>
        <v>7586.4096516000036</v>
      </c>
      <c r="I36">
        <f t="shared" si="1"/>
        <v>6.2432039889195651E-4</v>
      </c>
    </row>
    <row r="37" spans="1:9">
      <c r="A37" s="7">
        <v>44230</v>
      </c>
      <c r="B37">
        <v>85.199996999999996</v>
      </c>
      <c r="C37">
        <v>86.699996999999996</v>
      </c>
      <c r="D37">
        <v>84.050003000000004</v>
      </c>
      <c r="E37">
        <v>85.5</v>
      </c>
      <c r="F37">
        <v>85.5</v>
      </c>
      <c r="G37">
        <f t="shared" si="2"/>
        <v>-1.2415116529901642E-2</v>
      </c>
      <c r="H37">
        <f t="shared" si="0"/>
        <v>7516.8894798000083</v>
      </c>
      <c r="I37">
        <f t="shared" si="1"/>
        <v>1.54135118451037E-4</v>
      </c>
    </row>
    <row r="38" spans="1:9">
      <c r="A38" s="7">
        <v>44231</v>
      </c>
      <c r="B38">
        <v>85.949996999999996</v>
      </c>
      <c r="C38">
        <v>88.199996999999996</v>
      </c>
      <c r="D38">
        <v>85.5</v>
      </c>
      <c r="E38">
        <v>86.849997999999999</v>
      </c>
      <c r="F38">
        <v>86.849997999999999</v>
      </c>
      <c r="G38">
        <f t="shared" si="2"/>
        <v>1.7104480395050716E-2</v>
      </c>
      <c r="H38">
        <f t="shared" si="0"/>
        <v>7779.2394708000083</v>
      </c>
      <c r="I38">
        <f t="shared" si="1"/>
        <v>2.925632495846743E-4</v>
      </c>
    </row>
    <row r="39" spans="1:9">
      <c r="A39" s="7">
        <v>44232</v>
      </c>
      <c r="B39">
        <v>89</v>
      </c>
      <c r="C39">
        <v>92</v>
      </c>
      <c r="D39">
        <v>88</v>
      </c>
      <c r="E39">
        <v>88.349997999999999</v>
      </c>
      <c r="F39">
        <v>88.349997999999999</v>
      </c>
      <c r="G39">
        <f t="shared" si="2"/>
        <v>2.8820438535491884E-2</v>
      </c>
      <c r="H39">
        <f t="shared" si="0"/>
        <v>8464</v>
      </c>
      <c r="I39">
        <f t="shared" si="1"/>
        <v>8.3061767737806561E-4</v>
      </c>
    </row>
    <row r="40" spans="1:9">
      <c r="A40" s="7">
        <v>44235</v>
      </c>
      <c r="B40">
        <v>88.599997999999999</v>
      </c>
      <c r="C40">
        <v>90.300003000000004</v>
      </c>
      <c r="D40">
        <v>87.800003000000004</v>
      </c>
      <c r="E40">
        <v>88.199996999999996</v>
      </c>
      <c r="F40">
        <v>88.199996999999996</v>
      </c>
      <c r="G40">
        <f t="shared" si="2"/>
        <v>-2.2752796685710868E-3</v>
      </c>
      <c r="H40">
        <f t="shared" si="0"/>
        <v>8154.0905418000093</v>
      </c>
      <c r="I40">
        <f t="shared" si="1"/>
        <v>5.1768975702129549E-6</v>
      </c>
    </row>
    <row r="41" spans="1:9">
      <c r="A41" s="7">
        <v>44236</v>
      </c>
      <c r="B41">
        <v>88.800003000000004</v>
      </c>
      <c r="C41">
        <v>88.800003000000004</v>
      </c>
      <c r="D41">
        <v>86.5</v>
      </c>
      <c r="E41">
        <v>86.800003000000004</v>
      </c>
      <c r="F41">
        <v>86.800003000000004</v>
      </c>
      <c r="G41">
        <f t="shared" si="2"/>
        <v>-1.491712087180175E-2</v>
      </c>
      <c r="H41">
        <f t="shared" si="0"/>
        <v>7885.4405328000094</v>
      </c>
      <c r="I41">
        <f t="shared" si="1"/>
        <v>2.2252049510394339E-4</v>
      </c>
    </row>
    <row r="42" spans="1:9">
      <c r="A42" s="7">
        <v>44237</v>
      </c>
      <c r="B42">
        <v>87.5</v>
      </c>
      <c r="C42">
        <v>90.400002000000001</v>
      </c>
      <c r="D42">
        <v>87.050003000000004</v>
      </c>
      <c r="E42">
        <v>87.900002000000001</v>
      </c>
      <c r="F42">
        <v>87.900002000000001</v>
      </c>
      <c r="G42">
        <f t="shared" si="2"/>
        <v>6.3382867393162829E-3</v>
      </c>
      <c r="H42">
        <f t="shared" si="0"/>
        <v>8172.1603616000039</v>
      </c>
      <c r="I42">
        <f t="shared" si="1"/>
        <v>4.0173878789792641E-5</v>
      </c>
    </row>
    <row r="43" spans="1:9">
      <c r="A43" s="7">
        <v>44238</v>
      </c>
      <c r="B43">
        <v>87.300003000000004</v>
      </c>
      <c r="C43">
        <v>89.699996999999996</v>
      </c>
      <c r="D43">
        <v>87</v>
      </c>
      <c r="E43">
        <v>87.75</v>
      </c>
      <c r="F43">
        <v>87.75</v>
      </c>
      <c r="G43">
        <f t="shared" si="2"/>
        <v>-5.7458202256608151E-4</v>
      </c>
      <c r="H43">
        <f t="shared" si="0"/>
        <v>8046.0894618000084</v>
      </c>
      <c r="I43">
        <f t="shared" si="1"/>
        <v>3.3014450065612901E-7</v>
      </c>
    </row>
    <row r="44" spans="1:9">
      <c r="A44" s="7">
        <v>44239</v>
      </c>
      <c r="B44">
        <v>93.800003000000004</v>
      </c>
      <c r="C44">
        <v>93.800003000000004</v>
      </c>
      <c r="D44">
        <v>89.849997999999999</v>
      </c>
      <c r="E44">
        <v>90.699996999999996</v>
      </c>
      <c r="F44">
        <v>90.699996999999996</v>
      </c>
      <c r="G44">
        <f t="shared" si="2"/>
        <v>3.2233472315663092E-2</v>
      </c>
      <c r="H44">
        <f t="shared" si="0"/>
        <v>8798.4405628000095</v>
      </c>
      <c r="I44">
        <f t="shared" si="1"/>
        <v>1.038996737524619E-3</v>
      </c>
    </row>
    <row r="45" spans="1:9">
      <c r="A45" s="7">
        <v>44242</v>
      </c>
      <c r="B45">
        <v>91.400002000000001</v>
      </c>
      <c r="C45">
        <v>91.550003000000004</v>
      </c>
      <c r="D45">
        <v>89</v>
      </c>
      <c r="E45">
        <v>89.300003000000004</v>
      </c>
      <c r="F45">
        <v>89.300003000000004</v>
      </c>
      <c r="G45">
        <f t="shared" si="2"/>
        <v>-9.5052212381068462E-3</v>
      </c>
      <c r="H45">
        <f t="shared" si="0"/>
        <v>8381.40304930001</v>
      </c>
      <c r="I45">
        <f t="shared" si="1"/>
        <v>9.0349230785357444E-5</v>
      </c>
    </row>
    <row r="46" spans="1:9">
      <c r="A46" s="7">
        <v>44243</v>
      </c>
      <c r="B46">
        <v>88.949996999999996</v>
      </c>
      <c r="C46">
        <v>89.050003000000004</v>
      </c>
      <c r="D46">
        <v>87</v>
      </c>
      <c r="E46">
        <v>87.349997999999999</v>
      </c>
      <c r="F46">
        <v>87.349997999999999</v>
      </c>
      <c r="G46">
        <f t="shared" si="2"/>
        <v>-2.2728251077556175E-2</v>
      </c>
      <c r="H46">
        <f t="shared" si="0"/>
        <v>7929.9030343000095</v>
      </c>
      <c r="I46">
        <f t="shared" si="1"/>
        <v>5.1657339704443345E-4</v>
      </c>
    </row>
    <row r="47" spans="1:9">
      <c r="A47" s="7">
        <v>44244</v>
      </c>
      <c r="B47">
        <v>87.300003000000004</v>
      </c>
      <c r="C47">
        <v>90.650002000000001</v>
      </c>
      <c r="D47">
        <v>86.099997999999999</v>
      </c>
      <c r="E47">
        <v>88.349997999999999</v>
      </c>
      <c r="F47">
        <v>88.349997999999999</v>
      </c>
      <c r="G47">
        <f t="shared" si="2"/>
        <v>-1.0398730449702628E-2</v>
      </c>
      <c r="H47">
        <f t="shared" si="0"/>
        <v>8217.422862600004</v>
      </c>
      <c r="I47">
        <f t="shared" si="1"/>
        <v>1.0813359496557261E-4</v>
      </c>
    </row>
    <row r="48" spans="1:9">
      <c r="A48" s="7">
        <v>44245</v>
      </c>
      <c r="B48">
        <v>88.550003000000004</v>
      </c>
      <c r="C48">
        <v>89.300003000000004</v>
      </c>
      <c r="D48">
        <v>87.550003000000004</v>
      </c>
      <c r="E48">
        <v>88.25</v>
      </c>
      <c r="F48">
        <v>88.25</v>
      </c>
      <c r="G48">
        <f t="shared" si="2"/>
        <v>1.6700704793112819E-2</v>
      </c>
      <c r="H48">
        <f t="shared" si="0"/>
        <v>7974.4905358000096</v>
      </c>
      <c r="I48">
        <f t="shared" si="1"/>
        <v>2.7891354058670148E-4</v>
      </c>
    </row>
    <row r="49" spans="1:9">
      <c r="A49" s="7">
        <v>44246</v>
      </c>
      <c r="B49">
        <v>88</v>
      </c>
      <c r="C49">
        <v>88.5</v>
      </c>
      <c r="D49">
        <v>85.449996999999996</v>
      </c>
      <c r="E49">
        <v>86.25</v>
      </c>
      <c r="F49">
        <v>86.25</v>
      </c>
      <c r="G49">
        <f t="shared" si="2"/>
        <v>-2.4278718544645174E-2</v>
      </c>
      <c r="H49">
        <f t="shared" si="0"/>
        <v>7832.25</v>
      </c>
      <c r="I49">
        <f t="shared" si="1"/>
        <v>5.8945617417009743E-4</v>
      </c>
    </row>
    <row r="50" spans="1:9">
      <c r="A50" s="7">
        <v>44249</v>
      </c>
      <c r="B50">
        <v>86.25</v>
      </c>
      <c r="C50">
        <v>86.25</v>
      </c>
      <c r="D50">
        <v>83</v>
      </c>
      <c r="E50">
        <v>83.800003000000004</v>
      </c>
      <c r="F50">
        <v>83.800003000000004</v>
      </c>
      <c r="G50">
        <f t="shared" si="2"/>
        <v>-2.9090766656750925E-2</v>
      </c>
      <c r="H50">
        <f t="shared" si="0"/>
        <v>7439.0625</v>
      </c>
      <c r="I50">
        <f t="shared" si="1"/>
        <v>8.4627270467753141E-4</v>
      </c>
    </row>
    <row r="51" spans="1:9">
      <c r="A51" s="7">
        <v>44250</v>
      </c>
      <c r="B51">
        <v>84.199996999999996</v>
      </c>
      <c r="C51">
        <v>84.75</v>
      </c>
      <c r="D51">
        <v>82.550003000000004</v>
      </c>
      <c r="E51">
        <v>82.949996999999996</v>
      </c>
      <c r="F51">
        <v>82.949996999999996</v>
      </c>
      <c r="G51">
        <f t="shared" si="2"/>
        <v>-5.4364010888504066E-3</v>
      </c>
      <c r="H51">
        <f t="shared" si="0"/>
        <v>7182.5625</v>
      </c>
      <c r="I51">
        <f t="shared" si="1"/>
        <v>2.9554456798853885E-5</v>
      </c>
    </row>
    <row r="52" spans="1:9">
      <c r="A52" s="7">
        <v>44251</v>
      </c>
      <c r="B52">
        <v>83.5</v>
      </c>
      <c r="C52">
        <v>85.150002000000001</v>
      </c>
      <c r="D52">
        <v>83.050003000000004</v>
      </c>
      <c r="E52">
        <v>83.75</v>
      </c>
      <c r="F52">
        <v>83.75</v>
      </c>
      <c r="G52">
        <f t="shared" si="2"/>
        <v>6.0386654743733448E-3</v>
      </c>
      <c r="H52">
        <f t="shared" si="0"/>
        <v>7250.5228406000042</v>
      </c>
      <c r="I52">
        <f t="shared" si="1"/>
        <v>3.6465480711388654E-5</v>
      </c>
    </row>
    <row r="53" spans="1:9">
      <c r="A53" s="7">
        <v>44252</v>
      </c>
      <c r="B53">
        <v>84</v>
      </c>
      <c r="C53">
        <v>86.699996999999996</v>
      </c>
      <c r="D53">
        <v>84</v>
      </c>
      <c r="E53">
        <v>84.949996999999996</v>
      </c>
      <c r="F53">
        <v>84.949996999999996</v>
      </c>
      <c r="G53">
        <f t="shared" si="2"/>
        <v>1.1373926661192725E-2</v>
      </c>
      <c r="H53">
        <f t="shared" si="0"/>
        <v>7516.8894798000083</v>
      </c>
      <c r="I53">
        <f t="shared" si="1"/>
        <v>1.2936620769419068E-4</v>
      </c>
    </row>
    <row r="54" spans="1:9">
      <c r="A54" s="7">
        <v>44253</v>
      </c>
      <c r="B54">
        <v>83.699996999999996</v>
      </c>
      <c r="C54">
        <v>84.75</v>
      </c>
      <c r="D54">
        <v>82.5</v>
      </c>
      <c r="E54">
        <v>82.650002000000001</v>
      </c>
      <c r="F54">
        <v>82.650002000000001</v>
      </c>
      <c r="G54">
        <f t="shared" si="2"/>
        <v>-1.8018505502678365E-2</v>
      </c>
      <c r="H54">
        <f t="shared" si="0"/>
        <v>7182.5625</v>
      </c>
      <c r="I54">
        <f t="shared" si="1"/>
        <v>3.2466654055005051E-4</v>
      </c>
    </row>
    <row r="55" spans="1:9">
      <c r="A55" s="7">
        <v>44256</v>
      </c>
      <c r="B55">
        <v>83.699996999999996</v>
      </c>
      <c r="C55">
        <v>84.949996999999996</v>
      </c>
      <c r="D55">
        <v>82.800003000000004</v>
      </c>
      <c r="E55">
        <v>83.25</v>
      </c>
      <c r="F55">
        <v>83.25</v>
      </c>
      <c r="G55">
        <f t="shared" si="2"/>
        <v>3.6298042824620936E-3</v>
      </c>
      <c r="H55">
        <f t="shared" si="0"/>
        <v>7216.5019903000084</v>
      </c>
      <c r="I55">
        <f t="shared" si="1"/>
        <v>1.3175479128980153E-5</v>
      </c>
    </row>
    <row r="56" spans="1:9">
      <c r="A56" s="7">
        <v>44257</v>
      </c>
      <c r="B56">
        <v>83.5</v>
      </c>
      <c r="C56">
        <v>84.900002000000001</v>
      </c>
      <c r="D56">
        <v>83.199996999999996</v>
      </c>
      <c r="E56">
        <v>83.849997999999999</v>
      </c>
      <c r="F56">
        <v>83.849997999999999</v>
      </c>
      <c r="G56">
        <f t="shared" si="2"/>
        <v>4.8192141463725491E-3</v>
      </c>
      <c r="H56">
        <f t="shared" si="0"/>
        <v>7208.010339600004</v>
      </c>
      <c r="I56">
        <f t="shared" si="1"/>
        <v>2.3224824988597297E-5</v>
      </c>
    </row>
    <row r="57" spans="1:9">
      <c r="A57" s="7">
        <v>44258</v>
      </c>
      <c r="B57">
        <v>84.900002000000001</v>
      </c>
      <c r="C57">
        <v>89.800003000000004</v>
      </c>
      <c r="D57">
        <v>83.599997999999999</v>
      </c>
      <c r="E57">
        <v>88.849997999999999</v>
      </c>
      <c r="F57">
        <v>88.849997999999999</v>
      </c>
      <c r="G57">
        <f t="shared" si="2"/>
        <v>4.7961843977408171E-3</v>
      </c>
      <c r="H57">
        <f t="shared" si="0"/>
        <v>8064.0405388000099</v>
      </c>
      <c r="I57">
        <f t="shared" si="1"/>
        <v>2.3003384777132445E-5</v>
      </c>
    </row>
    <row r="58" spans="1:9">
      <c r="A58" s="7">
        <v>44259</v>
      </c>
      <c r="B58">
        <v>86.5</v>
      </c>
      <c r="C58">
        <v>90.599997999999999</v>
      </c>
      <c r="D58">
        <v>86</v>
      </c>
      <c r="E58">
        <v>87.550003000000004</v>
      </c>
      <c r="F58">
        <v>87.550003000000004</v>
      </c>
      <c r="G58">
        <f t="shared" si="2"/>
        <v>2.830380008629713E-2</v>
      </c>
      <c r="H58">
        <f t="shared" si="0"/>
        <v>8208.3596376000041</v>
      </c>
      <c r="I58">
        <f t="shared" si="1"/>
        <v>8.0110509932507343E-4</v>
      </c>
    </row>
    <row r="59" spans="1:9">
      <c r="A59" s="7">
        <v>44260</v>
      </c>
      <c r="B59">
        <v>87.5</v>
      </c>
      <c r="C59">
        <v>87.949996999999996</v>
      </c>
      <c r="D59">
        <v>84.300003000000004</v>
      </c>
      <c r="E59">
        <v>84.949996999999996</v>
      </c>
      <c r="F59">
        <v>84.949996999999996</v>
      </c>
      <c r="G59">
        <f t="shared" si="2"/>
        <v>-1.9965395658509969E-2</v>
      </c>
      <c r="H59">
        <f t="shared" si="0"/>
        <v>7735.2019723000085</v>
      </c>
      <c r="I59">
        <f t="shared" si="1"/>
        <v>3.986170238008487E-4</v>
      </c>
    </row>
    <row r="60" spans="1:9">
      <c r="A60" s="7">
        <v>44263</v>
      </c>
      <c r="B60">
        <v>84.849997999999999</v>
      </c>
      <c r="C60">
        <v>86.349997999999999</v>
      </c>
      <c r="D60">
        <v>83.599997999999999</v>
      </c>
      <c r="E60">
        <v>84.599997999999999</v>
      </c>
      <c r="F60">
        <v>84.599997999999999</v>
      </c>
      <c r="G60">
        <f t="shared" si="2"/>
        <v>-8.3384044277871449E-3</v>
      </c>
      <c r="H60">
        <f t="shared" si="0"/>
        <v>7456.3221546000041</v>
      </c>
      <c r="I60">
        <f t="shared" si="1"/>
        <v>6.9528988401340269E-5</v>
      </c>
    </row>
    <row r="61" spans="1:9">
      <c r="A61" s="7">
        <v>44264</v>
      </c>
      <c r="B61">
        <v>84.599997999999999</v>
      </c>
      <c r="C61">
        <v>85.400002000000001</v>
      </c>
      <c r="D61">
        <v>82.800003000000004</v>
      </c>
      <c r="E61">
        <v>83.5</v>
      </c>
      <c r="F61">
        <v>83.5</v>
      </c>
      <c r="G61">
        <f t="shared" si="2"/>
        <v>-9.6153985441131719E-3</v>
      </c>
      <c r="H61">
        <f t="shared" si="0"/>
        <v>7293.1603416000044</v>
      </c>
      <c r="I61">
        <f t="shared" si="1"/>
        <v>9.24558891621337E-5</v>
      </c>
    </row>
    <row r="62" spans="1:9">
      <c r="A62" s="7">
        <v>44265</v>
      </c>
      <c r="B62">
        <v>85.25</v>
      </c>
      <c r="C62">
        <v>85.900002000000001</v>
      </c>
      <c r="D62">
        <v>82.699996999999996</v>
      </c>
      <c r="E62">
        <v>83.099997999999999</v>
      </c>
      <c r="F62">
        <v>83.099997999999999</v>
      </c>
      <c r="G62">
        <f t="shared" si="2"/>
        <v>-1.2085318691477623E-3</v>
      </c>
      <c r="H62">
        <f t="shared" si="0"/>
        <v>7378.8103436000038</v>
      </c>
      <c r="I62">
        <f t="shared" si="1"/>
        <v>1.4605492787457842E-6</v>
      </c>
    </row>
    <row r="63" spans="1:9">
      <c r="A63" s="7">
        <v>44267</v>
      </c>
      <c r="B63">
        <v>83.949996999999996</v>
      </c>
      <c r="C63">
        <v>84.199996999999996</v>
      </c>
      <c r="D63">
        <v>82</v>
      </c>
      <c r="E63">
        <v>82.550003000000004</v>
      </c>
      <c r="F63">
        <v>82.550003000000004</v>
      </c>
      <c r="G63">
        <f t="shared" si="2"/>
        <v>-8.5003184896965522E-3</v>
      </c>
      <c r="H63">
        <f t="shared" si="0"/>
        <v>7089.6394948000079</v>
      </c>
      <c r="I63">
        <f t="shared" si="1"/>
        <v>7.2255414426277074E-5</v>
      </c>
    </row>
    <row r="64" spans="1:9">
      <c r="A64" s="7">
        <v>44270</v>
      </c>
      <c r="B64">
        <v>83.25</v>
      </c>
      <c r="C64">
        <v>83.25</v>
      </c>
      <c r="D64">
        <v>79.650002000000001</v>
      </c>
      <c r="E64">
        <v>80.75</v>
      </c>
      <c r="F64">
        <v>80.75</v>
      </c>
      <c r="G64">
        <f t="shared" si="2"/>
        <v>-2.9077185798340271E-2</v>
      </c>
      <c r="H64">
        <f t="shared" si="0"/>
        <v>6930.5625</v>
      </c>
      <c r="I64">
        <f t="shared" si="1"/>
        <v>8.4548273395120108E-4</v>
      </c>
    </row>
    <row r="65" spans="1:9">
      <c r="A65" s="7">
        <v>44271</v>
      </c>
      <c r="B65">
        <v>80.599997999999999</v>
      </c>
      <c r="C65">
        <v>80.599997999999999</v>
      </c>
      <c r="D65">
        <v>78.699996999999996</v>
      </c>
      <c r="E65">
        <v>79.150002000000001</v>
      </c>
      <c r="F65">
        <v>79.150002000000001</v>
      </c>
      <c r="G65">
        <f t="shared" si="2"/>
        <v>-1.1998944161996995E-2</v>
      </c>
      <c r="H65">
        <f t="shared" si="0"/>
        <v>6496.359677600004</v>
      </c>
      <c r="I65">
        <f t="shared" si="1"/>
        <v>1.4397466100272177E-4</v>
      </c>
    </row>
    <row r="66" spans="1:9">
      <c r="A66" s="7">
        <v>44272</v>
      </c>
      <c r="B66">
        <v>78.300003000000004</v>
      </c>
      <c r="C66">
        <v>81.800003000000004</v>
      </c>
      <c r="D66">
        <v>77.050003000000004</v>
      </c>
      <c r="E66">
        <v>77.900002000000001</v>
      </c>
      <c r="F66">
        <v>77.900002000000001</v>
      </c>
      <c r="G66">
        <f t="shared" si="2"/>
        <v>-2.1188516602035821E-2</v>
      </c>
      <c r="H66">
        <f t="shared" si="0"/>
        <v>6691.2404908000099</v>
      </c>
      <c r="I66">
        <f t="shared" si="1"/>
        <v>4.4895323579474764E-4</v>
      </c>
    </row>
    <row r="67" spans="1:9">
      <c r="A67" s="7">
        <v>44273</v>
      </c>
      <c r="B67">
        <v>77.800003000000004</v>
      </c>
      <c r="C67">
        <v>79</v>
      </c>
      <c r="D67">
        <v>74.599997999999999</v>
      </c>
      <c r="E67">
        <v>75.349997999999999</v>
      </c>
      <c r="F67">
        <v>75.349997999999999</v>
      </c>
      <c r="G67">
        <f t="shared" si="2"/>
        <v>-3.2314120301816768E-2</v>
      </c>
      <c r="H67">
        <f t="shared" ref="H67:H130" si="3">C67^2</f>
        <v>6241</v>
      </c>
      <c r="I67">
        <f t="shared" ref="I67:I130" si="4">G67^2</f>
        <v>1.0442023708802865E-3</v>
      </c>
    </row>
    <row r="68" spans="1:9">
      <c r="A68" s="7">
        <v>44274</v>
      </c>
      <c r="B68">
        <v>73</v>
      </c>
      <c r="C68">
        <v>74.300003000000004</v>
      </c>
      <c r="D68">
        <v>69.25</v>
      </c>
      <c r="E68">
        <v>71.800003000000004</v>
      </c>
      <c r="F68">
        <v>71.800003000000004</v>
      </c>
      <c r="G68">
        <f t="shared" ref="G68:G131" si="5">LN(D68/D67)</f>
        <v>-7.4417335332615478E-2</v>
      </c>
      <c r="H68">
        <f t="shared" si="3"/>
        <v>5520.4904458000092</v>
      </c>
      <c r="I68">
        <f t="shared" si="4"/>
        <v>5.5379397980069396E-3</v>
      </c>
    </row>
    <row r="69" spans="1:9">
      <c r="A69" s="7">
        <v>44277</v>
      </c>
      <c r="B69">
        <v>72.949996999999996</v>
      </c>
      <c r="C69">
        <v>77</v>
      </c>
      <c r="D69">
        <v>71.849997999999999</v>
      </c>
      <c r="E69">
        <v>76.400002000000001</v>
      </c>
      <c r="F69">
        <v>76.400002000000001</v>
      </c>
      <c r="G69">
        <f t="shared" si="5"/>
        <v>3.6857439621816632E-2</v>
      </c>
      <c r="H69">
        <f t="shared" si="3"/>
        <v>5929</v>
      </c>
      <c r="I69">
        <f t="shared" si="4"/>
        <v>1.3584708554758586E-3</v>
      </c>
    </row>
    <row r="70" spans="1:9">
      <c r="A70" s="7">
        <v>44278</v>
      </c>
      <c r="B70">
        <v>77</v>
      </c>
      <c r="C70">
        <v>77.900002000000001</v>
      </c>
      <c r="D70">
        <v>74.550003000000004</v>
      </c>
      <c r="E70">
        <v>74.75</v>
      </c>
      <c r="F70">
        <v>74.75</v>
      </c>
      <c r="G70">
        <f t="shared" si="5"/>
        <v>3.6889496762930775E-2</v>
      </c>
      <c r="H70">
        <f t="shared" si="3"/>
        <v>6068.4103116000042</v>
      </c>
      <c r="I70">
        <f t="shared" si="4"/>
        <v>1.3608349714222801E-3</v>
      </c>
    </row>
    <row r="71" spans="1:9">
      <c r="A71" s="7">
        <v>44279</v>
      </c>
      <c r="B71">
        <v>72.349997999999999</v>
      </c>
      <c r="C71">
        <v>73.949996999999996</v>
      </c>
      <c r="D71">
        <v>71.599997999999999</v>
      </c>
      <c r="E71">
        <v>71.849997999999999</v>
      </c>
      <c r="F71">
        <v>71.849997999999999</v>
      </c>
      <c r="G71">
        <f t="shared" si="5"/>
        <v>-4.0375035418556721E-2</v>
      </c>
      <c r="H71">
        <f t="shared" si="3"/>
        <v>5468.6020563000084</v>
      </c>
      <c r="I71">
        <f t="shared" si="4"/>
        <v>1.6301434850497097E-3</v>
      </c>
    </row>
    <row r="72" spans="1:9">
      <c r="A72" s="7">
        <v>44280</v>
      </c>
      <c r="B72">
        <v>72.099997999999999</v>
      </c>
      <c r="C72">
        <v>72.550003000000004</v>
      </c>
      <c r="D72">
        <v>68.349997999999999</v>
      </c>
      <c r="E72">
        <v>68.75</v>
      </c>
      <c r="F72">
        <v>68.75</v>
      </c>
      <c r="G72">
        <f t="shared" si="5"/>
        <v>-4.6453512124836283E-2</v>
      </c>
      <c r="H72">
        <f t="shared" si="3"/>
        <v>5263.50293530001</v>
      </c>
      <c r="I72">
        <f t="shared" si="4"/>
        <v>2.1579287887323116E-3</v>
      </c>
    </row>
    <row r="73" spans="1:9">
      <c r="A73" s="7">
        <v>44281</v>
      </c>
      <c r="B73">
        <v>69</v>
      </c>
      <c r="C73">
        <v>70.75</v>
      </c>
      <c r="D73">
        <v>68.900002000000001</v>
      </c>
      <c r="E73">
        <v>69.25</v>
      </c>
      <c r="F73">
        <v>69.25</v>
      </c>
      <c r="G73">
        <f t="shared" si="5"/>
        <v>8.0146731383863405E-3</v>
      </c>
      <c r="H73">
        <f t="shared" si="3"/>
        <v>5005.5625</v>
      </c>
      <c r="I73">
        <f t="shared" si="4"/>
        <v>6.4234985515171554E-5</v>
      </c>
    </row>
    <row r="74" spans="1:9">
      <c r="A74" s="7">
        <v>44285</v>
      </c>
      <c r="B74">
        <v>69.599997999999999</v>
      </c>
      <c r="C74">
        <v>70.099997999999999</v>
      </c>
      <c r="D74">
        <v>68</v>
      </c>
      <c r="E74">
        <v>68.349997999999999</v>
      </c>
      <c r="F74">
        <v>68.349997999999999</v>
      </c>
      <c r="G74">
        <f t="shared" si="5"/>
        <v>-1.3148501871082017E-2</v>
      </c>
      <c r="H74">
        <f t="shared" si="3"/>
        <v>4914.0097196000042</v>
      </c>
      <c r="I74">
        <f t="shared" si="4"/>
        <v>1.7288310145384731E-4</v>
      </c>
    </row>
    <row r="75" spans="1:9">
      <c r="A75" s="7">
        <v>44286</v>
      </c>
      <c r="B75">
        <v>68.800003000000004</v>
      </c>
      <c r="C75">
        <v>71.199996999999996</v>
      </c>
      <c r="D75">
        <v>68.599997999999999</v>
      </c>
      <c r="E75">
        <v>69.300003000000004</v>
      </c>
      <c r="F75">
        <v>69.300003000000004</v>
      </c>
      <c r="G75">
        <f t="shared" si="5"/>
        <v>8.7848004012135612E-3</v>
      </c>
      <c r="H75">
        <f t="shared" si="3"/>
        <v>5069.4395728000081</v>
      </c>
      <c r="I75">
        <f t="shared" si="4"/>
        <v>7.7172718089161944E-5</v>
      </c>
    </row>
    <row r="76" spans="1:9">
      <c r="A76" s="7">
        <v>44287</v>
      </c>
      <c r="B76">
        <v>70.199996999999996</v>
      </c>
      <c r="C76">
        <v>72.599997999999999</v>
      </c>
      <c r="D76">
        <v>69.699996999999996</v>
      </c>
      <c r="E76">
        <v>72.150002000000001</v>
      </c>
      <c r="F76">
        <v>72.150002000000001</v>
      </c>
      <c r="G76">
        <f t="shared" si="5"/>
        <v>1.5907769147550124E-2</v>
      </c>
      <c r="H76">
        <f t="shared" si="3"/>
        <v>5270.7597096000036</v>
      </c>
      <c r="I76">
        <f t="shared" si="4"/>
        <v>2.5305711925174758E-4</v>
      </c>
    </row>
    <row r="77" spans="1:9">
      <c r="A77" s="7">
        <v>44291</v>
      </c>
      <c r="B77">
        <v>71</v>
      </c>
      <c r="C77">
        <v>71.199996999999996</v>
      </c>
      <c r="D77">
        <v>68</v>
      </c>
      <c r="E77">
        <v>68.75</v>
      </c>
      <c r="F77">
        <v>68.75</v>
      </c>
      <c r="G77">
        <f t="shared" si="5"/>
        <v>-2.4692569548763643E-2</v>
      </c>
      <c r="H77">
        <f t="shared" si="3"/>
        <v>5069.4395728000081</v>
      </c>
      <c r="I77">
        <f t="shared" si="4"/>
        <v>6.0972299092052959E-4</v>
      </c>
    </row>
    <row r="78" spans="1:9">
      <c r="A78" s="7">
        <v>44292</v>
      </c>
      <c r="B78">
        <v>68.75</v>
      </c>
      <c r="C78">
        <v>69.800003000000004</v>
      </c>
      <c r="D78">
        <v>68.099997999999999</v>
      </c>
      <c r="E78">
        <v>69.400002000000001</v>
      </c>
      <c r="F78">
        <v>69.400002000000001</v>
      </c>
      <c r="G78">
        <f t="shared" si="5"/>
        <v>1.4694786107838274E-3</v>
      </c>
      <c r="H78">
        <f t="shared" si="3"/>
        <v>4872.0404188000093</v>
      </c>
      <c r="I78">
        <f t="shared" si="4"/>
        <v>2.1593673875511673E-6</v>
      </c>
    </row>
    <row r="79" spans="1:9">
      <c r="A79" s="7">
        <v>44293</v>
      </c>
      <c r="B79">
        <v>69</v>
      </c>
      <c r="C79">
        <v>72.400002000000001</v>
      </c>
      <c r="D79">
        <v>68.75</v>
      </c>
      <c r="E79">
        <v>71.849997999999999</v>
      </c>
      <c r="F79">
        <v>71.849997999999999</v>
      </c>
      <c r="G79">
        <f t="shared" si="5"/>
        <v>9.4995527597900552E-3</v>
      </c>
      <c r="H79">
        <f t="shared" si="3"/>
        <v>5241.7602896000044</v>
      </c>
      <c r="I79">
        <f t="shared" si="4"/>
        <v>9.024150263603485E-5</v>
      </c>
    </row>
    <row r="80" spans="1:9">
      <c r="A80" s="7">
        <v>44294</v>
      </c>
      <c r="B80">
        <v>71.849997999999999</v>
      </c>
      <c r="C80">
        <v>72.199996999999996</v>
      </c>
      <c r="D80">
        <v>70.5</v>
      </c>
      <c r="E80">
        <v>71.449996999999996</v>
      </c>
      <c r="F80">
        <v>71.449996999999996</v>
      </c>
      <c r="G80">
        <f t="shared" si="5"/>
        <v>2.5135973271542239E-2</v>
      </c>
      <c r="H80">
        <f t="shared" si="3"/>
        <v>5212.8395668000085</v>
      </c>
      <c r="I80">
        <f t="shared" si="4"/>
        <v>6.318171523076859E-4</v>
      </c>
    </row>
    <row r="81" spans="1:9">
      <c r="A81" s="7">
        <v>44295</v>
      </c>
      <c r="B81">
        <v>70.650002000000001</v>
      </c>
      <c r="C81">
        <v>71.449996999999996</v>
      </c>
      <c r="D81">
        <v>70.150002000000001</v>
      </c>
      <c r="E81">
        <v>71.050003000000004</v>
      </c>
      <c r="F81">
        <v>71.050003000000004</v>
      </c>
      <c r="G81">
        <f t="shared" si="5"/>
        <v>-4.9768747594183963E-3</v>
      </c>
      <c r="H81">
        <f t="shared" si="3"/>
        <v>5105.1020713000089</v>
      </c>
      <c r="I81">
        <f t="shared" si="4"/>
        <v>2.4769282370935918E-5</v>
      </c>
    </row>
    <row r="82" spans="1:9">
      <c r="A82" s="7">
        <v>44298</v>
      </c>
      <c r="B82">
        <v>68</v>
      </c>
      <c r="C82">
        <v>69</v>
      </c>
      <c r="D82">
        <v>65.199996999999996</v>
      </c>
      <c r="E82">
        <v>66.349997999999999</v>
      </c>
      <c r="F82">
        <v>66.349997999999999</v>
      </c>
      <c r="G82">
        <f t="shared" si="5"/>
        <v>-7.3176412138468303E-2</v>
      </c>
      <c r="H82">
        <f t="shared" si="3"/>
        <v>4761</v>
      </c>
      <c r="I82">
        <f t="shared" si="4"/>
        <v>5.3547872934589713E-3</v>
      </c>
    </row>
    <row r="83" spans="1:9">
      <c r="A83" s="7">
        <v>44299</v>
      </c>
      <c r="B83">
        <v>65.199996999999996</v>
      </c>
      <c r="C83">
        <v>70.449996999999996</v>
      </c>
      <c r="D83">
        <v>65.199996999999996</v>
      </c>
      <c r="E83">
        <v>68.199996999999996</v>
      </c>
      <c r="F83">
        <v>68.199996999999996</v>
      </c>
      <c r="G83">
        <f t="shared" si="5"/>
        <v>0</v>
      </c>
      <c r="H83">
        <f t="shared" si="3"/>
        <v>4963.2020773000086</v>
      </c>
      <c r="I83">
        <f t="shared" si="4"/>
        <v>0</v>
      </c>
    </row>
    <row r="84" spans="1:9">
      <c r="A84" s="7">
        <v>44301</v>
      </c>
      <c r="B84">
        <v>68</v>
      </c>
      <c r="C84">
        <v>68.25</v>
      </c>
      <c r="D84">
        <v>65.5</v>
      </c>
      <c r="E84">
        <v>66.75</v>
      </c>
      <c r="F84">
        <v>66.75</v>
      </c>
      <c r="G84">
        <f t="shared" si="5"/>
        <v>4.5907197208699454E-3</v>
      </c>
      <c r="H84">
        <f t="shared" si="3"/>
        <v>4658.0625</v>
      </c>
      <c r="I84">
        <f t="shared" si="4"/>
        <v>2.107470755558423E-5</v>
      </c>
    </row>
    <row r="85" spans="1:9">
      <c r="A85" s="7">
        <v>44302</v>
      </c>
      <c r="B85">
        <v>67.400002000000001</v>
      </c>
      <c r="C85">
        <v>68.199996999999996</v>
      </c>
      <c r="D85">
        <v>65.699996999999996</v>
      </c>
      <c r="E85">
        <v>65.900002000000001</v>
      </c>
      <c r="F85">
        <v>65.900002000000001</v>
      </c>
      <c r="G85">
        <f t="shared" si="5"/>
        <v>3.0487371872569349E-3</v>
      </c>
      <c r="H85">
        <f t="shared" si="3"/>
        <v>4651.239590800008</v>
      </c>
      <c r="I85">
        <f t="shared" si="4"/>
        <v>9.2947984369633274E-6</v>
      </c>
    </row>
    <row r="86" spans="1:9">
      <c r="A86" s="7">
        <v>44305</v>
      </c>
      <c r="B86">
        <v>63</v>
      </c>
      <c r="C86">
        <v>63</v>
      </c>
      <c r="D86">
        <v>61.049999</v>
      </c>
      <c r="E86">
        <v>61.299999</v>
      </c>
      <c r="F86">
        <v>61.299999</v>
      </c>
      <c r="G86">
        <f t="shared" si="5"/>
        <v>-7.3405695651766106E-2</v>
      </c>
      <c r="H86">
        <f t="shared" si="3"/>
        <v>3969</v>
      </c>
      <c r="I86">
        <f t="shared" si="4"/>
        <v>5.3883961541197137E-3</v>
      </c>
    </row>
    <row r="87" spans="1:9">
      <c r="A87" s="7">
        <v>44306</v>
      </c>
      <c r="B87">
        <v>62.25</v>
      </c>
      <c r="C87">
        <v>63.400002000000001</v>
      </c>
      <c r="D87">
        <v>60.549999</v>
      </c>
      <c r="E87">
        <v>61.450001</v>
      </c>
      <c r="F87">
        <v>61.450001</v>
      </c>
      <c r="G87">
        <f t="shared" si="5"/>
        <v>-8.2237306928726328E-3</v>
      </c>
      <c r="H87">
        <f t="shared" si="3"/>
        <v>4019.5602536000042</v>
      </c>
      <c r="I87">
        <f t="shared" si="4"/>
        <v>6.7629746508895389E-5</v>
      </c>
    </row>
    <row r="88" spans="1:9">
      <c r="A88" s="7">
        <v>44308</v>
      </c>
      <c r="B88">
        <v>60.549999</v>
      </c>
      <c r="C88">
        <v>60.900002000000001</v>
      </c>
      <c r="D88">
        <v>59.400002000000001</v>
      </c>
      <c r="E88">
        <v>60.049999</v>
      </c>
      <c r="F88">
        <v>60.049999</v>
      </c>
      <c r="G88">
        <f t="shared" si="5"/>
        <v>-1.9175193445192081E-2</v>
      </c>
      <c r="H88">
        <f t="shared" si="3"/>
        <v>3708.810243600004</v>
      </c>
      <c r="I88">
        <f t="shared" si="4"/>
        <v>3.6768804366053734E-4</v>
      </c>
    </row>
    <row r="89" spans="1:9">
      <c r="A89" s="7">
        <v>44309</v>
      </c>
      <c r="B89">
        <v>60</v>
      </c>
      <c r="C89">
        <v>61.299999</v>
      </c>
      <c r="D89">
        <v>59.549999</v>
      </c>
      <c r="E89">
        <v>60.799999</v>
      </c>
      <c r="F89">
        <v>60.799999</v>
      </c>
      <c r="G89">
        <f t="shared" si="5"/>
        <v>2.5220189700654529E-3</v>
      </c>
      <c r="H89">
        <f t="shared" si="3"/>
        <v>3757.689877400001</v>
      </c>
      <c r="I89">
        <f t="shared" si="4"/>
        <v>6.3605796853700073E-6</v>
      </c>
    </row>
    <row r="90" spans="1:9">
      <c r="A90" s="7">
        <v>44312</v>
      </c>
      <c r="B90">
        <v>61.950001</v>
      </c>
      <c r="C90">
        <v>63.650002000000001</v>
      </c>
      <c r="D90">
        <v>61.200001</v>
      </c>
      <c r="E90">
        <v>62</v>
      </c>
      <c r="F90">
        <v>62</v>
      </c>
      <c r="G90">
        <f t="shared" si="5"/>
        <v>2.7330926849451799E-2</v>
      </c>
      <c r="H90">
        <f t="shared" si="3"/>
        <v>4051.3227546000039</v>
      </c>
      <c r="I90">
        <f t="shared" si="4"/>
        <v>7.4697956245008525E-4</v>
      </c>
    </row>
    <row r="91" spans="1:9">
      <c r="A91" s="7">
        <v>44313</v>
      </c>
      <c r="B91">
        <v>63</v>
      </c>
      <c r="C91">
        <v>65</v>
      </c>
      <c r="D91">
        <v>62.599997999999999</v>
      </c>
      <c r="E91">
        <v>64.75</v>
      </c>
      <c r="F91">
        <v>64.75</v>
      </c>
      <c r="G91">
        <f t="shared" si="5"/>
        <v>2.2618040299020883E-2</v>
      </c>
      <c r="H91">
        <f t="shared" si="3"/>
        <v>4225</v>
      </c>
      <c r="I91">
        <f t="shared" si="4"/>
        <v>5.1157574696813265E-4</v>
      </c>
    </row>
    <row r="92" spans="1:9">
      <c r="A92" s="7">
        <v>44314</v>
      </c>
      <c r="B92">
        <v>65.5</v>
      </c>
      <c r="C92">
        <v>65.949996999999996</v>
      </c>
      <c r="D92">
        <v>63.700001</v>
      </c>
      <c r="E92">
        <v>64.800003000000004</v>
      </c>
      <c r="F92">
        <v>64.800003000000004</v>
      </c>
      <c r="G92">
        <f t="shared" si="5"/>
        <v>1.7419332119534111E-2</v>
      </c>
      <c r="H92">
        <f t="shared" si="3"/>
        <v>4349.4021043000084</v>
      </c>
      <c r="I92">
        <f t="shared" si="4"/>
        <v>3.0343313149063276E-4</v>
      </c>
    </row>
    <row r="93" spans="1:9">
      <c r="A93" s="7">
        <v>44315</v>
      </c>
      <c r="B93">
        <v>65.650002000000001</v>
      </c>
      <c r="C93">
        <v>66.099997999999999</v>
      </c>
      <c r="D93">
        <v>63.549999</v>
      </c>
      <c r="E93">
        <v>63.950001</v>
      </c>
      <c r="F93">
        <v>63.950001</v>
      </c>
      <c r="G93">
        <f t="shared" si="5"/>
        <v>-2.3575963768829914E-3</v>
      </c>
      <c r="H93">
        <f t="shared" si="3"/>
        <v>4369.209735600004</v>
      </c>
      <c r="I93">
        <f t="shared" si="4"/>
        <v>5.5582606762918078E-6</v>
      </c>
    </row>
    <row r="94" spans="1:9">
      <c r="A94" s="7">
        <v>44316</v>
      </c>
      <c r="B94">
        <v>63</v>
      </c>
      <c r="C94">
        <v>64</v>
      </c>
      <c r="D94">
        <v>62.5</v>
      </c>
      <c r="E94">
        <v>62.799999</v>
      </c>
      <c r="F94">
        <v>62.799999</v>
      </c>
      <c r="G94">
        <f t="shared" si="5"/>
        <v>-1.6660425157465859E-2</v>
      </c>
      <c r="H94">
        <f t="shared" si="3"/>
        <v>4096</v>
      </c>
      <c r="I94">
        <f t="shared" si="4"/>
        <v>2.775697664275213E-4</v>
      </c>
    </row>
    <row r="95" spans="1:9">
      <c r="A95" s="7">
        <v>44319</v>
      </c>
      <c r="B95">
        <v>62.799999</v>
      </c>
      <c r="C95">
        <v>62.799999</v>
      </c>
      <c r="D95">
        <v>60.700001</v>
      </c>
      <c r="E95">
        <v>61.400002000000001</v>
      </c>
      <c r="F95">
        <v>61.400002000000001</v>
      </c>
      <c r="G95">
        <f t="shared" si="5"/>
        <v>-2.9222842202438735E-2</v>
      </c>
      <c r="H95">
        <f t="shared" si="3"/>
        <v>3943.839874400001</v>
      </c>
      <c r="I95">
        <f t="shared" si="4"/>
        <v>8.5397450638863433E-4</v>
      </c>
    </row>
    <row r="96" spans="1:9">
      <c r="A96" s="7">
        <v>44320</v>
      </c>
      <c r="B96">
        <v>62</v>
      </c>
      <c r="C96">
        <v>63.299999</v>
      </c>
      <c r="D96">
        <v>61</v>
      </c>
      <c r="E96">
        <v>61.650002000000001</v>
      </c>
      <c r="F96">
        <v>61.650002000000001</v>
      </c>
      <c r="G96">
        <f t="shared" si="5"/>
        <v>4.9301496333941826E-3</v>
      </c>
      <c r="H96">
        <f t="shared" si="3"/>
        <v>4006.8898734000009</v>
      </c>
      <c r="I96">
        <f t="shared" si="4"/>
        <v>2.4306375407656791E-5</v>
      </c>
    </row>
    <row r="97" spans="1:9">
      <c r="A97" s="7">
        <v>44321</v>
      </c>
      <c r="B97">
        <v>61.900002000000001</v>
      </c>
      <c r="C97">
        <v>63.599997999999999</v>
      </c>
      <c r="D97">
        <v>61.25</v>
      </c>
      <c r="E97">
        <v>62.900002000000001</v>
      </c>
      <c r="F97">
        <v>62.900002000000001</v>
      </c>
      <c r="G97">
        <f t="shared" si="5"/>
        <v>4.0899852515250664E-3</v>
      </c>
      <c r="H97">
        <f t="shared" si="3"/>
        <v>4044.9597456000038</v>
      </c>
      <c r="I97">
        <f t="shared" si="4"/>
        <v>1.672797935769256E-5</v>
      </c>
    </row>
    <row r="98" spans="1:9">
      <c r="A98" s="7">
        <v>44322</v>
      </c>
      <c r="B98">
        <v>63.150002000000001</v>
      </c>
      <c r="C98">
        <v>63.5</v>
      </c>
      <c r="D98">
        <v>62.25</v>
      </c>
      <c r="E98">
        <v>62.75</v>
      </c>
      <c r="F98">
        <v>62.75</v>
      </c>
      <c r="G98">
        <f t="shared" si="5"/>
        <v>1.6194685919980606E-2</v>
      </c>
      <c r="H98">
        <f t="shared" si="3"/>
        <v>4032.25</v>
      </c>
      <c r="I98">
        <f t="shared" si="4"/>
        <v>2.6226785204681808E-4</v>
      </c>
    </row>
    <row r="99" spans="1:9">
      <c r="A99" s="7">
        <v>44323</v>
      </c>
      <c r="B99">
        <v>62.75</v>
      </c>
      <c r="C99">
        <v>63.400002000000001</v>
      </c>
      <c r="D99">
        <v>62.5</v>
      </c>
      <c r="E99">
        <v>62.599997999999999</v>
      </c>
      <c r="F99">
        <v>62.599997999999999</v>
      </c>
      <c r="G99">
        <f t="shared" si="5"/>
        <v>4.0080213975388678E-3</v>
      </c>
      <c r="H99">
        <f t="shared" si="3"/>
        <v>4019.5602536000042</v>
      </c>
      <c r="I99">
        <f t="shared" si="4"/>
        <v>1.6064235523129419E-5</v>
      </c>
    </row>
    <row r="100" spans="1:9">
      <c r="A100" s="7">
        <v>44326</v>
      </c>
      <c r="B100">
        <v>62.849997999999999</v>
      </c>
      <c r="C100">
        <v>63.849997999999999</v>
      </c>
      <c r="D100">
        <v>62.25</v>
      </c>
      <c r="E100">
        <v>63.599997999999999</v>
      </c>
      <c r="F100">
        <v>63.599997999999999</v>
      </c>
      <c r="G100">
        <f t="shared" si="5"/>
        <v>-4.0080213975388218E-3</v>
      </c>
      <c r="H100">
        <f t="shared" si="3"/>
        <v>4076.8222446000041</v>
      </c>
      <c r="I100">
        <f t="shared" si="4"/>
        <v>1.6064235523129049E-5</v>
      </c>
    </row>
    <row r="101" spans="1:9">
      <c r="A101" s="7">
        <v>44327</v>
      </c>
      <c r="B101">
        <v>63</v>
      </c>
      <c r="C101">
        <v>70.199996999999996</v>
      </c>
      <c r="D101">
        <v>62.900002000000001</v>
      </c>
      <c r="E101">
        <v>69.650002000000001</v>
      </c>
      <c r="F101">
        <v>69.650002000000001</v>
      </c>
      <c r="G101">
        <f t="shared" si="5"/>
        <v>1.0387660158079692E-2</v>
      </c>
      <c r="H101">
        <f t="shared" si="3"/>
        <v>4928.0395788000087</v>
      </c>
      <c r="I101">
        <f t="shared" si="4"/>
        <v>1.079034835597562E-4</v>
      </c>
    </row>
    <row r="102" spans="1:9">
      <c r="A102" s="7">
        <v>44328</v>
      </c>
      <c r="B102">
        <v>70.849997999999999</v>
      </c>
      <c r="C102">
        <v>73.400002000000001</v>
      </c>
      <c r="D102">
        <v>70.199996999999996</v>
      </c>
      <c r="E102">
        <v>71.849997999999999</v>
      </c>
      <c r="F102">
        <v>71.849997999999999</v>
      </c>
      <c r="G102">
        <f t="shared" si="5"/>
        <v>0.10980207279382492</v>
      </c>
      <c r="H102">
        <f t="shared" si="3"/>
        <v>5387.5602936000041</v>
      </c>
      <c r="I102">
        <f t="shared" si="4"/>
        <v>1.2056495189820427E-2</v>
      </c>
    </row>
    <row r="103" spans="1:9">
      <c r="A103" s="7">
        <v>44330</v>
      </c>
      <c r="B103">
        <v>73.099997999999999</v>
      </c>
      <c r="C103">
        <v>73.25</v>
      </c>
      <c r="D103">
        <v>68.300003000000004</v>
      </c>
      <c r="E103">
        <v>69.849997999999999</v>
      </c>
      <c r="F103">
        <v>69.849997999999999</v>
      </c>
      <c r="G103">
        <f t="shared" si="5"/>
        <v>-2.7438457796112956E-2</v>
      </c>
      <c r="H103">
        <f t="shared" si="3"/>
        <v>5365.5625</v>
      </c>
      <c r="I103">
        <f t="shared" si="4"/>
        <v>7.5286896622907187E-4</v>
      </c>
    </row>
    <row r="104" spans="1:9">
      <c r="A104" s="7">
        <v>44333</v>
      </c>
      <c r="B104">
        <v>70.849997999999999</v>
      </c>
      <c r="C104">
        <v>71.400002000000001</v>
      </c>
      <c r="D104">
        <v>69.699996999999996</v>
      </c>
      <c r="E104">
        <v>70.300003000000004</v>
      </c>
      <c r="F104">
        <v>70.300003000000004</v>
      </c>
      <c r="G104">
        <f t="shared" si="5"/>
        <v>2.0290464224261534E-2</v>
      </c>
      <c r="H104">
        <f t="shared" si="3"/>
        <v>5097.9602856000038</v>
      </c>
      <c r="I104">
        <f t="shared" si="4"/>
        <v>4.1170293843603722E-4</v>
      </c>
    </row>
    <row r="105" spans="1:9">
      <c r="A105" s="7">
        <v>44334</v>
      </c>
      <c r="B105">
        <v>71.849997999999999</v>
      </c>
      <c r="C105">
        <v>77.349997999999999</v>
      </c>
      <c r="D105">
        <v>71.25</v>
      </c>
      <c r="E105">
        <v>76.449996999999996</v>
      </c>
      <c r="F105">
        <v>76.449996999999996</v>
      </c>
      <c r="G105">
        <f t="shared" si="5"/>
        <v>2.1994544423889494E-2</v>
      </c>
      <c r="H105">
        <f t="shared" si="3"/>
        <v>5983.0221906000043</v>
      </c>
      <c r="I105">
        <f t="shared" si="4"/>
        <v>4.8375998441444845E-4</v>
      </c>
    </row>
    <row r="106" spans="1:9">
      <c r="A106" s="7">
        <v>44335</v>
      </c>
      <c r="B106">
        <v>75.699996999999996</v>
      </c>
      <c r="C106">
        <v>78.449996999999996</v>
      </c>
      <c r="D106">
        <v>74.300003000000004</v>
      </c>
      <c r="E106">
        <v>75</v>
      </c>
      <c r="F106">
        <v>75</v>
      </c>
      <c r="G106">
        <f t="shared" si="5"/>
        <v>4.1916172951803353E-2</v>
      </c>
      <c r="H106">
        <f t="shared" si="3"/>
        <v>6154.4020293000085</v>
      </c>
      <c r="I106">
        <f t="shared" si="4"/>
        <v>1.7569655549254911E-3</v>
      </c>
    </row>
    <row r="107" spans="1:9">
      <c r="A107" s="7">
        <v>44336</v>
      </c>
      <c r="B107">
        <v>75.199996999999996</v>
      </c>
      <c r="C107">
        <v>76.550003000000004</v>
      </c>
      <c r="D107">
        <v>74.300003000000004</v>
      </c>
      <c r="E107">
        <v>74.849997999999999</v>
      </c>
      <c r="F107">
        <v>74.849997999999999</v>
      </c>
      <c r="G107">
        <f t="shared" si="5"/>
        <v>0</v>
      </c>
      <c r="H107">
        <f t="shared" si="3"/>
        <v>5859.9029593000096</v>
      </c>
      <c r="I107">
        <f t="shared" si="4"/>
        <v>0</v>
      </c>
    </row>
    <row r="108" spans="1:9">
      <c r="A108" s="7">
        <v>44337</v>
      </c>
      <c r="B108">
        <v>75.699996999999996</v>
      </c>
      <c r="C108">
        <v>77.199996999999996</v>
      </c>
      <c r="D108">
        <v>75.199996999999996</v>
      </c>
      <c r="E108">
        <v>76.25</v>
      </c>
      <c r="F108">
        <v>76.25</v>
      </c>
      <c r="G108">
        <f t="shared" si="5"/>
        <v>1.204019896161293E-2</v>
      </c>
      <c r="H108">
        <f t="shared" si="3"/>
        <v>5959.8395368000083</v>
      </c>
      <c r="I108">
        <f t="shared" si="4"/>
        <v>1.4496639103522507E-4</v>
      </c>
    </row>
    <row r="109" spans="1:9">
      <c r="A109" s="7">
        <v>44340</v>
      </c>
      <c r="B109">
        <v>78.800003000000004</v>
      </c>
      <c r="C109">
        <v>82.150002000000001</v>
      </c>
      <c r="D109">
        <v>77</v>
      </c>
      <c r="E109">
        <v>81.25</v>
      </c>
      <c r="F109">
        <v>81.25</v>
      </c>
      <c r="G109">
        <f t="shared" si="5"/>
        <v>2.3654230791507583E-2</v>
      </c>
      <c r="H109">
        <f t="shared" si="3"/>
        <v>6748.6228286000041</v>
      </c>
      <c r="I109">
        <f t="shared" si="4"/>
        <v>5.5952263433790546E-4</v>
      </c>
    </row>
    <row r="110" spans="1:9">
      <c r="A110" s="7">
        <v>44341</v>
      </c>
      <c r="B110">
        <v>82.400002000000001</v>
      </c>
      <c r="C110">
        <v>83.900002000000001</v>
      </c>
      <c r="D110">
        <v>80.099997999999999</v>
      </c>
      <c r="E110">
        <v>82.25</v>
      </c>
      <c r="F110">
        <v>82.25</v>
      </c>
      <c r="G110">
        <f t="shared" si="5"/>
        <v>3.9470407251840256E-2</v>
      </c>
      <c r="H110">
        <f t="shared" si="3"/>
        <v>7039.2103356000043</v>
      </c>
      <c r="I110">
        <f t="shared" si="4"/>
        <v>1.5579130486261239E-3</v>
      </c>
    </row>
    <row r="111" spans="1:9">
      <c r="A111" s="7">
        <v>44342</v>
      </c>
      <c r="B111">
        <v>83.099997999999999</v>
      </c>
      <c r="C111">
        <v>83.300003000000004</v>
      </c>
      <c r="D111">
        <v>80.75</v>
      </c>
      <c r="E111">
        <v>81</v>
      </c>
      <c r="F111">
        <v>81</v>
      </c>
      <c r="G111">
        <f t="shared" si="5"/>
        <v>8.0821329972416856E-3</v>
      </c>
      <c r="H111">
        <f t="shared" si="3"/>
        <v>6938.8904998000098</v>
      </c>
      <c r="I111">
        <f t="shared" si="4"/>
        <v>6.5320873785102871E-5</v>
      </c>
    </row>
    <row r="112" spans="1:9">
      <c r="A112" s="7">
        <v>44343</v>
      </c>
      <c r="B112">
        <v>81.25</v>
      </c>
      <c r="C112">
        <v>81.900002000000001</v>
      </c>
      <c r="D112">
        <v>77.5</v>
      </c>
      <c r="E112">
        <v>78.650002000000001</v>
      </c>
      <c r="F112">
        <v>78.650002000000001</v>
      </c>
      <c r="G112">
        <f t="shared" si="5"/>
        <v>-4.1080025743464629E-2</v>
      </c>
      <c r="H112">
        <f t="shared" si="3"/>
        <v>6707.610327600004</v>
      </c>
      <c r="I112">
        <f t="shared" si="4"/>
        <v>1.6875685150837167E-3</v>
      </c>
    </row>
    <row r="113" spans="1:9">
      <c r="A113" s="7">
        <v>44344</v>
      </c>
      <c r="B113">
        <v>78.699996999999996</v>
      </c>
      <c r="C113">
        <v>80.75</v>
      </c>
      <c r="D113">
        <v>78.5</v>
      </c>
      <c r="E113">
        <v>79.199996999999996</v>
      </c>
      <c r="F113">
        <v>79.199996999999996</v>
      </c>
      <c r="G113">
        <f t="shared" si="5"/>
        <v>1.2820688429061469E-2</v>
      </c>
      <c r="H113">
        <f t="shared" si="3"/>
        <v>6520.5625</v>
      </c>
      <c r="I113">
        <f t="shared" si="4"/>
        <v>1.6437005179507065E-4</v>
      </c>
    </row>
    <row r="114" spans="1:9">
      <c r="A114" s="7">
        <v>44347</v>
      </c>
      <c r="B114">
        <v>81.449996999999996</v>
      </c>
      <c r="C114">
        <v>81.849997999999999</v>
      </c>
      <c r="D114">
        <v>78.650002000000001</v>
      </c>
      <c r="E114">
        <v>79.599997999999999</v>
      </c>
      <c r="F114">
        <v>79.599997999999999</v>
      </c>
      <c r="G114">
        <f t="shared" si="5"/>
        <v>1.909030145040035E-3</v>
      </c>
      <c r="H114">
        <f t="shared" si="3"/>
        <v>6699.4221726000042</v>
      </c>
      <c r="I114">
        <f t="shared" si="4"/>
        <v>3.6443960946715771E-6</v>
      </c>
    </row>
    <row r="115" spans="1:9">
      <c r="A115" s="7">
        <v>44348</v>
      </c>
      <c r="B115">
        <v>79.599997999999999</v>
      </c>
      <c r="C115">
        <v>80</v>
      </c>
      <c r="D115">
        <v>75.800003000000004</v>
      </c>
      <c r="E115">
        <v>76.199996999999996</v>
      </c>
      <c r="F115">
        <v>76.199996999999996</v>
      </c>
      <c r="G115">
        <f t="shared" si="5"/>
        <v>-3.6909322707241156E-2</v>
      </c>
      <c r="H115">
        <f t="shared" si="3"/>
        <v>6400</v>
      </c>
      <c r="I115">
        <f t="shared" si="4"/>
        <v>1.3622981027072677E-3</v>
      </c>
    </row>
    <row r="116" spans="1:9">
      <c r="A116" s="7">
        <v>44349</v>
      </c>
      <c r="B116">
        <v>76</v>
      </c>
      <c r="C116">
        <v>77.400002000000001</v>
      </c>
      <c r="D116">
        <v>74.550003000000004</v>
      </c>
      <c r="E116">
        <v>76</v>
      </c>
      <c r="F116">
        <v>76</v>
      </c>
      <c r="G116">
        <f t="shared" si="5"/>
        <v>-1.6628250773966249E-2</v>
      </c>
      <c r="H116">
        <f t="shared" si="3"/>
        <v>5990.7603096000039</v>
      </c>
      <c r="I116">
        <f t="shared" si="4"/>
        <v>2.7649872380190916E-4</v>
      </c>
    </row>
    <row r="117" spans="1:9">
      <c r="A117" s="7">
        <v>44350</v>
      </c>
      <c r="B117">
        <v>76.449996999999996</v>
      </c>
      <c r="C117">
        <v>78.599997999999999</v>
      </c>
      <c r="D117">
        <v>76.300003000000004</v>
      </c>
      <c r="E117">
        <v>77.900002000000001</v>
      </c>
      <c r="F117">
        <v>77.900002000000001</v>
      </c>
      <c r="G117">
        <f t="shared" si="5"/>
        <v>2.3202896156694915E-2</v>
      </c>
      <c r="H117">
        <f t="shared" si="3"/>
        <v>6177.9596856000035</v>
      </c>
      <c r="I117">
        <f t="shared" si="4"/>
        <v>5.3837439005836765E-4</v>
      </c>
    </row>
    <row r="118" spans="1:9">
      <c r="A118" s="7">
        <v>44351</v>
      </c>
      <c r="B118">
        <v>78.25</v>
      </c>
      <c r="C118">
        <v>81</v>
      </c>
      <c r="D118">
        <v>77.599997999999999</v>
      </c>
      <c r="E118">
        <v>79.699996999999996</v>
      </c>
      <c r="F118">
        <v>79.699996999999996</v>
      </c>
      <c r="G118">
        <f t="shared" si="5"/>
        <v>1.6894423807086566E-2</v>
      </c>
      <c r="H118">
        <f t="shared" si="3"/>
        <v>6561</v>
      </c>
      <c r="I118">
        <f t="shared" si="4"/>
        <v>2.8542155577345336E-4</v>
      </c>
    </row>
    <row r="119" spans="1:9">
      <c r="A119" s="7">
        <v>44354</v>
      </c>
      <c r="B119">
        <v>80.199996999999996</v>
      </c>
      <c r="C119">
        <v>81.699996999999996</v>
      </c>
      <c r="D119">
        <v>79.75</v>
      </c>
      <c r="E119">
        <v>80.599997999999999</v>
      </c>
      <c r="F119">
        <v>80.599997999999999</v>
      </c>
      <c r="G119">
        <f t="shared" si="5"/>
        <v>2.7329340248977194E-2</v>
      </c>
      <c r="H119">
        <f t="shared" si="3"/>
        <v>6674.8895098000085</v>
      </c>
      <c r="I119">
        <f t="shared" si="4"/>
        <v>7.468928384443648E-4</v>
      </c>
    </row>
    <row r="120" spans="1:9">
      <c r="A120" s="7">
        <v>44355</v>
      </c>
      <c r="B120">
        <v>81.150002000000001</v>
      </c>
      <c r="C120">
        <v>81.449996999999996</v>
      </c>
      <c r="D120">
        <v>79.099997999999999</v>
      </c>
      <c r="E120">
        <v>79.5</v>
      </c>
      <c r="F120">
        <v>79.5</v>
      </c>
      <c r="G120">
        <f t="shared" si="5"/>
        <v>-8.1838921757961518E-3</v>
      </c>
      <c r="H120">
        <f t="shared" si="3"/>
        <v>6634.1020113000086</v>
      </c>
      <c r="I120">
        <f t="shared" si="4"/>
        <v>6.6976091145057475E-5</v>
      </c>
    </row>
    <row r="121" spans="1:9">
      <c r="A121" s="7">
        <v>44356</v>
      </c>
      <c r="B121">
        <v>80</v>
      </c>
      <c r="C121">
        <v>83</v>
      </c>
      <c r="D121">
        <v>78.550003000000004</v>
      </c>
      <c r="E121">
        <v>79.650002000000001</v>
      </c>
      <c r="F121">
        <v>79.650002000000001</v>
      </c>
      <c r="G121">
        <f t="shared" si="5"/>
        <v>-6.9774465952940241E-3</v>
      </c>
      <c r="H121">
        <f t="shared" si="3"/>
        <v>6889</v>
      </c>
      <c r="I121">
        <f t="shared" si="4"/>
        <v>4.8684760990180169E-5</v>
      </c>
    </row>
    <row r="122" spans="1:9">
      <c r="A122" s="7">
        <v>44357</v>
      </c>
      <c r="B122">
        <v>80.650002000000001</v>
      </c>
      <c r="C122">
        <v>80.650002000000001</v>
      </c>
      <c r="D122">
        <v>79.349997999999999</v>
      </c>
      <c r="E122">
        <v>80.050003000000004</v>
      </c>
      <c r="F122">
        <v>80.050003000000004</v>
      </c>
      <c r="G122">
        <f t="shared" si="5"/>
        <v>1.0133018873765113E-2</v>
      </c>
      <c r="H122">
        <f t="shared" si="3"/>
        <v>6504.4228226000041</v>
      </c>
      <c r="I122">
        <f t="shared" si="4"/>
        <v>1.0267807149607999E-4</v>
      </c>
    </row>
    <row r="123" spans="1:9">
      <c r="A123" s="7">
        <v>44358</v>
      </c>
      <c r="B123">
        <v>80.099997999999999</v>
      </c>
      <c r="C123">
        <v>81.199996999999996</v>
      </c>
      <c r="D123">
        <v>79.349997999999999</v>
      </c>
      <c r="E123">
        <v>79.699996999999996</v>
      </c>
      <c r="F123">
        <v>79.699996999999996</v>
      </c>
      <c r="G123">
        <f t="shared" si="5"/>
        <v>0</v>
      </c>
      <c r="H123">
        <f t="shared" si="3"/>
        <v>6593.4395128000087</v>
      </c>
      <c r="I123">
        <f t="shared" si="4"/>
        <v>0</v>
      </c>
    </row>
    <row r="124" spans="1:9">
      <c r="A124" s="7">
        <v>44361</v>
      </c>
      <c r="B124">
        <v>80.400002000000001</v>
      </c>
      <c r="C124">
        <v>80.400002000000001</v>
      </c>
      <c r="D124">
        <v>77.050003000000004</v>
      </c>
      <c r="E124">
        <v>78.550003000000004</v>
      </c>
      <c r="F124">
        <v>78.550003000000004</v>
      </c>
      <c r="G124">
        <f t="shared" si="5"/>
        <v>-2.9413821065748746E-2</v>
      </c>
      <c r="H124">
        <f t="shared" si="3"/>
        <v>6464.160321600004</v>
      </c>
      <c r="I124">
        <f t="shared" si="4"/>
        <v>8.6517286968788474E-4</v>
      </c>
    </row>
    <row r="125" spans="1:9">
      <c r="A125" s="7">
        <v>44362</v>
      </c>
      <c r="B125">
        <v>79.050003000000004</v>
      </c>
      <c r="C125">
        <v>79.75</v>
      </c>
      <c r="D125">
        <v>78.349997999999999</v>
      </c>
      <c r="E125">
        <v>78.550003000000004</v>
      </c>
      <c r="F125">
        <v>78.550003000000004</v>
      </c>
      <c r="G125">
        <f t="shared" si="5"/>
        <v>1.6731342573665646E-2</v>
      </c>
      <c r="H125">
        <f t="shared" si="3"/>
        <v>6360.0625</v>
      </c>
      <c r="I125">
        <f t="shared" si="4"/>
        <v>2.7993782431735657E-4</v>
      </c>
    </row>
    <row r="126" spans="1:9">
      <c r="A126" s="7">
        <v>44363</v>
      </c>
      <c r="B126">
        <v>78.849997999999999</v>
      </c>
      <c r="C126">
        <v>79.150002000000001</v>
      </c>
      <c r="D126">
        <v>77.5</v>
      </c>
      <c r="E126">
        <v>77.650002000000001</v>
      </c>
      <c r="F126">
        <v>77.650002000000001</v>
      </c>
      <c r="G126">
        <f t="shared" si="5"/>
        <v>-1.0908006916244453E-2</v>
      </c>
      <c r="H126">
        <f t="shared" si="3"/>
        <v>6264.7228166000041</v>
      </c>
      <c r="I126">
        <f t="shared" si="4"/>
        <v>1.1898461488483682E-4</v>
      </c>
    </row>
    <row r="127" spans="1:9">
      <c r="A127" s="7">
        <v>44364</v>
      </c>
      <c r="B127">
        <v>76.949996999999996</v>
      </c>
      <c r="C127">
        <v>78.300003000000004</v>
      </c>
      <c r="D127">
        <v>76.550003000000004</v>
      </c>
      <c r="E127">
        <v>76.949996999999996</v>
      </c>
      <c r="F127">
        <v>76.949996999999996</v>
      </c>
      <c r="G127">
        <f t="shared" si="5"/>
        <v>-1.2333775065537378E-2</v>
      </c>
      <c r="H127">
        <f t="shared" si="3"/>
        <v>6130.8904698000097</v>
      </c>
      <c r="I127">
        <f t="shared" si="4"/>
        <v>1.5212200736727154E-4</v>
      </c>
    </row>
    <row r="128" spans="1:9">
      <c r="A128" s="7">
        <v>44365</v>
      </c>
      <c r="B128">
        <v>77</v>
      </c>
      <c r="C128">
        <v>77.900002000000001</v>
      </c>
      <c r="D128">
        <v>73.599997999999999</v>
      </c>
      <c r="E128">
        <v>76.150002000000001</v>
      </c>
      <c r="F128">
        <v>76.150002000000001</v>
      </c>
      <c r="G128">
        <f t="shared" si="5"/>
        <v>-3.9299162732846775E-2</v>
      </c>
      <c r="H128">
        <f t="shared" si="3"/>
        <v>6068.4103116000042</v>
      </c>
      <c r="I128">
        <f t="shared" si="4"/>
        <v>1.5444241915027728E-3</v>
      </c>
    </row>
    <row r="129" spans="1:9">
      <c r="A129" s="7">
        <v>44368</v>
      </c>
      <c r="B129">
        <v>75.900002000000001</v>
      </c>
      <c r="C129">
        <v>77.550003000000004</v>
      </c>
      <c r="D129">
        <v>65</v>
      </c>
      <c r="E129">
        <v>76.849997999999999</v>
      </c>
      <c r="F129">
        <v>76.849997999999999</v>
      </c>
      <c r="G129">
        <f t="shared" si="5"/>
        <v>-0.12425772866528005</v>
      </c>
      <c r="H129">
        <f t="shared" si="3"/>
        <v>6014.0029653000092</v>
      </c>
      <c r="I129">
        <f t="shared" si="4"/>
        <v>1.543998313305436E-2</v>
      </c>
    </row>
    <row r="130" spans="1:9">
      <c r="A130" s="7">
        <v>44369</v>
      </c>
      <c r="B130">
        <v>77</v>
      </c>
      <c r="C130">
        <v>81.900002000000001</v>
      </c>
      <c r="D130">
        <v>76.949996999999996</v>
      </c>
      <c r="E130">
        <v>80.5</v>
      </c>
      <c r="F130">
        <v>80.5</v>
      </c>
      <c r="G130">
        <f t="shared" si="5"/>
        <v>0.16876855140289559</v>
      </c>
      <c r="H130">
        <f t="shared" si="3"/>
        <v>6707.610327600004</v>
      </c>
      <c r="I130">
        <f t="shared" si="4"/>
        <v>2.8482823942631814E-2</v>
      </c>
    </row>
    <row r="131" spans="1:9">
      <c r="A131" s="7">
        <v>44370</v>
      </c>
      <c r="B131">
        <v>81.25</v>
      </c>
      <c r="C131">
        <v>81.25</v>
      </c>
      <c r="D131">
        <v>78.099997999999999</v>
      </c>
      <c r="E131">
        <v>78.599997999999999</v>
      </c>
      <c r="F131">
        <v>78.599997999999999</v>
      </c>
      <c r="G131">
        <f t="shared" si="5"/>
        <v>1.4834209938912693E-2</v>
      </c>
      <c r="H131">
        <f t="shared" ref="H131:H194" si="6">C131^2</f>
        <v>6601.5625</v>
      </c>
      <c r="I131">
        <f t="shared" ref="I131:I194" si="7">G131^2</f>
        <v>2.2005378451173612E-4</v>
      </c>
    </row>
    <row r="132" spans="1:9">
      <c r="A132" s="7">
        <v>44371</v>
      </c>
      <c r="B132">
        <v>79</v>
      </c>
      <c r="C132">
        <v>79.150002000000001</v>
      </c>
      <c r="D132">
        <v>77.199996999999996</v>
      </c>
      <c r="E132">
        <v>77.5</v>
      </c>
      <c r="F132">
        <v>77.5</v>
      </c>
      <c r="G132">
        <f t="shared" ref="G132:G195" si="8">LN(D132/D131)</f>
        <v>-1.1590613066819286E-2</v>
      </c>
      <c r="H132">
        <f t="shared" si="6"/>
        <v>6264.7228166000041</v>
      </c>
      <c r="I132">
        <f t="shared" si="7"/>
        <v>1.3434231126472197E-4</v>
      </c>
    </row>
    <row r="133" spans="1:9">
      <c r="A133" s="7">
        <v>44372</v>
      </c>
      <c r="B133">
        <v>77.949996999999996</v>
      </c>
      <c r="C133">
        <v>79.199996999999996</v>
      </c>
      <c r="D133">
        <v>77.050003000000004</v>
      </c>
      <c r="E133">
        <v>78.050003000000004</v>
      </c>
      <c r="F133">
        <v>78.050003000000004</v>
      </c>
      <c r="G133">
        <f t="shared" si="8"/>
        <v>-1.9448174687459994E-3</v>
      </c>
      <c r="H133">
        <f t="shared" si="6"/>
        <v>6272.6395248000081</v>
      </c>
      <c r="I133">
        <f t="shared" si="7"/>
        <v>3.7823149867395963E-6</v>
      </c>
    </row>
    <row r="134" spans="1:9">
      <c r="A134" s="7">
        <v>44375</v>
      </c>
      <c r="B134">
        <v>78.400002000000001</v>
      </c>
      <c r="C134">
        <v>80.400002000000001</v>
      </c>
      <c r="D134">
        <v>77.75</v>
      </c>
      <c r="E134">
        <v>79.800003000000004</v>
      </c>
      <c r="F134">
        <v>79.800003000000004</v>
      </c>
      <c r="G134">
        <f t="shared" si="8"/>
        <v>9.0439503574633769E-3</v>
      </c>
      <c r="H134">
        <f t="shared" si="6"/>
        <v>6464.160321600004</v>
      </c>
      <c r="I134">
        <f t="shared" si="7"/>
        <v>8.1793038068261943E-5</v>
      </c>
    </row>
    <row r="135" spans="1:9">
      <c r="A135" s="7">
        <v>44376</v>
      </c>
      <c r="B135">
        <v>82</v>
      </c>
      <c r="C135">
        <v>82.699996999999996</v>
      </c>
      <c r="D135">
        <v>81</v>
      </c>
      <c r="E135">
        <v>82.25</v>
      </c>
      <c r="F135">
        <v>82.25</v>
      </c>
      <c r="G135">
        <f t="shared" si="8"/>
        <v>4.0950603613095278E-2</v>
      </c>
      <c r="H135">
        <f t="shared" si="6"/>
        <v>6839.2895038000088</v>
      </c>
      <c r="I135">
        <f t="shared" si="7"/>
        <v>1.6769519362768519E-3</v>
      </c>
    </row>
    <row r="136" spans="1:9">
      <c r="A136" s="7">
        <v>44377</v>
      </c>
      <c r="B136">
        <v>83</v>
      </c>
      <c r="C136">
        <v>83.699996999999996</v>
      </c>
      <c r="D136">
        <v>80.099997999999999</v>
      </c>
      <c r="E136">
        <v>81</v>
      </c>
      <c r="F136">
        <v>81</v>
      </c>
      <c r="G136">
        <f t="shared" si="8"/>
        <v>-1.1173325566914558E-2</v>
      </c>
      <c r="H136">
        <f t="shared" si="6"/>
        <v>7005.6894978000082</v>
      </c>
      <c r="I136">
        <f t="shared" si="7"/>
        <v>1.2484320422426654E-4</v>
      </c>
    </row>
    <row r="137" spans="1:9">
      <c r="A137" s="7">
        <v>44378</v>
      </c>
      <c r="B137">
        <v>81</v>
      </c>
      <c r="C137">
        <v>81.800003000000004</v>
      </c>
      <c r="D137">
        <v>79.199996999999996</v>
      </c>
      <c r="E137">
        <v>80</v>
      </c>
      <c r="F137">
        <v>80</v>
      </c>
      <c r="G137">
        <f t="shared" si="8"/>
        <v>-1.1299568163932639E-2</v>
      </c>
      <c r="H137">
        <f t="shared" si="6"/>
        <v>6691.2404908000099</v>
      </c>
      <c r="I137">
        <f t="shared" si="7"/>
        <v>1.2768024069136004E-4</v>
      </c>
    </row>
    <row r="138" spans="1:9">
      <c r="A138" s="7">
        <v>44379</v>
      </c>
      <c r="B138">
        <v>80.050003000000004</v>
      </c>
      <c r="C138">
        <v>80.300003000000004</v>
      </c>
      <c r="D138">
        <v>77.75</v>
      </c>
      <c r="E138">
        <v>78</v>
      </c>
      <c r="F138">
        <v>78</v>
      </c>
      <c r="G138">
        <f t="shared" si="8"/>
        <v>-1.8477709882248009E-2</v>
      </c>
      <c r="H138">
        <f t="shared" si="6"/>
        <v>6448.0904818000099</v>
      </c>
      <c r="I138">
        <f t="shared" si="7"/>
        <v>3.4142576249252573E-4</v>
      </c>
    </row>
    <row r="139" spans="1:9">
      <c r="A139" s="7">
        <v>44382</v>
      </c>
      <c r="B139">
        <v>78.25</v>
      </c>
      <c r="C139">
        <v>80.199996999999996</v>
      </c>
      <c r="D139">
        <v>78</v>
      </c>
      <c r="E139">
        <v>79.050003000000004</v>
      </c>
      <c r="F139">
        <v>79.050003000000004</v>
      </c>
      <c r="G139">
        <f t="shared" si="8"/>
        <v>3.2102756302481894E-3</v>
      </c>
      <c r="H139">
        <f t="shared" si="6"/>
        <v>6432.0395188000084</v>
      </c>
      <c r="I139">
        <f t="shared" si="7"/>
        <v>1.0305869622165409E-5</v>
      </c>
    </row>
    <row r="140" spans="1:9">
      <c r="A140" s="7">
        <v>44383</v>
      </c>
      <c r="B140">
        <v>81.5</v>
      </c>
      <c r="C140">
        <v>81.949996999999996</v>
      </c>
      <c r="D140">
        <v>79</v>
      </c>
      <c r="E140">
        <v>79.25</v>
      </c>
      <c r="F140">
        <v>79.25</v>
      </c>
      <c r="G140">
        <f t="shared" si="8"/>
        <v>1.2739025777429712E-2</v>
      </c>
      <c r="H140">
        <f t="shared" si="6"/>
        <v>6715.8020083000083</v>
      </c>
      <c r="I140">
        <f t="shared" si="7"/>
        <v>1.6228277775801869E-4</v>
      </c>
    </row>
    <row r="141" spans="1:9">
      <c r="A141" s="7">
        <v>44384</v>
      </c>
      <c r="B141">
        <v>79</v>
      </c>
      <c r="C141">
        <v>79.599997999999999</v>
      </c>
      <c r="D141">
        <v>78.150002000000001</v>
      </c>
      <c r="E141">
        <v>78.349997999999999</v>
      </c>
      <c r="F141">
        <v>78.349997999999999</v>
      </c>
      <c r="G141">
        <f t="shared" si="8"/>
        <v>-1.081777000772563E-2</v>
      </c>
      <c r="H141">
        <f t="shared" si="6"/>
        <v>6336.1596816000038</v>
      </c>
      <c r="I141">
        <f t="shared" si="7"/>
        <v>1.1702414794004817E-4</v>
      </c>
    </row>
    <row r="142" spans="1:9">
      <c r="A142" s="7">
        <v>44385</v>
      </c>
      <c r="B142">
        <v>78.349997999999999</v>
      </c>
      <c r="C142">
        <v>82.5</v>
      </c>
      <c r="D142">
        <v>78.300003000000004</v>
      </c>
      <c r="E142">
        <v>81.849997999999999</v>
      </c>
      <c r="F142">
        <v>81.849997999999999</v>
      </c>
      <c r="G142">
        <f t="shared" si="8"/>
        <v>1.9175588516371629E-3</v>
      </c>
      <c r="H142">
        <f t="shared" si="6"/>
        <v>6806.25</v>
      </c>
      <c r="I142">
        <f t="shared" si="7"/>
        <v>3.6770319494920349E-6</v>
      </c>
    </row>
    <row r="143" spans="1:9">
      <c r="A143" s="7">
        <v>44386</v>
      </c>
      <c r="B143">
        <v>82</v>
      </c>
      <c r="C143">
        <v>82.599997999999999</v>
      </c>
      <c r="D143">
        <v>80.099997999999999</v>
      </c>
      <c r="E143">
        <v>80.699996999999996</v>
      </c>
      <c r="F143">
        <v>80.699996999999996</v>
      </c>
      <c r="G143">
        <f t="shared" si="8"/>
        <v>2.2728187794591233E-2</v>
      </c>
      <c r="H143">
        <f t="shared" si="6"/>
        <v>6822.7596696000037</v>
      </c>
      <c r="I143">
        <f t="shared" si="7"/>
        <v>5.1657052042620587E-4</v>
      </c>
    </row>
    <row r="144" spans="1:9">
      <c r="A144" s="7">
        <v>44389</v>
      </c>
      <c r="B144">
        <v>81.349997999999999</v>
      </c>
      <c r="C144">
        <v>81.800003000000004</v>
      </c>
      <c r="D144">
        <v>78.800003000000004</v>
      </c>
      <c r="E144">
        <v>79.449996999999996</v>
      </c>
      <c r="F144">
        <v>79.449996999999996</v>
      </c>
      <c r="G144">
        <f t="shared" si="8"/>
        <v>-1.6362794170625496E-2</v>
      </c>
      <c r="H144">
        <f t="shared" si="6"/>
        <v>6691.2404908000099</v>
      </c>
      <c r="I144">
        <f t="shared" si="7"/>
        <v>2.6774103307025573E-4</v>
      </c>
    </row>
    <row r="145" spans="1:9">
      <c r="A145" s="7">
        <v>44390</v>
      </c>
      <c r="B145">
        <v>79.949996999999996</v>
      </c>
      <c r="C145">
        <v>80.199996999999996</v>
      </c>
      <c r="D145">
        <v>78.599997999999999</v>
      </c>
      <c r="E145">
        <v>78.949996999999996</v>
      </c>
      <c r="F145">
        <v>78.949996999999996</v>
      </c>
      <c r="G145">
        <f t="shared" si="8"/>
        <v>-2.5413609450308152E-3</v>
      </c>
      <c r="H145">
        <f t="shared" si="6"/>
        <v>6432.0395188000084</v>
      </c>
      <c r="I145">
        <f t="shared" si="7"/>
        <v>6.4585154529279185E-6</v>
      </c>
    </row>
    <row r="146" spans="1:9">
      <c r="A146" s="7">
        <v>44391</v>
      </c>
      <c r="B146">
        <v>79.099997999999999</v>
      </c>
      <c r="C146">
        <v>79.400002000000001</v>
      </c>
      <c r="D146">
        <v>78.550003000000004</v>
      </c>
      <c r="E146">
        <v>78.75</v>
      </c>
      <c r="F146">
        <v>78.75</v>
      </c>
      <c r="G146">
        <f t="shared" si="8"/>
        <v>-6.3627109600419667E-4</v>
      </c>
      <c r="H146">
        <f t="shared" si="6"/>
        <v>6304.3603176000042</v>
      </c>
      <c r="I146">
        <f t="shared" si="7"/>
        <v>4.0484090761038165E-7</v>
      </c>
    </row>
    <row r="147" spans="1:9">
      <c r="A147" s="7">
        <v>44392</v>
      </c>
      <c r="B147">
        <v>78.75</v>
      </c>
      <c r="C147">
        <v>80.699996999999996</v>
      </c>
      <c r="D147">
        <v>78.25</v>
      </c>
      <c r="E147">
        <v>78.949996999999996</v>
      </c>
      <c r="F147">
        <v>78.949996999999996</v>
      </c>
      <c r="G147">
        <f t="shared" si="8"/>
        <v>-3.8265734736011008E-3</v>
      </c>
      <c r="H147">
        <f t="shared" si="6"/>
        <v>6512.4895158000081</v>
      </c>
      <c r="I147">
        <f t="shared" si="7"/>
        <v>1.4642664548867595E-5</v>
      </c>
    </row>
    <row r="148" spans="1:9">
      <c r="A148" s="7">
        <v>44393</v>
      </c>
      <c r="B148">
        <v>79</v>
      </c>
      <c r="C148">
        <v>79.5</v>
      </c>
      <c r="D148">
        <v>78.400002000000001</v>
      </c>
      <c r="E148">
        <v>78.699996999999996</v>
      </c>
      <c r="F148">
        <v>78.699996999999996</v>
      </c>
      <c r="G148">
        <f t="shared" si="8"/>
        <v>1.9151234463034366E-3</v>
      </c>
      <c r="H148">
        <f t="shared" si="6"/>
        <v>6320.25</v>
      </c>
      <c r="I148">
        <f t="shared" si="7"/>
        <v>3.6676978145811522E-6</v>
      </c>
    </row>
    <row r="149" spans="1:9">
      <c r="A149" s="7">
        <v>44396</v>
      </c>
      <c r="B149">
        <v>78.449996999999996</v>
      </c>
      <c r="C149">
        <v>78.699996999999996</v>
      </c>
      <c r="D149">
        <v>77.099997999999999</v>
      </c>
      <c r="E149">
        <v>77.550003000000004</v>
      </c>
      <c r="F149">
        <v>77.550003000000004</v>
      </c>
      <c r="G149">
        <f t="shared" si="8"/>
        <v>-1.6720698237619683E-2</v>
      </c>
      <c r="H149">
        <f t="shared" si="6"/>
        <v>6193.6895278000084</v>
      </c>
      <c r="I149">
        <f t="shared" si="7"/>
        <v>2.7958174955353799E-4</v>
      </c>
    </row>
    <row r="150" spans="1:9">
      <c r="A150" s="7">
        <v>44397</v>
      </c>
      <c r="B150">
        <v>77.5</v>
      </c>
      <c r="C150">
        <v>78.449996999999996</v>
      </c>
      <c r="D150">
        <v>74.349997999999999</v>
      </c>
      <c r="E150">
        <v>75.699996999999996</v>
      </c>
      <c r="F150">
        <v>75.699996999999996</v>
      </c>
      <c r="G150">
        <f t="shared" si="8"/>
        <v>-3.6319608622580726E-2</v>
      </c>
      <c r="H150">
        <f t="shared" si="6"/>
        <v>6154.4020293000085</v>
      </c>
      <c r="I150">
        <f t="shared" si="7"/>
        <v>1.3191139704974402E-3</v>
      </c>
    </row>
    <row r="151" spans="1:9">
      <c r="A151" s="7">
        <v>44399</v>
      </c>
      <c r="B151">
        <v>76</v>
      </c>
      <c r="C151">
        <v>80.099997999999999</v>
      </c>
      <c r="D151">
        <v>75.599997999999999</v>
      </c>
      <c r="E151">
        <v>78.900002000000001</v>
      </c>
      <c r="F151">
        <v>78.900002000000001</v>
      </c>
      <c r="G151">
        <f t="shared" si="8"/>
        <v>1.6672610724095135E-2</v>
      </c>
      <c r="H151">
        <f t="shared" si="6"/>
        <v>6416.0096796000043</v>
      </c>
      <c r="I151">
        <f t="shared" si="7"/>
        <v>2.7797594835721212E-4</v>
      </c>
    </row>
    <row r="152" spans="1:9">
      <c r="A152" s="7">
        <v>44400</v>
      </c>
      <c r="B152">
        <v>78.400002000000001</v>
      </c>
      <c r="C152">
        <v>78.800003000000004</v>
      </c>
      <c r="D152">
        <v>77.050003000000004</v>
      </c>
      <c r="E152">
        <v>77.650002000000001</v>
      </c>
      <c r="F152">
        <v>77.650002000000001</v>
      </c>
      <c r="G152">
        <f t="shared" si="8"/>
        <v>1.899834397141964E-2</v>
      </c>
      <c r="H152">
        <f t="shared" si="6"/>
        <v>6209.44047280001</v>
      </c>
      <c r="I152">
        <f t="shared" si="7"/>
        <v>3.6093707365637698E-4</v>
      </c>
    </row>
    <row r="153" spans="1:9">
      <c r="A153" s="7">
        <v>44403</v>
      </c>
      <c r="B153">
        <v>77.5</v>
      </c>
      <c r="C153">
        <v>78.199996999999996</v>
      </c>
      <c r="D153">
        <v>76.599997999999999</v>
      </c>
      <c r="E153">
        <v>76.849997999999999</v>
      </c>
      <c r="F153">
        <v>76.849997999999999</v>
      </c>
      <c r="G153">
        <f t="shared" si="8"/>
        <v>-5.8575500649953151E-3</v>
      </c>
      <c r="H153">
        <f t="shared" si="6"/>
        <v>6115.2395308000087</v>
      </c>
      <c r="I153">
        <f t="shared" si="7"/>
        <v>3.4310892763926623E-5</v>
      </c>
    </row>
    <row r="154" spans="1:9">
      <c r="A154" s="7">
        <v>44404</v>
      </c>
      <c r="B154">
        <v>77</v>
      </c>
      <c r="C154">
        <v>77.449996999999996</v>
      </c>
      <c r="D154">
        <v>75.5</v>
      </c>
      <c r="E154">
        <v>76.099997999999999</v>
      </c>
      <c r="F154">
        <v>76.099997999999999</v>
      </c>
      <c r="G154">
        <f t="shared" si="8"/>
        <v>-1.4464394381905681E-2</v>
      </c>
      <c r="H154">
        <f t="shared" si="6"/>
        <v>5998.5020353000082</v>
      </c>
      <c r="I154">
        <f t="shared" si="7"/>
        <v>2.0921870483530462E-4</v>
      </c>
    </row>
    <row r="155" spans="1:9">
      <c r="A155" s="7">
        <v>44405</v>
      </c>
      <c r="B155">
        <v>76</v>
      </c>
      <c r="C155">
        <v>76.300003000000004</v>
      </c>
      <c r="D155">
        <v>74.199996999999996</v>
      </c>
      <c r="E155">
        <v>75.199996999999996</v>
      </c>
      <c r="F155">
        <v>75.199996999999996</v>
      </c>
      <c r="G155">
        <f t="shared" si="8"/>
        <v>-1.7368546512912014E-2</v>
      </c>
      <c r="H155">
        <f t="shared" si="6"/>
        <v>5821.6904578000094</v>
      </c>
      <c r="I155">
        <f t="shared" si="7"/>
        <v>3.0166640797118805E-4</v>
      </c>
    </row>
    <row r="156" spans="1:9">
      <c r="A156" s="7">
        <v>44406</v>
      </c>
      <c r="B156">
        <v>75.25</v>
      </c>
      <c r="C156">
        <v>75.949996999999996</v>
      </c>
      <c r="D156">
        <v>73.449996999999996</v>
      </c>
      <c r="E156">
        <v>74.199996999999996</v>
      </c>
      <c r="F156">
        <v>74.199996999999996</v>
      </c>
      <c r="G156">
        <f t="shared" si="8"/>
        <v>-1.0159247966293214E-2</v>
      </c>
      <c r="H156">
        <f t="shared" si="6"/>
        <v>5768.4020443000081</v>
      </c>
      <c r="I156">
        <f t="shared" si="7"/>
        <v>1.032103192406328E-4</v>
      </c>
    </row>
    <row r="157" spans="1:9">
      <c r="A157" s="7">
        <v>44407</v>
      </c>
      <c r="B157">
        <v>74.199996999999996</v>
      </c>
      <c r="C157">
        <v>76.199996999999996</v>
      </c>
      <c r="D157">
        <v>73.650002000000001</v>
      </c>
      <c r="E157">
        <v>75.050003000000004</v>
      </c>
      <c r="F157">
        <v>75.050003000000004</v>
      </c>
      <c r="G157">
        <f t="shared" si="8"/>
        <v>2.7193082883300787E-3</v>
      </c>
      <c r="H157">
        <f t="shared" si="6"/>
        <v>5806.439542800008</v>
      </c>
      <c r="I157">
        <f t="shared" si="7"/>
        <v>7.3946375669806621E-6</v>
      </c>
    </row>
    <row r="158" spans="1:9">
      <c r="A158" s="7">
        <v>44410</v>
      </c>
      <c r="B158">
        <v>75.099997999999999</v>
      </c>
      <c r="C158">
        <v>75.75</v>
      </c>
      <c r="D158">
        <v>74.75</v>
      </c>
      <c r="E158">
        <v>75</v>
      </c>
      <c r="F158">
        <v>75</v>
      </c>
      <c r="G158">
        <f t="shared" si="8"/>
        <v>1.4825042206691917E-2</v>
      </c>
      <c r="H158">
        <f t="shared" si="6"/>
        <v>5738.0625</v>
      </c>
      <c r="I158">
        <f t="shared" si="7"/>
        <v>2.1978187643019676E-4</v>
      </c>
    </row>
    <row r="159" spans="1:9">
      <c r="A159" s="7">
        <v>44411</v>
      </c>
      <c r="B159">
        <v>75</v>
      </c>
      <c r="C159">
        <v>76.449996999999996</v>
      </c>
      <c r="D159">
        <v>74.099997999999999</v>
      </c>
      <c r="E159">
        <v>74.400002000000001</v>
      </c>
      <c r="F159">
        <v>74.400002000000001</v>
      </c>
      <c r="G159">
        <f t="shared" si="8"/>
        <v>-8.7337069593082482E-3</v>
      </c>
      <c r="H159">
        <f t="shared" si="6"/>
        <v>5844.6020413000088</v>
      </c>
      <c r="I159">
        <f t="shared" si="7"/>
        <v>7.6277637251069325E-5</v>
      </c>
    </row>
    <row r="160" spans="1:9">
      <c r="A160" s="7">
        <v>44412</v>
      </c>
      <c r="B160">
        <v>75.050003000000004</v>
      </c>
      <c r="C160">
        <v>75.050003000000004</v>
      </c>
      <c r="D160">
        <v>73.050003000000004</v>
      </c>
      <c r="E160">
        <v>73.5</v>
      </c>
      <c r="F160">
        <v>73.5</v>
      </c>
      <c r="G160">
        <f t="shared" si="8"/>
        <v>-1.4271326047018033E-2</v>
      </c>
      <c r="H160">
        <f t="shared" si="6"/>
        <v>5632.5029503000096</v>
      </c>
      <c r="I160">
        <f t="shared" si="7"/>
        <v>2.0367074714029536E-4</v>
      </c>
    </row>
    <row r="161" spans="1:9">
      <c r="A161" s="7">
        <v>44413</v>
      </c>
      <c r="B161">
        <v>73.050003000000004</v>
      </c>
      <c r="C161">
        <v>73.599997999999999</v>
      </c>
      <c r="D161">
        <v>70.300003000000004</v>
      </c>
      <c r="E161">
        <v>70.800003000000004</v>
      </c>
      <c r="F161">
        <v>70.800003000000004</v>
      </c>
      <c r="G161">
        <f t="shared" si="8"/>
        <v>-3.8372337773597963E-2</v>
      </c>
      <c r="H161">
        <f t="shared" si="6"/>
        <v>5416.9597056000039</v>
      </c>
      <c r="I161">
        <f t="shared" si="7"/>
        <v>1.4724363062110931E-3</v>
      </c>
    </row>
    <row r="162" spans="1:9">
      <c r="A162" s="7">
        <v>44414</v>
      </c>
      <c r="B162">
        <v>70.849997999999999</v>
      </c>
      <c r="C162">
        <v>71.099997999999999</v>
      </c>
      <c r="D162">
        <v>70.25</v>
      </c>
      <c r="E162">
        <v>70.400002000000001</v>
      </c>
      <c r="F162">
        <v>70.400002000000001</v>
      </c>
      <c r="G162">
        <f t="shared" si="8"/>
        <v>-7.1153327701645684E-4</v>
      </c>
      <c r="H162">
        <f t="shared" si="6"/>
        <v>5055.2097156000036</v>
      </c>
      <c r="I162">
        <f t="shared" si="7"/>
        <v>5.0627960430177788E-7</v>
      </c>
    </row>
    <row r="163" spans="1:9">
      <c r="A163" s="7">
        <v>44417</v>
      </c>
      <c r="B163">
        <v>70.699996999999996</v>
      </c>
      <c r="C163">
        <v>70.900002000000001</v>
      </c>
      <c r="D163">
        <v>67.300003000000004</v>
      </c>
      <c r="E163">
        <v>68.349997999999999</v>
      </c>
      <c r="F163">
        <v>68.349997999999999</v>
      </c>
      <c r="G163">
        <f t="shared" si="8"/>
        <v>-4.2900026986650977E-2</v>
      </c>
      <c r="H163">
        <f t="shared" si="6"/>
        <v>5026.8102836000044</v>
      </c>
      <c r="I163">
        <f t="shared" si="7"/>
        <v>1.8404123154553821E-3</v>
      </c>
    </row>
    <row r="164" spans="1:9">
      <c r="A164" s="7">
        <v>44418</v>
      </c>
      <c r="B164">
        <v>68.300003000000004</v>
      </c>
      <c r="C164">
        <v>70.400002000000001</v>
      </c>
      <c r="D164">
        <v>67.400002000000001</v>
      </c>
      <c r="E164">
        <v>68.400002000000001</v>
      </c>
      <c r="F164">
        <v>68.400002000000001</v>
      </c>
      <c r="G164">
        <f t="shared" si="8"/>
        <v>1.4847663646473006E-3</v>
      </c>
      <c r="H164">
        <f t="shared" si="6"/>
        <v>4956.1602816000041</v>
      </c>
      <c r="I164">
        <f t="shared" si="7"/>
        <v>2.2045311575879608E-6</v>
      </c>
    </row>
    <row r="165" spans="1:9">
      <c r="A165" s="7">
        <v>44419</v>
      </c>
      <c r="B165">
        <v>68.75</v>
      </c>
      <c r="C165">
        <v>69</v>
      </c>
      <c r="D165">
        <v>65.849997999999999</v>
      </c>
      <c r="E165">
        <v>67.849997999999999</v>
      </c>
      <c r="F165">
        <v>67.849997999999999</v>
      </c>
      <c r="G165">
        <f t="shared" si="8"/>
        <v>-2.32656497746196E-2</v>
      </c>
      <c r="H165">
        <f t="shared" si="6"/>
        <v>4761</v>
      </c>
      <c r="I165">
        <f t="shared" si="7"/>
        <v>5.4129045943525703E-4</v>
      </c>
    </row>
    <row r="166" spans="1:9">
      <c r="A166" s="7">
        <v>44420</v>
      </c>
      <c r="B166">
        <v>68.449996999999996</v>
      </c>
      <c r="C166">
        <v>72.5</v>
      </c>
      <c r="D166">
        <v>68.050003000000004</v>
      </c>
      <c r="E166">
        <v>71.300003000000004</v>
      </c>
      <c r="F166">
        <v>71.300003000000004</v>
      </c>
      <c r="G166">
        <f t="shared" si="8"/>
        <v>3.2863375365473742E-2</v>
      </c>
      <c r="H166">
        <f t="shared" si="6"/>
        <v>5256.25</v>
      </c>
      <c r="I166">
        <f t="shared" si="7"/>
        <v>1.0800014404120264E-3</v>
      </c>
    </row>
    <row r="167" spans="1:9">
      <c r="A167" s="7">
        <v>44421</v>
      </c>
      <c r="B167">
        <v>72.300003000000004</v>
      </c>
      <c r="C167">
        <v>73.25</v>
      </c>
      <c r="D167">
        <v>71.650002000000001</v>
      </c>
      <c r="E167">
        <v>72.050003000000004</v>
      </c>
      <c r="F167">
        <v>72.050003000000004</v>
      </c>
      <c r="G167">
        <f t="shared" si="8"/>
        <v>5.1550409004943121E-2</v>
      </c>
      <c r="H167">
        <f t="shared" si="6"/>
        <v>5365.5625</v>
      </c>
      <c r="I167">
        <f t="shared" si="7"/>
        <v>2.6574446685769209E-3</v>
      </c>
    </row>
    <row r="168" spans="1:9">
      <c r="A168" s="7">
        <v>44424</v>
      </c>
      <c r="B168">
        <v>70.75</v>
      </c>
      <c r="C168">
        <v>71</v>
      </c>
      <c r="D168">
        <v>60</v>
      </c>
      <c r="E168">
        <v>68.650002000000001</v>
      </c>
      <c r="F168">
        <v>68.650002000000001</v>
      </c>
      <c r="G168">
        <f t="shared" si="8"/>
        <v>-0.17744861996554803</v>
      </c>
      <c r="H168">
        <f t="shared" si="6"/>
        <v>5041</v>
      </c>
      <c r="I168">
        <f t="shared" si="7"/>
        <v>3.148801272767749E-2</v>
      </c>
    </row>
    <row r="169" spans="1:9">
      <c r="A169" s="7">
        <v>44425</v>
      </c>
      <c r="B169">
        <v>68.949996999999996</v>
      </c>
      <c r="C169">
        <v>72.25</v>
      </c>
      <c r="D169">
        <v>68.300003000000004</v>
      </c>
      <c r="E169">
        <v>72</v>
      </c>
      <c r="F169">
        <v>72</v>
      </c>
      <c r="G169">
        <f t="shared" si="8"/>
        <v>0.12956524827850804</v>
      </c>
      <c r="H169">
        <f t="shared" si="6"/>
        <v>5220.0625</v>
      </c>
      <c r="I169">
        <f t="shared" si="7"/>
        <v>1.6787153561471431E-2</v>
      </c>
    </row>
    <row r="170" spans="1:9">
      <c r="A170" s="7">
        <v>44426</v>
      </c>
      <c r="B170">
        <v>72</v>
      </c>
      <c r="C170">
        <v>72.650002000000001</v>
      </c>
      <c r="D170">
        <v>68</v>
      </c>
      <c r="E170">
        <v>69.650002000000001</v>
      </c>
      <c r="F170">
        <v>69.650002000000001</v>
      </c>
      <c r="G170">
        <f t="shared" si="8"/>
        <v>-4.4021053245020779E-3</v>
      </c>
      <c r="H170">
        <f t="shared" si="6"/>
        <v>5278.0227906000036</v>
      </c>
      <c r="I170">
        <f t="shared" si="7"/>
        <v>1.9378531288009544E-5</v>
      </c>
    </row>
    <row r="171" spans="1:9">
      <c r="A171" s="7">
        <v>44428</v>
      </c>
      <c r="B171">
        <v>68.900002000000001</v>
      </c>
      <c r="C171">
        <v>69</v>
      </c>
      <c r="D171">
        <v>66.349997999999999</v>
      </c>
      <c r="E171">
        <v>67</v>
      </c>
      <c r="F171">
        <v>67</v>
      </c>
      <c r="G171">
        <f t="shared" si="8"/>
        <v>-2.4563974541070753E-2</v>
      </c>
      <c r="H171">
        <f t="shared" si="6"/>
        <v>4761</v>
      </c>
      <c r="I171">
        <f t="shared" si="7"/>
        <v>6.0338884525437209E-4</v>
      </c>
    </row>
    <row r="172" spans="1:9">
      <c r="A172" s="7">
        <v>44431</v>
      </c>
      <c r="B172">
        <v>68.900002000000001</v>
      </c>
      <c r="C172">
        <v>69.25</v>
      </c>
      <c r="D172">
        <v>65.599997999999999</v>
      </c>
      <c r="E172">
        <v>66.650002000000001</v>
      </c>
      <c r="F172">
        <v>66.650002000000001</v>
      </c>
      <c r="G172">
        <f t="shared" si="8"/>
        <v>-1.1368065172797972E-2</v>
      </c>
      <c r="H172">
        <f t="shared" si="6"/>
        <v>4795.5625</v>
      </c>
      <c r="I172">
        <f t="shared" si="7"/>
        <v>1.2923290577298218E-4</v>
      </c>
    </row>
    <row r="173" spans="1:9">
      <c r="A173" s="7">
        <v>44432</v>
      </c>
      <c r="B173">
        <v>66.650002000000001</v>
      </c>
      <c r="C173">
        <v>69.599997999999999</v>
      </c>
      <c r="D173">
        <v>65.650002000000001</v>
      </c>
      <c r="E173">
        <v>68.949996999999996</v>
      </c>
      <c r="F173">
        <v>68.949996999999996</v>
      </c>
      <c r="G173">
        <f t="shared" si="8"/>
        <v>7.6196575115164075E-4</v>
      </c>
      <c r="H173">
        <f t="shared" si="6"/>
        <v>4844.1597216000036</v>
      </c>
      <c r="I173">
        <f t="shared" si="7"/>
        <v>5.8059180592808407E-7</v>
      </c>
    </row>
    <row r="174" spans="1:9">
      <c r="A174" s="7">
        <v>44433</v>
      </c>
      <c r="B174">
        <v>68.949996999999996</v>
      </c>
      <c r="C174">
        <v>72.300003000000004</v>
      </c>
      <c r="D174">
        <v>68.099997999999999</v>
      </c>
      <c r="E174">
        <v>71.75</v>
      </c>
      <c r="F174">
        <v>71.75</v>
      </c>
      <c r="G174">
        <f t="shared" si="8"/>
        <v>3.663955257350085E-2</v>
      </c>
      <c r="H174">
        <f t="shared" si="6"/>
        <v>5227.2904338000099</v>
      </c>
      <c r="I174">
        <f t="shared" si="7"/>
        <v>1.3424568127863327E-3</v>
      </c>
    </row>
    <row r="175" spans="1:9">
      <c r="A175" s="7">
        <v>44434</v>
      </c>
      <c r="B175">
        <v>72.25</v>
      </c>
      <c r="C175">
        <v>74.150002000000001</v>
      </c>
      <c r="D175">
        <v>70.300003000000004</v>
      </c>
      <c r="E175">
        <v>71.099997999999999</v>
      </c>
      <c r="F175">
        <v>71.099997999999999</v>
      </c>
      <c r="G175">
        <f t="shared" si="8"/>
        <v>3.1794657703980884E-2</v>
      </c>
      <c r="H175">
        <f t="shared" si="6"/>
        <v>5498.2227966000037</v>
      </c>
      <c r="I175">
        <f t="shared" si="7"/>
        <v>1.0109002585133109E-3</v>
      </c>
    </row>
    <row r="176" spans="1:9">
      <c r="A176" s="7">
        <v>44435</v>
      </c>
      <c r="B176">
        <v>73.400002000000001</v>
      </c>
      <c r="C176">
        <v>73.900002000000001</v>
      </c>
      <c r="D176">
        <v>72.050003000000004</v>
      </c>
      <c r="E176">
        <v>73</v>
      </c>
      <c r="F176">
        <v>73</v>
      </c>
      <c r="G176">
        <f t="shared" si="8"/>
        <v>2.4588522592410383E-2</v>
      </c>
      <c r="H176">
        <f t="shared" si="6"/>
        <v>5461.2102956000044</v>
      </c>
      <c r="I176">
        <f t="shared" si="7"/>
        <v>6.045954432774758E-4</v>
      </c>
    </row>
    <row r="177" spans="1:9">
      <c r="A177" s="7">
        <v>44438</v>
      </c>
      <c r="B177">
        <v>72.900002000000001</v>
      </c>
      <c r="C177">
        <v>72.900002000000001</v>
      </c>
      <c r="D177">
        <v>71.150002000000001</v>
      </c>
      <c r="E177">
        <v>71.400002000000001</v>
      </c>
      <c r="F177">
        <v>71.400002000000001</v>
      </c>
      <c r="G177">
        <f t="shared" si="8"/>
        <v>-1.2570011437793335E-2</v>
      </c>
      <c r="H177">
        <f t="shared" si="6"/>
        <v>5314.4102916000038</v>
      </c>
      <c r="I177">
        <f t="shared" si="7"/>
        <v>1.5800518754625526E-4</v>
      </c>
    </row>
    <row r="178" spans="1:9">
      <c r="A178" s="7">
        <v>44439</v>
      </c>
      <c r="B178">
        <v>71.099997999999999</v>
      </c>
      <c r="C178">
        <v>72.5</v>
      </c>
      <c r="D178">
        <v>70.5</v>
      </c>
      <c r="E178">
        <v>71.300003000000004</v>
      </c>
      <c r="F178">
        <v>71.300003000000004</v>
      </c>
      <c r="G178">
        <f t="shared" si="8"/>
        <v>-9.1776428272655666E-3</v>
      </c>
      <c r="H178">
        <f t="shared" si="6"/>
        <v>5256.25</v>
      </c>
      <c r="I178">
        <f t="shared" si="7"/>
        <v>8.4229127864859105E-5</v>
      </c>
    </row>
    <row r="179" spans="1:9">
      <c r="A179" s="7">
        <v>44440</v>
      </c>
      <c r="B179">
        <v>71.349997999999999</v>
      </c>
      <c r="C179">
        <v>73.550003000000004</v>
      </c>
      <c r="D179">
        <v>71.300003000000004</v>
      </c>
      <c r="E179">
        <v>72.050003000000004</v>
      </c>
      <c r="F179">
        <v>72.050003000000004</v>
      </c>
      <c r="G179">
        <f t="shared" si="8"/>
        <v>1.1283659677762887E-2</v>
      </c>
      <c r="H179">
        <f t="shared" si="6"/>
        <v>5409.6029413000097</v>
      </c>
      <c r="I179">
        <f t="shared" si="7"/>
        <v>1.2732097572357206E-4</v>
      </c>
    </row>
    <row r="180" spans="1:9">
      <c r="A180" s="7">
        <v>44441</v>
      </c>
      <c r="B180">
        <v>72.5</v>
      </c>
      <c r="C180">
        <v>73</v>
      </c>
      <c r="D180">
        <v>71.300003000000004</v>
      </c>
      <c r="E180">
        <v>71.599997999999999</v>
      </c>
      <c r="F180">
        <v>71.599997999999999</v>
      </c>
      <c r="G180">
        <f t="shared" si="8"/>
        <v>0</v>
      </c>
      <c r="H180">
        <f t="shared" si="6"/>
        <v>5329</v>
      </c>
      <c r="I180">
        <f t="shared" si="7"/>
        <v>0</v>
      </c>
    </row>
    <row r="181" spans="1:9">
      <c r="A181" s="7">
        <v>44442</v>
      </c>
      <c r="B181">
        <v>71.949996999999996</v>
      </c>
      <c r="C181">
        <v>73</v>
      </c>
      <c r="D181">
        <v>70.5</v>
      </c>
      <c r="E181">
        <v>71.550003000000004</v>
      </c>
      <c r="F181">
        <v>71.550003000000004</v>
      </c>
      <c r="G181">
        <f t="shared" si="8"/>
        <v>-1.128365967776282E-2</v>
      </c>
      <c r="H181">
        <f t="shared" si="6"/>
        <v>5329</v>
      </c>
      <c r="I181">
        <f t="shared" si="7"/>
        <v>1.2732097572357054E-4</v>
      </c>
    </row>
    <row r="182" spans="1:9">
      <c r="A182" s="7">
        <v>44445</v>
      </c>
      <c r="B182">
        <v>71.5</v>
      </c>
      <c r="C182">
        <v>71.650002000000001</v>
      </c>
      <c r="D182">
        <v>70.199996999999996</v>
      </c>
      <c r="E182">
        <v>70.349997999999999</v>
      </c>
      <c r="F182">
        <v>70.349997999999999</v>
      </c>
      <c r="G182">
        <f t="shared" si="8"/>
        <v>-4.264441521501224E-3</v>
      </c>
      <c r="H182">
        <f t="shared" si="6"/>
        <v>5133.7227866000039</v>
      </c>
      <c r="I182">
        <f t="shared" si="7"/>
        <v>1.8185461490303674E-5</v>
      </c>
    </row>
    <row r="183" spans="1:9">
      <c r="A183" s="7">
        <v>44446</v>
      </c>
      <c r="B183">
        <v>71.5</v>
      </c>
      <c r="C183">
        <v>71.900002000000001</v>
      </c>
      <c r="D183">
        <v>69.400002000000001</v>
      </c>
      <c r="E183">
        <v>69.900002000000001</v>
      </c>
      <c r="F183">
        <v>69.900002000000001</v>
      </c>
      <c r="G183">
        <f t="shared" si="8"/>
        <v>-1.1461371965519534E-2</v>
      </c>
      <c r="H183">
        <f t="shared" si="6"/>
        <v>5169.6102876000041</v>
      </c>
      <c r="I183">
        <f t="shared" si="7"/>
        <v>1.3136304733199711E-4</v>
      </c>
    </row>
    <row r="184" spans="1:9">
      <c r="A184" s="7">
        <v>44447</v>
      </c>
      <c r="B184">
        <v>70.599997999999999</v>
      </c>
      <c r="C184">
        <v>71</v>
      </c>
      <c r="D184">
        <v>69</v>
      </c>
      <c r="E184">
        <v>69.599997999999999</v>
      </c>
      <c r="F184">
        <v>69.599997999999999</v>
      </c>
      <c r="G184">
        <f t="shared" si="8"/>
        <v>-5.7803917339428754E-3</v>
      </c>
      <c r="H184">
        <f t="shared" si="6"/>
        <v>5041</v>
      </c>
      <c r="I184">
        <f t="shared" si="7"/>
        <v>3.3412928597835119E-5</v>
      </c>
    </row>
    <row r="185" spans="1:9">
      <c r="A185" s="7">
        <v>44448</v>
      </c>
      <c r="B185">
        <v>69.599997999999999</v>
      </c>
      <c r="C185">
        <v>70.349997999999999</v>
      </c>
      <c r="D185">
        <v>69.25</v>
      </c>
      <c r="E185">
        <v>69.599997999999999</v>
      </c>
      <c r="F185">
        <v>69.599997999999999</v>
      </c>
      <c r="G185">
        <f t="shared" si="8"/>
        <v>3.6166404701885148E-3</v>
      </c>
      <c r="H185">
        <f t="shared" si="6"/>
        <v>4949.1222186000041</v>
      </c>
      <c r="I185">
        <f t="shared" si="7"/>
        <v>1.3080088290605401E-5</v>
      </c>
    </row>
    <row r="186" spans="1:9">
      <c r="A186" s="7">
        <v>44452</v>
      </c>
      <c r="B186">
        <v>69.699996999999996</v>
      </c>
      <c r="C186">
        <v>71.199996999999996</v>
      </c>
      <c r="D186">
        <v>69.550003000000004</v>
      </c>
      <c r="E186">
        <v>69.800003000000004</v>
      </c>
      <c r="F186">
        <v>69.800003000000004</v>
      </c>
      <c r="G186">
        <f t="shared" si="8"/>
        <v>4.3228164364388436E-3</v>
      </c>
      <c r="H186">
        <f t="shared" si="6"/>
        <v>5069.4395728000081</v>
      </c>
      <c r="I186">
        <f t="shared" si="7"/>
        <v>1.8686741943145824E-5</v>
      </c>
    </row>
    <row r="187" spans="1:9">
      <c r="A187" s="7">
        <v>44453</v>
      </c>
      <c r="B187">
        <v>70.199996999999996</v>
      </c>
      <c r="C187">
        <v>72.599997999999999</v>
      </c>
      <c r="D187">
        <v>70.199996999999996</v>
      </c>
      <c r="E187">
        <v>72.050003000000004</v>
      </c>
      <c r="F187">
        <v>72.050003000000004</v>
      </c>
      <c r="G187">
        <f t="shared" si="8"/>
        <v>9.3023067928350404E-3</v>
      </c>
      <c r="H187">
        <f t="shared" si="6"/>
        <v>5270.7597096000036</v>
      </c>
      <c r="I187">
        <f t="shared" si="7"/>
        <v>8.6532911668024931E-5</v>
      </c>
    </row>
    <row r="188" spans="1:9">
      <c r="A188" s="7">
        <v>44454</v>
      </c>
      <c r="B188">
        <v>73.25</v>
      </c>
      <c r="C188">
        <v>77.400002000000001</v>
      </c>
      <c r="D188">
        <v>72.599997999999999</v>
      </c>
      <c r="E188">
        <v>76.300003000000004</v>
      </c>
      <c r="F188">
        <v>76.300003000000004</v>
      </c>
      <c r="G188">
        <f t="shared" si="8"/>
        <v>3.3616625985818972E-2</v>
      </c>
      <c r="H188">
        <f t="shared" si="6"/>
        <v>5990.7603096000039</v>
      </c>
      <c r="I188">
        <f t="shared" si="7"/>
        <v>1.1300775426704393E-3</v>
      </c>
    </row>
    <row r="189" spans="1:9">
      <c r="A189" s="7">
        <v>44455</v>
      </c>
      <c r="B189">
        <v>77.25</v>
      </c>
      <c r="C189">
        <v>77.349997999999999</v>
      </c>
      <c r="D189">
        <v>74.949996999999996</v>
      </c>
      <c r="E189">
        <v>75.949996999999996</v>
      </c>
      <c r="F189">
        <v>75.949996999999996</v>
      </c>
      <c r="G189">
        <f t="shared" si="8"/>
        <v>3.1856290239380802E-2</v>
      </c>
      <c r="H189">
        <f t="shared" si="6"/>
        <v>5983.0221906000043</v>
      </c>
      <c r="I189">
        <f t="shared" si="7"/>
        <v>1.0148232278156687E-3</v>
      </c>
    </row>
    <row r="190" spans="1:9">
      <c r="A190" s="7">
        <v>44456</v>
      </c>
      <c r="B190">
        <v>77.400002000000001</v>
      </c>
      <c r="C190">
        <v>81.949996999999996</v>
      </c>
      <c r="D190">
        <v>76.650002000000001</v>
      </c>
      <c r="E190">
        <v>78.550003000000004</v>
      </c>
      <c r="F190">
        <v>78.550003000000004</v>
      </c>
      <c r="G190">
        <f t="shared" si="8"/>
        <v>2.2428446888530271E-2</v>
      </c>
      <c r="H190">
        <f t="shared" si="6"/>
        <v>6715.8020083000083</v>
      </c>
      <c r="I190">
        <f t="shared" si="7"/>
        <v>5.0303522983162323E-4</v>
      </c>
    </row>
    <row r="191" spans="1:9">
      <c r="A191" s="7">
        <v>44459</v>
      </c>
      <c r="B191">
        <v>78.550003000000004</v>
      </c>
      <c r="C191">
        <v>82.650002000000001</v>
      </c>
      <c r="D191">
        <v>77.599997999999999</v>
      </c>
      <c r="E191">
        <v>78.5</v>
      </c>
      <c r="F191">
        <v>78.5</v>
      </c>
      <c r="G191">
        <f t="shared" si="8"/>
        <v>1.2317770005525162E-2</v>
      </c>
      <c r="H191">
        <f t="shared" si="6"/>
        <v>6831.0228306000045</v>
      </c>
      <c r="I191">
        <f t="shared" si="7"/>
        <v>1.5172745790901536E-4</v>
      </c>
    </row>
    <row r="192" spans="1:9">
      <c r="A192" s="7">
        <v>44460</v>
      </c>
      <c r="B192">
        <v>78.5</v>
      </c>
      <c r="C192">
        <v>81</v>
      </c>
      <c r="D192">
        <v>77.050003000000004</v>
      </c>
      <c r="E192">
        <v>79.75</v>
      </c>
      <c r="F192">
        <v>79.75</v>
      </c>
      <c r="G192">
        <f t="shared" si="8"/>
        <v>-7.1128007140968223E-3</v>
      </c>
      <c r="H192">
        <f t="shared" si="6"/>
        <v>6561</v>
      </c>
      <c r="I192">
        <f t="shared" si="7"/>
        <v>5.0591933998456264E-5</v>
      </c>
    </row>
    <row r="193" spans="1:9">
      <c r="A193" s="7">
        <v>44461</v>
      </c>
      <c r="B193">
        <v>80.25</v>
      </c>
      <c r="C193">
        <v>80.449996999999996</v>
      </c>
      <c r="D193">
        <v>77.699996999999996</v>
      </c>
      <c r="E193">
        <v>78.199996999999996</v>
      </c>
      <c r="F193">
        <v>78.199996999999996</v>
      </c>
      <c r="G193">
        <f t="shared" si="8"/>
        <v>8.4006180616823974E-3</v>
      </c>
      <c r="H193">
        <f t="shared" si="6"/>
        <v>6472.2020173000083</v>
      </c>
      <c r="I193">
        <f t="shared" si="7"/>
        <v>7.0570383818264521E-5</v>
      </c>
    </row>
    <row r="194" spans="1:9">
      <c r="A194" s="7">
        <v>44462</v>
      </c>
      <c r="B194">
        <v>78.599997999999999</v>
      </c>
      <c r="C194">
        <v>79.150002000000001</v>
      </c>
      <c r="D194">
        <v>77.550003000000004</v>
      </c>
      <c r="E194">
        <v>77.849997999999999</v>
      </c>
      <c r="F194">
        <v>77.849997999999999</v>
      </c>
      <c r="G194">
        <f t="shared" si="8"/>
        <v>-1.9322904562957168E-3</v>
      </c>
      <c r="H194">
        <f t="shared" si="6"/>
        <v>6264.7228166000041</v>
      </c>
      <c r="I194">
        <f t="shared" si="7"/>
        <v>3.7337464074915097E-6</v>
      </c>
    </row>
    <row r="195" spans="1:9">
      <c r="A195" s="7">
        <v>44463</v>
      </c>
      <c r="B195">
        <v>77.849997999999999</v>
      </c>
      <c r="C195">
        <v>78.25</v>
      </c>
      <c r="D195">
        <v>75.550003000000004</v>
      </c>
      <c r="E195">
        <v>76.150002000000001</v>
      </c>
      <c r="F195">
        <v>76.150002000000001</v>
      </c>
      <c r="G195">
        <f t="shared" si="8"/>
        <v>-2.612819987971669E-2</v>
      </c>
      <c r="H195">
        <f t="shared" ref="H195:H247" si="9">C195^2</f>
        <v>6123.0625</v>
      </c>
      <c r="I195">
        <f t="shared" ref="I195:I247" si="10">G195^2</f>
        <v>6.8268282895442723E-4</v>
      </c>
    </row>
    <row r="196" spans="1:9">
      <c r="A196" s="7">
        <v>44466</v>
      </c>
      <c r="B196">
        <v>77.650002000000001</v>
      </c>
      <c r="C196">
        <v>78.75</v>
      </c>
      <c r="D196">
        <v>76.599997999999999</v>
      </c>
      <c r="E196">
        <v>77.300003000000004</v>
      </c>
      <c r="F196">
        <v>77.300003000000004</v>
      </c>
      <c r="G196">
        <f t="shared" ref="G196:G247" si="11">LN(D196/D195)</f>
        <v>1.3802322209334663E-2</v>
      </c>
      <c r="H196">
        <f t="shared" si="9"/>
        <v>6201.5625</v>
      </c>
      <c r="I196">
        <f t="shared" si="10"/>
        <v>1.905040983702929E-4</v>
      </c>
    </row>
    <row r="197" spans="1:9">
      <c r="A197" s="7">
        <v>44467</v>
      </c>
      <c r="B197">
        <v>77.650002000000001</v>
      </c>
      <c r="C197">
        <v>77.699996999999996</v>
      </c>
      <c r="D197">
        <v>75.699996999999996</v>
      </c>
      <c r="E197">
        <v>76.050003000000004</v>
      </c>
      <c r="F197">
        <v>76.050003000000004</v>
      </c>
      <c r="G197">
        <f t="shared" si="11"/>
        <v>-1.181892982360134E-2</v>
      </c>
      <c r="H197">
        <f t="shared" si="9"/>
        <v>6037.289533800008</v>
      </c>
      <c r="I197">
        <f t="shared" si="10"/>
        <v>1.3968710217521322E-4</v>
      </c>
    </row>
    <row r="198" spans="1:9">
      <c r="A198" s="7">
        <v>44468</v>
      </c>
      <c r="B198">
        <v>75.699996999999996</v>
      </c>
      <c r="C198">
        <v>76.75</v>
      </c>
      <c r="D198">
        <v>75</v>
      </c>
      <c r="E198">
        <v>75.800003000000004</v>
      </c>
      <c r="F198">
        <v>75.800003000000004</v>
      </c>
      <c r="G198">
        <f t="shared" si="11"/>
        <v>-9.2900072769729475E-3</v>
      </c>
      <c r="H198">
        <f t="shared" si="9"/>
        <v>5890.5625</v>
      </c>
      <c r="I198">
        <f t="shared" si="10"/>
        <v>8.6304235206210322E-5</v>
      </c>
    </row>
    <row r="199" spans="1:9">
      <c r="A199" s="7">
        <v>44469</v>
      </c>
      <c r="B199">
        <v>76</v>
      </c>
      <c r="C199">
        <v>76.699996999999996</v>
      </c>
      <c r="D199">
        <v>74.949996999999996</v>
      </c>
      <c r="E199">
        <v>75.150002000000001</v>
      </c>
      <c r="F199">
        <v>75.150002000000001</v>
      </c>
      <c r="G199">
        <f t="shared" si="11"/>
        <v>-6.6692901438900401E-4</v>
      </c>
      <c r="H199">
        <f t="shared" si="9"/>
        <v>5882.8895398000086</v>
      </c>
      <c r="I199">
        <f t="shared" si="10"/>
        <v>4.4479431023388831E-7</v>
      </c>
    </row>
    <row r="200" spans="1:9">
      <c r="A200" s="7">
        <v>44470</v>
      </c>
      <c r="B200">
        <v>74.199996999999996</v>
      </c>
      <c r="C200">
        <v>76.400002000000001</v>
      </c>
      <c r="D200">
        <v>74.199996999999996</v>
      </c>
      <c r="E200">
        <v>75</v>
      </c>
      <c r="F200">
        <v>75</v>
      </c>
      <c r="G200">
        <f t="shared" si="11"/>
        <v>-1.0057074779854408E-2</v>
      </c>
      <c r="H200">
        <f t="shared" si="9"/>
        <v>5836.9603056000042</v>
      </c>
      <c r="I200">
        <f t="shared" si="10"/>
        <v>1.0114475312758358E-4</v>
      </c>
    </row>
    <row r="201" spans="1:9">
      <c r="A201" s="7">
        <v>44473</v>
      </c>
      <c r="B201">
        <v>75.650002000000001</v>
      </c>
      <c r="C201">
        <v>76.099997999999999</v>
      </c>
      <c r="D201">
        <v>74.849997999999999</v>
      </c>
      <c r="E201">
        <v>75.25</v>
      </c>
      <c r="F201">
        <v>75.25</v>
      </c>
      <c r="G201">
        <f t="shared" si="11"/>
        <v>8.7219744034630134E-3</v>
      </c>
      <c r="H201">
        <f t="shared" si="9"/>
        <v>5791.2096956000041</v>
      </c>
      <c r="I201">
        <f t="shared" si="10"/>
        <v>7.6072837494663991E-5</v>
      </c>
    </row>
    <row r="202" spans="1:9">
      <c r="A202" s="7">
        <v>44474</v>
      </c>
      <c r="B202">
        <v>75.25</v>
      </c>
      <c r="C202">
        <v>76</v>
      </c>
      <c r="D202">
        <v>75.25</v>
      </c>
      <c r="E202">
        <v>75.400002000000001</v>
      </c>
      <c r="F202">
        <v>75.400002000000001</v>
      </c>
      <c r="G202">
        <f t="shared" si="11"/>
        <v>5.3298194834549908E-3</v>
      </c>
      <c r="H202">
        <f t="shared" si="9"/>
        <v>5776</v>
      </c>
      <c r="I202">
        <f t="shared" si="10"/>
        <v>2.8406975726216426E-5</v>
      </c>
    </row>
    <row r="203" spans="1:9">
      <c r="A203" s="7">
        <v>44475</v>
      </c>
      <c r="B203">
        <v>76</v>
      </c>
      <c r="C203">
        <v>76</v>
      </c>
      <c r="D203">
        <v>61.099997999999999</v>
      </c>
      <c r="E203">
        <v>70.849997999999999</v>
      </c>
      <c r="F203">
        <v>70.849997999999999</v>
      </c>
      <c r="G203">
        <f t="shared" si="11"/>
        <v>-0.20830407018466027</v>
      </c>
      <c r="H203">
        <f t="shared" si="9"/>
        <v>5776</v>
      </c>
      <c r="I203">
        <f t="shared" si="10"/>
        <v>4.3390585655495868E-2</v>
      </c>
    </row>
    <row r="204" spans="1:9">
      <c r="A204" s="7">
        <v>44476</v>
      </c>
      <c r="B204">
        <v>72.449996999999996</v>
      </c>
      <c r="C204">
        <v>75.599997999999999</v>
      </c>
      <c r="D204">
        <v>72.449996999999996</v>
      </c>
      <c r="E204">
        <v>75.099997999999999</v>
      </c>
      <c r="F204">
        <v>75.099997999999999</v>
      </c>
      <c r="G204">
        <f t="shared" si="11"/>
        <v>0.17038479391449804</v>
      </c>
      <c r="H204">
        <f t="shared" si="9"/>
        <v>5715.3596976000035</v>
      </c>
      <c r="I204">
        <f t="shared" si="10"/>
        <v>2.9030977997285969E-2</v>
      </c>
    </row>
    <row r="205" spans="1:9">
      <c r="A205" s="7">
        <v>44477</v>
      </c>
      <c r="B205">
        <v>75.099997999999999</v>
      </c>
      <c r="C205">
        <v>75.449996999999996</v>
      </c>
      <c r="D205">
        <v>74.050003000000004</v>
      </c>
      <c r="E205">
        <v>74.25</v>
      </c>
      <c r="F205">
        <v>74.25</v>
      </c>
      <c r="G205">
        <f t="shared" si="11"/>
        <v>2.1843953868150748E-2</v>
      </c>
      <c r="H205">
        <f t="shared" si="9"/>
        <v>5692.7020473000084</v>
      </c>
      <c r="I205">
        <f t="shared" si="10"/>
        <v>4.7715832059389804E-4</v>
      </c>
    </row>
    <row r="206" spans="1:9">
      <c r="A206" s="7">
        <v>44480</v>
      </c>
      <c r="B206">
        <v>74.849997999999999</v>
      </c>
      <c r="C206">
        <v>77.650002000000001</v>
      </c>
      <c r="D206">
        <v>74.349997999999999</v>
      </c>
      <c r="E206">
        <v>75.650002000000001</v>
      </c>
      <c r="F206">
        <v>75.650002000000001</v>
      </c>
      <c r="G206">
        <f t="shared" si="11"/>
        <v>4.0430647793916761E-3</v>
      </c>
      <c r="H206">
        <f t="shared" si="9"/>
        <v>6029.522810600004</v>
      </c>
      <c r="I206">
        <f t="shared" si="10"/>
        <v>1.6346372810357461E-5</v>
      </c>
    </row>
    <row r="207" spans="1:9">
      <c r="A207" s="7">
        <v>44481</v>
      </c>
      <c r="B207">
        <v>75.650002000000001</v>
      </c>
      <c r="C207">
        <v>75.800003000000004</v>
      </c>
      <c r="D207">
        <v>74.550003000000004</v>
      </c>
      <c r="E207">
        <v>75</v>
      </c>
      <c r="F207">
        <v>75</v>
      </c>
      <c r="G207">
        <f t="shared" si="11"/>
        <v>2.6864354458299971E-3</v>
      </c>
      <c r="H207">
        <f t="shared" si="9"/>
        <v>5745.6404548000091</v>
      </c>
      <c r="I207">
        <f t="shared" si="10"/>
        <v>7.2169354046118148E-6</v>
      </c>
    </row>
    <row r="208" spans="1:9">
      <c r="A208" s="7">
        <v>44482</v>
      </c>
      <c r="B208">
        <v>78.5</v>
      </c>
      <c r="C208">
        <v>79.449996999999996</v>
      </c>
      <c r="D208">
        <v>77.099997999999999</v>
      </c>
      <c r="E208">
        <v>77.550003000000004</v>
      </c>
      <c r="F208">
        <v>77.550003000000004</v>
      </c>
      <c r="G208">
        <f t="shared" si="11"/>
        <v>3.363317317675095E-2</v>
      </c>
      <c r="H208">
        <f t="shared" si="9"/>
        <v>6312.3020233000088</v>
      </c>
      <c r="I208">
        <f t="shared" si="10"/>
        <v>1.1311903379373196E-3</v>
      </c>
    </row>
    <row r="209" spans="1:9">
      <c r="A209" s="7">
        <v>44483</v>
      </c>
      <c r="B209">
        <v>78.199996999999996</v>
      </c>
      <c r="C209">
        <v>78.199996999999996</v>
      </c>
      <c r="D209">
        <v>76.050003000000004</v>
      </c>
      <c r="E209">
        <v>76.550003000000004</v>
      </c>
      <c r="F209">
        <v>76.550003000000004</v>
      </c>
      <c r="G209">
        <f t="shared" si="11"/>
        <v>-1.37121964759134E-2</v>
      </c>
      <c r="H209">
        <f t="shared" si="9"/>
        <v>6115.2395308000087</v>
      </c>
      <c r="I209">
        <f t="shared" si="10"/>
        <v>1.8802433219405188E-4</v>
      </c>
    </row>
    <row r="210" spans="1:9">
      <c r="A210" s="7">
        <v>44487</v>
      </c>
      <c r="B210">
        <v>75.349997999999999</v>
      </c>
      <c r="C210">
        <v>77.25</v>
      </c>
      <c r="D210">
        <v>75.349997999999999</v>
      </c>
      <c r="E210">
        <v>75.800003000000004</v>
      </c>
      <c r="F210">
        <v>75.800003000000004</v>
      </c>
      <c r="G210">
        <f t="shared" si="11"/>
        <v>-9.247159623329065E-3</v>
      </c>
      <c r="H210">
        <f t="shared" si="9"/>
        <v>5967.5625</v>
      </c>
      <c r="I210">
        <f t="shared" si="10"/>
        <v>8.5509961099327332E-5</v>
      </c>
    </row>
    <row r="211" spans="1:9">
      <c r="A211" s="7">
        <v>44488</v>
      </c>
      <c r="B211">
        <v>76.900002000000001</v>
      </c>
      <c r="C211">
        <v>77</v>
      </c>
      <c r="D211">
        <v>73.849997999999999</v>
      </c>
      <c r="E211">
        <v>74.349997999999999</v>
      </c>
      <c r="F211">
        <v>74.349997999999999</v>
      </c>
      <c r="G211">
        <f t="shared" si="11"/>
        <v>-2.0107916634238179E-2</v>
      </c>
      <c r="H211">
        <f t="shared" si="9"/>
        <v>5929</v>
      </c>
      <c r="I211">
        <f t="shared" si="10"/>
        <v>4.0432831136947249E-4</v>
      </c>
    </row>
    <row r="212" spans="1:9">
      <c r="A212" s="7">
        <v>44489</v>
      </c>
      <c r="B212">
        <v>74.5</v>
      </c>
      <c r="C212">
        <v>75.099997999999999</v>
      </c>
      <c r="D212">
        <v>72.800003000000004</v>
      </c>
      <c r="E212">
        <v>73.599997999999999</v>
      </c>
      <c r="F212">
        <v>73.599997999999999</v>
      </c>
      <c r="G212">
        <f t="shared" si="11"/>
        <v>-1.4319985484034965E-2</v>
      </c>
      <c r="H212">
        <f t="shared" si="9"/>
        <v>5640.0096996000038</v>
      </c>
      <c r="I212">
        <f t="shared" si="10"/>
        <v>2.050619842629721E-4</v>
      </c>
    </row>
    <row r="213" spans="1:9">
      <c r="A213" s="7">
        <v>44490</v>
      </c>
      <c r="B213">
        <v>74</v>
      </c>
      <c r="C213">
        <v>74.650002000000001</v>
      </c>
      <c r="D213">
        <v>73.25</v>
      </c>
      <c r="E213">
        <v>73.800003000000004</v>
      </c>
      <c r="F213">
        <v>73.800003000000004</v>
      </c>
      <c r="G213">
        <f t="shared" si="11"/>
        <v>6.1622514857460134E-3</v>
      </c>
      <c r="H213">
        <f t="shared" si="9"/>
        <v>5572.622798600004</v>
      </c>
      <c r="I213">
        <f t="shared" si="10"/>
        <v>3.797334337357895E-5</v>
      </c>
    </row>
    <row r="214" spans="1:9">
      <c r="A214" s="7">
        <v>44491</v>
      </c>
      <c r="B214">
        <v>76</v>
      </c>
      <c r="C214">
        <v>76</v>
      </c>
      <c r="D214">
        <v>72.650002000000001</v>
      </c>
      <c r="E214">
        <v>73.25</v>
      </c>
      <c r="F214">
        <v>73.25</v>
      </c>
      <c r="G214">
        <f t="shared" si="11"/>
        <v>-8.2248303516353691E-3</v>
      </c>
      <c r="H214">
        <f t="shared" si="9"/>
        <v>5776</v>
      </c>
      <c r="I214">
        <f t="shared" si="10"/>
        <v>6.7647834313182395E-5</v>
      </c>
    </row>
    <row r="215" spans="1:9">
      <c r="A215" s="7">
        <v>44494</v>
      </c>
      <c r="B215">
        <v>74</v>
      </c>
      <c r="C215">
        <v>74</v>
      </c>
      <c r="D215">
        <v>71.5</v>
      </c>
      <c r="E215">
        <v>72.599997999999999</v>
      </c>
      <c r="F215">
        <v>72.599997999999999</v>
      </c>
      <c r="G215">
        <f t="shared" si="11"/>
        <v>-1.5955967845579344E-2</v>
      </c>
      <c r="H215">
        <f t="shared" si="9"/>
        <v>5476</v>
      </c>
      <c r="I215">
        <f t="shared" si="10"/>
        <v>2.5459290988916194E-4</v>
      </c>
    </row>
    <row r="216" spans="1:9">
      <c r="A216" s="7">
        <v>44495</v>
      </c>
      <c r="B216">
        <v>73</v>
      </c>
      <c r="C216">
        <v>73.349997999999999</v>
      </c>
      <c r="D216">
        <v>72.300003000000004</v>
      </c>
      <c r="E216">
        <v>72.5</v>
      </c>
      <c r="F216">
        <v>72.5</v>
      </c>
      <c r="G216">
        <f t="shared" si="11"/>
        <v>1.1126720958532097E-2</v>
      </c>
      <c r="H216">
        <f t="shared" si="9"/>
        <v>5380.222206600004</v>
      </c>
      <c r="I216">
        <f t="shared" si="10"/>
        <v>1.2380391928903744E-4</v>
      </c>
    </row>
    <row r="217" spans="1:9">
      <c r="A217" s="7">
        <v>44496</v>
      </c>
      <c r="B217">
        <v>72.5</v>
      </c>
      <c r="C217">
        <v>73.449996999999996</v>
      </c>
      <c r="D217">
        <v>72.199996999999996</v>
      </c>
      <c r="E217">
        <v>72.5</v>
      </c>
      <c r="F217">
        <v>72.5</v>
      </c>
      <c r="G217">
        <f t="shared" si="11"/>
        <v>-1.3841663109610226E-3</v>
      </c>
      <c r="H217">
        <f t="shared" si="9"/>
        <v>5394.9020593000087</v>
      </c>
      <c r="I217">
        <f t="shared" si="10"/>
        <v>1.9159163763994462E-6</v>
      </c>
    </row>
    <row r="218" spans="1:9">
      <c r="A218" s="7">
        <v>44497</v>
      </c>
      <c r="B218">
        <v>73.300003000000004</v>
      </c>
      <c r="C218">
        <v>73.300003000000004</v>
      </c>
      <c r="D218">
        <v>70.650002000000001</v>
      </c>
      <c r="E218">
        <v>71.099997999999999</v>
      </c>
      <c r="F218">
        <v>71.099997999999999</v>
      </c>
      <c r="G218">
        <f t="shared" si="11"/>
        <v>-2.170186690843369E-2</v>
      </c>
      <c r="H218">
        <f t="shared" si="9"/>
        <v>5372.8904398000095</v>
      </c>
      <c r="I218">
        <f t="shared" si="10"/>
        <v>4.7097102731136925E-4</v>
      </c>
    </row>
    <row r="219" spans="1:9">
      <c r="A219" s="7">
        <v>44498</v>
      </c>
      <c r="B219">
        <v>71.650002000000001</v>
      </c>
      <c r="C219">
        <v>71.949996999999996</v>
      </c>
      <c r="D219">
        <v>69.550003000000004</v>
      </c>
      <c r="E219">
        <v>70.800003000000004</v>
      </c>
      <c r="F219">
        <v>70.800003000000004</v>
      </c>
      <c r="G219">
        <f t="shared" si="11"/>
        <v>-1.5692175935212674E-2</v>
      </c>
      <c r="H219">
        <f t="shared" si="9"/>
        <v>5176.8020683000086</v>
      </c>
      <c r="I219">
        <f t="shared" si="10"/>
        <v>2.4624438558166773E-4</v>
      </c>
    </row>
    <row r="220" spans="1:9">
      <c r="A220" s="7">
        <v>44501</v>
      </c>
      <c r="B220">
        <v>71</v>
      </c>
      <c r="C220">
        <v>71.599997999999999</v>
      </c>
      <c r="D220">
        <v>70.599997999999999</v>
      </c>
      <c r="E220">
        <v>70.849997999999999</v>
      </c>
      <c r="F220">
        <v>70.849997999999999</v>
      </c>
      <c r="G220">
        <f t="shared" si="11"/>
        <v>1.4984154666697483E-2</v>
      </c>
      <c r="H220">
        <f t="shared" si="9"/>
        <v>5126.5597136000042</v>
      </c>
      <c r="I220">
        <f t="shared" si="10"/>
        <v>2.2452489107551197E-4</v>
      </c>
    </row>
    <row r="221" spans="1:9">
      <c r="A221" s="7">
        <v>44502</v>
      </c>
      <c r="B221">
        <v>71.199996999999996</v>
      </c>
      <c r="C221">
        <v>71.550003000000004</v>
      </c>
      <c r="D221">
        <v>70.5</v>
      </c>
      <c r="E221">
        <v>70.900002000000001</v>
      </c>
      <c r="F221">
        <v>70.900002000000001</v>
      </c>
      <c r="G221">
        <f t="shared" si="11"/>
        <v>-1.4174063523610615E-3</v>
      </c>
      <c r="H221">
        <f t="shared" si="9"/>
        <v>5119.4029293000094</v>
      </c>
      <c r="I221">
        <f t="shared" si="10"/>
        <v>2.0090407677134897E-6</v>
      </c>
    </row>
    <row r="222" spans="1:9">
      <c r="A222" s="7">
        <v>44503</v>
      </c>
      <c r="B222">
        <v>70.900002000000001</v>
      </c>
      <c r="C222">
        <v>71.25</v>
      </c>
      <c r="D222">
        <v>69.25</v>
      </c>
      <c r="E222">
        <v>69.699996999999996</v>
      </c>
      <c r="F222">
        <v>69.699996999999996</v>
      </c>
      <c r="G222">
        <f t="shared" si="11"/>
        <v>-1.7889564750775057E-2</v>
      </c>
      <c r="H222">
        <f t="shared" si="9"/>
        <v>5076.5625</v>
      </c>
      <c r="I222">
        <f t="shared" si="10"/>
        <v>3.2003652697217341E-4</v>
      </c>
    </row>
    <row r="223" spans="1:9">
      <c r="A223" s="7">
        <v>44504</v>
      </c>
      <c r="B223">
        <v>69.599997999999999</v>
      </c>
      <c r="C223">
        <v>70.900002000000001</v>
      </c>
      <c r="D223">
        <v>69.599997999999999</v>
      </c>
      <c r="E223">
        <v>70.550003000000004</v>
      </c>
      <c r="F223">
        <v>70.550003000000004</v>
      </c>
      <c r="G223">
        <f t="shared" si="11"/>
        <v>5.0413935372933963E-3</v>
      </c>
      <c r="H223">
        <f t="shared" si="9"/>
        <v>5026.8102836000044</v>
      </c>
      <c r="I223">
        <f t="shared" si="10"/>
        <v>2.5415648797863622E-5</v>
      </c>
    </row>
    <row r="224" spans="1:9">
      <c r="A224" s="7">
        <v>44508</v>
      </c>
      <c r="B224">
        <v>70.800003000000004</v>
      </c>
      <c r="C224">
        <v>73.199996999999996</v>
      </c>
      <c r="D224">
        <v>70.550003000000004</v>
      </c>
      <c r="E224">
        <v>72.5</v>
      </c>
      <c r="F224">
        <v>72.5</v>
      </c>
      <c r="G224">
        <f t="shared" si="11"/>
        <v>1.3557182217114171E-2</v>
      </c>
      <c r="H224">
        <f t="shared" si="9"/>
        <v>5358.2395608000088</v>
      </c>
      <c r="I224">
        <f t="shared" si="10"/>
        <v>1.8379718966803673E-4</v>
      </c>
    </row>
    <row r="225" spans="1:9">
      <c r="A225" s="7">
        <v>44509</v>
      </c>
      <c r="B225">
        <v>72.75</v>
      </c>
      <c r="C225">
        <v>75.5</v>
      </c>
      <c r="D225">
        <v>72.349997999999999</v>
      </c>
      <c r="E225">
        <v>74.349997999999999</v>
      </c>
      <c r="F225">
        <v>74.349997999999999</v>
      </c>
      <c r="G225">
        <f t="shared" si="11"/>
        <v>2.51937046122368E-2</v>
      </c>
      <c r="H225">
        <f t="shared" si="9"/>
        <v>5700.25</v>
      </c>
      <c r="I225">
        <f t="shared" si="10"/>
        <v>6.347227520886418E-4</v>
      </c>
    </row>
    <row r="226" spans="1:9">
      <c r="A226" s="7">
        <v>44510</v>
      </c>
      <c r="B226">
        <v>74.400002000000001</v>
      </c>
      <c r="C226">
        <v>75.699996999999996</v>
      </c>
      <c r="D226">
        <v>73.300003000000004</v>
      </c>
      <c r="E226">
        <v>73.5</v>
      </c>
      <c r="F226">
        <v>73.5</v>
      </c>
      <c r="G226">
        <f t="shared" si="11"/>
        <v>1.3045224386207019E-2</v>
      </c>
      <c r="H226">
        <f t="shared" si="9"/>
        <v>5730.4895458000083</v>
      </c>
      <c r="I226">
        <f t="shared" si="10"/>
        <v>1.7017787928649028E-4</v>
      </c>
    </row>
    <row r="227" spans="1:9">
      <c r="A227" s="7">
        <v>44511</v>
      </c>
      <c r="B227">
        <v>73.800003000000004</v>
      </c>
      <c r="C227">
        <v>74.300003000000004</v>
      </c>
      <c r="D227">
        <v>72.300003000000004</v>
      </c>
      <c r="E227">
        <v>73.199996999999996</v>
      </c>
      <c r="F227">
        <v>73.199996999999996</v>
      </c>
      <c r="G227">
        <f t="shared" si="11"/>
        <v>-1.3736479161805343E-2</v>
      </c>
      <c r="H227">
        <f t="shared" si="9"/>
        <v>5520.4904458000092</v>
      </c>
      <c r="I227">
        <f t="shared" si="10"/>
        <v>1.8869085976271242E-4</v>
      </c>
    </row>
    <row r="228" spans="1:9">
      <c r="A228" s="7">
        <v>44512</v>
      </c>
      <c r="B228">
        <v>73.25</v>
      </c>
      <c r="C228">
        <v>76</v>
      </c>
      <c r="D228">
        <v>72.599997999999999</v>
      </c>
      <c r="E228">
        <v>74</v>
      </c>
      <c r="F228">
        <v>74</v>
      </c>
      <c r="G228">
        <f t="shared" si="11"/>
        <v>4.1407236240466223E-3</v>
      </c>
      <c r="H228">
        <f t="shared" si="9"/>
        <v>5776</v>
      </c>
      <c r="I228">
        <f t="shared" si="10"/>
        <v>1.7145592130737793E-5</v>
      </c>
    </row>
    <row r="229" spans="1:9">
      <c r="A229" s="7">
        <v>44515</v>
      </c>
      <c r="B229">
        <v>73</v>
      </c>
      <c r="C229">
        <v>74.349997999999999</v>
      </c>
      <c r="D229">
        <v>70.699996999999996</v>
      </c>
      <c r="E229">
        <v>71.25</v>
      </c>
      <c r="F229">
        <v>71.25</v>
      </c>
      <c r="G229">
        <f t="shared" si="11"/>
        <v>-2.6519363812829273E-2</v>
      </c>
      <c r="H229">
        <f t="shared" si="9"/>
        <v>5527.9222026000043</v>
      </c>
      <c r="I229">
        <f t="shared" si="10"/>
        <v>7.0327665703719881E-4</v>
      </c>
    </row>
    <row r="230" spans="1:9">
      <c r="A230" s="7">
        <v>44516</v>
      </c>
      <c r="B230">
        <v>72.5</v>
      </c>
      <c r="C230">
        <v>79.400002000000001</v>
      </c>
      <c r="D230">
        <v>71.5</v>
      </c>
      <c r="E230">
        <v>78.150002000000001</v>
      </c>
      <c r="F230">
        <v>78.150002000000001</v>
      </c>
      <c r="G230">
        <f t="shared" si="11"/>
        <v>1.1251919230250549E-2</v>
      </c>
      <c r="H230">
        <f t="shared" si="9"/>
        <v>6304.3603176000042</v>
      </c>
      <c r="I230">
        <f t="shared" si="10"/>
        <v>1.2660568636408209E-4</v>
      </c>
    </row>
    <row r="231" spans="1:9">
      <c r="A231" s="7">
        <v>44517</v>
      </c>
      <c r="B231">
        <v>78.900002000000001</v>
      </c>
      <c r="C231">
        <v>79.349997999999999</v>
      </c>
      <c r="D231">
        <v>76.099997999999999</v>
      </c>
      <c r="E231">
        <v>78.099997999999999</v>
      </c>
      <c r="F231">
        <v>78.099997999999999</v>
      </c>
      <c r="G231">
        <f t="shared" si="11"/>
        <v>6.2350788886468805E-2</v>
      </c>
      <c r="H231">
        <f t="shared" si="9"/>
        <v>6296.4221826000039</v>
      </c>
      <c r="I231">
        <f t="shared" si="10"/>
        <v>3.8876208747650018E-3</v>
      </c>
    </row>
    <row r="232" spans="1:9">
      <c r="A232" s="7">
        <v>44518</v>
      </c>
      <c r="B232">
        <v>77.949996999999996</v>
      </c>
      <c r="C232">
        <v>78.599997999999999</v>
      </c>
      <c r="D232">
        <v>74.5</v>
      </c>
      <c r="E232">
        <v>77.400002000000001</v>
      </c>
      <c r="F232">
        <v>77.400002000000001</v>
      </c>
      <c r="G232">
        <f t="shared" si="11"/>
        <v>-2.1249113200917061E-2</v>
      </c>
      <c r="H232">
        <f t="shared" si="9"/>
        <v>6177.9596856000035</v>
      </c>
      <c r="I232">
        <f t="shared" si="10"/>
        <v>4.515248118253877E-4</v>
      </c>
    </row>
    <row r="233" spans="1:9">
      <c r="A233" s="7">
        <v>44522</v>
      </c>
      <c r="B233">
        <v>77.75</v>
      </c>
      <c r="C233">
        <v>80.099997999999999</v>
      </c>
      <c r="D233">
        <v>75.599997999999999</v>
      </c>
      <c r="E233">
        <v>78.5</v>
      </c>
      <c r="F233">
        <v>78.5</v>
      </c>
      <c r="G233">
        <f t="shared" si="11"/>
        <v>1.4657131344946726E-2</v>
      </c>
      <c r="H233">
        <f t="shared" si="9"/>
        <v>6416.0096796000043</v>
      </c>
      <c r="I233">
        <f t="shared" si="10"/>
        <v>2.1483149926301983E-4</v>
      </c>
    </row>
    <row r="234" spans="1:9">
      <c r="A234" s="7">
        <v>44523</v>
      </c>
      <c r="B234">
        <v>79.900002000000001</v>
      </c>
      <c r="C234">
        <v>85.150002000000001</v>
      </c>
      <c r="D234">
        <v>77.699996999999996</v>
      </c>
      <c r="E234">
        <v>84.449996999999996</v>
      </c>
      <c r="F234">
        <v>84.449996999999996</v>
      </c>
      <c r="G234">
        <f t="shared" si="11"/>
        <v>2.7398962033101926E-2</v>
      </c>
      <c r="H234">
        <f t="shared" si="9"/>
        <v>7250.5228406000042</v>
      </c>
      <c r="I234">
        <f t="shared" si="10"/>
        <v>7.5070312049136084E-4</v>
      </c>
    </row>
    <row r="235" spans="1:9">
      <c r="A235" s="7">
        <v>44524</v>
      </c>
      <c r="B235">
        <v>85.150002000000001</v>
      </c>
      <c r="C235">
        <v>87.300003000000004</v>
      </c>
      <c r="D235">
        <v>81.550003000000004</v>
      </c>
      <c r="E235">
        <v>82.849997999999999</v>
      </c>
      <c r="F235">
        <v>82.849997999999999</v>
      </c>
      <c r="G235">
        <f t="shared" si="11"/>
        <v>4.836114709070697E-2</v>
      </c>
      <c r="H235">
        <f t="shared" si="9"/>
        <v>7621.2905238000094</v>
      </c>
      <c r="I235">
        <f t="shared" si="10"/>
        <v>2.3388005479289954E-3</v>
      </c>
    </row>
    <row r="236" spans="1:9">
      <c r="A236" s="7">
        <v>44525</v>
      </c>
      <c r="B236">
        <v>82.5</v>
      </c>
      <c r="C236">
        <v>83.400002000000001</v>
      </c>
      <c r="D236">
        <v>80.300003000000004</v>
      </c>
      <c r="E236">
        <v>80.900002000000001</v>
      </c>
      <c r="F236">
        <v>80.900002000000001</v>
      </c>
      <c r="G236">
        <f t="shared" si="11"/>
        <v>-1.5446707541653596E-2</v>
      </c>
      <c r="H236">
        <f t="shared" si="9"/>
        <v>6955.560333600004</v>
      </c>
      <c r="I236">
        <f t="shared" si="10"/>
        <v>2.3860077387737806E-4</v>
      </c>
    </row>
    <row r="237" spans="1:9">
      <c r="A237" s="7">
        <v>44526</v>
      </c>
      <c r="B237">
        <v>78.25</v>
      </c>
      <c r="C237">
        <v>79.400002000000001</v>
      </c>
      <c r="D237">
        <v>74.25</v>
      </c>
      <c r="E237">
        <v>75.449996999999996</v>
      </c>
      <c r="F237">
        <v>75.449996999999996</v>
      </c>
      <c r="G237">
        <f t="shared" si="11"/>
        <v>-7.8331880629806672E-2</v>
      </c>
      <c r="H237">
        <f t="shared" si="9"/>
        <v>6304.3603176000042</v>
      </c>
      <c r="I237">
        <f t="shared" si="10"/>
        <v>6.1358835230022821E-3</v>
      </c>
    </row>
    <row r="238" spans="1:9">
      <c r="A238" s="7">
        <v>44529</v>
      </c>
      <c r="B238">
        <v>72.099997999999999</v>
      </c>
      <c r="C238">
        <v>73</v>
      </c>
      <c r="D238">
        <v>69.5</v>
      </c>
      <c r="E238">
        <v>70.75</v>
      </c>
      <c r="F238">
        <v>70.75</v>
      </c>
      <c r="G238">
        <f t="shared" si="11"/>
        <v>-6.6111025112062599E-2</v>
      </c>
      <c r="H238">
        <f t="shared" si="9"/>
        <v>5329</v>
      </c>
      <c r="I238">
        <f t="shared" si="10"/>
        <v>4.3706676413677713E-3</v>
      </c>
    </row>
    <row r="239" spans="1:9">
      <c r="A239" s="7">
        <v>44530</v>
      </c>
      <c r="B239">
        <v>70.099997999999999</v>
      </c>
      <c r="C239">
        <v>73.25</v>
      </c>
      <c r="D239">
        <v>69.050003000000004</v>
      </c>
      <c r="E239">
        <v>70.099997999999999</v>
      </c>
      <c r="F239">
        <v>70.099997999999999</v>
      </c>
      <c r="G239">
        <f t="shared" si="11"/>
        <v>-6.4958292686685543E-3</v>
      </c>
      <c r="H239">
        <f t="shared" si="9"/>
        <v>5365.5625</v>
      </c>
      <c r="I239">
        <f t="shared" si="10"/>
        <v>4.2195797887691042E-5</v>
      </c>
    </row>
    <row r="240" spans="1:9">
      <c r="A240" s="7">
        <v>44531</v>
      </c>
      <c r="B240">
        <v>70.949996999999996</v>
      </c>
      <c r="C240">
        <v>72.150002000000001</v>
      </c>
      <c r="D240">
        <v>69.25</v>
      </c>
      <c r="E240">
        <v>71.150002000000001</v>
      </c>
      <c r="F240">
        <v>71.150002000000001</v>
      </c>
      <c r="G240">
        <f t="shared" si="11"/>
        <v>2.8922217653699752E-3</v>
      </c>
      <c r="H240">
        <f t="shared" si="9"/>
        <v>5205.6227886000042</v>
      </c>
      <c r="I240">
        <f t="shared" si="10"/>
        <v>8.3649467400798158E-6</v>
      </c>
    </row>
    <row r="241" spans="1:9">
      <c r="A241" s="7">
        <v>44532</v>
      </c>
      <c r="B241">
        <v>71.199996999999996</v>
      </c>
      <c r="C241">
        <v>72.400002000000001</v>
      </c>
      <c r="D241">
        <v>70.199996999999996</v>
      </c>
      <c r="E241">
        <v>71.400002000000001</v>
      </c>
      <c r="F241">
        <v>71.400002000000001</v>
      </c>
      <c r="G241">
        <f t="shared" si="11"/>
        <v>1.362512322927386E-2</v>
      </c>
      <c r="H241">
        <f t="shared" si="9"/>
        <v>5241.7602896000044</v>
      </c>
      <c r="I241">
        <f t="shared" si="10"/>
        <v>1.8564398301289814E-4</v>
      </c>
    </row>
    <row r="242" spans="1:9">
      <c r="A242" s="7">
        <v>44533</v>
      </c>
      <c r="B242">
        <v>71.400002000000001</v>
      </c>
      <c r="C242">
        <v>72.25</v>
      </c>
      <c r="D242">
        <v>70.199996999999996</v>
      </c>
      <c r="E242">
        <v>71.300003000000004</v>
      </c>
      <c r="F242">
        <v>71.300003000000004</v>
      </c>
      <c r="G242">
        <f t="shared" si="11"/>
        <v>0</v>
      </c>
      <c r="H242">
        <f t="shared" si="9"/>
        <v>5220.0625</v>
      </c>
      <c r="I242">
        <f t="shared" si="10"/>
        <v>0</v>
      </c>
    </row>
    <row r="243" spans="1:9">
      <c r="A243" s="7">
        <v>44536</v>
      </c>
      <c r="B243">
        <v>70.849997999999999</v>
      </c>
      <c r="C243">
        <v>71.699996999999996</v>
      </c>
      <c r="D243">
        <v>68.099997999999999</v>
      </c>
      <c r="E243">
        <v>68.849997999999999</v>
      </c>
      <c r="F243">
        <v>68.849997999999999</v>
      </c>
      <c r="G243">
        <f t="shared" si="11"/>
        <v>-3.0371084509831135E-2</v>
      </c>
      <c r="H243">
        <f t="shared" si="9"/>
        <v>5140.8895698000088</v>
      </c>
      <c r="I243">
        <f t="shared" si="10"/>
        <v>9.2240277430330475E-4</v>
      </c>
    </row>
    <row r="244" spans="1:9">
      <c r="A244" s="7">
        <v>44537</v>
      </c>
      <c r="B244">
        <v>69.400002000000001</v>
      </c>
      <c r="C244">
        <v>70.349997999999999</v>
      </c>
      <c r="D244">
        <v>67.849997999999999</v>
      </c>
      <c r="E244">
        <v>68.449996999999996</v>
      </c>
      <c r="F244">
        <v>68.449996999999996</v>
      </c>
      <c r="G244">
        <f t="shared" si="11"/>
        <v>-3.6778269827999056E-3</v>
      </c>
      <c r="H244">
        <f t="shared" si="9"/>
        <v>4949.1222186000041</v>
      </c>
      <c r="I244">
        <f t="shared" si="10"/>
        <v>1.3526411315411058E-5</v>
      </c>
    </row>
    <row r="245" spans="1:9">
      <c r="A245" s="7">
        <v>44538</v>
      </c>
      <c r="B245">
        <v>66.150002000000001</v>
      </c>
      <c r="C245">
        <v>69.300003000000004</v>
      </c>
      <c r="D245">
        <v>66.150002000000001</v>
      </c>
      <c r="E245">
        <v>67.75</v>
      </c>
      <c r="F245">
        <v>67.75</v>
      </c>
      <c r="G245">
        <f t="shared" si="11"/>
        <v>-2.5374436008810442E-2</v>
      </c>
      <c r="H245">
        <f t="shared" si="9"/>
        <v>4802.4904158000099</v>
      </c>
      <c r="I245">
        <f t="shared" si="10"/>
        <v>6.4386200276521604E-4</v>
      </c>
    </row>
    <row r="246" spans="1:9">
      <c r="A246" s="7">
        <v>44539</v>
      </c>
      <c r="B246">
        <v>68</v>
      </c>
      <c r="C246">
        <v>71.650002000000001</v>
      </c>
      <c r="D246">
        <v>68</v>
      </c>
      <c r="E246">
        <v>70.449996999999996</v>
      </c>
      <c r="F246">
        <v>70.449996999999996</v>
      </c>
      <c r="G246">
        <f t="shared" si="11"/>
        <v>2.7582784380826401E-2</v>
      </c>
      <c r="H246">
        <f t="shared" si="9"/>
        <v>5133.7227866000039</v>
      </c>
      <c r="I246">
        <f t="shared" si="10"/>
        <v>7.6080999419916081E-4</v>
      </c>
    </row>
    <row r="247" spans="1:9">
      <c r="A247" s="7">
        <v>44540</v>
      </c>
      <c r="B247">
        <v>69.849997999999999</v>
      </c>
      <c r="C247">
        <v>70.75</v>
      </c>
      <c r="D247">
        <v>69.099997999999999</v>
      </c>
      <c r="E247">
        <v>70.349997999999999</v>
      </c>
      <c r="F247">
        <v>70.349997999999999</v>
      </c>
      <c r="G247">
        <f t="shared" si="11"/>
        <v>1.6046996653957105E-2</v>
      </c>
      <c r="H247">
        <f t="shared" si="9"/>
        <v>5005.5625</v>
      </c>
      <c r="I247">
        <f t="shared" si="10"/>
        <v>2.575061016121105E-4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topLeftCell="B1" zoomScale="85" workbookViewId="0">
      <selection activeCell="F21" sqref="F21:Q21"/>
    </sheetView>
  </sheetViews>
  <sheetFormatPr defaultColWidth="10" defaultRowHeight="14.4"/>
  <cols>
    <col min="1" max="1" width="26.21875" bestFit="1" customWidth="1"/>
    <col min="2" max="2" width="14.109375" customWidth="1"/>
  </cols>
  <sheetData>
    <row r="1" spans="1:17">
      <c r="A1" s="17" t="s">
        <v>9</v>
      </c>
      <c r="B1" s="18">
        <v>0.05</v>
      </c>
      <c r="D1" s="19" t="s">
        <v>17</v>
      </c>
      <c r="E1" s="20"/>
      <c r="F1" s="20"/>
      <c r="G1" s="20"/>
      <c r="H1" s="20"/>
      <c r="I1" s="20"/>
      <c r="J1" s="20"/>
    </row>
    <row r="2" spans="1:17">
      <c r="A2" s="21"/>
    </row>
    <row r="3" spans="1:17">
      <c r="A3" s="22" t="s">
        <v>10</v>
      </c>
    </row>
    <row r="4" spans="1:17">
      <c r="A4" s="21"/>
      <c r="F4" s="23" t="s">
        <v>16</v>
      </c>
      <c r="G4" s="24"/>
      <c r="H4" s="24"/>
      <c r="I4" s="24"/>
      <c r="J4" s="24"/>
      <c r="K4" s="24"/>
      <c r="L4" s="24"/>
      <c r="M4" s="24"/>
      <c r="N4" s="24"/>
      <c r="O4" s="24"/>
      <c r="P4" s="24"/>
      <c r="Q4" s="24"/>
    </row>
    <row r="5" spans="1:17">
      <c r="A5" s="25" t="s">
        <v>11</v>
      </c>
      <c r="B5" s="26">
        <f>AVERAGE('HDFC Historical Data'!G2:G247)</f>
        <v>3.9890931377484467E-4</v>
      </c>
      <c r="F5" s="39" t="s">
        <v>56</v>
      </c>
      <c r="G5" s="39"/>
      <c r="H5" s="39"/>
      <c r="I5" s="39"/>
      <c r="J5" s="39"/>
      <c r="K5" s="39"/>
      <c r="L5" s="39"/>
      <c r="M5" s="39"/>
      <c r="N5" s="39"/>
      <c r="O5" s="39"/>
      <c r="P5" s="39"/>
      <c r="Q5" s="39"/>
    </row>
    <row r="6" spans="1:17">
      <c r="A6" s="25" t="s">
        <v>12</v>
      </c>
      <c r="B6" s="27">
        <v>1.4979781965240571E-2</v>
      </c>
      <c r="F6" s="39"/>
      <c r="G6" s="39"/>
      <c r="H6" s="39"/>
      <c r="I6" s="39"/>
      <c r="J6" s="39"/>
      <c r="K6" s="39"/>
      <c r="L6" s="39"/>
      <c r="M6" s="39"/>
      <c r="N6" s="39"/>
      <c r="O6" s="39"/>
      <c r="P6" s="39"/>
      <c r="Q6" s="39"/>
    </row>
    <row r="7" spans="1:17">
      <c r="A7" s="25" t="s">
        <v>13</v>
      </c>
      <c r="B7" s="27">
        <f>(B5-B1)/(B6)</f>
        <v>-3.3112024461584735</v>
      </c>
      <c r="F7" s="39"/>
      <c r="G7" s="39"/>
      <c r="H7" s="39"/>
      <c r="I7" s="39"/>
      <c r="J7" s="39"/>
      <c r="K7" s="39"/>
      <c r="L7" s="39"/>
      <c r="M7" s="39"/>
      <c r="N7" s="39"/>
      <c r="O7" s="39"/>
      <c r="P7" s="39"/>
      <c r="Q7" s="39"/>
    </row>
    <row r="8" spans="1:17">
      <c r="A8" s="21"/>
      <c r="F8" s="39"/>
      <c r="G8" s="39"/>
      <c r="H8" s="39"/>
      <c r="I8" s="39"/>
      <c r="J8" s="39"/>
      <c r="K8" s="39"/>
      <c r="L8" s="39"/>
      <c r="M8" s="39"/>
      <c r="N8" s="39"/>
      <c r="O8" s="39"/>
      <c r="P8" s="39"/>
      <c r="Q8" s="39"/>
    </row>
    <row r="9" spans="1:17">
      <c r="A9" s="22" t="s">
        <v>14</v>
      </c>
      <c r="F9" s="39"/>
      <c r="G9" s="39"/>
      <c r="H9" s="39"/>
      <c r="I9" s="39"/>
      <c r="J9" s="39"/>
      <c r="K9" s="39"/>
      <c r="L9" s="39"/>
      <c r="M9" s="39"/>
      <c r="N9" s="39"/>
      <c r="O9" s="39"/>
      <c r="P9" s="39"/>
      <c r="Q9" s="39"/>
    </row>
    <row r="10" spans="1:17">
      <c r="A10" s="21"/>
      <c r="F10" s="39"/>
      <c r="G10" s="39"/>
      <c r="H10" s="39"/>
      <c r="I10" s="39"/>
      <c r="J10" s="39"/>
      <c r="K10" s="39"/>
      <c r="L10" s="39"/>
      <c r="M10" s="39"/>
      <c r="N10" s="39"/>
      <c r="O10" s="39"/>
      <c r="P10" s="39"/>
      <c r="Q10" s="39"/>
    </row>
    <row r="11" spans="1:17">
      <c r="A11" s="25" t="s">
        <v>11</v>
      </c>
      <c r="B11" s="26">
        <f>AVERAGE('ONGC Historical Data'!G2:G247)</f>
        <v>1.6374705944267518E-3</v>
      </c>
      <c r="D11" t="s">
        <v>33</v>
      </c>
      <c r="E11" s="28"/>
      <c r="F11" s="39"/>
      <c r="G11" s="39"/>
      <c r="H11" s="39"/>
      <c r="I11" s="39"/>
      <c r="J11" s="39"/>
      <c r="K11" s="39"/>
      <c r="L11" s="39"/>
      <c r="M11" s="39"/>
      <c r="N11" s="39"/>
      <c r="O11" s="39"/>
      <c r="P11" s="39"/>
      <c r="Q11" s="39"/>
    </row>
    <row r="12" spans="1:17">
      <c r="A12" s="25" t="s">
        <v>12</v>
      </c>
      <c r="B12" s="27">
        <v>2.1501137189605248E-2</v>
      </c>
      <c r="F12" s="39"/>
      <c r="G12" s="39"/>
      <c r="H12" s="39"/>
      <c r="I12" s="39"/>
      <c r="J12" s="39"/>
      <c r="K12" s="39"/>
      <c r="L12" s="39"/>
      <c r="M12" s="39"/>
      <c r="N12" s="39"/>
      <c r="O12" s="39"/>
      <c r="P12" s="39"/>
      <c r="Q12" s="39"/>
    </row>
    <row r="13" spans="1:17">
      <c r="A13" s="25" t="s">
        <v>13</v>
      </c>
      <c r="B13" s="27">
        <f>(B11-B1)/(B12)</f>
        <v>-2.249301001109568</v>
      </c>
      <c r="F13" s="39"/>
      <c r="G13" s="39"/>
      <c r="H13" s="39"/>
      <c r="I13" s="39"/>
      <c r="J13" s="39"/>
      <c r="K13" s="39"/>
      <c r="L13" s="39"/>
      <c r="M13" s="39"/>
      <c r="N13" s="39"/>
      <c r="O13" s="39"/>
      <c r="P13" s="39"/>
      <c r="Q13" s="39"/>
    </row>
    <row r="14" spans="1:17">
      <c r="A14" s="21"/>
      <c r="F14" s="39"/>
      <c r="G14" s="39"/>
      <c r="H14" s="39"/>
      <c r="I14" s="39"/>
      <c r="J14" s="39"/>
      <c r="K14" s="39"/>
      <c r="L14" s="39"/>
      <c r="M14" s="39"/>
      <c r="N14" s="39"/>
      <c r="O14" s="39"/>
      <c r="P14" s="39"/>
      <c r="Q14" s="39"/>
    </row>
    <row r="15" spans="1:17">
      <c r="A15" s="22" t="s">
        <v>15</v>
      </c>
      <c r="F15" s="39"/>
      <c r="G15" s="39"/>
      <c r="H15" s="39"/>
      <c r="I15" s="39"/>
      <c r="J15" s="39"/>
      <c r="K15" s="39"/>
      <c r="L15" s="39"/>
      <c r="M15" s="39"/>
      <c r="N15" s="39"/>
      <c r="O15" s="39"/>
      <c r="P15" s="39"/>
      <c r="Q15" s="39"/>
    </row>
    <row r="16" spans="1:17">
      <c r="A16" s="21"/>
      <c r="F16" s="39"/>
      <c r="G16" s="39"/>
      <c r="H16" s="39"/>
      <c r="I16" s="39"/>
      <c r="J16" s="39"/>
      <c r="K16" s="39"/>
      <c r="L16" s="39"/>
      <c r="M16" s="39"/>
      <c r="N16" s="39"/>
      <c r="O16" s="39"/>
      <c r="P16" s="39"/>
      <c r="Q16" s="39"/>
    </row>
    <row r="17" spans="1:17">
      <c r="A17" s="25" t="s">
        <v>11</v>
      </c>
      <c r="B17" s="29">
        <f>AVERAGE('SpiceJet Historical Data'!G2:G247)</f>
        <v>-1.5894616794049276E-3</v>
      </c>
      <c r="F17" s="39"/>
      <c r="G17" s="39"/>
      <c r="H17" s="39"/>
      <c r="I17" s="39"/>
      <c r="J17" s="39"/>
      <c r="K17" s="39"/>
      <c r="L17" s="39"/>
      <c r="M17" s="39"/>
      <c r="N17" s="39"/>
      <c r="O17" s="39"/>
      <c r="P17" s="39"/>
      <c r="Q17" s="39"/>
    </row>
    <row r="18" spans="1:17">
      <c r="A18" s="25" t="s">
        <v>12</v>
      </c>
      <c r="B18" s="27">
        <v>3.6147497734915636E-2</v>
      </c>
      <c r="F18" s="39"/>
      <c r="G18" s="39"/>
      <c r="H18" s="39"/>
      <c r="I18" s="39"/>
      <c r="J18" s="39"/>
      <c r="K18" s="39"/>
      <c r="L18" s="39"/>
      <c r="M18" s="39"/>
      <c r="N18" s="39"/>
      <c r="O18" s="39"/>
      <c r="P18" s="39"/>
      <c r="Q18" s="39"/>
    </row>
    <row r="19" spans="1:17">
      <c r="A19" s="25" t="s">
        <v>13</v>
      </c>
      <c r="B19" s="27">
        <f>(B17-B1)/(B18)</f>
        <v>-1.4271931644544671</v>
      </c>
      <c r="F19" s="39"/>
      <c r="G19" s="39"/>
      <c r="H19" s="39"/>
      <c r="I19" s="39"/>
      <c r="J19" s="39"/>
      <c r="K19" s="39"/>
      <c r="L19" s="39"/>
      <c r="M19" s="39"/>
      <c r="N19" s="39"/>
      <c r="O19" s="39"/>
      <c r="P19" s="39"/>
      <c r="Q19" s="39"/>
    </row>
    <row r="20" spans="1:17">
      <c r="F20" s="39"/>
      <c r="G20" s="39"/>
      <c r="H20" s="39"/>
      <c r="I20" s="39"/>
      <c r="J20" s="39"/>
      <c r="K20" s="39"/>
      <c r="L20" s="39"/>
      <c r="M20" s="39"/>
      <c r="N20" s="39"/>
      <c r="O20" s="39"/>
      <c r="P20" s="39"/>
      <c r="Q20" s="39"/>
    </row>
    <row r="21" spans="1:17">
      <c r="F21" s="38"/>
      <c r="G21" s="38"/>
      <c r="H21" s="38"/>
      <c r="I21" s="38"/>
      <c r="J21" s="38"/>
      <c r="K21" s="38"/>
      <c r="L21" s="38"/>
      <c r="M21" s="38"/>
      <c r="N21" s="38"/>
      <c r="O21" s="38"/>
      <c r="P21" s="38"/>
      <c r="Q21" s="38"/>
    </row>
    <row r="23" spans="1:17">
      <c r="F23" s="30"/>
      <c r="G23" s="30"/>
      <c r="H23" s="30"/>
      <c r="I23" s="30"/>
      <c r="J23" s="30"/>
      <c r="K23" s="30"/>
      <c r="L23" s="30"/>
      <c r="M23" s="30"/>
      <c r="N23" s="30"/>
      <c r="O23" s="30"/>
      <c r="P23" s="30"/>
      <c r="Q23" s="30"/>
    </row>
  </sheetData>
  <mergeCells count="2">
    <mergeCell ref="F21:Q21"/>
    <mergeCell ref="F5:Q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7"/>
  <sheetViews>
    <sheetView workbookViewId="0">
      <selection activeCell="I5" sqref="I5"/>
    </sheetView>
  </sheetViews>
  <sheetFormatPr defaultColWidth="10" defaultRowHeight="14.4"/>
  <cols>
    <col min="4" max="4" width="9.21875" bestFit="1" customWidth="1"/>
    <col min="8" max="8" width="20.44140625" customWidth="1"/>
  </cols>
  <sheetData>
    <row r="1" spans="1:9">
      <c r="A1" s="5" t="s">
        <v>6</v>
      </c>
      <c r="B1" s="5" t="s">
        <v>7</v>
      </c>
      <c r="C1" s="6" t="s">
        <v>49</v>
      </c>
      <c r="D1" s="6" t="s">
        <v>50</v>
      </c>
      <c r="E1" s="6" t="s">
        <v>48</v>
      </c>
    </row>
    <row r="2" spans="1:9">
      <c r="A2">
        <v>1388</v>
      </c>
      <c r="B2">
        <v>102.550003</v>
      </c>
    </row>
    <row r="3" spans="1:9">
      <c r="A3">
        <v>1394.9499510000001</v>
      </c>
      <c r="B3">
        <v>102.5</v>
      </c>
      <c r="C3">
        <f>LN(A3/A2)</f>
        <v>4.9946751257513187E-3</v>
      </c>
      <c r="D3" s="31">
        <f>LN(B3/B2)</f>
        <v>-4.8771519394884104E-4</v>
      </c>
      <c r="E3">
        <f>(0.5*C3)+(0.5*D3)</f>
        <v>2.2534799659012388E-3</v>
      </c>
    </row>
    <row r="4" spans="1:9">
      <c r="A4">
        <v>1416.8000489999999</v>
      </c>
      <c r="B4">
        <v>103.599998</v>
      </c>
      <c r="C4">
        <f t="shared" ref="C4:C67" si="0">LN(A4/A3)</f>
        <v>1.5542304861102118E-2</v>
      </c>
      <c r="D4">
        <f t="shared" ref="D4:D67" si="1">LN(B4/B3)</f>
        <v>1.0674511941900264E-2</v>
      </c>
      <c r="E4">
        <f t="shared" ref="E4:E67" si="2">(0.5*C4)+(0.5*D4)</f>
        <v>1.3108408401501192E-2</v>
      </c>
      <c r="H4" s="9" t="s">
        <v>11</v>
      </c>
      <c r="I4" s="9">
        <f>AVERAGE(E2:E247)</f>
        <v>9.4481140541105969E-4</v>
      </c>
    </row>
    <row r="5" spans="1:9">
      <c r="A5">
        <v>1445</v>
      </c>
      <c r="B5">
        <v>105.599998</v>
      </c>
      <c r="C5">
        <f t="shared" si="0"/>
        <v>1.9708479492929174E-2</v>
      </c>
      <c r="D5">
        <f t="shared" si="1"/>
        <v>1.9121041812403854E-2</v>
      </c>
      <c r="E5">
        <f t="shared" si="2"/>
        <v>1.9414760652666514E-2</v>
      </c>
      <c r="H5" s="9" t="s">
        <v>51</v>
      </c>
      <c r="I5" s="32">
        <v>2.1466971726951024E-4</v>
      </c>
    </row>
    <row r="6" spans="1:9">
      <c r="A6">
        <v>1439.6999510000001</v>
      </c>
      <c r="B6">
        <v>102.300003</v>
      </c>
      <c r="C6">
        <f t="shared" si="0"/>
        <v>-3.6745970490919501E-3</v>
      </c>
      <c r="D6">
        <f t="shared" si="1"/>
        <v>-3.1748650049673408E-2</v>
      </c>
      <c r="E6">
        <f t="shared" si="2"/>
        <v>-1.7711623549382677E-2</v>
      </c>
      <c r="H6" s="9" t="s">
        <v>52</v>
      </c>
      <c r="I6" s="9">
        <f>CORREL(A2:A247,B2:B247)</f>
        <v>0.621575171872632</v>
      </c>
    </row>
    <row r="7" spans="1:9">
      <c r="A7">
        <v>1423.849976</v>
      </c>
      <c r="B7">
        <v>98.949996999999996</v>
      </c>
      <c r="C7">
        <f t="shared" si="0"/>
        <v>-1.1070271008219229E-2</v>
      </c>
      <c r="D7">
        <f t="shared" si="1"/>
        <v>-3.3295060552861987E-2</v>
      </c>
      <c r="E7">
        <f t="shared" si="2"/>
        <v>-2.2182665780540609E-2</v>
      </c>
    </row>
    <row r="8" spans="1:9">
      <c r="A8">
        <v>1384.8000489999999</v>
      </c>
      <c r="B8">
        <v>92.300003000000004</v>
      </c>
      <c r="C8">
        <f t="shared" si="0"/>
        <v>-2.7808693243051592E-2</v>
      </c>
      <c r="D8">
        <f t="shared" si="1"/>
        <v>-6.9570467718717069E-2</v>
      </c>
      <c r="E8">
        <f t="shared" si="2"/>
        <v>-4.8689580480884329E-2</v>
      </c>
    </row>
    <row r="9" spans="1:9">
      <c r="A9">
        <v>1380.9499510000001</v>
      </c>
      <c r="B9">
        <v>91.300003000000004</v>
      </c>
      <c r="C9">
        <f t="shared" si="0"/>
        <v>-2.7841276232195367E-3</v>
      </c>
      <c r="D9">
        <f t="shared" si="1"/>
        <v>-1.089335355188469E-2</v>
      </c>
      <c r="E9">
        <f t="shared" si="2"/>
        <v>-6.838740587552114E-3</v>
      </c>
    </row>
    <row r="10" spans="1:9">
      <c r="A10">
        <v>1404</v>
      </c>
      <c r="B10">
        <v>95.5</v>
      </c>
      <c r="C10">
        <f t="shared" si="0"/>
        <v>1.6553672962806017E-2</v>
      </c>
      <c r="D10">
        <f t="shared" si="1"/>
        <v>4.4975427027054739E-2</v>
      </c>
      <c r="E10">
        <f t="shared" si="2"/>
        <v>3.0764549994930376E-2</v>
      </c>
    </row>
    <row r="11" spans="1:9">
      <c r="A11">
        <v>1421</v>
      </c>
      <c r="B11">
        <v>95.150002000000001</v>
      </c>
      <c r="C11">
        <f t="shared" si="0"/>
        <v>1.2035543511344312E-2</v>
      </c>
      <c r="D11">
        <f t="shared" si="1"/>
        <v>-3.6716327250832584E-3</v>
      </c>
      <c r="E11">
        <f t="shared" si="2"/>
        <v>4.1819553931305266E-3</v>
      </c>
    </row>
    <row r="12" spans="1:9">
      <c r="A12">
        <v>1434.75</v>
      </c>
      <c r="B12">
        <v>94.650002000000001</v>
      </c>
      <c r="C12">
        <f t="shared" si="0"/>
        <v>9.6297688913712324E-3</v>
      </c>
      <c r="D12">
        <f t="shared" si="1"/>
        <v>-5.2687159757889204E-3</v>
      </c>
      <c r="E12">
        <f t="shared" si="2"/>
        <v>2.180526457791156E-3</v>
      </c>
    </row>
    <row r="13" spans="1:9">
      <c r="A13">
        <v>1439.900024</v>
      </c>
      <c r="B13">
        <v>94.5</v>
      </c>
      <c r="C13">
        <f t="shared" si="0"/>
        <v>3.5830653935769586E-3</v>
      </c>
      <c r="D13">
        <f t="shared" si="1"/>
        <v>-1.5860642861152954E-3</v>
      </c>
      <c r="E13">
        <f t="shared" si="2"/>
        <v>9.9850055373083163E-4</v>
      </c>
    </row>
    <row r="14" spans="1:9">
      <c r="A14">
        <v>1444</v>
      </c>
      <c r="B14">
        <v>95.550003000000004</v>
      </c>
      <c r="C14">
        <f t="shared" si="0"/>
        <v>2.8433570707227006E-3</v>
      </c>
      <c r="D14">
        <f t="shared" si="1"/>
        <v>1.1049867583758753E-2</v>
      </c>
      <c r="E14">
        <f t="shared" si="2"/>
        <v>6.9466123272407271E-3</v>
      </c>
    </row>
    <row r="15" spans="1:9">
      <c r="A15">
        <v>1443</v>
      </c>
      <c r="B15">
        <v>94.449996999999996</v>
      </c>
      <c r="C15">
        <f t="shared" si="0"/>
        <v>-6.9276067890071597E-4</v>
      </c>
      <c r="D15">
        <f t="shared" si="1"/>
        <v>-1.1579139898775291E-2</v>
      </c>
      <c r="E15">
        <f t="shared" si="2"/>
        <v>-6.1359502888380033E-3</v>
      </c>
    </row>
    <row r="16" spans="1:9">
      <c r="A16">
        <v>1438</v>
      </c>
      <c r="B16">
        <v>97.300003000000004</v>
      </c>
      <c r="C16">
        <f t="shared" si="0"/>
        <v>-3.4710204928788554E-3</v>
      </c>
      <c r="D16">
        <f t="shared" si="1"/>
        <v>2.9728457839755203E-2</v>
      </c>
      <c r="E16">
        <f t="shared" si="2"/>
        <v>1.3128718673438174E-2</v>
      </c>
    </row>
    <row r="17" spans="1:5">
      <c r="A17">
        <v>1430.75</v>
      </c>
      <c r="B17">
        <v>96.5</v>
      </c>
      <c r="C17">
        <f t="shared" si="0"/>
        <v>-5.0544769917803952E-3</v>
      </c>
      <c r="D17">
        <f t="shared" si="1"/>
        <v>-8.2560116794956288E-3</v>
      </c>
      <c r="E17">
        <f t="shared" si="2"/>
        <v>-6.6552443356380116E-3</v>
      </c>
    </row>
    <row r="18" spans="1:5">
      <c r="A18">
        <v>1440</v>
      </c>
      <c r="B18">
        <v>99.300003000000004</v>
      </c>
      <c r="C18">
        <f t="shared" si="0"/>
        <v>6.4443312808346543E-3</v>
      </c>
      <c r="D18">
        <f t="shared" si="1"/>
        <v>2.8602592917666678E-2</v>
      </c>
      <c r="E18">
        <f t="shared" si="2"/>
        <v>1.7523462099250667E-2</v>
      </c>
    </row>
    <row r="19" spans="1:5">
      <c r="A19">
        <v>1432.599976</v>
      </c>
      <c r="B19">
        <v>99.050003000000004</v>
      </c>
      <c r="C19">
        <f t="shared" si="0"/>
        <v>-5.1521551424528944E-3</v>
      </c>
      <c r="D19">
        <f t="shared" si="1"/>
        <v>-2.5207978303139096E-3</v>
      </c>
      <c r="E19">
        <f t="shared" si="2"/>
        <v>-3.836476486383402E-3</v>
      </c>
    </row>
    <row r="20" spans="1:5">
      <c r="A20">
        <v>1442</v>
      </c>
      <c r="B20">
        <v>101.300003</v>
      </c>
      <c r="C20">
        <f t="shared" si="0"/>
        <v>6.5400804173008633E-3</v>
      </c>
      <c r="D20">
        <f t="shared" si="1"/>
        <v>2.2461637437349205E-2</v>
      </c>
      <c r="E20">
        <f t="shared" si="2"/>
        <v>1.4500858927325035E-2</v>
      </c>
    </row>
    <row r="21" spans="1:5">
      <c r="A21">
        <v>1464.900024</v>
      </c>
      <c r="B21">
        <v>102.900002</v>
      </c>
      <c r="C21">
        <f t="shared" si="0"/>
        <v>1.5755958274200687E-2</v>
      </c>
      <c r="D21">
        <f t="shared" si="1"/>
        <v>1.567122140670741E-2</v>
      </c>
      <c r="E21">
        <f t="shared" si="2"/>
        <v>1.5713589840454047E-2</v>
      </c>
    </row>
    <row r="22" spans="1:5">
      <c r="A22">
        <v>1487.6999510000001</v>
      </c>
      <c r="B22">
        <v>104.5</v>
      </c>
      <c r="C22">
        <f t="shared" si="0"/>
        <v>1.5444273107354243E-2</v>
      </c>
      <c r="D22">
        <f t="shared" si="1"/>
        <v>1.5429409128515889E-2</v>
      </c>
      <c r="E22">
        <f t="shared" si="2"/>
        <v>1.5436841117935066E-2</v>
      </c>
    </row>
    <row r="23" spans="1:5">
      <c r="A23">
        <v>1496.900024</v>
      </c>
      <c r="B23">
        <v>107.900002</v>
      </c>
      <c r="C23">
        <f t="shared" si="0"/>
        <v>6.1650487278758371E-3</v>
      </c>
      <c r="D23">
        <f t="shared" si="1"/>
        <v>3.2017819394904307E-2</v>
      </c>
      <c r="E23">
        <f t="shared" si="2"/>
        <v>1.9091434061390071E-2</v>
      </c>
    </row>
    <row r="24" spans="1:5">
      <c r="A24">
        <v>1488</v>
      </c>
      <c r="B24">
        <v>107.449997</v>
      </c>
      <c r="C24">
        <f t="shared" si="0"/>
        <v>-5.9633825612879898E-3</v>
      </c>
      <c r="D24">
        <f t="shared" si="1"/>
        <v>-4.1792956312137744E-3</v>
      </c>
      <c r="E24">
        <f t="shared" si="2"/>
        <v>-5.0713390962508816E-3</v>
      </c>
    </row>
    <row r="25" spans="1:5">
      <c r="A25">
        <v>1471.650024</v>
      </c>
      <c r="B25">
        <v>106.099998</v>
      </c>
      <c r="C25">
        <f t="shared" si="0"/>
        <v>-1.1048699807302262E-2</v>
      </c>
      <c r="D25">
        <f t="shared" si="1"/>
        <v>-1.2643568398760355E-2</v>
      </c>
      <c r="E25">
        <f t="shared" si="2"/>
        <v>-1.1846134103031309E-2</v>
      </c>
    </row>
    <row r="26" spans="1:5">
      <c r="A26">
        <v>1502.849976</v>
      </c>
      <c r="B26">
        <v>101.849998</v>
      </c>
      <c r="C26">
        <f t="shared" si="0"/>
        <v>2.0979052817989011E-2</v>
      </c>
      <c r="D26">
        <f t="shared" si="1"/>
        <v>-4.0880903733701915E-2</v>
      </c>
      <c r="E26">
        <f t="shared" si="2"/>
        <v>-9.9509254578564518E-3</v>
      </c>
    </row>
    <row r="27" spans="1:5">
      <c r="A27">
        <v>1511.650024</v>
      </c>
      <c r="B27">
        <v>99</v>
      </c>
      <c r="C27">
        <f t="shared" si="0"/>
        <v>5.8384959349904609E-3</v>
      </c>
      <c r="D27">
        <f t="shared" si="1"/>
        <v>-2.8381272901504054E-2</v>
      </c>
      <c r="E27">
        <f t="shared" si="2"/>
        <v>-1.1271388483256796E-2</v>
      </c>
    </row>
    <row r="28" spans="1:5">
      <c r="A28">
        <v>1501</v>
      </c>
      <c r="B28">
        <v>99.800003000000004</v>
      </c>
      <c r="C28">
        <f t="shared" si="0"/>
        <v>-7.0702327052524112E-3</v>
      </c>
      <c r="D28">
        <f t="shared" si="1"/>
        <v>8.0483632429482078E-3</v>
      </c>
      <c r="E28">
        <f t="shared" si="2"/>
        <v>4.8906526884789827E-4</v>
      </c>
    </row>
    <row r="29" spans="1:5">
      <c r="A29">
        <v>1494.349976</v>
      </c>
      <c r="B29">
        <v>100.199997</v>
      </c>
      <c r="C29">
        <f t="shared" si="0"/>
        <v>-4.4402390232293129E-3</v>
      </c>
      <c r="D29">
        <f t="shared" si="1"/>
        <v>3.999945333106064E-3</v>
      </c>
      <c r="E29">
        <f t="shared" si="2"/>
        <v>-2.2014684506162447E-4</v>
      </c>
    </row>
    <row r="30" spans="1:5">
      <c r="A30">
        <v>1467.900024</v>
      </c>
      <c r="B30">
        <v>95.449996999999996</v>
      </c>
      <c r="C30">
        <f t="shared" si="0"/>
        <v>-1.7858489297157543E-2</v>
      </c>
      <c r="D30">
        <f t="shared" si="1"/>
        <v>-4.8565639968956173E-2</v>
      </c>
      <c r="E30">
        <f t="shared" si="2"/>
        <v>-3.3212064633056856E-2</v>
      </c>
    </row>
    <row r="31" spans="1:5">
      <c r="A31">
        <v>1481</v>
      </c>
      <c r="B31">
        <v>93.75</v>
      </c>
      <c r="C31">
        <f t="shared" si="0"/>
        <v>8.8847109547238162E-3</v>
      </c>
      <c r="D31">
        <f t="shared" si="1"/>
        <v>-1.7970853891167798E-2</v>
      </c>
      <c r="E31">
        <f t="shared" si="2"/>
        <v>-4.5430714682219908E-3</v>
      </c>
    </row>
    <row r="32" spans="1:5">
      <c r="A32">
        <v>1471.900024</v>
      </c>
      <c r="B32">
        <v>91.75</v>
      </c>
      <c r="C32">
        <f t="shared" si="0"/>
        <v>-6.1634357638023496E-3</v>
      </c>
      <c r="D32">
        <f t="shared" si="1"/>
        <v>-2.1564177915840525E-2</v>
      </c>
      <c r="E32">
        <f t="shared" si="2"/>
        <v>-1.3863806839821437E-2</v>
      </c>
    </row>
    <row r="33" spans="1:5">
      <c r="A33">
        <v>1401.3000489999999</v>
      </c>
      <c r="B33">
        <v>91.400002000000001</v>
      </c>
      <c r="C33">
        <f t="shared" si="0"/>
        <v>-4.915368736029492E-2</v>
      </c>
      <c r="D33">
        <f t="shared" si="1"/>
        <v>-3.821986592737448E-3</v>
      </c>
      <c r="E33">
        <f t="shared" si="2"/>
        <v>-2.6487836976516185E-2</v>
      </c>
    </row>
    <row r="34" spans="1:5">
      <c r="A34">
        <v>1408.75</v>
      </c>
      <c r="B34">
        <v>92.949996999999996</v>
      </c>
      <c r="C34">
        <f t="shared" si="0"/>
        <v>5.3023742102844221E-3</v>
      </c>
      <c r="D34">
        <f t="shared" si="1"/>
        <v>1.6816181550093325E-2</v>
      </c>
      <c r="E34">
        <f t="shared" si="2"/>
        <v>1.1059277880188872E-2</v>
      </c>
    </row>
    <row r="35" spans="1:5">
      <c r="A35">
        <v>1482.5</v>
      </c>
      <c r="B35">
        <v>91.199996999999996</v>
      </c>
      <c r="C35">
        <f t="shared" si="0"/>
        <v>5.1027065517894481E-2</v>
      </c>
      <c r="D35">
        <f t="shared" si="1"/>
        <v>-1.9006817706487315E-2</v>
      </c>
      <c r="E35">
        <f t="shared" si="2"/>
        <v>1.6010123905703583E-2</v>
      </c>
    </row>
    <row r="36" spans="1:5">
      <c r="A36">
        <v>1578.5</v>
      </c>
      <c r="B36">
        <v>93.949996999999996</v>
      </c>
      <c r="C36">
        <f t="shared" si="0"/>
        <v>6.2745177126165882E-2</v>
      </c>
      <c r="D36">
        <f t="shared" si="1"/>
        <v>2.9707829742046929E-2</v>
      </c>
      <c r="E36">
        <f t="shared" si="2"/>
        <v>4.6226503434106406E-2</v>
      </c>
    </row>
    <row r="37" spans="1:5">
      <c r="A37">
        <v>1581.6999510000001</v>
      </c>
      <c r="B37">
        <v>95.300003000000004</v>
      </c>
      <c r="C37">
        <f t="shared" si="0"/>
        <v>2.0251579920702264E-3</v>
      </c>
      <c r="D37">
        <f t="shared" si="1"/>
        <v>1.4267148212099198E-2</v>
      </c>
      <c r="E37">
        <f t="shared" si="2"/>
        <v>8.1461531020847119E-3</v>
      </c>
    </row>
    <row r="38" spans="1:5">
      <c r="A38">
        <v>1588</v>
      </c>
      <c r="B38">
        <v>98.599997999999999</v>
      </c>
      <c r="C38">
        <f t="shared" si="0"/>
        <v>3.975175816964327E-3</v>
      </c>
      <c r="D38">
        <f t="shared" si="1"/>
        <v>3.4041399184919663E-2</v>
      </c>
      <c r="E38">
        <f t="shared" si="2"/>
        <v>1.9008287500941995E-2</v>
      </c>
    </row>
    <row r="39" spans="1:5">
      <c r="A39">
        <v>1618.25</v>
      </c>
      <c r="B39">
        <v>99.949996999999996</v>
      </c>
      <c r="C39">
        <f t="shared" si="0"/>
        <v>1.8869955618538565E-2</v>
      </c>
      <c r="D39">
        <f t="shared" si="1"/>
        <v>1.3598789606787124E-2</v>
      </c>
      <c r="E39">
        <f t="shared" si="2"/>
        <v>1.6234372612662844E-2</v>
      </c>
    </row>
    <row r="40" spans="1:5">
      <c r="A40">
        <v>1631.650024</v>
      </c>
      <c r="B40">
        <v>100.800003</v>
      </c>
      <c r="C40">
        <f t="shared" si="0"/>
        <v>8.2464690231534247E-3</v>
      </c>
      <c r="D40">
        <f t="shared" si="1"/>
        <v>8.468354467771496E-3</v>
      </c>
      <c r="E40">
        <f t="shared" si="2"/>
        <v>8.3574117454624612E-3</v>
      </c>
    </row>
    <row r="41" spans="1:5">
      <c r="A41">
        <v>1628</v>
      </c>
      <c r="B41">
        <v>103.349998</v>
      </c>
      <c r="C41">
        <f t="shared" si="0"/>
        <v>-2.2395198862873284E-3</v>
      </c>
      <c r="D41">
        <f t="shared" si="1"/>
        <v>2.4982881376887089E-2</v>
      </c>
      <c r="E41">
        <f t="shared" si="2"/>
        <v>1.1371680745299881E-2</v>
      </c>
    </row>
    <row r="42" spans="1:5">
      <c r="A42">
        <v>1614.849976</v>
      </c>
      <c r="B42">
        <v>102.5</v>
      </c>
      <c r="C42">
        <f t="shared" si="0"/>
        <v>-8.1102093383015397E-3</v>
      </c>
      <c r="D42">
        <f t="shared" si="1"/>
        <v>-8.2584681975967755E-3</v>
      </c>
      <c r="E42">
        <f t="shared" si="2"/>
        <v>-8.1843387679491585E-3</v>
      </c>
    </row>
    <row r="43" spans="1:5">
      <c r="A43">
        <v>1597.8000489999999</v>
      </c>
      <c r="B43">
        <v>100.349998</v>
      </c>
      <c r="C43">
        <f t="shared" si="0"/>
        <v>-1.0614344509075706E-2</v>
      </c>
      <c r="D43">
        <f t="shared" si="1"/>
        <v>-2.1198743266360044E-2</v>
      </c>
      <c r="E43">
        <f t="shared" si="2"/>
        <v>-1.5906543887717874E-2</v>
      </c>
    </row>
    <row r="44" spans="1:5">
      <c r="A44">
        <v>1592.5</v>
      </c>
      <c r="B44">
        <v>99.400002000000001</v>
      </c>
      <c r="C44">
        <f t="shared" si="0"/>
        <v>-3.3226052687899432E-3</v>
      </c>
      <c r="D44">
        <f t="shared" si="1"/>
        <v>-9.5119215288503242E-3</v>
      </c>
      <c r="E44">
        <f t="shared" si="2"/>
        <v>-6.4172633988201335E-3</v>
      </c>
    </row>
    <row r="45" spans="1:5">
      <c r="A45">
        <v>1625</v>
      </c>
      <c r="B45">
        <v>99.25</v>
      </c>
      <c r="C45">
        <f t="shared" si="0"/>
        <v>2.0202707317519469E-2</v>
      </c>
      <c r="D45">
        <f t="shared" si="1"/>
        <v>-1.510214215952716E-3</v>
      </c>
      <c r="E45">
        <f t="shared" si="2"/>
        <v>9.3462465507833763E-3</v>
      </c>
    </row>
    <row r="46" spans="1:5">
      <c r="A46">
        <v>1641</v>
      </c>
      <c r="B46">
        <v>104.849998</v>
      </c>
      <c r="C46">
        <f t="shared" si="0"/>
        <v>9.7979963262530296E-3</v>
      </c>
      <c r="D46">
        <f t="shared" si="1"/>
        <v>5.4888818705760095E-2</v>
      </c>
      <c r="E46">
        <f t="shared" si="2"/>
        <v>3.2343407516006561E-2</v>
      </c>
    </row>
    <row r="47" spans="1:5">
      <c r="A47">
        <v>1621.8000489999999</v>
      </c>
      <c r="B47">
        <v>103.5</v>
      </c>
      <c r="C47">
        <f t="shared" si="0"/>
        <v>-1.1769138366291267E-2</v>
      </c>
      <c r="D47">
        <f t="shared" si="1"/>
        <v>-1.2959125567636093E-2</v>
      </c>
      <c r="E47">
        <f t="shared" si="2"/>
        <v>-1.236413196696368E-2</v>
      </c>
    </row>
    <row r="48" spans="1:5">
      <c r="A48">
        <v>1605.9499510000001</v>
      </c>
      <c r="B48">
        <v>115.5</v>
      </c>
      <c r="C48">
        <f t="shared" si="0"/>
        <v>-9.8212224635893901E-3</v>
      </c>
      <c r="D48">
        <f t="shared" si="1"/>
        <v>0.10969891725642453</v>
      </c>
      <c r="E48">
        <f t="shared" si="2"/>
        <v>4.9938847396417567E-2</v>
      </c>
    </row>
    <row r="49" spans="1:5">
      <c r="A49">
        <v>1564.1999510000001</v>
      </c>
      <c r="B49">
        <v>112.199997</v>
      </c>
      <c r="C49">
        <f t="shared" si="0"/>
        <v>-2.6340971418617083E-2</v>
      </c>
      <c r="D49">
        <f t="shared" si="1"/>
        <v>-2.8987563611220641E-2</v>
      </c>
      <c r="E49">
        <f t="shared" si="2"/>
        <v>-2.7664267514918864E-2</v>
      </c>
    </row>
    <row r="50" spans="1:5">
      <c r="A50">
        <v>1573.900024</v>
      </c>
      <c r="B50">
        <v>108.550003</v>
      </c>
      <c r="C50">
        <f t="shared" si="0"/>
        <v>6.1821509647070278E-3</v>
      </c>
      <c r="D50">
        <f t="shared" si="1"/>
        <v>-3.3072042389293489E-2</v>
      </c>
      <c r="E50">
        <f t="shared" si="2"/>
        <v>-1.3444945712293231E-2</v>
      </c>
    </row>
    <row r="51" spans="1:5">
      <c r="A51">
        <v>1557.6999510000001</v>
      </c>
      <c r="B51">
        <v>114.400002</v>
      </c>
      <c r="C51">
        <f t="shared" si="0"/>
        <v>-1.034628793037534E-2</v>
      </c>
      <c r="D51">
        <f t="shared" si="1"/>
        <v>5.249017246688082E-2</v>
      </c>
      <c r="E51">
        <f t="shared" si="2"/>
        <v>2.1071942268252739E-2</v>
      </c>
    </row>
    <row r="52" spans="1:5">
      <c r="A52">
        <v>1613.9499510000001</v>
      </c>
      <c r="B52">
        <v>115.349998</v>
      </c>
      <c r="C52">
        <f t="shared" si="0"/>
        <v>3.5474217179490848E-2</v>
      </c>
      <c r="D52">
        <f t="shared" si="1"/>
        <v>8.2698708530126678E-3</v>
      </c>
      <c r="E52">
        <f t="shared" si="2"/>
        <v>2.1872044016251757E-2</v>
      </c>
    </row>
    <row r="53" spans="1:5">
      <c r="A53">
        <v>1636.25</v>
      </c>
      <c r="B53">
        <v>120.5</v>
      </c>
      <c r="C53">
        <f t="shared" si="0"/>
        <v>1.3722478168694E-2</v>
      </c>
      <c r="D53">
        <f t="shared" si="1"/>
        <v>4.3678785649482008E-2</v>
      </c>
      <c r="E53">
        <f t="shared" si="2"/>
        <v>2.8700631909088004E-2</v>
      </c>
    </row>
    <row r="54" spans="1:5">
      <c r="A54">
        <v>1588.900024</v>
      </c>
      <c r="B54">
        <v>118.400002</v>
      </c>
      <c r="C54">
        <f t="shared" si="0"/>
        <v>-2.9365070224999033E-2</v>
      </c>
      <c r="D54">
        <f t="shared" si="1"/>
        <v>-1.7581013588912574E-2</v>
      </c>
      <c r="E54">
        <f t="shared" si="2"/>
        <v>-2.3473041906955802E-2</v>
      </c>
    </row>
    <row r="55" spans="1:5">
      <c r="A55">
        <v>1572.5500489999999</v>
      </c>
      <c r="B55">
        <v>117.650002</v>
      </c>
      <c r="C55">
        <f t="shared" si="0"/>
        <v>-1.034343126804734E-2</v>
      </c>
      <c r="D55">
        <f t="shared" si="1"/>
        <v>-6.3546071688507103E-3</v>
      </c>
      <c r="E55">
        <f t="shared" si="2"/>
        <v>-8.3490192184490254E-3</v>
      </c>
    </row>
    <row r="56" spans="1:5">
      <c r="A56">
        <v>1587.5</v>
      </c>
      <c r="B56">
        <v>116.650002</v>
      </c>
      <c r="C56">
        <f t="shared" si="0"/>
        <v>9.4619150357834834E-3</v>
      </c>
      <c r="D56">
        <f t="shared" si="1"/>
        <v>-8.5361165602010382E-3</v>
      </c>
      <c r="E56">
        <f t="shared" si="2"/>
        <v>4.628992377912226E-4</v>
      </c>
    </row>
    <row r="57" spans="1:5">
      <c r="A57">
        <v>1596</v>
      </c>
      <c r="B57">
        <v>115.800003</v>
      </c>
      <c r="C57">
        <f t="shared" si="0"/>
        <v>5.340047242907371E-3</v>
      </c>
      <c r="D57">
        <f t="shared" si="1"/>
        <v>-7.3134245671149511E-3</v>
      </c>
      <c r="E57">
        <f t="shared" si="2"/>
        <v>-9.8668866210379009E-4</v>
      </c>
    </row>
    <row r="58" spans="1:5">
      <c r="A58">
        <v>1571</v>
      </c>
      <c r="B58">
        <v>117</v>
      </c>
      <c r="C58">
        <f t="shared" si="0"/>
        <v>-1.5788139754132902E-2</v>
      </c>
      <c r="D58">
        <f t="shared" si="1"/>
        <v>1.0309343752125852E-2</v>
      </c>
      <c r="E58">
        <f t="shared" si="2"/>
        <v>-2.739398001003525E-3</v>
      </c>
    </row>
    <row r="59" spans="1:5">
      <c r="A59">
        <v>1545.599976</v>
      </c>
      <c r="B59">
        <v>118.25</v>
      </c>
      <c r="C59">
        <f t="shared" si="0"/>
        <v>-1.6300190325318095E-2</v>
      </c>
      <c r="D59">
        <f t="shared" si="1"/>
        <v>1.0627092574286193E-2</v>
      </c>
      <c r="E59">
        <f t="shared" si="2"/>
        <v>-2.8365488755159509E-3</v>
      </c>
    </row>
    <row r="60" spans="1:5">
      <c r="A60">
        <v>1555</v>
      </c>
      <c r="B60">
        <v>122.349998</v>
      </c>
      <c r="C60">
        <f t="shared" si="0"/>
        <v>6.0633766830314618E-3</v>
      </c>
      <c r="D60">
        <f t="shared" si="1"/>
        <v>3.4084746170091482E-2</v>
      </c>
      <c r="E60">
        <f t="shared" si="2"/>
        <v>2.0074061426561471E-2</v>
      </c>
    </row>
    <row r="61" spans="1:5">
      <c r="A61">
        <v>1565.6999510000001</v>
      </c>
      <c r="B61">
        <v>119.550003</v>
      </c>
      <c r="C61">
        <f t="shared" si="0"/>
        <v>6.8574314082362163E-3</v>
      </c>
      <c r="D61">
        <f t="shared" si="1"/>
        <v>-2.3151054543697341E-2</v>
      </c>
      <c r="E61">
        <f t="shared" si="2"/>
        <v>-8.1468115677305625E-3</v>
      </c>
    </row>
    <row r="62" spans="1:5">
      <c r="A62">
        <v>1575</v>
      </c>
      <c r="B62">
        <v>117</v>
      </c>
      <c r="C62">
        <f t="shared" si="0"/>
        <v>5.9222952381626079E-3</v>
      </c>
      <c r="D62">
        <f t="shared" si="1"/>
        <v>-2.1560784200680229E-2</v>
      </c>
      <c r="E62">
        <f t="shared" si="2"/>
        <v>-7.8192444812588101E-3</v>
      </c>
    </row>
    <row r="63" spans="1:5">
      <c r="A63">
        <v>1600</v>
      </c>
      <c r="B63">
        <v>117.400002</v>
      </c>
      <c r="C63">
        <f t="shared" si="0"/>
        <v>1.5748356968139112E-2</v>
      </c>
      <c r="D63">
        <f t="shared" si="1"/>
        <v>3.4129896320149221E-3</v>
      </c>
      <c r="E63">
        <f t="shared" si="2"/>
        <v>9.5806733000770167E-3</v>
      </c>
    </row>
    <row r="64" spans="1:5">
      <c r="A64">
        <v>1548.400024</v>
      </c>
      <c r="B64">
        <v>116.849998</v>
      </c>
      <c r="C64">
        <f t="shared" si="0"/>
        <v>-3.278147402450883E-2</v>
      </c>
      <c r="D64">
        <f t="shared" si="1"/>
        <v>-4.695880560864835E-3</v>
      </c>
      <c r="E64">
        <f t="shared" si="2"/>
        <v>-1.8738677292686832E-2</v>
      </c>
    </row>
    <row r="65" spans="1:5">
      <c r="A65">
        <v>1540.400024</v>
      </c>
      <c r="B65">
        <v>116.300003</v>
      </c>
      <c r="C65">
        <f t="shared" si="0"/>
        <v>-5.180016682241266E-3</v>
      </c>
      <c r="D65">
        <f t="shared" si="1"/>
        <v>-4.7179585489308734E-3</v>
      </c>
      <c r="E65">
        <f t="shared" si="2"/>
        <v>-4.9489876155860701E-3</v>
      </c>
    </row>
    <row r="66" spans="1:5">
      <c r="A66">
        <v>1539</v>
      </c>
      <c r="B66">
        <v>114.849998</v>
      </c>
      <c r="C66">
        <f t="shared" si="0"/>
        <v>-9.0928368224320994E-4</v>
      </c>
      <c r="D66">
        <f t="shared" si="1"/>
        <v>-1.2546173598886493E-2</v>
      </c>
      <c r="E66">
        <f t="shared" si="2"/>
        <v>-6.7277286405648517E-3</v>
      </c>
    </row>
    <row r="67" spans="1:5">
      <c r="A67">
        <v>1522.0500489999999</v>
      </c>
      <c r="B67">
        <v>112.199997</v>
      </c>
      <c r="C67">
        <f t="shared" si="0"/>
        <v>-1.1074712252254823E-2</v>
      </c>
      <c r="D67">
        <f t="shared" si="1"/>
        <v>-2.3343945370461177E-2</v>
      </c>
      <c r="E67">
        <f t="shared" si="2"/>
        <v>-1.7209328811358001E-2</v>
      </c>
    </row>
    <row r="68" spans="1:5">
      <c r="A68">
        <v>1511.1999510000001</v>
      </c>
      <c r="B68">
        <v>113.25</v>
      </c>
      <c r="C68">
        <f t="shared" ref="C68:C131" si="3">LN(A68/A67)</f>
        <v>-7.1541378238883513E-3</v>
      </c>
      <c r="D68">
        <f t="shared" ref="D68:D131" si="4">LN(B68/B67)</f>
        <v>9.3147980125157463E-3</v>
      </c>
      <c r="E68">
        <f t="shared" ref="E68:E131" si="5">(0.5*C68)+(0.5*D68)</f>
        <v>1.0803300943136975E-3</v>
      </c>
    </row>
    <row r="69" spans="1:5">
      <c r="A69">
        <v>1494.900024</v>
      </c>
      <c r="B69">
        <v>111.25</v>
      </c>
      <c r="C69">
        <f t="shared" si="3"/>
        <v>-1.0844673752681968E-2</v>
      </c>
      <c r="D69">
        <f t="shared" si="4"/>
        <v>-1.7817843316793786E-2</v>
      </c>
      <c r="E69">
        <f t="shared" si="5"/>
        <v>-1.4331258534737877E-2</v>
      </c>
    </row>
    <row r="70" spans="1:5">
      <c r="A70">
        <v>1507.4499510000001</v>
      </c>
      <c r="B70">
        <v>110.300003</v>
      </c>
      <c r="C70">
        <f t="shared" si="3"/>
        <v>8.3601180401542009E-3</v>
      </c>
      <c r="D70">
        <f t="shared" si="4"/>
        <v>-8.575967588343749E-3</v>
      </c>
      <c r="E70">
        <f t="shared" si="5"/>
        <v>-1.0792477409477409E-4</v>
      </c>
    </row>
    <row r="71" spans="1:5">
      <c r="A71">
        <v>1506.4499510000001</v>
      </c>
      <c r="B71">
        <v>106</v>
      </c>
      <c r="C71">
        <f t="shared" si="3"/>
        <v>-6.6359206955256896E-4</v>
      </c>
      <c r="D71">
        <f t="shared" si="4"/>
        <v>-3.9764859345938708E-2</v>
      </c>
      <c r="E71">
        <f t="shared" si="5"/>
        <v>-2.0214225707745639E-2</v>
      </c>
    </row>
    <row r="72" spans="1:5">
      <c r="A72">
        <v>1495.5500489999999</v>
      </c>
      <c r="B72">
        <v>107.699997</v>
      </c>
      <c r="C72">
        <f t="shared" si="3"/>
        <v>-7.2617920714429319E-3</v>
      </c>
      <c r="D72">
        <f t="shared" si="4"/>
        <v>1.5910462195122155E-2</v>
      </c>
      <c r="E72">
        <f t="shared" si="5"/>
        <v>4.3243350618396119E-3</v>
      </c>
    </row>
    <row r="73" spans="1:5">
      <c r="A73">
        <v>1499</v>
      </c>
      <c r="B73">
        <v>104</v>
      </c>
      <c r="C73">
        <f t="shared" si="3"/>
        <v>2.3041541933849136E-3</v>
      </c>
      <c r="D73">
        <f t="shared" si="4"/>
        <v>-3.4958657165816635E-2</v>
      </c>
      <c r="E73">
        <f t="shared" si="5"/>
        <v>-1.632725148621586E-2</v>
      </c>
    </row>
    <row r="74" spans="1:5">
      <c r="A74">
        <v>1562.5500489999999</v>
      </c>
      <c r="B74">
        <v>106.300003</v>
      </c>
      <c r="C74">
        <f t="shared" si="3"/>
        <v>4.1520914354965861E-2</v>
      </c>
      <c r="D74">
        <f t="shared" si="4"/>
        <v>2.1874414428542339E-2</v>
      </c>
      <c r="E74">
        <f t="shared" si="5"/>
        <v>3.1697664391754102E-2</v>
      </c>
    </row>
    <row r="75" spans="1:5">
      <c r="A75">
        <v>1548</v>
      </c>
      <c r="B75">
        <v>104.199997</v>
      </c>
      <c r="C75">
        <f t="shared" si="3"/>
        <v>-9.3553583078910801E-3</v>
      </c>
      <c r="D75">
        <f t="shared" si="4"/>
        <v>-1.9953213041435908E-2</v>
      </c>
      <c r="E75">
        <f t="shared" si="5"/>
        <v>-1.4654285674663495E-2</v>
      </c>
    </row>
    <row r="76" spans="1:5">
      <c r="A76">
        <v>1499.400024</v>
      </c>
      <c r="B76">
        <v>105.25</v>
      </c>
      <c r="C76">
        <f t="shared" si="3"/>
        <v>-3.1898731074308288E-2</v>
      </c>
      <c r="D76">
        <f t="shared" si="4"/>
        <v>1.0026372034011667E-2</v>
      </c>
      <c r="E76">
        <f t="shared" si="5"/>
        <v>-1.0936179520148311E-2</v>
      </c>
    </row>
    <row r="77" spans="1:5">
      <c r="A77">
        <v>1485</v>
      </c>
      <c r="B77">
        <v>104.5</v>
      </c>
      <c r="C77">
        <f t="shared" si="3"/>
        <v>-9.6502718385641749E-3</v>
      </c>
      <c r="D77">
        <f t="shared" si="4"/>
        <v>-7.1514011576251282E-3</v>
      </c>
      <c r="E77">
        <f t="shared" si="5"/>
        <v>-8.4008364980946507E-3</v>
      </c>
    </row>
    <row r="78" spans="1:5">
      <c r="A78">
        <v>1462.650024</v>
      </c>
      <c r="B78">
        <v>104.400002</v>
      </c>
      <c r="C78">
        <f t="shared" si="3"/>
        <v>-1.5164896878988879E-2</v>
      </c>
      <c r="D78">
        <f t="shared" si="4"/>
        <v>-9.5737679923934996E-4</v>
      </c>
      <c r="E78">
        <f t="shared" si="5"/>
        <v>-8.061136839114115E-3</v>
      </c>
    </row>
    <row r="79" spans="1:5">
      <c r="A79">
        <v>1456.6999510000001</v>
      </c>
      <c r="B79">
        <v>105.349998</v>
      </c>
      <c r="C79">
        <f t="shared" si="3"/>
        <v>-4.076305540583771E-3</v>
      </c>
      <c r="D79">
        <f t="shared" si="4"/>
        <v>9.0584266602336243E-3</v>
      </c>
      <c r="E79">
        <f t="shared" si="5"/>
        <v>2.4910605598249267E-3</v>
      </c>
    </row>
    <row r="80" spans="1:5">
      <c r="A80">
        <v>1460.900024</v>
      </c>
      <c r="B80">
        <v>105.699997</v>
      </c>
      <c r="C80">
        <f t="shared" si="3"/>
        <v>2.8791307494701623E-3</v>
      </c>
      <c r="D80">
        <f t="shared" si="4"/>
        <v>3.3167432281177868E-3</v>
      </c>
      <c r="E80">
        <f t="shared" si="5"/>
        <v>3.0979369887939746E-3</v>
      </c>
    </row>
    <row r="81" spans="1:5">
      <c r="A81">
        <v>1432.8000489999999</v>
      </c>
      <c r="B81">
        <v>104.900002</v>
      </c>
      <c r="C81">
        <f t="shared" si="3"/>
        <v>-1.9422094621424382E-2</v>
      </c>
      <c r="D81">
        <f t="shared" si="4"/>
        <v>-7.5973300259494902E-3</v>
      </c>
      <c r="E81">
        <f t="shared" si="5"/>
        <v>-1.3509712323686935E-2</v>
      </c>
    </row>
    <row r="82" spans="1:5">
      <c r="A82">
        <v>1399</v>
      </c>
      <c r="B82">
        <v>102.25</v>
      </c>
      <c r="C82">
        <f t="shared" si="3"/>
        <v>-2.3872910279791843E-2</v>
      </c>
      <c r="D82">
        <f t="shared" si="4"/>
        <v>-2.5586739545117126E-2</v>
      </c>
      <c r="E82">
        <f t="shared" si="5"/>
        <v>-2.4729824912454484E-2</v>
      </c>
    </row>
    <row r="83" spans="1:5">
      <c r="A83">
        <v>1406.4499510000001</v>
      </c>
      <c r="B83">
        <v>102.5</v>
      </c>
      <c r="C83">
        <f t="shared" si="3"/>
        <v>5.3110685573598809E-3</v>
      </c>
      <c r="D83">
        <f t="shared" si="4"/>
        <v>2.4420036555518089E-3</v>
      </c>
      <c r="E83">
        <f t="shared" si="5"/>
        <v>3.8765361064558449E-3</v>
      </c>
    </row>
    <row r="84" spans="1:5">
      <c r="A84">
        <v>1436.6999510000001</v>
      </c>
      <c r="B84">
        <v>106.75</v>
      </c>
      <c r="C84">
        <f t="shared" si="3"/>
        <v>2.1280018687894513E-2</v>
      </c>
      <c r="D84">
        <f t="shared" si="4"/>
        <v>4.0626853530271102E-2</v>
      </c>
      <c r="E84">
        <f t="shared" si="5"/>
        <v>3.0953436109082806E-2</v>
      </c>
    </row>
    <row r="85" spans="1:5">
      <c r="A85">
        <v>1445</v>
      </c>
      <c r="B85">
        <v>107.849998</v>
      </c>
      <c r="C85">
        <f t="shared" si="3"/>
        <v>5.7605386357969844E-3</v>
      </c>
      <c r="D85">
        <f t="shared" si="4"/>
        <v>1.0251702182156751E-2</v>
      </c>
      <c r="E85">
        <f t="shared" si="5"/>
        <v>8.0061204089768682E-3</v>
      </c>
    </row>
    <row r="86" spans="1:5">
      <c r="A86">
        <v>1417.6999510000001</v>
      </c>
      <c r="B86">
        <v>105.949997</v>
      </c>
      <c r="C86">
        <f t="shared" si="3"/>
        <v>-1.9073515985971904E-2</v>
      </c>
      <c r="D86">
        <f t="shared" si="4"/>
        <v>-1.7774097891826129E-2</v>
      </c>
      <c r="E86">
        <f t="shared" si="5"/>
        <v>-1.8423806938899015E-2</v>
      </c>
    </row>
    <row r="87" spans="1:5">
      <c r="A87">
        <v>1426.400024</v>
      </c>
      <c r="B87">
        <v>105</v>
      </c>
      <c r="C87">
        <f t="shared" si="3"/>
        <v>6.1179988139447722E-3</v>
      </c>
      <c r="D87">
        <f t="shared" si="4"/>
        <v>-9.0069062415411901E-3</v>
      </c>
      <c r="E87">
        <f t="shared" si="5"/>
        <v>-1.444453713798209E-3</v>
      </c>
    </row>
    <row r="88" spans="1:5">
      <c r="A88">
        <v>1426.8000489999999</v>
      </c>
      <c r="B88">
        <v>104.449997</v>
      </c>
      <c r="C88">
        <f t="shared" si="3"/>
        <v>2.804044528151248E-4</v>
      </c>
      <c r="D88">
        <f t="shared" si="4"/>
        <v>-5.2518908768254971E-3</v>
      </c>
      <c r="E88">
        <f t="shared" si="5"/>
        <v>-2.4857432120051863E-3</v>
      </c>
    </row>
    <row r="89" spans="1:5">
      <c r="A89">
        <v>1434.599976</v>
      </c>
      <c r="B89">
        <v>103.650002</v>
      </c>
      <c r="C89">
        <f t="shared" si="3"/>
        <v>5.4518391356112427E-3</v>
      </c>
      <c r="D89">
        <f t="shared" si="4"/>
        <v>-7.688601103202717E-3</v>
      </c>
      <c r="E89">
        <f t="shared" si="5"/>
        <v>-1.1183809837957371E-3</v>
      </c>
    </row>
    <row r="90" spans="1:5">
      <c r="A90">
        <v>1429</v>
      </c>
      <c r="B90">
        <v>105.699997</v>
      </c>
      <c r="C90">
        <f t="shared" si="3"/>
        <v>-3.9111490330645668E-3</v>
      </c>
      <c r="D90">
        <f t="shared" si="4"/>
        <v>1.9585006316482668E-2</v>
      </c>
      <c r="E90">
        <f t="shared" si="5"/>
        <v>7.8369286417090504E-3</v>
      </c>
    </row>
    <row r="91" spans="1:5">
      <c r="A91">
        <v>1442</v>
      </c>
      <c r="B91">
        <v>104</v>
      </c>
      <c r="C91">
        <f t="shared" si="3"/>
        <v>9.0561399150270484E-3</v>
      </c>
      <c r="D91">
        <f t="shared" si="4"/>
        <v>-1.6213965352605015E-2</v>
      </c>
      <c r="E91">
        <f t="shared" si="5"/>
        <v>-3.5789127187889833E-3</v>
      </c>
    </row>
    <row r="92" spans="1:5">
      <c r="A92">
        <v>1479</v>
      </c>
      <c r="B92">
        <v>104.400002</v>
      </c>
      <c r="C92">
        <f t="shared" si="3"/>
        <v>2.5335144865905403E-2</v>
      </c>
      <c r="D92">
        <f t="shared" si="4"/>
        <v>3.8387954642535747E-3</v>
      </c>
      <c r="E92">
        <f t="shared" si="5"/>
        <v>1.4586970165079489E-2</v>
      </c>
    </row>
    <row r="93" spans="1:5">
      <c r="A93">
        <v>1503.650024</v>
      </c>
      <c r="B93">
        <v>105.900002</v>
      </c>
      <c r="C93">
        <f t="shared" si="3"/>
        <v>1.6529317912371732E-2</v>
      </c>
      <c r="D93">
        <f t="shared" si="4"/>
        <v>1.42655768874755E-2</v>
      </c>
      <c r="E93">
        <f t="shared" si="5"/>
        <v>1.5397447399923617E-2</v>
      </c>
    </row>
    <row r="94" spans="1:5">
      <c r="A94">
        <v>1453.8000489999999</v>
      </c>
      <c r="B94">
        <v>112.699997</v>
      </c>
      <c r="C94">
        <f t="shared" si="3"/>
        <v>-3.3714649867863287E-2</v>
      </c>
      <c r="D94">
        <f t="shared" si="4"/>
        <v>6.2234122933284987E-2</v>
      </c>
      <c r="E94">
        <f t="shared" si="5"/>
        <v>1.425973653271085E-2</v>
      </c>
    </row>
    <row r="95" spans="1:5">
      <c r="A95">
        <v>1421.900024</v>
      </c>
      <c r="B95">
        <v>110.699997</v>
      </c>
      <c r="C95">
        <f t="shared" si="3"/>
        <v>-2.2186829474155442E-2</v>
      </c>
      <c r="D95">
        <f t="shared" si="4"/>
        <v>-1.7905581812067074E-2</v>
      </c>
      <c r="E95">
        <f t="shared" si="5"/>
        <v>-2.0046205643111256E-2</v>
      </c>
    </row>
    <row r="96" spans="1:5">
      <c r="A96">
        <v>1423</v>
      </c>
      <c r="B96">
        <v>110.300003</v>
      </c>
      <c r="C96">
        <f t="shared" si="3"/>
        <v>7.7329680869967507E-4</v>
      </c>
      <c r="D96">
        <f t="shared" si="4"/>
        <v>-3.6198591563139605E-3</v>
      </c>
      <c r="E96">
        <f t="shared" si="5"/>
        <v>-1.4232811738071427E-3</v>
      </c>
    </row>
    <row r="97" spans="1:5">
      <c r="A97">
        <v>1409.599976</v>
      </c>
      <c r="B97">
        <v>114</v>
      </c>
      <c r="C97">
        <f t="shared" si="3"/>
        <v>-9.461359934044216E-3</v>
      </c>
      <c r="D97">
        <f t="shared" si="4"/>
        <v>3.2994494936489628E-2</v>
      </c>
      <c r="E97">
        <f t="shared" si="5"/>
        <v>1.1766567501222706E-2</v>
      </c>
    </row>
    <row r="98" spans="1:5">
      <c r="A98">
        <v>1410.8000489999999</v>
      </c>
      <c r="B98">
        <v>112.849998</v>
      </c>
      <c r="C98">
        <f t="shared" si="3"/>
        <v>8.5099493815492754E-4</v>
      </c>
      <c r="D98">
        <f t="shared" si="4"/>
        <v>-1.0138962853591617E-2</v>
      </c>
      <c r="E98">
        <f t="shared" si="5"/>
        <v>-4.6439839577183447E-3</v>
      </c>
    </row>
    <row r="99" spans="1:5">
      <c r="A99">
        <v>1424.9499510000001</v>
      </c>
      <c r="B99">
        <v>112.349998</v>
      </c>
      <c r="C99">
        <f t="shared" si="3"/>
        <v>9.9797368867290456E-3</v>
      </c>
      <c r="D99">
        <f t="shared" si="4"/>
        <v>-4.4405047110789905E-3</v>
      </c>
      <c r="E99">
        <f t="shared" si="5"/>
        <v>2.7696160878250276E-3</v>
      </c>
    </row>
    <row r="100" spans="1:5">
      <c r="A100">
        <v>1430</v>
      </c>
      <c r="B100">
        <v>114.949997</v>
      </c>
      <c r="C100">
        <f t="shared" si="3"/>
        <v>3.5377532732607155E-3</v>
      </c>
      <c r="D100">
        <f t="shared" si="4"/>
        <v>2.2878244281061749E-2</v>
      </c>
      <c r="E100">
        <f t="shared" si="5"/>
        <v>1.3207998777161233E-2</v>
      </c>
    </row>
    <row r="101" spans="1:5">
      <c r="A101">
        <v>1424.1999510000001</v>
      </c>
      <c r="B101">
        <v>118.699997</v>
      </c>
      <c r="C101">
        <f t="shared" si="3"/>
        <v>-4.0642261112092621E-3</v>
      </c>
      <c r="D101">
        <f t="shared" si="4"/>
        <v>3.2102051230935874E-2</v>
      </c>
      <c r="E101">
        <f t="shared" si="5"/>
        <v>1.4018912559863306E-2</v>
      </c>
    </row>
    <row r="102" spans="1:5">
      <c r="A102">
        <v>1408.599976</v>
      </c>
      <c r="B102">
        <v>121.150002</v>
      </c>
      <c r="C102">
        <f t="shared" si="3"/>
        <v>-1.1013931869627815E-2</v>
      </c>
      <c r="D102">
        <f t="shared" si="4"/>
        <v>2.0430187429172582E-2</v>
      </c>
      <c r="E102">
        <f t="shared" si="5"/>
        <v>4.7081277797723833E-3</v>
      </c>
    </row>
    <row r="103" spans="1:5">
      <c r="A103">
        <v>1398.900024</v>
      </c>
      <c r="B103">
        <v>116</v>
      </c>
      <c r="C103">
        <f t="shared" si="3"/>
        <v>-6.9100556343940044E-3</v>
      </c>
      <c r="D103">
        <f t="shared" si="4"/>
        <v>-4.3439272664630491E-2</v>
      </c>
      <c r="E103">
        <f t="shared" si="5"/>
        <v>-2.5174664149512249E-2</v>
      </c>
    </row>
    <row r="104" spans="1:5">
      <c r="A104">
        <v>1442.599976</v>
      </c>
      <c r="B104">
        <v>115.400002</v>
      </c>
      <c r="C104">
        <f t="shared" si="3"/>
        <v>3.076079379422202E-2</v>
      </c>
      <c r="D104">
        <f t="shared" si="4"/>
        <v>-5.1858197013430196E-3</v>
      </c>
      <c r="E104">
        <f t="shared" si="5"/>
        <v>1.27874870464395E-2</v>
      </c>
    </row>
    <row r="105" spans="1:5">
      <c r="A105">
        <v>1482.75</v>
      </c>
      <c r="B105">
        <v>117.5</v>
      </c>
      <c r="C105">
        <f t="shared" si="3"/>
        <v>2.7451447285892296E-2</v>
      </c>
      <c r="D105">
        <f t="shared" si="4"/>
        <v>1.8033962179192155E-2</v>
      </c>
      <c r="E105">
        <f t="shared" si="5"/>
        <v>2.2742704732542224E-2</v>
      </c>
    </row>
    <row r="106" spans="1:5">
      <c r="A106">
        <v>1478.849976</v>
      </c>
      <c r="B106">
        <v>115.800003</v>
      </c>
      <c r="C106">
        <f t="shared" si="3"/>
        <v>-2.6337292585025779E-3</v>
      </c>
      <c r="D106">
        <f t="shared" si="4"/>
        <v>-1.4573742538583343E-2</v>
      </c>
      <c r="E106">
        <f t="shared" si="5"/>
        <v>-8.60373589854296E-3</v>
      </c>
    </row>
    <row r="107" spans="1:5">
      <c r="A107">
        <v>1465.900024</v>
      </c>
      <c r="B107">
        <v>114.699997</v>
      </c>
      <c r="C107">
        <f t="shared" si="3"/>
        <v>-8.795337792153567E-3</v>
      </c>
      <c r="D107">
        <f t="shared" si="4"/>
        <v>-9.5445930654931028E-3</v>
      </c>
      <c r="E107">
        <f t="shared" si="5"/>
        <v>-9.1699654288233349E-3</v>
      </c>
    </row>
    <row r="108" spans="1:5">
      <c r="A108">
        <v>1501.900024</v>
      </c>
      <c r="B108">
        <v>114.050003</v>
      </c>
      <c r="C108">
        <f t="shared" si="3"/>
        <v>2.4261584523114069E-2</v>
      </c>
      <c r="D108">
        <f t="shared" si="4"/>
        <v>-5.6830229454879382E-3</v>
      </c>
      <c r="E108">
        <f t="shared" si="5"/>
        <v>9.2892807888130657E-3</v>
      </c>
    </row>
    <row r="109" spans="1:5">
      <c r="A109">
        <v>1520.4499510000001</v>
      </c>
      <c r="B109">
        <v>113.949997</v>
      </c>
      <c r="C109">
        <f t="shared" si="3"/>
        <v>1.2275322238372665E-2</v>
      </c>
      <c r="D109">
        <f t="shared" si="4"/>
        <v>-8.7724567029288133E-4</v>
      </c>
      <c r="E109">
        <f t="shared" si="5"/>
        <v>5.6990382840398923E-3</v>
      </c>
    </row>
    <row r="110" spans="1:5">
      <c r="A110">
        <v>1513.75</v>
      </c>
      <c r="B110">
        <v>117.099998</v>
      </c>
      <c r="C110">
        <f t="shared" si="3"/>
        <v>-4.4162955623645818E-3</v>
      </c>
      <c r="D110">
        <f t="shared" si="4"/>
        <v>2.7268524159895904E-2</v>
      </c>
      <c r="E110">
        <f t="shared" si="5"/>
        <v>1.1426114298765661E-2</v>
      </c>
    </row>
    <row r="111" spans="1:5">
      <c r="A111">
        <v>1487</v>
      </c>
      <c r="B111">
        <v>115.400002</v>
      </c>
      <c r="C111">
        <f t="shared" si="3"/>
        <v>-1.7829348407146901E-2</v>
      </c>
      <c r="D111">
        <f t="shared" si="4"/>
        <v>-1.4623882119230687E-2</v>
      </c>
      <c r="E111">
        <f t="shared" si="5"/>
        <v>-1.6226615263188793E-2</v>
      </c>
    </row>
    <row r="112" spans="1:5">
      <c r="A112">
        <v>1489</v>
      </c>
      <c r="B112">
        <v>113.650002</v>
      </c>
      <c r="C112">
        <f t="shared" si="3"/>
        <v>1.3440862238539562E-3</v>
      </c>
      <c r="D112">
        <f t="shared" si="4"/>
        <v>-1.5280803508581268E-2</v>
      </c>
      <c r="E112">
        <f t="shared" si="5"/>
        <v>-6.9683586423636562E-3</v>
      </c>
    </row>
    <row r="113" spans="1:5">
      <c r="A113">
        <v>1513</v>
      </c>
      <c r="B113">
        <v>115.550003</v>
      </c>
      <c r="C113">
        <f t="shared" si="3"/>
        <v>1.5989681104346905E-2</v>
      </c>
      <c r="D113">
        <f t="shared" si="4"/>
        <v>1.6579794786735876E-2</v>
      </c>
      <c r="E113">
        <f t="shared" si="5"/>
        <v>1.6284737945541389E-2</v>
      </c>
    </row>
    <row r="114" spans="1:5">
      <c r="A114">
        <v>1519.5</v>
      </c>
      <c r="B114">
        <v>114.349998</v>
      </c>
      <c r="C114">
        <f t="shared" si="3"/>
        <v>4.2868985684918091E-3</v>
      </c>
      <c r="D114">
        <f t="shared" si="4"/>
        <v>-1.0439459704547854E-2</v>
      </c>
      <c r="E114">
        <f t="shared" si="5"/>
        <v>-3.0762805680280224E-3</v>
      </c>
    </row>
    <row r="115" spans="1:5">
      <c r="A115">
        <v>1527</v>
      </c>
      <c r="B115">
        <v>118.449997</v>
      </c>
      <c r="C115">
        <f t="shared" si="3"/>
        <v>4.9236928617847411E-3</v>
      </c>
      <c r="D115">
        <f t="shared" si="4"/>
        <v>3.522700229902373E-2</v>
      </c>
      <c r="E115">
        <f t="shared" si="5"/>
        <v>2.0075347580404235E-2</v>
      </c>
    </row>
    <row r="116" spans="1:5">
      <c r="A116">
        <v>1510.1999510000001</v>
      </c>
      <c r="B116">
        <v>119.400002</v>
      </c>
      <c r="C116">
        <f t="shared" si="3"/>
        <v>-1.1062966295341406E-2</v>
      </c>
      <c r="D116">
        <f t="shared" si="4"/>
        <v>7.9883124312684801E-3</v>
      </c>
      <c r="E116">
        <f t="shared" si="5"/>
        <v>-1.5373269320364631E-3</v>
      </c>
    </row>
    <row r="117" spans="1:5">
      <c r="A117">
        <v>1524.9499510000001</v>
      </c>
      <c r="B117">
        <v>123.800003</v>
      </c>
      <c r="C117">
        <f t="shared" si="3"/>
        <v>9.7195305632719175E-3</v>
      </c>
      <c r="D117">
        <f t="shared" si="4"/>
        <v>3.6188166774208316E-2</v>
      </c>
      <c r="E117">
        <f t="shared" si="5"/>
        <v>2.2953848668740118E-2</v>
      </c>
    </row>
    <row r="118" spans="1:5">
      <c r="A118">
        <v>1520.650024</v>
      </c>
      <c r="B118">
        <v>126.699997</v>
      </c>
      <c r="C118">
        <f t="shared" si="3"/>
        <v>-2.8236996928942344E-3</v>
      </c>
      <c r="D118">
        <f t="shared" si="4"/>
        <v>2.3154679165984852E-2</v>
      </c>
      <c r="E118">
        <f t="shared" si="5"/>
        <v>1.0165489736545309E-2</v>
      </c>
    </row>
    <row r="119" spans="1:5">
      <c r="A119">
        <v>1514</v>
      </c>
      <c r="B119">
        <v>127.5</v>
      </c>
      <c r="C119">
        <f t="shared" si="3"/>
        <v>-4.382735796274578E-3</v>
      </c>
      <c r="D119">
        <f t="shared" si="4"/>
        <v>6.2943009493671735E-3</v>
      </c>
      <c r="E119">
        <f t="shared" si="5"/>
        <v>9.5578257654629776E-4</v>
      </c>
    </row>
    <row r="120" spans="1:5">
      <c r="A120">
        <v>1501.3000489999999</v>
      </c>
      <c r="B120">
        <v>125.900002</v>
      </c>
      <c r="C120">
        <f t="shared" si="3"/>
        <v>-8.4237229407553606E-3</v>
      </c>
      <c r="D120">
        <f t="shared" si="4"/>
        <v>-1.2628407662556001E-2</v>
      </c>
      <c r="E120">
        <f t="shared" si="5"/>
        <v>-1.0526065301655681E-2</v>
      </c>
    </row>
    <row r="121" spans="1:5">
      <c r="A121">
        <v>1502</v>
      </c>
      <c r="B121">
        <v>128</v>
      </c>
      <c r="C121">
        <f t="shared" si="3"/>
        <v>4.6612126744136561E-4</v>
      </c>
      <c r="D121">
        <f t="shared" si="4"/>
        <v>1.6542306983692238E-2</v>
      </c>
      <c r="E121">
        <f t="shared" si="5"/>
        <v>8.5042141255668013E-3</v>
      </c>
    </row>
    <row r="122" spans="1:5">
      <c r="A122">
        <v>1489</v>
      </c>
      <c r="B122">
        <v>124.800003</v>
      </c>
      <c r="C122">
        <f t="shared" si="3"/>
        <v>-8.6927996400711135E-3</v>
      </c>
      <c r="D122">
        <f t="shared" si="4"/>
        <v>-2.5317783945828596E-2</v>
      </c>
      <c r="E122">
        <f t="shared" si="5"/>
        <v>-1.7005291792949854E-2</v>
      </c>
    </row>
    <row r="123" spans="1:5">
      <c r="A123">
        <v>1496.5500489999999</v>
      </c>
      <c r="B123">
        <v>126.599998</v>
      </c>
      <c r="C123">
        <f t="shared" si="3"/>
        <v>5.0577380855894253E-3</v>
      </c>
      <c r="D123">
        <f t="shared" si="4"/>
        <v>1.4320013938498707E-2</v>
      </c>
      <c r="E123">
        <f t="shared" si="5"/>
        <v>9.6888760120440662E-3</v>
      </c>
    </row>
    <row r="124" spans="1:5">
      <c r="A124">
        <v>1486</v>
      </c>
      <c r="B124">
        <v>125.800003</v>
      </c>
      <c r="C124">
        <f t="shared" si="3"/>
        <v>-7.0745454918939646E-3</v>
      </c>
      <c r="D124">
        <f t="shared" si="4"/>
        <v>-6.3391257985707401E-3</v>
      </c>
      <c r="E124">
        <f t="shared" si="5"/>
        <v>-6.7068356452323523E-3</v>
      </c>
    </row>
    <row r="125" spans="1:5">
      <c r="A125">
        <v>1496</v>
      </c>
      <c r="B125">
        <v>128.5</v>
      </c>
      <c r="C125">
        <f t="shared" si="3"/>
        <v>6.7069332567180799E-3</v>
      </c>
      <c r="D125">
        <f t="shared" si="4"/>
        <v>2.1235536221557907E-2</v>
      </c>
      <c r="E125">
        <f t="shared" si="5"/>
        <v>1.3971234739137993E-2</v>
      </c>
    </row>
    <row r="126" spans="1:5">
      <c r="A126">
        <v>1494</v>
      </c>
      <c r="B126">
        <v>128.25</v>
      </c>
      <c r="C126">
        <f t="shared" si="3"/>
        <v>-1.3377928416599422E-3</v>
      </c>
      <c r="D126">
        <f t="shared" si="4"/>
        <v>-1.9474202843955666E-3</v>
      </c>
      <c r="E126">
        <f t="shared" si="5"/>
        <v>-1.6426065630277544E-3</v>
      </c>
    </row>
    <row r="127" spans="1:5">
      <c r="A127">
        <v>1478.75</v>
      </c>
      <c r="B127">
        <v>127</v>
      </c>
      <c r="C127">
        <f t="shared" si="3"/>
        <v>-1.0259950400166098E-2</v>
      </c>
      <c r="D127">
        <f t="shared" si="4"/>
        <v>-9.7943975922876979E-3</v>
      </c>
      <c r="E127">
        <f t="shared" si="5"/>
        <v>-1.0027173996226898E-2</v>
      </c>
    </row>
    <row r="128" spans="1:5">
      <c r="A128">
        <v>1490</v>
      </c>
      <c r="B128">
        <v>124.550003</v>
      </c>
      <c r="C128">
        <f t="shared" si="3"/>
        <v>7.5789836469082987E-3</v>
      </c>
      <c r="D128">
        <f t="shared" si="4"/>
        <v>-1.9479820663689907E-2</v>
      </c>
      <c r="E128">
        <f t="shared" si="5"/>
        <v>-5.9504185083908041E-3</v>
      </c>
    </row>
    <row r="129" spans="1:5">
      <c r="A129">
        <v>1491.8000489999999</v>
      </c>
      <c r="B129">
        <v>122</v>
      </c>
      <c r="C129">
        <f t="shared" si="3"/>
        <v>1.2073574277834127E-3</v>
      </c>
      <c r="D129">
        <f t="shared" si="4"/>
        <v>-2.0686221061644736E-2</v>
      </c>
      <c r="E129">
        <f t="shared" si="5"/>
        <v>-9.7394318169306618E-3</v>
      </c>
    </row>
    <row r="130" spans="1:5">
      <c r="A130">
        <v>1508</v>
      </c>
      <c r="B130">
        <v>124.199997</v>
      </c>
      <c r="C130">
        <f t="shared" si="3"/>
        <v>1.0800792200612967E-2</v>
      </c>
      <c r="D130">
        <f t="shared" si="4"/>
        <v>1.7872100611532195E-2</v>
      </c>
      <c r="E130">
        <f t="shared" si="5"/>
        <v>1.4336446406072581E-2</v>
      </c>
    </row>
    <row r="131" spans="1:5">
      <c r="A131">
        <v>1497.8000489999999</v>
      </c>
      <c r="B131">
        <v>124.400002</v>
      </c>
      <c r="C131">
        <f t="shared" si="3"/>
        <v>-6.7868720379870764E-3</v>
      </c>
      <c r="D131">
        <f t="shared" si="4"/>
        <v>1.6090510374607541E-3</v>
      </c>
      <c r="E131">
        <f t="shared" si="5"/>
        <v>-2.588910500263161E-3</v>
      </c>
    </row>
    <row r="132" spans="1:5">
      <c r="A132">
        <v>1513.4499510000001</v>
      </c>
      <c r="B132">
        <v>124.449997</v>
      </c>
      <c r="C132">
        <f t="shared" ref="C132:C195" si="6">LN(A132/A131)</f>
        <v>1.0394383000548795E-2</v>
      </c>
      <c r="D132">
        <f t="shared" ref="D132:D195" si="7">LN(B132/B131)</f>
        <v>4.0180832528465769E-4</v>
      </c>
      <c r="E132">
        <f t="shared" ref="E132:E195" si="8">(0.5*C132)+(0.5*D132)</f>
        <v>5.3980956629167262E-3</v>
      </c>
    </row>
    <row r="133" spans="1:5">
      <c r="A133">
        <v>1522</v>
      </c>
      <c r="B133">
        <v>124.949997</v>
      </c>
      <c r="C133">
        <f t="shared" si="6"/>
        <v>5.6334788911680577E-3</v>
      </c>
      <c r="D133">
        <f t="shared" si="7"/>
        <v>4.0096285638233087E-3</v>
      </c>
      <c r="E133">
        <f t="shared" si="8"/>
        <v>4.8215537274956827E-3</v>
      </c>
    </row>
    <row r="134" spans="1:5">
      <c r="A134">
        <v>1523</v>
      </c>
      <c r="B134">
        <v>124.5</v>
      </c>
      <c r="C134">
        <f t="shared" si="6"/>
        <v>6.5681447353075359E-4</v>
      </c>
      <c r="D134">
        <f t="shared" si="7"/>
        <v>-3.6079173665949284E-3</v>
      </c>
      <c r="E134">
        <f t="shared" si="8"/>
        <v>-1.4755514465320874E-3</v>
      </c>
    </row>
    <row r="135" spans="1:5">
      <c r="A135">
        <v>1508.1999510000001</v>
      </c>
      <c r="B135">
        <v>122.449997</v>
      </c>
      <c r="C135">
        <f t="shared" si="6"/>
        <v>-9.7652196156754068E-3</v>
      </c>
      <c r="D135">
        <f t="shared" si="7"/>
        <v>-1.6602957006381733E-2</v>
      </c>
      <c r="E135">
        <f t="shared" si="8"/>
        <v>-1.3184088311028571E-2</v>
      </c>
    </row>
    <row r="136" spans="1:5">
      <c r="A136">
        <v>1509</v>
      </c>
      <c r="B136">
        <v>120.949997</v>
      </c>
      <c r="C136">
        <f t="shared" si="6"/>
        <v>5.3032548836265793E-4</v>
      </c>
      <c r="D136">
        <f t="shared" si="7"/>
        <v>-1.23255466459825E-2</v>
      </c>
      <c r="E136">
        <f t="shared" si="8"/>
        <v>-5.8976105788099212E-3</v>
      </c>
    </row>
    <row r="137" spans="1:5">
      <c r="A137">
        <v>1502</v>
      </c>
      <c r="B137">
        <v>119.75</v>
      </c>
      <c r="C137">
        <f t="shared" si="6"/>
        <v>-4.6496264437687921E-3</v>
      </c>
      <c r="D137">
        <f t="shared" si="7"/>
        <v>-9.9709759613734912E-3</v>
      </c>
      <c r="E137">
        <f t="shared" si="8"/>
        <v>-7.3103012025711421E-3</v>
      </c>
    </row>
    <row r="138" spans="1:5">
      <c r="A138">
        <v>1489.25</v>
      </c>
      <c r="B138">
        <v>120.849998</v>
      </c>
      <c r="C138">
        <f t="shared" si="6"/>
        <v>-8.5249158152832655E-3</v>
      </c>
      <c r="D138">
        <f t="shared" si="7"/>
        <v>9.1438543090257875E-3</v>
      </c>
      <c r="E138">
        <f t="shared" si="8"/>
        <v>3.09469246871261E-4</v>
      </c>
    </row>
    <row r="139" spans="1:5">
      <c r="A139">
        <v>1504.5</v>
      </c>
      <c r="B139">
        <v>121.449997</v>
      </c>
      <c r="C139">
        <f t="shared" si="6"/>
        <v>1.0187979561302995E-2</v>
      </c>
      <c r="D139">
        <f t="shared" si="7"/>
        <v>4.9525401466075491E-3</v>
      </c>
      <c r="E139">
        <f t="shared" si="8"/>
        <v>7.5702598539552721E-3</v>
      </c>
    </row>
    <row r="140" spans="1:5">
      <c r="A140">
        <v>1540</v>
      </c>
      <c r="B140">
        <v>125</v>
      </c>
      <c r="C140">
        <f t="shared" si="6"/>
        <v>2.3321799337574826E-2</v>
      </c>
      <c r="D140">
        <f t="shared" si="7"/>
        <v>2.881110655564327E-2</v>
      </c>
      <c r="E140">
        <f t="shared" si="8"/>
        <v>2.6066452946609048E-2</v>
      </c>
    </row>
    <row r="141" spans="1:5">
      <c r="A141">
        <v>1545.349976</v>
      </c>
      <c r="B141">
        <v>120.400002</v>
      </c>
      <c r="C141">
        <f t="shared" si="6"/>
        <v>3.4679899548561359E-3</v>
      </c>
      <c r="D141">
        <f t="shared" si="7"/>
        <v>-3.7494187816284864E-2</v>
      </c>
      <c r="E141">
        <f t="shared" si="8"/>
        <v>-1.7013098930714364E-2</v>
      </c>
    </row>
    <row r="142" spans="1:5">
      <c r="A142">
        <v>1537.6999510000001</v>
      </c>
      <c r="B142">
        <v>119.400002</v>
      </c>
      <c r="C142">
        <f t="shared" si="6"/>
        <v>-4.9626447066580034E-3</v>
      </c>
      <c r="D142">
        <f t="shared" si="7"/>
        <v>-8.3403317770959166E-3</v>
      </c>
      <c r="E142">
        <f t="shared" si="8"/>
        <v>-6.65148824187696E-3</v>
      </c>
    </row>
    <row r="143" spans="1:5">
      <c r="A143">
        <v>1516</v>
      </c>
      <c r="B143">
        <v>118.650002</v>
      </c>
      <c r="C143">
        <f t="shared" si="6"/>
        <v>-1.4212474453556199E-2</v>
      </c>
      <c r="D143">
        <f t="shared" si="7"/>
        <v>-6.3012179708478878E-3</v>
      </c>
      <c r="E143">
        <f t="shared" si="8"/>
        <v>-1.0256846212202044E-2</v>
      </c>
    </row>
    <row r="144" spans="1:5">
      <c r="A144">
        <v>1502</v>
      </c>
      <c r="B144">
        <v>119.349998</v>
      </c>
      <c r="C144">
        <f t="shared" si="6"/>
        <v>-9.2777338782368771E-3</v>
      </c>
      <c r="D144">
        <f t="shared" si="7"/>
        <v>5.8823362893304539E-3</v>
      </c>
      <c r="E144">
        <f t="shared" si="8"/>
        <v>-1.6976987944532116E-3</v>
      </c>
    </row>
    <row r="145" spans="1:5">
      <c r="A145">
        <v>1506.099976</v>
      </c>
      <c r="B145">
        <v>120.800003</v>
      </c>
      <c r="C145">
        <f t="shared" si="6"/>
        <v>2.7259589585257966E-3</v>
      </c>
      <c r="D145">
        <f t="shared" si="7"/>
        <v>1.2075974307748536E-2</v>
      </c>
      <c r="E145">
        <f t="shared" si="8"/>
        <v>7.4009666331371661E-3</v>
      </c>
    </row>
    <row r="146" spans="1:5">
      <c r="A146">
        <v>1507.349976</v>
      </c>
      <c r="B146">
        <v>121.75</v>
      </c>
      <c r="C146">
        <f t="shared" si="6"/>
        <v>8.296139584890327E-4</v>
      </c>
      <c r="D146">
        <f t="shared" si="7"/>
        <v>7.8334516275477169E-3</v>
      </c>
      <c r="E146">
        <f t="shared" si="8"/>
        <v>4.3315327930183748E-3</v>
      </c>
    </row>
    <row r="147" spans="1:5">
      <c r="A147">
        <v>1526.75</v>
      </c>
      <c r="B147">
        <v>119.400002</v>
      </c>
      <c r="C147">
        <f t="shared" si="6"/>
        <v>1.2788166862149257E-2</v>
      </c>
      <c r="D147">
        <f t="shared" si="7"/>
        <v>-1.9490544253778826E-2</v>
      </c>
      <c r="E147">
        <f t="shared" si="8"/>
        <v>-3.3511886958147849E-3</v>
      </c>
    </row>
    <row r="148" spans="1:5">
      <c r="A148">
        <v>1529.9499510000001</v>
      </c>
      <c r="B148">
        <v>117.400002</v>
      </c>
      <c r="C148">
        <f t="shared" si="6"/>
        <v>2.0937299834896781E-3</v>
      </c>
      <c r="D148">
        <f t="shared" si="7"/>
        <v>-1.6892293279149234E-2</v>
      </c>
      <c r="E148">
        <f t="shared" si="8"/>
        <v>-7.3992816478297783E-3</v>
      </c>
    </row>
    <row r="149" spans="1:5">
      <c r="A149">
        <v>1488.849976</v>
      </c>
      <c r="B149">
        <v>116.550003</v>
      </c>
      <c r="C149">
        <f t="shared" si="6"/>
        <v>-2.7231029347877311E-2</v>
      </c>
      <c r="D149">
        <f t="shared" si="7"/>
        <v>-7.2665332079794439E-3</v>
      </c>
      <c r="E149">
        <f t="shared" si="8"/>
        <v>-1.7248781277928376E-2</v>
      </c>
    </row>
    <row r="150" spans="1:5">
      <c r="A150">
        <v>1454</v>
      </c>
      <c r="B150">
        <v>113.25</v>
      </c>
      <c r="C150">
        <f t="shared" si="6"/>
        <v>-2.3685614645391935E-2</v>
      </c>
      <c r="D150">
        <f t="shared" si="7"/>
        <v>-2.8722626858648164E-2</v>
      </c>
      <c r="E150">
        <f t="shared" si="8"/>
        <v>-2.6204120752020048E-2</v>
      </c>
    </row>
    <row r="151" spans="1:5">
      <c r="A151">
        <v>1468.5</v>
      </c>
      <c r="B151">
        <v>115.800003</v>
      </c>
      <c r="C151">
        <f t="shared" si="6"/>
        <v>9.9230925452100192E-3</v>
      </c>
      <c r="D151">
        <f t="shared" si="7"/>
        <v>2.2266826682487001E-2</v>
      </c>
      <c r="E151">
        <f t="shared" si="8"/>
        <v>1.6094959613848509E-2</v>
      </c>
    </row>
    <row r="152" spans="1:5">
      <c r="A152">
        <v>1457.4499510000001</v>
      </c>
      <c r="B152">
        <v>116.75</v>
      </c>
      <c r="C152">
        <f t="shared" si="6"/>
        <v>-7.5531719401572012E-3</v>
      </c>
      <c r="D152">
        <f t="shared" si="7"/>
        <v>8.1703055033762878E-3</v>
      </c>
      <c r="E152">
        <f t="shared" si="8"/>
        <v>3.0856678160954328E-4</v>
      </c>
    </row>
    <row r="153" spans="1:5">
      <c r="A153">
        <v>1444</v>
      </c>
      <c r="B153">
        <v>115.599998</v>
      </c>
      <c r="C153">
        <f t="shared" si="6"/>
        <v>-9.2712592457459882E-3</v>
      </c>
      <c r="D153">
        <f t="shared" si="7"/>
        <v>-9.8989576117678203E-3</v>
      </c>
      <c r="E153">
        <f t="shared" si="8"/>
        <v>-9.5851084287569034E-3</v>
      </c>
    </row>
    <row r="154" spans="1:5">
      <c r="A154">
        <v>1449.900024</v>
      </c>
      <c r="B154">
        <v>115.900002</v>
      </c>
      <c r="C154">
        <f t="shared" si="6"/>
        <v>4.0775646192421789E-3</v>
      </c>
      <c r="D154">
        <f t="shared" si="7"/>
        <v>2.5918286647223796E-3</v>
      </c>
      <c r="E154">
        <f t="shared" si="8"/>
        <v>3.3346966419822792E-3</v>
      </c>
    </row>
    <row r="155" spans="1:5">
      <c r="A155">
        <v>1438.6999510000001</v>
      </c>
      <c r="B155">
        <v>115.199997</v>
      </c>
      <c r="C155">
        <f t="shared" si="6"/>
        <v>-7.7547110875519501E-3</v>
      </c>
      <c r="D155">
        <f t="shared" si="7"/>
        <v>-6.0580453818374382E-3</v>
      </c>
      <c r="E155">
        <f t="shared" si="8"/>
        <v>-6.9063782346946937E-3</v>
      </c>
    </row>
    <row r="156" spans="1:5">
      <c r="A156">
        <v>1429.9499510000001</v>
      </c>
      <c r="B156">
        <v>115.800003</v>
      </c>
      <c r="C156">
        <f t="shared" si="6"/>
        <v>-6.1004496436979352E-3</v>
      </c>
      <c r="D156">
        <f t="shared" si="7"/>
        <v>5.1948688255064601E-3</v>
      </c>
      <c r="E156">
        <f t="shared" si="8"/>
        <v>-4.5279040909573754E-4</v>
      </c>
    </row>
    <row r="157" spans="1:5">
      <c r="A157">
        <v>1431.75</v>
      </c>
      <c r="B157">
        <v>116.75</v>
      </c>
      <c r="C157">
        <f t="shared" si="6"/>
        <v>1.2580279332026969E-3</v>
      </c>
      <c r="D157">
        <f t="shared" si="7"/>
        <v>8.1703055033762878E-3</v>
      </c>
      <c r="E157">
        <f t="shared" si="8"/>
        <v>4.7141667182894927E-3</v>
      </c>
    </row>
    <row r="158" spans="1:5">
      <c r="A158">
        <v>1435</v>
      </c>
      <c r="B158">
        <v>117.5</v>
      </c>
      <c r="C158">
        <f t="shared" si="6"/>
        <v>2.2673769197548441E-3</v>
      </c>
      <c r="D158">
        <f t="shared" si="7"/>
        <v>6.4034370352070071E-3</v>
      </c>
      <c r="E158">
        <f t="shared" si="8"/>
        <v>4.335406977480926E-3</v>
      </c>
    </row>
    <row r="159" spans="1:5">
      <c r="A159">
        <v>1439.900024</v>
      </c>
      <c r="B159">
        <v>118.199997</v>
      </c>
      <c r="C159">
        <f t="shared" si="6"/>
        <v>3.4088341883273536E-3</v>
      </c>
      <c r="D159">
        <f t="shared" si="7"/>
        <v>5.9397460070732648E-3</v>
      </c>
      <c r="E159">
        <f t="shared" si="8"/>
        <v>4.674290097700309E-3</v>
      </c>
    </row>
    <row r="160" spans="1:5">
      <c r="A160">
        <v>1474.5</v>
      </c>
      <c r="B160">
        <v>118.5</v>
      </c>
      <c r="C160">
        <f t="shared" si="6"/>
        <v>2.3745265873282111E-2</v>
      </c>
      <c r="D160">
        <f t="shared" si="7"/>
        <v>2.5348809838990813E-3</v>
      </c>
      <c r="E160">
        <f t="shared" si="8"/>
        <v>1.3140073428590596E-2</v>
      </c>
    </row>
    <row r="161" spans="1:5">
      <c r="A161">
        <v>1507.0500489999999</v>
      </c>
      <c r="B161">
        <v>117.25</v>
      </c>
      <c r="C161">
        <f t="shared" si="6"/>
        <v>2.1835180834953061E-2</v>
      </c>
      <c r="D161">
        <f t="shared" si="7"/>
        <v>-1.0604553248797112E-2</v>
      </c>
      <c r="E161">
        <f t="shared" si="8"/>
        <v>5.6153137930779742E-3</v>
      </c>
    </row>
    <row r="162" spans="1:5">
      <c r="A162">
        <v>1500</v>
      </c>
      <c r="B162">
        <v>118.199997</v>
      </c>
      <c r="C162">
        <f t="shared" si="6"/>
        <v>-4.6890219999825011E-3</v>
      </c>
      <c r="D162">
        <f t="shared" si="7"/>
        <v>8.0696722648981208E-3</v>
      </c>
      <c r="E162">
        <f t="shared" si="8"/>
        <v>1.6903251324578098E-3</v>
      </c>
    </row>
    <row r="163" spans="1:5">
      <c r="A163">
        <v>1507.349976</v>
      </c>
      <c r="B163">
        <v>117</v>
      </c>
      <c r="C163">
        <f t="shared" si="6"/>
        <v>4.8880181507934611E-3</v>
      </c>
      <c r="D163">
        <f t="shared" si="7"/>
        <v>-1.0204144793530656E-2</v>
      </c>
      <c r="E163">
        <f t="shared" si="8"/>
        <v>-2.6580633213685975E-3</v>
      </c>
    </row>
    <row r="164" spans="1:5">
      <c r="A164">
        <v>1519.75</v>
      </c>
      <c r="B164">
        <v>115.699997</v>
      </c>
      <c r="C164">
        <f t="shared" si="6"/>
        <v>8.1927213877368097E-3</v>
      </c>
      <c r="D164">
        <f t="shared" si="7"/>
        <v>-1.1173326527252685E-2</v>
      </c>
      <c r="E164">
        <f t="shared" si="8"/>
        <v>-1.4903025697579377E-3</v>
      </c>
    </row>
    <row r="165" spans="1:5">
      <c r="A165">
        <v>1518.849976</v>
      </c>
      <c r="B165">
        <v>117.300003</v>
      </c>
      <c r="C165">
        <f t="shared" si="6"/>
        <v>-5.9239388759907646E-4</v>
      </c>
      <c r="D165">
        <f t="shared" si="7"/>
        <v>1.3734172964373514E-2</v>
      </c>
      <c r="E165">
        <f t="shared" si="8"/>
        <v>6.5708895383872193E-3</v>
      </c>
    </row>
    <row r="166" spans="1:5">
      <c r="A166">
        <v>1507.599976</v>
      </c>
      <c r="B166">
        <v>117.900002</v>
      </c>
      <c r="C166">
        <f t="shared" si="6"/>
        <v>-7.4344872675945828E-3</v>
      </c>
      <c r="D166">
        <f t="shared" si="7"/>
        <v>5.102043271976533E-3</v>
      </c>
      <c r="E166">
        <f t="shared" si="8"/>
        <v>-1.1662219978090249E-3</v>
      </c>
    </row>
    <row r="167" spans="1:5">
      <c r="A167">
        <v>1531</v>
      </c>
      <c r="B167">
        <v>116.949997</v>
      </c>
      <c r="C167">
        <f t="shared" si="6"/>
        <v>1.5402150184045643E-2</v>
      </c>
      <c r="D167">
        <f t="shared" si="7"/>
        <v>-8.090357128653863E-3</v>
      </c>
      <c r="E167">
        <f t="shared" si="8"/>
        <v>3.6558965276958901E-3</v>
      </c>
    </row>
    <row r="168" spans="1:5">
      <c r="A168">
        <v>1535</v>
      </c>
      <c r="B168">
        <v>118.349998</v>
      </c>
      <c r="C168">
        <f t="shared" si="6"/>
        <v>2.6092643636138452E-3</v>
      </c>
      <c r="D168">
        <f t="shared" si="7"/>
        <v>1.1899851682764868E-2</v>
      </c>
      <c r="E168">
        <f t="shared" si="8"/>
        <v>7.254558023189357E-3</v>
      </c>
    </row>
    <row r="169" spans="1:5">
      <c r="A169">
        <v>1524</v>
      </c>
      <c r="B169">
        <v>116</v>
      </c>
      <c r="C169">
        <f t="shared" si="6"/>
        <v>-7.1919237747059932E-3</v>
      </c>
      <c r="D169">
        <f t="shared" si="7"/>
        <v>-2.0056127954599837E-2</v>
      </c>
      <c r="E169">
        <f t="shared" si="8"/>
        <v>-1.3624025864652915E-2</v>
      </c>
    </row>
    <row r="170" spans="1:5">
      <c r="A170">
        <v>1565.349976</v>
      </c>
      <c r="B170">
        <v>115.25</v>
      </c>
      <c r="C170">
        <f t="shared" si="6"/>
        <v>2.6770968563968784E-2</v>
      </c>
      <c r="D170">
        <f t="shared" si="7"/>
        <v>-6.4865092296067734E-3</v>
      </c>
      <c r="E170">
        <f t="shared" si="8"/>
        <v>1.0142229667181006E-2</v>
      </c>
    </row>
    <row r="171" spans="1:5">
      <c r="A171">
        <v>1519.8000489999999</v>
      </c>
      <c r="B171">
        <v>111.75</v>
      </c>
      <c r="C171">
        <f t="shared" si="6"/>
        <v>-2.9530646333791981E-2</v>
      </c>
      <c r="D171">
        <f t="shared" si="7"/>
        <v>-3.0839448383079702E-2</v>
      </c>
      <c r="E171">
        <f t="shared" si="8"/>
        <v>-3.0185047358435843E-2</v>
      </c>
    </row>
    <row r="172" spans="1:5">
      <c r="A172">
        <v>1533.150024</v>
      </c>
      <c r="B172">
        <v>112</v>
      </c>
      <c r="C172">
        <f t="shared" si="6"/>
        <v>8.7456786204722064E-3</v>
      </c>
      <c r="D172">
        <f t="shared" si="7"/>
        <v>2.2346378014163628E-3</v>
      </c>
      <c r="E172">
        <f t="shared" si="8"/>
        <v>5.4901582109442848E-3</v>
      </c>
    </row>
    <row r="173" spans="1:5">
      <c r="A173">
        <v>1564.5</v>
      </c>
      <c r="B173">
        <v>115.199997</v>
      </c>
      <c r="C173">
        <f t="shared" si="6"/>
        <v>2.024182601169628E-2</v>
      </c>
      <c r="D173">
        <f t="shared" si="7"/>
        <v>2.8170850925029189E-2</v>
      </c>
      <c r="E173">
        <f t="shared" si="8"/>
        <v>2.4206338468362735E-2</v>
      </c>
    </row>
    <row r="174" spans="1:5">
      <c r="A174">
        <v>1564.8000489999999</v>
      </c>
      <c r="B174">
        <v>117.199997</v>
      </c>
      <c r="C174">
        <f t="shared" si="6"/>
        <v>1.9176748552152072E-4</v>
      </c>
      <c r="D174">
        <f t="shared" si="7"/>
        <v>1.7212129325518327E-2</v>
      </c>
      <c r="E174">
        <f t="shared" si="8"/>
        <v>8.7019484055199242E-3</v>
      </c>
    </row>
    <row r="175" spans="1:5">
      <c r="A175">
        <v>1571</v>
      </c>
      <c r="B175">
        <v>116.25</v>
      </c>
      <c r="C175">
        <f t="shared" si="6"/>
        <v>3.9543076611628543E-3</v>
      </c>
      <c r="D175">
        <f t="shared" si="7"/>
        <v>-8.1388070781765083E-3</v>
      </c>
      <c r="E175">
        <f t="shared" si="8"/>
        <v>-2.092249708506827E-3</v>
      </c>
    </row>
    <row r="176" spans="1:5">
      <c r="A176">
        <v>1558.650024</v>
      </c>
      <c r="B176">
        <v>117</v>
      </c>
      <c r="C176">
        <f t="shared" si="6"/>
        <v>-7.8922818909153303E-3</v>
      </c>
      <c r="D176">
        <f t="shared" si="7"/>
        <v>6.4308903302903314E-3</v>
      </c>
      <c r="E176">
        <f t="shared" si="8"/>
        <v>-7.3069578031249947E-4</v>
      </c>
    </row>
    <row r="177" spans="1:5">
      <c r="A177">
        <v>1570</v>
      </c>
      <c r="B177">
        <v>120.400002</v>
      </c>
      <c r="C177">
        <f t="shared" si="6"/>
        <v>7.2555419776478428E-3</v>
      </c>
      <c r="D177">
        <f t="shared" si="7"/>
        <v>2.8645614688260199E-2</v>
      </c>
      <c r="E177">
        <f t="shared" si="8"/>
        <v>1.795057833295402E-2</v>
      </c>
    </row>
    <row r="178" spans="1:5">
      <c r="A178">
        <v>1583.349976</v>
      </c>
      <c r="B178">
        <v>121</v>
      </c>
      <c r="C178">
        <f t="shared" si="6"/>
        <v>8.4672211208764378E-3</v>
      </c>
      <c r="D178">
        <f t="shared" si="7"/>
        <v>4.9709961107249059E-3</v>
      </c>
      <c r="E178">
        <f t="shared" si="8"/>
        <v>6.7191086158006723E-3</v>
      </c>
    </row>
    <row r="179" spans="1:5">
      <c r="A179">
        <v>1598</v>
      </c>
      <c r="B179">
        <v>122.25</v>
      </c>
      <c r="C179">
        <f t="shared" si="6"/>
        <v>9.2100068629899241E-3</v>
      </c>
      <c r="D179">
        <f t="shared" si="7"/>
        <v>1.027758275824023E-2</v>
      </c>
      <c r="E179">
        <f t="shared" si="8"/>
        <v>9.7437948106150769E-3</v>
      </c>
    </row>
    <row r="180" spans="1:5">
      <c r="A180">
        <v>1592</v>
      </c>
      <c r="B180">
        <v>120.150002</v>
      </c>
      <c r="C180">
        <f t="shared" si="6"/>
        <v>-3.7617599218916845E-3</v>
      </c>
      <c r="D180">
        <f t="shared" si="7"/>
        <v>-1.7327149526644298E-2</v>
      </c>
      <c r="E180">
        <f t="shared" si="8"/>
        <v>-1.0544454724267991E-2</v>
      </c>
    </row>
    <row r="181" spans="1:5">
      <c r="A181">
        <v>1598</v>
      </c>
      <c r="B181">
        <v>123.5</v>
      </c>
      <c r="C181">
        <f t="shared" si="6"/>
        <v>3.761759921891586E-3</v>
      </c>
      <c r="D181">
        <f t="shared" si="7"/>
        <v>2.7500177239694699E-2</v>
      </c>
      <c r="E181">
        <f t="shared" si="8"/>
        <v>1.5630968580793141E-2</v>
      </c>
    </row>
    <row r="182" spans="1:5">
      <c r="A182">
        <v>1580.9499510000001</v>
      </c>
      <c r="B182">
        <v>124.349998</v>
      </c>
      <c r="C182">
        <f t="shared" si="6"/>
        <v>-1.0726946164316501E-2</v>
      </c>
      <c r="D182">
        <f t="shared" si="7"/>
        <v>6.8589980977468504E-3</v>
      </c>
      <c r="E182">
        <f t="shared" si="8"/>
        <v>-1.9339740332848252E-3</v>
      </c>
    </row>
    <row r="183" spans="1:5">
      <c r="A183">
        <v>1582</v>
      </c>
      <c r="B183">
        <v>122.75</v>
      </c>
      <c r="C183">
        <f t="shared" si="6"/>
        <v>6.6396816569576952E-4</v>
      </c>
      <c r="D183">
        <f t="shared" si="7"/>
        <v>-1.2950387491148643E-2</v>
      </c>
      <c r="E183">
        <f t="shared" si="8"/>
        <v>-6.1432096627264373E-3</v>
      </c>
    </row>
    <row r="184" spans="1:5">
      <c r="A184">
        <v>1580.5</v>
      </c>
      <c r="B184">
        <v>119.5</v>
      </c>
      <c r="C184">
        <f t="shared" si="6"/>
        <v>-9.4861667192677442E-4</v>
      </c>
      <c r="D184">
        <f t="shared" si="7"/>
        <v>-2.6833395303064576E-2</v>
      </c>
      <c r="E184">
        <f t="shared" si="8"/>
        <v>-1.3891005987495675E-2</v>
      </c>
    </row>
    <row r="185" spans="1:5">
      <c r="A185">
        <v>1579.4499510000001</v>
      </c>
      <c r="B185">
        <v>123.800003</v>
      </c>
      <c r="C185">
        <f t="shared" si="6"/>
        <v>-6.6459852525032411E-4</v>
      </c>
      <c r="D185">
        <f t="shared" si="7"/>
        <v>3.5351013111563474E-2</v>
      </c>
      <c r="E185">
        <f t="shared" si="8"/>
        <v>1.7343207293156575E-2</v>
      </c>
    </row>
    <row r="186" spans="1:5">
      <c r="A186">
        <v>1584</v>
      </c>
      <c r="B186">
        <v>123.400002</v>
      </c>
      <c r="C186">
        <f t="shared" si="6"/>
        <v>2.8766392439491225E-3</v>
      </c>
      <c r="D186">
        <f t="shared" si="7"/>
        <v>-3.2362568043859813E-3</v>
      </c>
      <c r="E186">
        <f t="shared" si="8"/>
        <v>-1.7980878021842941E-4</v>
      </c>
    </row>
    <row r="187" spans="1:5">
      <c r="A187">
        <v>1564.5</v>
      </c>
      <c r="B187">
        <v>125.400002</v>
      </c>
      <c r="C187">
        <f t="shared" si="6"/>
        <v>-1.2387009265434354E-2</v>
      </c>
      <c r="D187">
        <f t="shared" si="7"/>
        <v>1.6077516469040688E-2</v>
      </c>
      <c r="E187">
        <f t="shared" si="8"/>
        <v>1.845253601803167E-3</v>
      </c>
    </row>
    <row r="188" spans="1:5">
      <c r="A188">
        <v>1554.8000489999999</v>
      </c>
      <c r="B188">
        <v>130.699997</v>
      </c>
      <c r="C188">
        <f t="shared" si="6"/>
        <v>-6.219332615561869E-3</v>
      </c>
      <c r="D188">
        <f t="shared" si="7"/>
        <v>4.1395953529064153E-2</v>
      </c>
      <c r="E188">
        <f t="shared" si="8"/>
        <v>1.7588310456751143E-2</v>
      </c>
    </row>
    <row r="189" spans="1:5">
      <c r="A189">
        <v>1564.3000489999999</v>
      </c>
      <c r="B189">
        <v>131.25</v>
      </c>
      <c r="C189">
        <f t="shared" si="6"/>
        <v>6.0915193982638248E-3</v>
      </c>
      <c r="D189">
        <f t="shared" si="7"/>
        <v>4.1993037948854749E-3</v>
      </c>
      <c r="E189">
        <f t="shared" si="8"/>
        <v>5.1454115965746498E-3</v>
      </c>
    </row>
    <row r="190" spans="1:5">
      <c r="A190">
        <v>1589</v>
      </c>
      <c r="B190">
        <v>129.699997</v>
      </c>
      <c r="C190">
        <f t="shared" si="6"/>
        <v>1.5666416645077015E-2</v>
      </c>
      <c r="D190">
        <f t="shared" si="7"/>
        <v>-1.1879833279635894E-2</v>
      </c>
      <c r="E190">
        <f t="shared" si="8"/>
        <v>1.8932916827205607E-3</v>
      </c>
    </row>
    <row r="191" spans="1:5">
      <c r="A191">
        <v>1581.6999510000001</v>
      </c>
      <c r="B191">
        <v>129.39999399999999</v>
      </c>
      <c r="C191">
        <f t="shared" si="6"/>
        <v>-4.6047005465993922E-3</v>
      </c>
      <c r="D191">
        <f t="shared" si="7"/>
        <v>-2.315732493149729E-3</v>
      </c>
      <c r="E191">
        <f t="shared" si="8"/>
        <v>-3.4602165198745604E-3</v>
      </c>
    </row>
    <row r="192" spans="1:5">
      <c r="A192">
        <v>1568.650024</v>
      </c>
      <c r="B192">
        <v>136</v>
      </c>
      <c r="C192">
        <f t="shared" si="6"/>
        <v>-8.2847948619630806E-3</v>
      </c>
      <c r="D192">
        <f t="shared" si="7"/>
        <v>4.974655003710466E-2</v>
      </c>
      <c r="E192">
        <f t="shared" si="8"/>
        <v>2.0730877587570789E-2</v>
      </c>
    </row>
    <row r="193" spans="1:5">
      <c r="A193">
        <v>1550.150024</v>
      </c>
      <c r="B193">
        <v>135.25</v>
      </c>
      <c r="C193">
        <f t="shared" si="6"/>
        <v>-1.1863676221260493E-2</v>
      </c>
      <c r="D193">
        <f t="shared" si="7"/>
        <v>-5.5299680094610861E-3</v>
      </c>
      <c r="E193">
        <f t="shared" si="8"/>
        <v>-8.6968221153607903E-3</v>
      </c>
    </row>
    <row r="194" spans="1:5">
      <c r="A194">
        <v>1572</v>
      </c>
      <c r="B194">
        <v>138.35000600000001</v>
      </c>
      <c r="C194">
        <f t="shared" si="6"/>
        <v>1.3996978082258757E-2</v>
      </c>
      <c r="D194">
        <f t="shared" si="7"/>
        <v>2.2661831874611987E-2</v>
      </c>
      <c r="E194">
        <f t="shared" si="8"/>
        <v>1.8329404978435371E-2</v>
      </c>
    </row>
    <row r="195" spans="1:5">
      <c r="A195">
        <v>1607.9499510000001</v>
      </c>
      <c r="B195">
        <v>139.89999399999999</v>
      </c>
      <c r="C195">
        <f t="shared" si="6"/>
        <v>2.2611351265367056E-2</v>
      </c>
      <c r="D195">
        <f t="shared" si="7"/>
        <v>1.1141089182454688E-2</v>
      </c>
      <c r="E195">
        <f t="shared" si="8"/>
        <v>1.6876220223910873E-2</v>
      </c>
    </row>
    <row r="196" spans="1:5">
      <c r="A196">
        <v>1635.5</v>
      </c>
      <c r="B196">
        <v>140.75</v>
      </c>
      <c r="C196">
        <f t="shared" ref="C196:C247" si="9">LN(A196/A195)</f>
        <v>1.6988522723919791E-2</v>
      </c>
      <c r="D196">
        <f t="shared" ref="D196:D247" si="10">LN(B196/B195)</f>
        <v>6.0574282361421745E-3</v>
      </c>
      <c r="E196">
        <f t="shared" ref="E196:E247" si="11">(0.5*C196)+(0.5*D196)</f>
        <v>1.1522975480030983E-2</v>
      </c>
    </row>
    <row r="197" spans="1:5">
      <c r="A197">
        <v>1632</v>
      </c>
      <c r="B197">
        <v>143.60000600000001</v>
      </c>
      <c r="C197">
        <f t="shared" si="9"/>
        <v>-2.1423114543862739E-3</v>
      </c>
      <c r="D197">
        <f t="shared" si="10"/>
        <v>2.0046431377052927E-2</v>
      </c>
      <c r="E197">
        <f t="shared" si="11"/>
        <v>8.9520599613333272E-3</v>
      </c>
    </row>
    <row r="198" spans="1:5">
      <c r="A198">
        <v>1606.599976</v>
      </c>
      <c r="B198">
        <v>148.800003</v>
      </c>
      <c r="C198">
        <f t="shared" si="9"/>
        <v>-1.5686126722719455E-2</v>
      </c>
      <c r="D198">
        <f t="shared" si="10"/>
        <v>3.5571444163428917E-2</v>
      </c>
      <c r="E198">
        <f t="shared" si="11"/>
        <v>9.9426587203547308E-3</v>
      </c>
    </row>
    <row r="199" spans="1:5">
      <c r="A199">
        <v>1606.349976</v>
      </c>
      <c r="B199">
        <v>146.050003</v>
      </c>
      <c r="C199">
        <f t="shared" si="9"/>
        <v>-1.5562022704328373E-4</v>
      </c>
      <c r="D199">
        <f t="shared" si="10"/>
        <v>-1.8654093185621255E-2</v>
      </c>
      <c r="E199">
        <f t="shared" si="11"/>
        <v>-9.4048567063322683E-3</v>
      </c>
    </row>
    <row r="200" spans="1:5">
      <c r="A200">
        <v>1589</v>
      </c>
      <c r="B200">
        <v>149.64999399999999</v>
      </c>
      <c r="C200">
        <f t="shared" si="9"/>
        <v>-1.0859622037573527E-2</v>
      </c>
      <c r="D200">
        <f t="shared" si="10"/>
        <v>2.4350144830494927E-2</v>
      </c>
      <c r="E200">
        <f t="shared" si="11"/>
        <v>6.7452613964607E-3</v>
      </c>
    </row>
    <row r="201" spans="1:5">
      <c r="A201">
        <v>1601.349976</v>
      </c>
      <c r="B201">
        <v>148.5</v>
      </c>
      <c r="C201">
        <f t="shared" si="9"/>
        <v>7.7421209468699851E-3</v>
      </c>
      <c r="D201">
        <f t="shared" si="10"/>
        <v>-7.7142359624011196E-3</v>
      </c>
      <c r="E201">
        <f t="shared" si="11"/>
        <v>1.3942492234432762E-5</v>
      </c>
    </row>
    <row r="202" spans="1:5">
      <c r="A202">
        <v>1597.5</v>
      </c>
      <c r="B202">
        <v>164.60000600000001</v>
      </c>
      <c r="C202">
        <f t="shared" si="9"/>
        <v>-2.407101231896149E-3</v>
      </c>
      <c r="D202">
        <f t="shared" si="10"/>
        <v>0.10293336645221936</v>
      </c>
      <c r="E202">
        <f t="shared" si="11"/>
        <v>5.0263132610161604E-2</v>
      </c>
    </row>
    <row r="203" spans="1:5">
      <c r="A203">
        <v>1626.849976</v>
      </c>
      <c r="B203">
        <v>172.75</v>
      </c>
      <c r="C203">
        <f t="shared" si="9"/>
        <v>1.8205707742268106E-2</v>
      </c>
      <c r="D203">
        <f t="shared" si="10"/>
        <v>4.8327137952805632E-2</v>
      </c>
      <c r="E203">
        <f t="shared" si="11"/>
        <v>3.3266422847536871E-2</v>
      </c>
    </row>
    <row r="204" spans="1:5">
      <c r="A204">
        <v>1627.6999510000001</v>
      </c>
      <c r="B204">
        <v>170.14999399999999</v>
      </c>
      <c r="C204">
        <f t="shared" si="9"/>
        <v>5.2233029966658852E-4</v>
      </c>
      <c r="D204">
        <f t="shared" si="10"/>
        <v>-1.5165096963868495E-2</v>
      </c>
      <c r="E204">
        <f t="shared" si="11"/>
        <v>-7.3213833321009534E-3</v>
      </c>
    </row>
    <row r="205" spans="1:5">
      <c r="A205">
        <v>1622</v>
      </c>
      <c r="B205">
        <v>166.60000600000001</v>
      </c>
      <c r="C205">
        <f t="shared" si="9"/>
        <v>-3.5079896182663673E-3</v>
      </c>
      <c r="D205">
        <f t="shared" si="10"/>
        <v>-2.1084599936763315E-2</v>
      </c>
      <c r="E205">
        <f t="shared" si="11"/>
        <v>-1.2296294777514842E-2</v>
      </c>
    </row>
    <row r="206" spans="1:5">
      <c r="A206">
        <v>1645</v>
      </c>
      <c r="B206">
        <v>166.199997</v>
      </c>
      <c r="C206">
        <f t="shared" si="9"/>
        <v>1.4080428524114086E-2</v>
      </c>
      <c r="D206">
        <f t="shared" si="10"/>
        <v>-2.403901376341386E-3</v>
      </c>
      <c r="E206">
        <f t="shared" si="11"/>
        <v>5.8382635738863497E-3</v>
      </c>
    </row>
    <row r="207" spans="1:5">
      <c r="A207">
        <v>1641.5500489999999</v>
      </c>
      <c r="B207">
        <v>165.85000600000001</v>
      </c>
      <c r="C207">
        <f t="shared" si="9"/>
        <v>-2.0994369267109615E-3</v>
      </c>
      <c r="D207">
        <f t="shared" si="10"/>
        <v>-2.1080628004766606E-3</v>
      </c>
      <c r="E207">
        <f t="shared" si="11"/>
        <v>-2.1037498635938113E-3</v>
      </c>
    </row>
    <row r="208" spans="1:5">
      <c r="A208">
        <v>1648</v>
      </c>
      <c r="B208">
        <v>163.800003</v>
      </c>
      <c r="C208">
        <f t="shared" si="9"/>
        <v>3.9214841966557267E-3</v>
      </c>
      <c r="D208">
        <f t="shared" si="10"/>
        <v>-1.243761183634224E-2</v>
      </c>
      <c r="E208">
        <f t="shared" si="11"/>
        <v>-4.258063819843257E-3</v>
      </c>
    </row>
    <row r="209" spans="1:5">
      <c r="A209">
        <v>1690</v>
      </c>
      <c r="B209">
        <v>161.75</v>
      </c>
      <c r="C209">
        <f t="shared" si="9"/>
        <v>2.5166097447702082E-2</v>
      </c>
      <c r="D209">
        <f t="shared" si="10"/>
        <v>-1.2594256352977231E-2</v>
      </c>
      <c r="E209">
        <f t="shared" si="11"/>
        <v>6.2859205473624257E-3</v>
      </c>
    </row>
    <row r="210" spans="1:5">
      <c r="A210">
        <v>1725</v>
      </c>
      <c r="B210">
        <v>165.5</v>
      </c>
      <c r="C210">
        <f t="shared" si="9"/>
        <v>2.0498521548340969E-2</v>
      </c>
      <c r="D210">
        <f t="shared" si="10"/>
        <v>2.2919261436107709E-2</v>
      </c>
      <c r="E210">
        <f t="shared" si="11"/>
        <v>2.1708891492224339E-2</v>
      </c>
    </row>
    <row r="211" spans="1:5">
      <c r="A211">
        <v>1692.4499510000001</v>
      </c>
      <c r="B211">
        <v>163.5</v>
      </c>
      <c r="C211">
        <f t="shared" si="9"/>
        <v>-1.9049896165006616E-2</v>
      </c>
      <c r="D211">
        <f t="shared" si="10"/>
        <v>-1.2158204479809519E-2</v>
      </c>
      <c r="E211">
        <f t="shared" si="11"/>
        <v>-1.5604050322408067E-2</v>
      </c>
    </row>
    <row r="212" spans="1:5">
      <c r="A212">
        <v>1698.75</v>
      </c>
      <c r="B212">
        <v>159.35000600000001</v>
      </c>
      <c r="C212">
        <f t="shared" si="9"/>
        <v>3.715532164899915E-3</v>
      </c>
      <c r="D212">
        <f t="shared" si="10"/>
        <v>-2.5709911820998122E-2</v>
      </c>
      <c r="E212">
        <f t="shared" si="11"/>
        <v>-1.0997189828049104E-2</v>
      </c>
    </row>
    <row r="213" spans="1:5">
      <c r="A213">
        <v>1681.9499510000001</v>
      </c>
      <c r="B213">
        <v>160.300003</v>
      </c>
      <c r="C213">
        <f t="shared" si="9"/>
        <v>-9.9388810232062027E-3</v>
      </c>
      <c r="D213">
        <f t="shared" si="10"/>
        <v>5.9439998141067787E-3</v>
      </c>
      <c r="E213">
        <f t="shared" si="11"/>
        <v>-1.997440604549712E-3</v>
      </c>
    </row>
    <row r="214" spans="1:5">
      <c r="A214">
        <v>1708</v>
      </c>
      <c r="B214">
        <v>158.35000600000001</v>
      </c>
      <c r="C214">
        <f t="shared" si="9"/>
        <v>1.5369289906367795E-2</v>
      </c>
      <c r="D214">
        <f t="shared" si="10"/>
        <v>-1.2239267455020133E-2</v>
      </c>
      <c r="E214">
        <f t="shared" si="11"/>
        <v>1.565011225673831E-3</v>
      </c>
    </row>
    <row r="215" spans="1:5">
      <c r="A215">
        <v>1690</v>
      </c>
      <c r="B215">
        <v>162.949997</v>
      </c>
      <c r="C215">
        <f t="shared" si="9"/>
        <v>-1.0594566431396028E-2</v>
      </c>
      <c r="D215">
        <f t="shared" si="10"/>
        <v>2.8635575997618398E-2</v>
      </c>
      <c r="E215">
        <f t="shared" si="11"/>
        <v>9.0205047831111856E-3</v>
      </c>
    </row>
    <row r="216" spans="1:5">
      <c r="A216">
        <v>1673.849976</v>
      </c>
      <c r="B216">
        <v>163.949997</v>
      </c>
      <c r="C216">
        <f t="shared" si="9"/>
        <v>-9.6021809555016779E-3</v>
      </c>
      <c r="D216">
        <f t="shared" si="10"/>
        <v>6.1180981193804827E-3</v>
      </c>
      <c r="E216">
        <f t="shared" si="11"/>
        <v>-1.7420414180605976E-3</v>
      </c>
    </row>
    <row r="217" spans="1:5">
      <c r="A217">
        <v>1665.0500489999999</v>
      </c>
      <c r="B217">
        <v>163.60000600000001</v>
      </c>
      <c r="C217">
        <f t="shared" si="9"/>
        <v>-5.2711655393903158E-3</v>
      </c>
      <c r="D217">
        <f t="shared" si="10"/>
        <v>-2.1370241489327736E-3</v>
      </c>
      <c r="E217">
        <f t="shared" si="11"/>
        <v>-3.7040948441615447E-3</v>
      </c>
    </row>
    <row r="218" spans="1:5">
      <c r="A218">
        <v>1650</v>
      </c>
      <c r="B218">
        <v>156.85000600000001</v>
      </c>
      <c r="C218">
        <f t="shared" si="9"/>
        <v>-9.079894527600876E-3</v>
      </c>
      <c r="D218">
        <f t="shared" si="10"/>
        <v>-4.2134487953668164E-2</v>
      </c>
      <c r="E218">
        <f t="shared" si="11"/>
        <v>-2.5607191240634521E-2</v>
      </c>
    </row>
    <row r="219" spans="1:5">
      <c r="A219">
        <v>1602</v>
      </c>
      <c r="B219">
        <v>151.85000600000001</v>
      </c>
      <c r="C219">
        <f t="shared" si="9"/>
        <v>-2.9522439266321726E-2</v>
      </c>
      <c r="D219">
        <f t="shared" si="10"/>
        <v>-3.2396741885360555E-2</v>
      </c>
      <c r="E219">
        <f t="shared" si="11"/>
        <v>-3.0959590575841141E-2</v>
      </c>
    </row>
    <row r="220" spans="1:5">
      <c r="A220">
        <v>1611</v>
      </c>
      <c r="B220">
        <v>153.60000600000001</v>
      </c>
      <c r="C220">
        <f t="shared" si="9"/>
        <v>5.6022555486697516E-3</v>
      </c>
      <c r="D220">
        <f t="shared" si="10"/>
        <v>1.1458628771637119E-2</v>
      </c>
      <c r="E220">
        <f t="shared" si="11"/>
        <v>8.5304421601534348E-3</v>
      </c>
    </row>
    <row r="221" spans="1:5">
      <c r="A221">
        <v>1622</v>
      </c>
      <c r="B221">
        <v>154.800003</v>
      </c>
      <c r="C221">
        <f t="shared" si="9"/>
        <v>6.8048514983837897E-3</v>
      </c>
      <c r="D221">
        <f t="shared" si="10"/>
        <v>7.7821207594005442E-3</v>
      </c>
      <c r="E221">
        <f t="shared" si="11"/>
        <v>7.293486128892167E-3</v>
      </c>
    </row>
    <row r="222" spans="1:5">
      <c r="A222">
        <v>1609.900024</v>
      </c>
      <c r="B222">
        <v>154.199997</v>
      </c>
      <c r="C222">
        <f t="shared" si="9"/>
        <v>-7.4878755193513872E-3</v>
      </c>
      <c r="D222">
        <f t="shared" si="10"/>
        <v>-3.8835388614955639E-3</v>
      </c>
      <c r="E222">
        <f t="shared" si="11"/>
        <v>-5.6857071904234755E-3</v>
      </c>
    </row>
    <row r="223" spans="1:5">
      <c r="A223">
        <v>1597.849976</v>
      </c>
      <c r="B223">
        <v>152.85000600000001</v>
      </c>
      <c r="C223">
        <f t="shared" si="9"/>
        <v>-7.5131195899519384E-3</v>
      </c>
      <c r="D223">
        <f t="shared" si="10"/>
        <v>-8.79335408296247E-3</v>
      </c>
      <c r="E223">
        <f t="shared" si="11"/>
        <v>-8.1532368364572033E-3</v>
      </c>
    </row>
    <row r="224" spans="1:5">
      <c r="A224">
        <v>1604.6999510000001</v>
      </c>
      <c r="B224">
        <v>155.550003</v>
      </c>
      <c r="C224">
        <f t="shared" si="9"/>
        <v>4.2778321039562131E-3</v>
      </c>
      <c r="D224">
        <f t="shared" si="10"/>
        <v>1.7510155039035444E-2</v>
      </c>
      <c r="E224">
        <f t="shared" si="11"/>
        <v>1.0893993571495829E-2</v>
      </c>
    </row>
    <row r="225" spans="1:5">
      <c r="A225">
        <v>1594.599976</v>
      </c>
      <c r="B225">
        <v>158.14999399999999</v>
      </c>
      <c r="C225">
        <f t="shared" si="9"/>
        <v>-6.3138866524126702E-3</v>
      </c>
      <c r="D225">
        <f t="shared" si="10"/>
        <v>1.6576669182942289E-2</v>
      </c>
      <c r="E225">
        <f t="shared" si="11"/>
        <v>5.1313912652648092E-3</v>
      </c>
    </row>
    <row r="226" spans="1:5">
      <c r="A226">
        <v>1569</v>
      </c>
      <c r="B226">
        <v>158.699997</v>
      </c>
      <c r="C226">
        <f t="shared" si="9"/>
        <v>-1.6184432284565928E-2</v>
      </c>
      <c r="D226">
        <f t="shared" si="10"/>
        <v>3.471696815780335E-3</v>
      </c>
      <c r="E226">
        <f t="shared" si="11"/>
        <v>-6.3563677343927965E-3</v>
      </c>
    </row>
    <row r="227" spans="1:5">
      <c r="A227">
        <v>1554.900024</v>
      </c>
      <c r="B227">
        <v>156.85000600000001</v>
      </c>
      <c r="C227">
        <f t="shared" si="9"/>
        <v>-9.0272234341859364E-3</v>
      </c>
      <c r="D227">
        <f t="shared" si="10"/>
        <v>-1.1725635738976945E-2</v>
      </c>
      <c r="E227">
        <f t="shared" si="11"/>
        <v>-1.0376429586581441E-2</v>
      </c>
    </row>
    <row r="228" spans="1:5">
      <c r="A228">
        <v>1559.0500489999999</v>
      </c>
      <c r="B228">
        <v>155.60000600000001</v>
      </c>
      <c r="C228">
        <f t="shared" si="9"/>
        <v>2.6654425149586344E-3</v>
      </c>
      <c r="D228">
        <f t="shared" si="10"/>
        <v>-8.0013225850926479E-3</v>
      </c>
      <c r="E228">
        <f t="shared" si="11"/>
        <v>-2.6679400350670067E-3</v>
      </c>
    </row>
    <row r="229" spans="1:5">
      <c r="A229">
        <v>1571.849976</v>
      </c>
      <c r="B229">
        <v>162.25</v>
      </c>
      <c r="C229">
        <f t="shared" si="9"/>
        <v>8.176561506622472E-3</v>
      </c>
      <c r="D229">
        <f t="shared" si="10"/>
        <v>4.1849705279497537E-2</v>
      </c>
      <c r="E229">
        <f t="shared" si="11"/>
        <v>2.5013133393060005E-2</v>
      </c>
    </row>
    <row r="230" spans="1:5">
      <c r="A230">
        <v>1557.1999510000001</v>
      </c>
      <c r="B230">
        <v>159.699997</v>
      </c>
      <c r="C230">
        <f t="shared" si="9"/>
        <v>-9.363949050862682E-3</v>
      </c>
      <c r="D230">
        <f t="shared" si="10"/>
        <v>-1.5841319148455171E-2</v>
      </c>
      <c r="E230">
        <f t="shared" si="11"/>
        <v>-1.2602634099658927E-2</v>
      </c>
    </row>
    <row r="231" spans="1:5">
      <c r="A231">
        <v>1544</v>
      </c>
      <c r="B231">
        <v>159.25</v>
      </c>
      <c r="C231">
        <f t="shared" si="9"/>
        <v>-8.5128536848435559E-3</v>
      </c>
      <c r="D231">
        <f t="shared" si="10"/>
        <v>-2.8217419834714774E-3</v>
      </c>
      <c r="E231">
        <f t="shared" si="11"/>
        <v>-5.6672978341575165E-3</v>
      </c>
    </row>
    <row r="232" spans="1:5">
      <c r="A232">
        <v>1543.5</v>
      </c>
      <c r="B232">
        <v>157</v>
      </c>
      <c r="C232">
        <f t="shared" si="9"/>
        <v>-3.2388664250749259E-4</v>
      </c>
      <c r="D232">
        <f t="shared" si="10"/>
        <v>-1.4229489103964651E-2</v>
      </c>
      <c r="E232">
        <f t="shared" si="11"/>
        <v>-7.2766878732360716E-3</v>
      </c>
    </row>
    <row r="233" spans="1:5">
      <c r="A233">
        <v>1552.6999510000001</v>
      </c>
      <c r="B233">
        <v>153.699997</v>
      </c>
      <c r="C233">
        <f t="shared" si="9"/>
        <v>5.9427544869783307E-3</v>
      </c>
      <c r="D233">
        <f t="shared" si="10"/>
        <v>-2.1243174322300717E-2</v>
      </c>
      <c r="E233">
        <f t="shared" si="11"/>
        <v>-7.6502099176611934E-3</v>
      </c>
    </row>
    <row r="234" spans="1:5">
      <c r="A234">
        <v>1527.8000489999999</v>
      </c>
      <c r="B234">
        <v>147.699997</v>
      </c>
      <c r="C234">
        <f t="shared" si="9"/>
        <v>-1.6166495249672747E-2</v>
      </c>
      <c r="D234">
        <f t="shared" si="10"/>
        <v>-3.9819461800115571E-2</v>
      </c>
      <c r="E234">
        <f t="shared" si="11"/>
        <v>-2.7992978524894158E-2</v>
      </c>
    </row>
    <row r="235" spans="1:5">
      <c r="A235">
        <v>1536.349976</v>
      </c>
      <c r="B235">
        <v>155.85000600000001</v>
      </c>
      <c r="C235">
        <f t="shared" si="9"/>
        <v>5.5806335327996757E-3</v>
      </c>
      <c r="D235">
        <f t="shared" si="10"/>
        <v>5.3710875486009856E-2</v>
      </c>
      <c r="E235">
        <f t="shared" si="11"/>
        <v>2.9645754509404765E-2</v>
      </c>
    </row>
    <row r="236" spans="1:5">
      <c r="A236">
        <v>1533.3000489999999</v>
      </c>
      <c r="B236">
        <v>156</v>
      </c>
      <c r="C236">
        <f t="shared" si="9"/>
        <v>-1.9871503127596698E-3</v>
      </c>
      <c r="D236">
        <f t="shared" si="10"/>
        <v>9.6196253763530955E-4</v>
      </c>
      <c r="E236">
        <f t="shared" si="11"/>
        <v>-5.125938875621801E-4</v>
      </c>
    </row>
    <row r="237" spans="1:5">
      <c r="A237">
        <v>1506.6999510000001</v>
      </c>
      <c r="B237">
        <v>152.25</v>
      </c>
      <c r="C237">
        <f t="shared" si="9"/>
        <v>-1.7500511113721647E-2</v>
      </c>
      <c r="D237">
        <f t="shared" si="10"/>
        <v>-2.4332100659530669E-2</v>
      </c>
      <c r="E237">
        <f t="shared" si="11"/>
        <v>-2.0916305886626158E-2</v>
      </c>
    </row>
    <row r="238" spans="1:5">
      <c r="A238">
        <v>1507.650024</v>
      </c>
      <c r="B238">
        <v>146.050003</v>
      </c>
      <c r="C238">
        <f t="shared" si="9"/>
        <v>6.3036677183464377E-4</v>
      </c>
      <c r="D238">
        <f t="shared" si="10"/>
        <v>-4.1574857215346005E-2</v>
      </c>
      <c r="E238">
        <f t="shared" si="11"/>
        <v>-2.047224522175568E-2</v>
      </c>
    </row>
    <row r="239" spans="1:5">
      <c r="A239">
        <v>1529</v>
      </c>
      <c r="B239">
        <v>147.75</v>
      </c>
      <c r="C239">
        <f t="shared" si="9"/>
        <v>1.4061763871389894E-2</v>
      </c>
      <c r="D239">
        <f t="shared" si="10"/>
        <v>1.1572606911547156E-2</v>
      </c>
      <c r="E239">
        <f t="shared" si="11"/>
        <v>1.2817185391468526E-2</v>
      </c>
    </row>
    <row r="240" spans="1:5">
      <c r="A240">
        <v>1507.0500489999999</v>
      </c>
      <c r="B240">
        <v>143.64999399999999</v>
      </c>
      <c r="C240">
        <f t="shared" si="9"/>
        <v>-1.4459796838778337E-2</v>
      </c>
      <c r="D240">
        <f t="shared" si="10"/>
        <v>-2.8141912629096509E-2</v>
      </c>
      <c r="E240">
        <f t="shared" si="11"/>
        <v>-2.1300854733937422E-2</v>
      </c>
    </row>
    <row r="241" spans="1:5">
      <c r="A241">
        <v>1528.8000489999999</v>
      </c>
      <c r="B241">
        <v>144.64999399999999</v>
      </c>
      <c r="C241">
        <f t="shared" si="9"/>
        <v>1.4329015887060852E-2</v>
      </c>
      <c r="D241">
        <f t="shared" si="10"/>
        <v>6.9372462855990689E-3</v>
      </c>
      <c r="E241">
        <f t="shared" si="11"/>
        <v>1.0633131086329961E-2</v>
      </c>
    </row>
    <row r="242" spans="1:5">
      <c r="A242">
        <v>1535.9499510000001</v>
      </c>
      <c r="B242">
        <v>146.85000600000001</v>
      </c>
      <c r="C242">
        <f t="shared" si="9"/>
        <v>4.6659042150281041E-3</v>
      </c>
      <c r="D242">
        <f t="shared" si="10"/>
        <v>1.5094708559936613E-2</v>
      </c>
      <c r="E242">
        <f t="shared" si="11"/>
        <v>9.8803063874823589E-3</v>
      </c>
    </row>
    <row r="243" spans="1:5">
      <c r="A243">
        <v>1518.8000489999999</v>
      </c>
      <c r="B243">
        <v>145.85000600000001</v>
      </c>
      <c r="C243">
        <f t="shared" si="9"/>
        <v>-1.1228468572413856E-2</v>
      </c>
      <c r="D243">
        <f t="shared" si="10"/>
        <v>-6.8329610507614595E-3</v>
      </c>
      <c r="E243">
        <f t="shared" si="11"/>
        <v>-9.0307148115876569E-3</v>
      </c>
    </row>
    <row r="244" spans="1:5">
      <c r="A244">
        <v>1532</v>
      </c>
      <c r="B244">
        <v>146.25</v>
      </c>
      <c r="C244">
        <f t="shared" si="9"/>
        <v>8.6534896805774801E-3</v>
      </c>
      <c r="D244">
        <f t="shared" si="10"/>
        <v>2.7387486600806226E-3</v>
      </c>
      <c r="E244">
        <f t="shared" si="11"/>
        <v>5.6961191703290516E-3</v>
      </c>
    </row>
    <row r="245" spans="1:5">
      <c r="A245">
        <v>1555.0500489999999</v>
      </c>
      <c r="B245">
        <v>150.35000600000001</v>
      </c>
      <c r="C245">
        <f t="shared" si="9"/>
        <v>1.4933659646934508E-2</v>
      </c>
      <c r="D245">
        <f t="shared" si="10"/>
        <v>2.7648463229455494E-2</v>
      </c>
      <c r="E245">
        <f t="shared" si="11"/>
        <v>2.1291061438195001E-2</v>
      </c>
    </row>
    <row r="246" spans="1:5">
      <c r="A246">
        <v>1554.6999510000001</v>
      </c>
      <c r="B246">
        <v>149.89999399999999</v>
      </c>
      <c r="C246">
        <f t="shared" si="9"/>
        <v>-2.2516150911097048E-4</v>
      </c>
      <c r="D246">
        <f t="shared" si="10"/>
        <v>-2.9975842595545924E-3</v>
      </c>
      <c r="E246">
        <f t="shared" si="11"/>
        <v>-1.6113728843327815E-3</v>
      </c>
    </row>
    <row r="247" spans="1:5">
      <c r="A247">
        <v>1528</v>
      </c>
      <c r="B247">
        <v>148</v>
      </c>
      <c r="C247">
        <f t="shared" si="9"/>
        <v>-1.7322878711894325E-2</v>
      </c>
      <c r="D247">
        <f t="shared" si="10"/>
        <v>-1.2756091317751661E-2</v>
      </c>
      <c r="E247">
        <f t="shared" si="11"/>
        <v>-1.5039485014822992E-2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7"/>
  <sheetViews>
    <sheetView workbookViewId="0">
      <selection activeCell="H4" sqref="H4"/>
    </sheetView>
  </sheetViews>
  <sheetFormatPr defaultColWidth="10" defaultRowHeight="14.4"/>
  <cols>
    <col min="7" max="7" width="16.109375" customWidth="1"/>
  </cols>
  <sheetData>
    <row r="1" spans="1:8">
      <c r="A1" s="5" t="s">
        <v>7</v>
      </c>
      <c r="B1" s="5" t="s">
        <v>8</v>
      </c>
      <c r="C1" t="s">
        <v>49</v>
      </c>
      <c r="D1" t="s">
        <v>50</v>
      </c>
      <c r="E1" t="s">
        <v>48</v>
      </c>
    </row>
    <row r="2" spans="1:8">
      <c r="A2">
        <v>102.550003</v>
      </c>
      <c r="B2">
        <v>107.900002</v>
      </c>
    </row>
    <row r="3" spans="1:8">
      <c r="A3">
        <v>102.5</v>
      </c>
      <c r="B3">
        <v>105.25</v>
      </c>
      <c r="C3">
        <f>LN(A3/A2)</f>
        <v>-4.8771519394884104E-4</v>
      </c>
      <c r="D3">
        <f>LN(B3/B2)</f>
        <v>-2.486641823727918E-2</v>
      </c>
      <c r="E3">
        <f>(0.5*C3)+(0.5*D3)</f>
        <v>-1.267706671561401E-2</v>
      </c>
      <c r="G3" s="9" t="s">
        <v>53</v>
      </c>
      <c r="H3" s="9">
        <f>AVERAGE(E2:E247)</f>
        <v>-1.1263386588718009E-4</v>
      </c>
    </row>
    <row r="4" spans="1:8">
      <c r="A4">
        <v>103.599998</v>
      </c>
      <c r="B4">
        <v>107.300003</v>
      </c>
      <c r="C4">
        <f t="shared" ref="C4:C67" si="0">LN(A4/A3)</f>
        <v>1.0674511941900264E-2</v>
      </c>
      <c r="D4">
        <f t="shared" ref="D4:D67" si="1">LN(B4/B3)</f>
        <v>1.9290205033155212E-2</v>
      </c>
      <c r="E4">
        <f t="shared" ref="E4:E67" si="2">(0.5*C4)+(0.5*D4)</f>
        <v>1.4982358487527738E-2</v>
      </c>
      <c r="G4" s="9" t="s">
        <v>51</v>
      </c>
      <c r="H4" s="32">
        <v>3.5463920760359541E-4</v>
      </c>
    </row>
    <row r="5" spans="1:8">
      <c r="A5">
        <v>105.599998</v>
      </c>
      <c r="B5">
        <v>106.25</v>
      </c>
      <c r="C5">
        <f t="shared" si="0"/>
        <v>1.9121041812403854E-2</v>
      </c>
      <c r="D5">
        <f t="shared" si="1"/>
        <v>-9.8338697911197082E-3</v>
      </c>
      <c r="E5">
        <f t="shared" si="2"/>
        <v>4.6435860106420731E-3</v>
      </c>
      <c r="G5" s="9" t="s">
        <v>52</v>
      </c>
      <c r="H5" s="9">
        <f>CORREL(A2:A247,B2:B247)</f>
        <v>-0.34797826827373801</v>
      </c>
    </row>
    <row r="6" spans="1:8">
      <c r="A6">
        <v>102.300003</v>
      </c>
      <c r="B6">
        <v>105</v>
      </c>
      <c r="C6">
        <f t="shared" si="0"/>
        <v>-3.1748650049673408E-2</v>
      </c>
      <c r="D6">
        <f t="shared" si="1"/>
        <v>-1.1834457647002796E-2</v>
      </c>
      <c r="E6">
        <f t="shared" si="2"/>
        <v>-2.1791553848338103E-2</v>
      </c>
    </row>
    <row r="7" spans="1:8">
      <c r="A7">
        <v>98.949996999999996</v>
      </c>
      <c r="B7">
        <v>100.75</v>
      </c>
      <c r="C7">
        <f t="shared" si="0"/>
        <v>-3.3295060552861987E-2</v>
      </c>
      <c r="D7">
        <f t="shared" si="1"/>
        <v>-4.1318149330730976E-2</v>
      </c>
      <c r="E7">
        <f t="shared" si="2"/>
        <v>-3.7306604941796481E-2</v>
      </c>
    </row>
    <row r="8" spans="1:8">
      <c r="A8">
        <v>92.300003000000004</v>
      </c>
      <c r="B8">
        <v>90.199996999999996</v>
      </c>
      <c r="C8">
        <f t="shared" si="0"/>
        <v>-6.9570467718717069E-2</v>
      </c>
      <c r="D8">
        <f t="shared" si="1"/>
        <v>-0.11061280701763855</v>
      </c>
      <c r="E8">
        <f t="shared" si="2"/>
        <v>-9.009163736817781E-2</v>
      </c>
    </row>
    <row r="9" spans="1:8">
      <c r="A9">
        <v>91.300003000000004</v>
      </c>
      <c r="B9">
        <v>97.75</v>
      </c>
      <c r="C9">
        <f t="shared" si="0"/>
        <v>-1.089335355188469E-2</v>
      </c>
      <c r="D9">
        <f t="shared" si="1"/>
        <v>8.038380505632127E-2</v>
      </c>
      <c r="E9">
        <f t="shared" si="2"/>
        <v>3.4745225752218292E-2</v>
      </c>
    </row>
    <row r="10" spans="1:8">
      <c r="A10">
        <v>95.5</v>
      </c>
      <c r="B10">
        <v>99.449996999999996</v>
      </c>
      <c r="C10">
        <f t="shared" si="0"/>
        <v>4.4975427027054739E-2</v>
      </c>
      <c r="D10">
        <f t="shared" si="1"/>
        <v>1.7241776268593065E-2</v>
      </c>
      <c r="E10">
        <f t="shared" si="2"/>
        <v>3.1108601647823902E-2</v>
      </c>
    </row>
    <row r="11" spans="1:8">
      <c r="A11">
        <v>95.150002000000001</v>
      </c>
      <c r="B11">
        <v>97.5</v>
      </c>
      <c r="C11">
        <f t="shared" si="0"/>
        <v>-3.6716327250832584E-3</v>
      </c>
      <c r="D11">
        <f t="shared" si="1"/>
        <v>-1.9802597130266691E-2</v>
      </c>
      <c r="E11">
        <f t="shared" si="2"/>
        <v>-1.1737114927674975E-2</v>
      </c>
    </row>
    <row r="12" spans="1:8">
      <c r="A12">
        <v>94.650002000000001</v>
      </c>
      <c r="B12">
        <v>97.400002000000001</v>
      </c>
      <c r="C12">
        <f t="shared" si="0"/>
        <v>-5.2687159757889204E-3</v>
      </c>
      <c r="D12">
        <f t="shared" si="1"/>
        <v>-1.0261468214313842E-3</v>
      </c>
      <c r="E12">
        <f t="shared" si="2"/>
        <v>-3.1474313986101523E-3</v>
      </c>
    </row>
    <row r="13" spans="1:8">
      <c r="A13">
        <v>94.5</v>
      </c>
      <c r="B13">
        <v>97.449996999999996</v>
      </c>
      <c r="C13">
        <f t="shared" si="0"/>
        <v>-1.5860642861152954E-3</v>
      </c>
      <c r="D13">
        <f t="shared" si="1"/>
        <v>5.1316398618125717E-4</v>
      </c>
      <c r="E13">
        <f t="shared" si="2"/>
        <v>-5.3645014996701911E-4</v>
      </c>
    </row>
    <row r="14" spans="1:8">
      <c r="A14">
        <v>95.550003000000004</v>
      </c>
      <c r="B14">
        <v>96.199996999999996</v>
      </c>
      <c r="C14">
        <f t="shared" si="0"/>
        <v>1.1049867583758753E-2</v>
      </c>
      <c r="D14">
        <f t="shared" si="1"/>
        <v>-1.2910068681922302E-2</v>
      </c>
      <c r="E14">
        <f t="shared" si="2"/>
        <v>-9.3010054908177452E-4</v>
      </c>
    </row>
    <row r="15" spans="1:8">
      <c r="A15">
        <v>94.449996999999996</v>
      </c>
      <c r="B15">
        <v>95.699996999999996</v>
      </c>
      <c r="C15">
        <f t="shared" si="0"/>
        <v>-1.1579139898775291E-2</v>
      </c>
      <c r="D15">
        <f t="shared" si="1"/>
        <v>-5.2110593756833816E-3</v>
      </c>
      <c r="E15">
        <f t="shared" si="2"/>
        <v>-8.3950996372293366E-3</v>
      </c>
    </row>
    <row r="16" spans="1:8">
      <c r="A16">
        <v>97.300003000000004</v>
      </c>
      <c r="B16">
        <v>97.199996999999996</v>
      </c>
      <c r="C16">
        <f t="shared" si="0"/>
        <v>2.9728457839755203E-2</v>
      </c>
      <c r="D16">
        <f t="shared" si="1"/>
        <v>1.555241349124967E-2</v>
      </c>
      <c r="E16">
        <f t="shared" si="2"/>
        <v>2.2640435665502438E-2</v>
      </c>
    </row>
    <row r="17" spans="1:5">
      <c r="A17">
        <v>96.5</v>
      </c>
      <c r="B17">
        <v>95.349997999999999</v>
      </c>
      <c r="C17">
        <f t="shared" si="0"/>
        <v>-8.2560116794956288E-3</v>
      </c>
      <c r="D17">
        <f t="shared" si="1"/>
        <v>-1.9216369531121488E-2</v>
      </c>
      <c r="E17">
        <f t="shared" si="2"/>
        <v>-1.3736190605308559E-2</v>
      </c>
    </row>
    <row r="18" spans="1:5">
      <c r="A18">
        <v>99.300003000000004</v>
      </c>
      <c r="B18">
        <v>95.5</v>
      </c>
      <c r="C18">
        <f t="shared" si="0"/>
        <v>2.8602592917666678E-2</v>
      </c>
      <c r="D18">
        <f t="shared" si="1"/>
        <v>1.5719364156106131E-3</v>
      </c>
      <c r="E18">
        <f t="shared" si="2"/>
        <v>1.5087264666638647E-2</v>
      </c>
    </row>
    <row r="19" spans="1:5">
      <c r="A19">
        <v>99.050003000000004</v>
      </c>
      <c r="B19">
        <v>95.099997999999999</v>
      </c>
      <c r="C19">
        <f t="shared" si="0"/>
        <v>-2.5207978303139096E-3</v>
      </c>
      <c r="D19">
        <f t="shared" si="1"/>
        <v>-4.1972989658343477E-3</v>
      </c>
      <c r="E19">
        <f t="shared" si="2"/>
        <v>-3.3590483980741287E-3</v>
      </c>
    </row>
    <row r="20" spans="1:5">
      <c r="A20">
        <v>101.300003</v>
      </c>
      <c r="B20">
        <v>94.949996999999996</v>
      </c>
      <c r="C20">
        <f t="shared" si="0"/>
        <v>2.2461637437349205E-2</v>
      </c>
      <c r="D20">
        <f t="shared" si="1"/>
        <v>-1.5785428581324228E-3</v>
      </c>
      <c r="E20">
        <f t="shared" si="2"/>
        <v>1.0441547289608392E-2</v>
      </c>
    </row>
    <row r="21" spans="1:5">
      <c r="A21">
        <v>102.900002</v>
      </c>
      <c r="B21">
        <v>94.349997999999999</v>
      </c>
      <c r="C21">
        <f t="shared" si="0"/>
        <v>1.567122140670741E-2</v>
      </c>
      <c r="D21">
        <f t="shared" si="1"/>
        <v>-6.3391550458270305E-3</v>
      </c>
      <c r="E21">
        <f t="shared" si="2"/>
        <v>4.6660331804401897E-3</v>
      </c>
    </row>
    <row r="22" spans="1:5">
      <c r="A22">
        <v>104.5</v>
      </c>
      <c r="B22">
        <v>95.650002000000001</v>
      </c>
      <c r="C22">
        <f t="shared" si="0"/>
        <v>1.5429409128515889E-2</v>
      </c>
      <c r="D22">
        <f t="shared" si="1"/>
        <v>1.3684466178937081E-2</v>
      </c>
      <c r="E22">
        <f t="shared" si="2"/>
        <v>1.4556937653726485E-2</v>
      </c>
    </row>
    <row r="23" spans="1:5">
      <c r="A23">
        <v>107.900002</v>
      </c>
      <c r="B23">
        <v>94.75</v>
      </c>
      <c r="C23">
        <f t="shared" si="0"/>
        <v>3.2017819394904307E-2</v>
      </c>
      <c r="D23">
        <f t="shared" si="1"/>
        <v>-9.4538728332920399E-3</v>
      </c>
      <c r="E23">
        <f t="shared" si="2"/>
        <v>1.1281973280806133E-2</v>
      </c>
    </row>
    <row r="24" spans="1:5">
      <c r="A24">
        <v>107.449997</v>
      </c>
      <c r="B24">
        <v>92.949996999999996</v>
      </c>
      <c r="C24">
        <f t="shared" si="0"/>
        <v>-4.1792956312137744E-3</v>
      </c>
      <c r="D24">
        <f t="shared" si="1"/>
        <v>-1.9180162070500151E-2</v>
      </c>
      <c r="E24">
        <f t="shared" si="2"/>
        <v>-1.1679728850856963E-2</v>
      </c>
    </row>
    <row r="25" spans="1:5">
      <c r="A25">
        <v>106.099998</v>
      </c>
      <c r="B25">
        <v>91.900002000000001</v>
      </c>
      <c r="C25">
        <f t="shared" si="0"/>
        <v>-1.2643568398760355E-2</v>
      </c>
      <c r="D25">
        <f t="shared" si="1"/>
        <v>-1.1360630767608761E-2</v>
      </c>
      <c r="E25">
        <f t="shared" si="2"/>
        <v>-1.2002099583184558E-2</v>
      </c>
    </row>
    <row r="26" spans="1:5">
      <c r="A26">
        <v>101.849998</v>
      </c>
      <c r="B26">
        <v>90.5</v>
      </c>
      <c r="C26">
        <f t="shared" si="0"/>
        <v>-4.0880903733701915E-2</v>
      </c>
      <c r="D26">
        <f t="shared" si="1"/>
        <v>-1.5351200418546321E-2</v>
      </c>
      <c r="E26">
        <f t="shared" si="2"/>
        <v>-2.8116052076124116E-2</v>
      </c>
    </row>
    <row r="27" spans="1:5">
      <c r="A27">
        <v>99</v>
      </c>
      <c r="B27">
        <v>91.199996999999996</v>
      </c>
      <c r="C27">
        <f t="shared" si="0"/>
        <v>-2.8381272901504054E-2</v>
      </c>
      <c r="D27">
        <f t="shared" si="1"/>
        <v>7.7050134796678828E-3</v>
      </c>
      <c r="E27">
        <f t="shared" si="2"/>
        <v>-1.0338129710918086E-2</v>
      </c>
    </row>
    <row r="28" spans="1:5">
      <c r="A28">
        <v>99.800003000000004</v>
      </c>
      <c r="B28">
        <v>93.699996999999996</v>
      </c>
      <c r="C28">
        <f t="shared" si="0"/>
        <v>8.0483632429482078E-3</v>
      </c>
      <c r="D28">
        <f t="shared" si="1"/>
        <v>2.704329304175181E-2</v>
      </c>
      <c r="E28">
        <f t="shared" si="2"/>
        <v>1.754582814235001E-2</v>
      </c>
    </row>
    <row r="29" spans="1:5">
      <c r="A29">
        <v>100.199997</v>
      </c>
      <c r="B29">
        <v>93.5</v>
      </c>
      <c r="C29">
        <f t="shared" si="0"/>
        <v>3.999945333106064E-3</v>
      </c>
      <c r="D29">
        <f t="shared" si="1"/>
        <v>-2.136720932658865E-3</v>
      </c>
      <c r="E29">
        <f t="shared" si="2"/>
        <v>9.3161220022359948E-4</v>
      </c>
    </row>
    <row r="30" spans="1:5">
      <c r="A30">
        <v>95.449996999999996</v>
      </c>
      <c r="B30">
        <v>90.150002000000001</v>
      </c>
      <c r="C30">
        <f t="shared" si="0"/>
        <v>-4.8565639968956173E-2</v>
      </c>
      <c r="D30">
        <f t="shared" si="1"/>
        <v>-3.64864644600685E-2</v>
      </c>
      <c r="E30">
        <f t="shared" si="2"/>
        <v>-4.2526052214512333E-2</v>
      </c>
    </row>
    <row r="31" spans="1:5">
      <c r="A31">
        <v>93.75</v>
      </c>
      <c r="B31">
        <v>88.849997999999999</v>
      </c>
      <c r="C31">
        <f t="shared" si="0"/>
        <v>-1.7970853891167798E-2</v>
      </c>
      <c r="D31">
        <f t="shared" si="1"/>
        <v>-1.4525439743760823E-2</v>
      </c>
      <c r="E31">
        <f t="shared" si="2"/>
        <v>-1.624814681746431E-2</v>
      </c>
    </row>
    <row r="32" spans="1:5">
      <c r="A32">
        <v>91.75</v>
      </c>
      <c r="B32">
        <v>85.699996999999996</v>
      </c>
      <c r="C32">
        <f t="shared" si="0"/>
        <v>-2.1564177915840525E-2</v>
      </c>
      <c r="D32">
        <f t="shared" si="1"/>
        <v>-3.6096741492912886E-2</v>
      </c>
      <c r="E32">
        <f t="shared" si="2"/>
        <v>-2.8830459704376706E-2</v>
      </c>
    </row>
    <row r="33" spans="1:5">
      <c r="A33">
        <v>91.400002000000001</v>
      </c>
      <c r="B33">
        <v>83.800003000000004</v>
      </c>
      <c r="C33">
        <f t="shared" si="0"/>
        <v>-3.821986592737448E-3</v>
      </c>
      <c r="D33">
        <f t="shared" si="1"/>
        <v>-2.2419747310339695E-2</v>
      </c>
      <c r="E33">
        <f t="shared" si="2"/>
        <v>-1.3120866951538572E-2</v>
      </c>
    </row>
    <row r="34" spans="1:5">
      <c r="A34">
        <v>92.949996999999996</v>
      </c>
      <c r="B34">
        <v>84.5</v>
      </c>
      <c r="C34">
        <f t="shared" si="0"/>
        <v>1.6816181550093325E-2</v>
      </c>
      <c r="D34">
        <f t="shared" si="1"/>
        <v>8.3184910755687153E-3</v>
      </c>
      <c r="E34">
        <f t="shared" si="2"/>
        <v>1.256733631283102E-2</v>
      </c>
    </row>
    <row r="35" spans="1:5">
      <c r="A35">
        <v>91.199996999999996</v>
      </c>
      <c r="B35">
        <v>85.699996999999996</v>
      </c>
      <c r="C35">
        <f t="shared" si="0"/>
        <v>-1.9006817706487315E-2</v>
      </c>
      <c r="D35">
        <f t="shared" si="1"/>
        <v>1.4101256234771015E-2</v>
      </c>
      <c r="E35">
        <f t="shared" si="2"/>
        <v>-2.4527807358581503E-3</v>
      </c>
    </row>
    <row r="36" spans="1:5">
      <c r="A36">
        <v>93.949996999999996</v>
      </c>
      <c r="B36">
        <v>87.099997999999999</v>
      </c>
      <c r="C36">
        <f t="shared" si="0"/>
        <v>2.9707829742046929E-2</v>
      </c>
      <c r="D36">
        <f t="shared" si="1"/>
        <v>1.620407029844528E-2</v>
      </c>
      <c r="E36">
        <f t="shared" si="2"/>
        <v>2.2955950020246106E-2</v>
      </c>
    </row>
    <row r="37" spans="1:5">
      <c r="A37">
        <v>95.300003000000004</v>
      </c>
      <c r="B37">
        <v>86.699996999999996</v>
      </c>
      <c r="C37">
        <f t="shared" si="0"/>
        <v>1.4267148212099198E-2</v>
      </c>
      <c r="D37">
        <f t="shared" si="1"/>
        <v>-4.6030117119249744E-3</v>
      </c>
      <c r="E37">
        <f t="shared" si="2"/>
        <v>4.8320682500871117E-3</v>
      </c>
    </row>
    <row r="38" spans="1:5">
      <c r="A38">
        <v>98.599997999999999</v>
      </c>
      <c r="B38">
        <v>88.199996999999996</v>
      </c>
      <c r="C38">
        <f t="shared" si="0"/>
        <v>3.4041399184919663E-2</v>
      </c>
      <c r="D38">
        <f t="shared" si="1"/>
        <v>1.7153079814720133E-2</v>
      </c>
      <c r="E38">
        <f t="shared" si="2"/>
        <v>2.5597239499819898E-2</v>
      </c>
    </row>
    <row r="39" spans="1:5">
      <c r="A39">
        <v>99.949996999999996</v>
      </c>
      <c r="B39">
        <v>92</v>
      </c>
      <c r="C39">
        <f t="shared" si="0"/>
        <v>1.3598789606787124E-2</v>
      </c>
      <c r="D39">
        <f t="shared" si="1"/>
        <v>4.2181648049900732E-2</v>
      </c>
      <c r="E39">
        <f t="shared" si="2"/>
        <v>2.789021882834393E-2</v>
      </c>
    </row>
    <row r="40" spans="1:5">
      <c r="A40">
        <v>100.800003</v>
      </c>
      <c r="B40">
        <v>90.300003000000004</v>
      </c>
      <c r="C40">
        <f t="shared" si="0"/>
        <v>8.468354467771496E-3</v>
      </c>
      <c r="D40">
        <f t="shared" si="1"/>
        <v>-1.8651083403509731E-2</v>
      </c>
      <c r="E40">
        <f t="shared" si="2"/>
        <v>-5.0913644678691177E-3</v>
      </c>
    </row>
    <row r="41" spans="1:5">
      <c r="A41">
        <v>103.349998</v>
      </c>
      <c r="B41">
        <v>88.800003000000004</v>
      </c>
      <c r="C41">
        <f t="shared" si="0"/>
        <v>2.4982881376887089E-2</v>
      </c>
      <c r="D41">
        <f t="shared" si="1"/>
        <v>-1.6750809863623005E-2</v>
      </c>
      <c r="E41">
        <f t="shared" si="2"/>
        <v>4.1160357566320423E-3</v>
      </c>
    </row>
    <row r="42" spans="1:5">
      <c r="A42">
        <v>102.5</v>
      </c>
      <c r="B42">
        <v>90.400002000000001</v>
      </c>
      <c r="C42">
        <f t="shared" si="0"/>
        <v>-8.2584681975967755E-3</v>
      </c>
      <c r="D42">
        <f t="shared" si="1"/>
        <v>1.7857605740116834E-2</v>
      </c>
      <c r="E42">
        <f t="shared" si="2"/>
        <v>4.7995687712600295E-3</v>
      </c>
    </row>
    <row r="43" spans="1:5">
      <c r="A43">
        <v>100.349998</v>
      </c>
      <c r="B43">
        <v>89.699996999999996</v>
      </c>
      <c r="C43">
        <f t="shared" si="0"/>
        <v>-2.1198743266360044E-2</v>
      </c>
      <c r="D43">
        <f t="shared" si="1"/>
        <v>-7.7735539020906321E-3</v>
      </c>
      <c r="E43">
        <f t="shared" si="2"/>
        <v>-1.4486148584225339E-2</v>
      </c>
    </row>
    <row r="44" spans="1:5">
      <c r="A44">
        <v>99.400002000000001</v>
      </c>
      <c r="B44">
        <v>93.800003000000004</v>
      </c>
      <c r="C44">
        <f t="shared" si="0"/>
        <v>-9.5119215288503242E-3</v>
      </c>
      <c r="D44">
        <f t="shared" si="1"/>
        <v>4.4694152375187216E-2</v>
      </c>
      <c r="E44">
        <f t="shared" si="2"/>
        <v>1.7591115423168446E-2</v>
      </c>
    </row>
    <row r="45" spans="1:5">
      <c r="A45">
        <v>99.25</v>
      </c>
      <c r="B45">
        <v>91.550003000000004</v>
      </c>
      <c r="C45">
        <f t="shared" si="0"/>
        <v>-1.510214215952716E-3</v>
      </c>
      <c r="D45">
        <f t="shared" si="1"/>
        <v>-2.4279584105622993E-2</v>
      </c>
      <c r="E45">
        <f t="shared" si="2"/>
        <v>-1.2894899160787855E-2</v>
      </c>
    </row>
    <row r="46" spans="1:5">
      <c r="A46">
        <v>104.849998</v>
      </c>
      <c r="B46">
        <v>89.050003000000004</v>
      </c>
      <c r="C46">
        <f t="shared" si="0"/>
        <v>5.4888818705760095E-2</v>
      </c>
      <c r="D46">
        <f t="shared" si="1"/>
        <v>-2.7687260464888987E-2</v>
      </c>
      <c r="E46">
        <f t="shared" si="2"/>
        <v>1.3600779120435554E-2</v>
      </c>
    </row>
    <row r="47" spans="1:5">
      <c r="A47">
        <v>103.5</v>
      </c>
      <c r="B47">
        <v>90.650002000000001</v>
      </c>
      <c r="C47">
        <f t="shared" si="0"/>
        <v>-1.2959125567636093E-2</v>
      </c>
      <c r="D47">
        <f t="shared" si="1"/>
        <v>1.7807915839130148E-2</v>
      </c>
      <c r="E47">
        <f t="shared" si="2"/>
        <v>2.4243951357470275E-3</v>
      </c>
    </row>
    <row r="48" spans="1:5">
      <c r="A48">
        <v>115.5</v>
      </c>
      <c r="B48">
        <v>89.300003000000004</v>
      </c>
      <c r="C48">
        <f t="shared" si="0"/>
        <v>0.10969891725642453</v>
      </c>
      <c r="D48">
        <f t="shared" si="1"/>
        <v>-1.5004437786661348E-2</v>
      </c>
      <c r="E48">
        <f t="shared" si="2"/>
        <v>4.7347239734881592E-2</v>
      </c>
    </row>
    <row r="49" spans="1:5">
      <c r="A49">
        <v>112.199997</v>
      </c>
      <c r="B49">
        <v>88.5</v>
      </c>
      <c r="C49">
        <f t="shared" si="0"/>
        <v>-2.8987563611220641E-2</v>
      </c>
      <c r="D49">
        <f t="shared" si="1"/>
        <v>-8.9989694631938712E-3</v>
      </c>
      <c r="E49">
        <f t="shared" si="2"/>
        <v>-1.8993266537207256E-2</v>
      </c>
    </row>
    <row r="50" spans="1:5">
      <c r="A50">
        <v>108.550003</v>
      </c>
      <c r="B50">
        <v>86.25</v>
      </c>
      <c r="C50">
        <f t="shared" si="0"/>
        <v>-3.3072042389293489E-2</v>
      </c>
      <c r="D50">
        <f t="shared" si="1"/>
        <v>-2.575249610241474E-2</v>
      </c>
      <c r="E50">
        <f t="shared" si="2"/>
        <v>-2.9412269245854113E-2</v>
      </c>
    </row>
    <row r="51" spans="1:5">
      <c r="A51">
        <v>114.400002</v>
      </c>
      <c r="B51">
        <v>84.75</v>
      </c>
      <c r="C51">
        <f t="shared" si="0"/>
        <v>5.249017246688082E-2</v>
      </c>
      <c r="D51">
        <f t="shared" si="1"/>
        <v>-1.7544309650909508E-2</v>
      </c>
      <c r="E51">
        <f t="shared" si="2"/>
        <v>1.7472931407985656E-2</v>
      </c>
    </row>
    <row r="52" spans="1:5">
      <c r="A52">
        <v>115.349998</v>
      </c>
      <c r="B52">
        <v>85.150002000000001</v>
      </c>
      <c r="C52">
        <f t="shared" si="0"/>
        <v>8.2698708530126678E-3</v>
      </c>
      <c r="D52">
        <f t="shared" si="1"/>
        <v>4.7086843360998496E-3</v>
      </c>
      <c r="E52">
        <f t="shared" si="2"/>
        <v>6.4892775945562583E-3</v>
      </c>
    </row>
    <row r="53" spans="1:5">
      <c r="A53">
        <v>120.5</v>
      </c>
      <c r="B53">
        <v>86.699996999999996</v>
      </c>
      <c r="C53">
        <f t="shared" si="0"/>
        <v>4.3678785649482008E-2</v>
      </c>
      <c r="D53">
        <f t="shared" si="1"/>
        <v>1.8039418587760047E-2</v>
      </c>
      <c r="E53">
        <f t="shared" si="2"/>
        <v>3.0859102118621029E-2</v>
      </c>
    </row>
    <row r="54" spans="1:5">
      <c r="A54">
        <v>118.400002</v>
      </c>
      <c r="B54">
        <v>84.75</v>
      </c>
      <c r="C54">
        <f t="shared" si="0"/>
        <v>-1.7581013588912574E-2</v>
      </c>
      <c r="D54">
        <f t="shared" si="1"/>
        <v>-2.2748102923859762E-2</v>
      </c>
      <c r="E54">
        <f t="shared" si="2"/>
        <v>-2.0164558256386168E-2</v>
      </c>
    </row>
    <row r="55" spans="1:5">
      <c r="A55">
        <v>117.650002</v>
      </c>
      <c r="B55">
        <v>84.949996999999996</v>
      </c>
      <c r="C55">
        <f t="shared" si="0"/>
        <v>-6.3546071688507103E-3</v>
      </c>
      <c r="D55">
        <f t="shared" si="1"/>
        <v>2.3570665424895612E-3</v>
      </c>
      <c r="E55">
        <f t="shared" si="2"/>
        <v>-1.9987703131805748E-3</v>
      </c>
    </row>
    <row r="56" spans="1:5">
      <c r="A56">
        <v>116.650002</v>
      </c>
      <c r="B56">
        <v>84.900002000000001</v>
      </c>
      <c r="C56">
        <f t="shared" si="0"/>
        <v>-8.5361165602010382E-3</v>
      </c>
      <c r="D56">
        <f t="shared" si="1"/>
        <v>-5.8869592862187425E-4</v>
      </c>
      <c r="E56">
        <f t="shared" si="2"/>
        <v>-4.5624062444114561E-3</v>
      </c>
    </row>
    <row r="57" spans="1:5">
      <c r="A57">
        <v>115.800003</v>
      </c>
      <c r="B57">
        <v>89.800003000000004</v>
      </c>
      <c r="C57">
        <f t="shared" si="0"/>
        <v>-7.3134245671149511E-3</v>
      </c>
      <c r="D57">
        <f t="shared" si="1"/>
        <v>5.6110891841298464E-2</v>
      </c>
      <c r="E57">
        <f t="shared" si="2"/>
        <v>2.4398733637091757E-2</v>
      </c>
    </row>
    <row r="58" spans="1:5">
      <c r="A58">
        <v>117</v>
      </c>
      <c r="B58">
        <v>90.599997999999999</v>
      </c>
      <c r="C58">
        <f t="shared" si="0"/>
        <v>1.0309343752125852E-2</v>
      </c>
      <c r="D58">
        <f t="shared" si="1"/>
        <v>8.869182258152428E-3</v>
      </c>
      <c r="E58">
        <f t="shared" si="2"/>
        <v>9.5892630051391398E-3</v>
      </c>
    </row>
    <row r="59" spans="1:5">
      <c r="A59">
        <v>118.25</v>
      </c>
      <c r="B59">
        <v>87.949996999999996</v>
      </c>
      <c r="C59">
        <f t="shared" si="0"/>
        <v>1.0627092574286193E-2</v>
      </c>
      <c r="D59">
        <f t="shared" si="1"/>
        <v>-2.9685753900601571E-2</v>
      </c>
      <c r="E59">
        <f t="shared" si="2"/>
        <v>-9.5293306631576893E-3</v>
      </c>
    </row>
    <row r="60" spans="1:5">
      <c r="A60">
        <v>122.349998</v>
      </c>
      <c r="B60">
        <v>86.349997999999999</v>
      </c>
      <c r="C60">
        <f t="shared" si="0"/>
        <v>3.4084746170091482E-2</v>
      </c>
      <c r="D60">
        <f t="shared" si="1"/>
        <v>-1.8359655642141107E-2</v>
      </c>
      <c r="E60">
        <f t="shared" si="2"/>
        <v>7.8625452639751875E-3</v>
      </c>
    </row>
    <row r="61" spans="1:5">
      <c r="A61">
        <v>119.550003</v>
      </c>
      <c r="B61">
        <v>85.400002000000001</v>
      </c>
      <c r="C61">
        <f t="shared" si="0"/>
        <v>-2.3151054543697341E-2</v>
      </c>
      <c r="D61">
        <f t="shared" si="1"/>
        <v>-1.1062657217407814E-2</v>
      </c>
      <c r="E61">
        <f t="shared" si="2"/>
        <v>-1.7106855880552579E-2</v>
      </c>
    </row>
    <row r="62" spans="1:5">
      <c r="A62">
        <v>117</v>
      </c>
      <c r="B62">
        <v>85.900002000000001</v>
      </c>
      <c r="C62">
        <f t="shared" si="0"/>
        <v>-2.1560784200680229E-2</v>
      </c>
      <c r="D62">
        <f t="shared" si="1"/>
        <v>5.8377280593687473E-3</v>
      </c>
      <c r="E62">
        <f t="shared" si="2"/>
        <v>-7.8615280706557412E-3</v>
      </c>
    </row>
    <row r="63" spans="1:5">
      <c r="A63">
        <v>117.400002</v>
      </c>
      <c r="B63">
        <v>84.199996999999996</v>
      </c>
      <c r="C63">
        <f t="shared" si="0"/>
        <v>3.4129896320149221E-3</v>
      </c>
      <c r="D63">
        <f t="shared" si="1"/>
        <v>-1.9988966654269798E-2</v>
      </c>
      <c r="E63">
        <f t="shared" si="2"/>
        <v>-8.2879885111274386E-3</v>
      </c>
    </row>
    <row r="64" spans="1:5">
      <c r="A64">
        <v>116.849998</v>
      </c>
      <c r="B64">
        <v>83.25</v>
      </c>
      <c r="C64">
        <f t="shared" si="0"/>
        <v>-4.695880560864835E-3</v>
      </c>
      <c r="D64">
        <f t="shared" si="1"/>
        <v>-1.1346756758273464E-2</v>
      </c>
      <c r="E64">
        <f t="shared" si="2"/>
        <v>-8.0213186595691488E-3</v>
      </c>
    </row>
    <row r="65" spans="1:5">
      <c r="A65">
        <v>116.300003</v>
      </c>
      <c r="B65">
        <v>80.599997999999999</v>
      </c>
      <c r="C65">
        <f t="shared" si="0"/>
        <v>-4.7179585489308734E-3</v>
      </c>
      <c r="D65">
        <f t="shared" si="1"/>
        <v>-3.2349504161866743E-2</v>
      </c>
      <c r="E65">
        <f t="shared" si="2"/>
        <v>-1.8533731355398809E-2</v>
      </c>
    </row>
    <row r="66" spans="1:5">
      <c r="A66">
        <v>114.849998</v>
      </c>
      <c r="B66">
        <v>81.800003000000004</v>
      </c>
      <c r="C66">
        <f t="shared" si="0"/>
        <v>-1.2546173598886493E-2</v>
      </c>
      <c r="D66">
        <f t="shared" si="1"/>
        <v>1.4778655584830783E-2</v>
      </c>
      <c r="E66">
        <f t="shared" si="2"/>
        <v>1.1162409929721447E-3</v>
      </c>
    </row>
    <row r="67" spans="1:5">
      <c r="A67">
        <v>112.199997</v>
      </c>
      <c r="B67">
        <v>79</v>
      </c>
      <c r="C67">
        <f t="shared" si="0"/>
        <v>-2.3343945370461177E-2</v>
      </c>
      <c r="D67">
        <f t="shared" si="1"/>
        <v>-3.4829427816495846E-2</v>
      </c>
      <c r="E67">
        <f t="shared" si="2"/>
        <v>-2.908668659347851E-2</v>
      </c>
    </row>
    <row r="68" spans="1:5">
      <c r="A68">
        <v>113.25</v>
      </c>
      <c r="B68">
        <v>74.300003000000004</v>
      </c>
      <c r="C68">
        <f t="shared" ref="C68:C131" si="3">LN(A68/A67)</f>
        <v>9.3147980125157463E-3</v>
      </c>
      <c r="D68">
        <f t="shared" ref="D68:D131" si="4">LN(B68/B67)</f>
        <v>-6.1336860366458128E-2</v>
      </c>
      <c r="E68">
        <f t="shared" ref="E68:E131" si="5">(0.5*C68)+(0.5*D68)</f>
        <v>-2.6011031176971192E-2</v>
      </c>
    </row>
    <row r="69" spans="1:5">
      <c r="A69">
        <v>111.25</v>
      </c>
      <c r="B69">
        <v>77</v>
      </c>
      <c r="C69">
        <f t="shared" si="3"/>
        <v>-1.7817843316793786E-2</v>
      </c>
      <c r="D69">
        <f t="shared" si="4"/>
        <v>3.5694429753120434E-2</v>
      </c>
      <c r="E69">
        <f t="shared" si="5"/>
        <v>8.9382932181633241E-3</v>
      </c>
    </row>
    <row r="70" spans="1:5">
      <c r="A70">
        <v>110.300003</v>
      </c>
      <c r="B70">
        <v>77.900002000000001</v>
      </c>
      <c r="C70">
        <f t="shared" si="3"/>
        <v>-8.575967588343749E-3</v>
      </c>
      <c r="D70">
        <f t="shared" si="4"/>
        <v>1.1620556696959257E-2</v>
      </c>
      <c r="E70">
        <f t="shared" si="5"/>
        <v>1.5222945543077538E-3</v>
      </c>
    </row>
    <row r="71" spans="1:5">
      <c r="A71">
        <v>106</v>
      </c>
      <c r="B71">
        <v>73.949996999999996</v>
      </c>
      <c r="C71">
        <f t="shared" si="3"/>
        <v>-3.9764859345938708E-2</v>
      </c>
      <c r="D71">
        <f t="shared" si="4"/>
        <v>-5.2036829961786595E-2</v>
      </c>
      <c r="E71">
        <f t="shared" si="5"/>
        <v>-4.5900844653862655E-2</v>
      </c>
    </row>
    <row r="72" spans="1:5">
      <c r="A72">
        <v>107.699997</v>
      </c>
      <c r="B72">
        <v>72.550003000000004</v>
      </c>
      <c r="C72">
        <f t="shared" si="3"/>
        <v>1.5910462195122155E-2</v>
      </c>
      <c r="D72">
        <f t="shared" si="4"/>
        <v>-1.9113127907867997E-2</v>
      </c>
      <c r="E72">
        <f t="shared" si="5"/>
        <v>-1.6013328563729209E-3</v>
      </c>
    </row>
    <row r="73" spans="1:5">
      <c r="A73">
        <v>104</v>
      </c>
      <c r="B73">
        <v>70.75</v>
      </c>
      <c r="C73">
        <f t="shared" si="3"/>
        <v>-3.4958657165816635E-2</v>
      </c>
      <c r="D73">
        <f t="shared" si="4"/>
        <v>-2.5123484157641623E-2</v>
      </c>
      <c r="E73">
        <f t="shared" si="5"/>
        <v>-3.0041070661729129E-2</v>
      </c>
    </row>
    <row r="74" spans="1:5">
      <c r="A74">
        <v>106.300003</v>
      </c>
      <c r="B74">
        <v>70.099997999999999</v>
      </c>
      <c r="C74">
        <f t="shared" si="3"/>
        <v>2.1874414428542339E-2</v>
      </c>
      <c r="D74">
        <f t="shared" si="4"/>
        <v>-9.2297710134734492E-3</v>
      </c>
      <c r="E74">
        <f t="shared" si="5"/>
        <v>6.3223217075344448E-3</v>
      </c>
    </row>
    <row r="75" spans="1:5">
      <c r="A75">
        <v>104.199997</v>
      </c>
      <c r="B75">
        <v>71.199996999999996</v>
      </c>
      <c r="C75">
        <f t="shared" si="3"/>
        <v>-1.9953213041435908E-2</v>
      </c>
      <c r="D75">
        <f t="shared" si="4"/>
        <v>1.5570010773224136E-2</v>
      </c>
      <c r="E75">
        <f t="shared" si="5"/>
        <v>-2.1916011341058857E-3</v>
      </c>
    </row>
    <row r="76" spans="1:5">
      <c r="A76">
        <v>105.25</v>
      </c>
      <c r="B76">
        <v>72.599997999999999</v>
      </c>
      <c r="C76">
        <f t="shared" si="3"/>
        <v>1.0026372034011667E-2</v>
      </c>
      <c r="D76">
        <f t="shared" si="4"/>
        <v>1.9472117999443071E-2</v>
      </c>
      <c r="E76">
        <f t="shared" si="5"/>
        <v>1.4749245016727369E-2</v>
      </c>
    </row>
    <row r="77" spans="1:5">
      <c r="A77">
        <v>104.5</v>
      </c>
      <c r="B77">
        <v>71.199996999999996</v>
      </c>
      <c r="C77">
        <f t="shared" si="3"/>
        <v>-7.1514011576251282E-3</v>
      </c>
      <c r="D77">
        <f t="shared" si="4"/>
        <v>-1.9472117999442935E-2</v>
      </c>
      <c r="E77">
        <f t="shared" si="5"/>
        <v>-1.3311759578534033E-2</v>
      </c>
    </row>
    <row r="78" spans="1:5">
      <c r="A78">
        <v>104.400002</v>
      </c>
      <c r="B78">
        <v>69.800003000000004</v>
      </c>
      <c r="C78">
        <f t="shared" si="3"/>
        <v>-9.5737679923934996E-4</v>
      </c>
      <c r="D78">
        <f t="shared" si="4"/>
        <v>-1.9858723534829089E-2</v>
      </c>
      <c r="E78">
        <f t="shared" si="5"/>
        <v>-1.040805016703422E-2</v>
      </c>
    </row>
    <row r="79" spans="1:5">
      <c r="A79">
        <v>105.349998</v>
      </c>
      <c r="B79">
        <v>72.400002000000001</v>
      </c>
      <c r="C79">
        <f t="shared" si="3"/>
        <v>9.0584266602336243E-3</v>
      </c>
      <c r="D79">
        <f t="shared" si="4"/>
        <v>3.6572274267711022E-2</v>
      </c>
      <c r="E79">
        <f t="shared" si="5"/>
        <v>2.2815350463972324E-2</v>
      </c>
    </row>
    <row r="80" spans="1:5">
      <c r="A80">
        <v>105.699997</v>
      </c>
      <c r="B80">
        <v>72.199996999999996</v>
      </c>
      <c r="C80">
        <f t="shared" si="3"/>
        <v>3.3167432281177868E-3</v>
      </c>
      <c r="D80">
        <f t="shared" si="4"/>
        <v>-2.7663226684466339E-3</v>
      </c>
      <c r="E80">
        <f t="shared" si="5"/>
        <v>2.7521027983557649E-4</v>
      </c>
    </row>
    <row r="81" spans="1:5">
      <c r="A81">
        <v>104.900002</v>
      </c>
      <c r="B81">
        <v>71.449996999999996</v>
      </c>
      <c r="C81">
        <f t="shared" si="3"/>
        <v>-7.5973300259494902E-3</v>
      </c>
      <c r="D81">
        <f t="shared" si="4"/>
        <v>-1.0442141959061431E-2</v>
      </c>
      <c r="E81">
        <f t="shared" si="5"/>
        <v>-9.0197359925054607E-3</v>
      </c>
    </row>
    <row r="82" spans="1:5">
      <c r="A82">
        <v>102.25</v>
      </c>
      <c r="B82">
        <v>69</v>
      </c>
      <c r="C82">
        <f t="shared" si="3"/>
        <v>-2.5586739545117126E-2</v>
      </c>
      <c r="D82">
        <f t="shared" si="4"/>
        <v>-3.4891357791212288E-2</v>
      </c>
      <c r="E82">
        <f t="shared" si="5"/>
        <v>-3.0239048668164709E-2</v>
      </c>
    </row>
    <row r="83" spans="1:5">
      <c r="A83">
        <v>102.5</v>
      </c>
      <c r="B83">
        <v>70.449996999999996</v>
      </c>
      <c r="C83">
        <f t="shared" si="3"/>
        <v>2.4420036555518089E-3</v>
      </c>
      <c r="D83">
        <f t="shared" si="4"/>
        <v>2.0796691164036474E-2</v>
      </c>
      <c r="E83">
        <f t="shared" si="5"/>
        <v>1.1619347409794142E-2</v>
      </c>
    </row>
    <row r="84" spans="1:5">
      <c r="A84">
        <v>106.75</v>
      </c>
      <c r="B84">
        <v>68.25</v>
      </c>
      <c r="C84">
        <f t="shared" si="3"/>
        <v>4.0626853530271102E-2</v>
      </c>
      <c r="D84">
        <f t="shared" si="4"/>
        <v>-3.1725761696226693E-2</v>
      </c>
      <c r="E84">
        <f t="shared" si="5"/>
        <v>4.4505459170222049E-3</v>
      </c>
    </row>
    <row r="85" spans="1:5">
      <c r="A85">
        <v>107.849998</v>
      </c>
      <c r="B85">
        <v>68.199996999999996</v>
      </c>
      <c r="C85">
        <f t="shared" si="3"/>
        <v>1.0251702182156751E-2</v>
      </c>
      <c r="D85">
        <f t="shared" si="4"/>
        <v>-7.3291320392352875E-4</v>
      </c>
      <c r="E85">
        <f t="shared" si="5"/>
        <v>4.7593944891166111E-3</v>
      </c>
    </row>
    <row r="86" spans="1:5">
      <c r="A86">
        <v>105.949997</v>
      </c>
      <c r="B86">
        <v>63</v>
      </c>
      <c r="C86">
        <f t="shared" si="3"/>
        <v>-1.7774097891826129E-2</v>
      </c>
      <c r="D86">
        <f t="shared" si="4"/>
        <v>-7.9309794469612921E-2</v>
      </c>
      <c r="E86">
        <f t="shared" si="5"/>
        <v>-4.8541946180719525E-2</v>
      </c>
    </row>
    <row r="87" spans="1:5">
      <c r="A87">
        <v>105</v>
      </c>
      <c r="B87">
        <v>63.400002000000001</v>
      </c>
      <c r="C87">
        <f t="shared" si="3"/>
        <v>-9.0069062415411901E-3</v>
      </c>
      <c r="D87">
        <f t="shared" si="4"/>
        <v>6.3291665973884137E-3</v>
      </c>
      <c r="E87">
        <f t="shared" si="5"/>
        <v>-1.3388698220763882E-3</v>
      </c>
    </row>
    <row r="88" spans="1:5">
      <c r="A88">
        <v>104.449997</v>
      </c>
      <c r="B88">
        <v>60.900002000000001</v>
      </c>
      <c r="C88">
        <f t="shared" si="3"/>
        <v>-5.2518908768254971E-3</v>
      </c>
      <c r="D88">
        <f t="shared" si="4"/>
        <v>-4.0230685432347764E-2</v>
      </c>
      <c r="E88">
        <f t="shared" si="5"/>
        <v>-2.274128815458663E-2</v>
      </c>
    </row>
    <row r="89" spans="1:5">
      <c r="A89">
        <v>103.650002</v>
      </c>
      <c r="B89">
        <v>61.299999</v>
      </c>
      <c r="C89">
        <f t="shared" si="3"/>
        <v>-7.688601103202717E-3</v>
      </c>
      <c r="D89">
        <f t="shared" si="4"/>
        <v>6.5466190723786353E-3</v>
      </c>
      <c r="E89">
        <f t="shared" si="5"/>
        <v>-5.7099101541204086E-4</v>
      </c>
    </row>
    <row r="90" spans="1:5">
      <c r="A90">
        <v>105.699997</v>
      </c>
      <c r="B90">
        <v>63.650002000000001</v>
      </c>
      <c r="C90">
        <f t="shared" si="3"/>
        <v>1.9585006316482668E-2</v>
      </c>
      <c r="D90">
        <f t="shared" si="4"/>
        <v>3.7619529796301406E-2</v>
      </c>
      <c r="E90">
        <f t="shared" si="5"/>
        <v>2.8602268056392037E-2</v>
      </c>
    </row>
    <row r="91" spans="1:5">
      <c r="A91">
        <v>104</v>
      </c>
      <c r="B91">
        <v>65</v>
      </c>
      <c r="C91">
        <f t="shared" si="3"/>
        <v>-1.6213965352605015E-2</v>
      </c>
      <c r="D91">
        <f t="shared" si="4"/>
        <v>2.0987913470383888E-2</v>
      </c>
      <c r="E91">
        <f t="shared" si="5"/>
        <v>2.3869740588894368E-3</v>
      </c>
    </row>
    <row r="92" spans="1:5">
      <c r="A92">
        <v>104.400002</v>
      </c>
      <c r="B92">
        <v>65.949996999999996</v>
      </c>
      <c r="C92">
        <f t="shared" si="3"/>
        <v>3.8387954642535747E-3</v>
      </c>
      <c r="D92">
        <f t="shared" si="4"/>
        <v>1.4509563778678573E-2</v>
      </c>
      <c r="E92">
        <f t="shared" si="5"/>
        <v>9.1741796214660741E-3</v>
      </c>
    </row>
    <row r="93" spans="1:5">
      <c r="A93">
        <v>105.900002</v>
      </c>
      <c r="B93">
        <v>66.099997999999999</v>
      </c>
      <c r="C93">
        <f t="shared" si="3"/>
        <v>1.42655768874755E-2</v>
      </c>
      <c r="D93">
        <f t="shared" si="4"/>
        <v>2.2718829261383108E-3</v>
      </c>
      <c r="E93">
        <f t="shared" si="5"/>
        <v>8.2687299068069046E-3</v>
      </c>
    </row>
    <row r="94" spans="1:5">
      <c r="A94">
        <v>112.699997</v>
      </c>
      <c r="B94">
        <v>64</v>
      </c>
      <c r="C94">
        <f t="shared" si="3"/>
        <v>6.2234122933284987E-2</v>
      </c>
      <c r="D94">
        <f t="shared" si="4"/>
        <v>-3.2285633240782173E-2</v>
      </c>
      <c r="E94">
        <f t="shared" si="5"/>
        <v>1.4974244846251407E-2</v>
      </c>
    </row>
    <row r="95" spans="1:5">
      <c r="A95">
        <v>110.699997</v>
      </c>
      <c r="B95">
        <v>62.799999</v>
      </c>
      <c r="C95">
        <f t="shared" si="3"/>
        <v>-1.7905581812067074E-2</v>
      </c>
      <c r="D95">
        <f t="shared" si="4"/>
        <v>-1.8928025809085876E-2</v>
      </c>
      <c r="E95">
        <f t="shared" si="5"/>
        <v>-1.8416803810576476E-2</v>
      </c>
    </row>
    <row r="96" spans="1:5">
      <c r="A96">
        <v>110.300003</v>
      </c>
      <c r="B96">
        <v>63.299999</v>
      </c>
      <c r="C96">
        <f t="shared" si="3"/>
        <v>-3.6198591563139605E-3</v>
      </c>
      <c r="D96">
        <f t="shared" si="4"/>
        <v>7.9302558017560632E-3</v>
      </c>
      <c r="E96">
        <f t="shared" si="5"/>
        <v>2.1551983227210514E-3</v>
      </c>
    </row>
    <row r="97" spans="1:5">
      <c r="A97">
        <v>114</v>
      </c>
      <c r="B97">
        <v>63.599997999999999</v>
      </c>
      <c r="C97">
        <f t="shared" si="3"/>
        <v>3.2994494936489628E-2</v>
      </c>
      <c r="D97">
        <f t="shared" si="4"/>
        <v>4.7281255471930657E-3</v>
      </c>
      <c r="E97">
        <f t="shared" si="5"/>
        <v>1.8861310241841348E-2</v>
      </c>
    </row>
    <row r="98" spans="1:5">
      <c r="A98">
        <v>112.849998</v>
      </c>
      <c r="B98">
        <v>63.5</v>
      </c>
      <c r="C98">
        <f t="shared" si="3"/>
        <v>-1.0138962853591617E-2</v>
      </c>
      <c r="D98">
        <f t="shared" si="4"/>
        <v>-1.5735330008890985E-3</v>
      </c>
      <c r="E98">
        <f t="shared" si="5"/>
        <v>-5.8562479272403576E-3</v>
      </c>
    </row>
    <row r="99" spans="1:5">
      <c r="A99">
        <v>112.349998</v>
      </c>
      <c r="B99">
        <v>63.400002000000001</v>
      </c>
      <c r="C99">
        <f t="shared" si="3"/>
        <v>-4.4405047110789905E-3</v>
      </c>
      <c r="D99">
        <f t="shared" si="4"/>
        <v>-1.5760129097248394E-3</v>
      </c>
      <c r="E99">
        <f t="shared" si="5"/>
        <v>-3.008258810401915E-3</v>
      </c>
    </row>
    <row r="100" spans="1:5">
      <c r="A100">
        <v>114.949997</v>
      </c>
      <c r="B100">
        <v>63.849997999999999</v>
      </c>
      <c r="C100">
        <f t="shared" si="3"/>
        <v>2.2878244281061749E-2</v>
      </c>
      <c r="D100">
        <f t="shared" si="4"/>
        <v>7.072658166212378E-3</v>
      </c>
      <c r="E100">
        <f t="shared" si="5"/>
        <v>1.4975451223637064E-2</v>
      </c>
    </row>
    <row r="101" spans="1:5">
      <c r="A101">
        <v>118.699997</v>
      </c>
      <c r="B101">
        <v>70.199996999999996</v>
      </c>
      <c r="C101">
        <f t="shared" si="3"/>
        <v>3.2102051230935874E-2</v>
      </c>
      <c r="D101">
        <f t="shared" si="4"/>
        <v>9.4811717141588273E-2</v>
      </c>
      <c r="E101">
        <f t="shared" si="5"/>
        <v>6.345688418626208E-2</v>
      </c>
    </row>
    <row r="102" spans="1:5">
      <c r="A102">
        <v>121.150002</v>
      </c>
      <c r="B102">
        <v>73.400002000000001</v>
      </c>
      <c r="C102">
        <f t="shared" si="3"/>
        <v>2.0430187429172582E-2</v>
      </c>
      <c r="D102">
        <f t="shared" si="4"/>
        <v>4.4575694571704245E-2</v>
      </c>
      <c r="E102">
        <f t="shared" si="5"/>
        <v>3.2502941000438414E-2</v>
      </c>
    </row>
    <row r="103" spans="1:5">
      <c r="A103">
        <v>116</v>
      </c>
      <c r="B103">
        <v>73.25</v>
      </c>
      <c r="C103">
        <f t="shared" si="3"/>
        <v>-4.3439272664630491E-2</v>
      </c>
      <c r="D103">
        <f t="shared" si="4"/>
        <v>-2.0457149712492955E-3</v>
      </c>
      <c r="E103">
        <f t="shared" si="5"/>
        <v>-2.2742493817939892E-2</v>
      </c>
    </row>
    <row r="104" spans="1:5">
      <c r="A104">
        <v>115.400002</v>
      </c>
      <c r="B104">
        <v>71.400002000000001</v>
      </c>
      <c r="C104">
        <f t="shared" si="3"/>
        <v>-5.1858197013430196E-3</v>
      </c>
      <c r="D104">
        <f t="shared" si="4"/>
        <v>-2.5580350540433856E-2</v>
      </c>
      <c r="E104">
        <f t="shared" si="5"/>
        <v>-1.5383085120888438E-2</v>
      </c>
    </row>
    <row r="105" spans="1:5">
      <c r="A105">
        <v>117.5</v>
      </c>
      <c r="B105">
        <v>77.349997999999999</v>
      </c>
      <c r="C105">
        <f t="shared" si="3"/>
        <v>1.8033962179192155E-2</v>
      </c>
      <c r="D105">
        <f t="shared" si="4"/>
        <v>8.0042653805835473E-2</v>
      </c>
      <c r="E105">
        <f t="shared" si="5"/>
        <v>4.903830799251381E-2</v>
      </c>
    </row>
    <row r="106" spans="1:5">
      <c r="A106">
        <v>115.800003</v>
      </c>
      <c r="B106">
        <v>78.449996999999996</v>
      </c>
      <c r="C106">
        <f t="shared" si="3"/>
        <v>-1.4573742538583343E-2</v>
      </c>
      <c r="D106">
        <f t="shared" si="4"/>
        <v>1.4120889775544614E-2</v>
      </c>
      <c r="E106">
        <f t="shared" si="5"/>
        <v>-2.2642638151936477E-4</v>
      </c>
    </row>
    <row r="107" spans="1:5">
      <c r="A107">
        <v>114.699997</v>
      </c>
      <c r="B107">
        <v>76.550003000000004</v>
      </c>
      <c r="C107">
        <f t="shared" si="3"/>
        <v>-9.5445930654931028E-3</v>
      </c>
      <c r="D107">
        <f t="shared" si="4"/>
        <v>-2.4517279644359159E-2</v>
      </c>
      <c r="E107">
        <f t="shared" si="5"/>
        <v>-1.703093635492613E-2</v>
      </c>
    </row>
    <row r="108" spans="1:5">
      <c r="A108">
        <v>114.050003</v>
      </c>
      <c r="B108">
        <v>77.199996999999996</v>
      </c>
      <c r="C108">
        <f t="shared" si="3"/>
        <v>-5.6830229454879382E-3</v>
      </c>
      <c r="D108">
        <f t="shared" si="4"/>
        <v>8.4552568768622369E-3</v>
      </c>
      <c r="E108">
        <f t="shared" si="5"/>
        <v>1.3861169656871493E-3</v>
      </c>
    </row>
    <row r="109" spans="1:5">
      <c r="A109">
        <v>113.949997</v>
      </c>
      <c r="B109">
        <v>82.150002000000001</v>
      </c>
      <c r="C109">
        <f t="shared" si="3"/>
        <v>-8.7724567029288133E-4</v>
      </c>
      <c r="D109">
        <f t="shared" si="4"/>
        <v>6.2147450658359783E-2</v>
      </c>
      <c r="E109">
        <f t="shared" si="5"/>
        <v>3.063510249403345E-2</v>
      </c>
    </row>
    <row r="110" spans="1:5">
      <c r="A110">
        <v>117.099998</v>
      </c>
      <c r="B110">
        <v>83.900002000000001</v>
      </c>
      <c r="C110">
        <f t="shared" si="3"/>
        <v>2.7268524159895904E-2</v>
      </c>
      <c r="D110">
        <f t="shared" si="4"/>
        <v>2.1078768482076633E-2</v>
      </c>
      <c r="E110">
        <f t="shared" si="5"/>
        <v>2.4173646320986269E-2</v>
      </c>
    </row>
    <row r="111" spans="1:5">
      <c r="A111">
        <v>115.400002</v>
      </c>
      <c r="B111">
        <v>83.300003000000004</v>
      </c>
      <c r="C111">
        <f t="shared" si="3"/>
        <v>-1.4623882119230687E-2</v>
      </c>
      <c r="D111">
        <f t="shared" si="4"/>
        <v>-7.1770521238602942E-3</v>
      </c>
      <c r="E111">
        <f t="shared" si="5"/>
        <v>-1.0900467121545491E-2</v>
      </c>
    </row>
    <row r="112" spans="1:5">
      <c r="A112">
        <v>113.650002</v>
      </c>
      <c r="B112">
        <v>81.900002000000001</v>
      </c>
      <c r="C112">
        <f t="shared" si="3"/>
        <v>-1.5280803508581268E-2</v>
      </c>
      <c r="D112">
        <f t="shared" si="4"/>
        <v>-1.6949569908154261E-2</v>
      </c>
      <c r="E112">
        <f t="shared" si="5"/>
        <v>-1.6115186708367764E-2</v>
      </c>
    </row>
    <row r="113" spans="1:5">
      <c r="A113">
        <v>115.550003</v>
      </c>
      <c r="B113">
        <v>80.75</v>
      </c>
      <c r="C113">
        <f t="shared" si="3"/>
        <v>1.6579794786735876E-2</v>
      </c>
      <c r="D113">
        <f t="shared" si="4"/>
        <v>-1.4141053176281908E-2</v>
      </c>
      <c r="E113">
        <f t="shared" si="5"/>
        <v>1.2193708052269841E-3</v>
      </c>
    </row>
    <row r="114" spans="1:5">
      <c r="A114">
        <v>114.349998</v>
      </c>
      <c r="B114">
        <v>81.849997999999999</v>
      </c>
      <c r="C114">
        <f t="shared" si="3"/>
        <v>-1.0439459704547854E-2</v>
      </c>
      <c r="D114">
        <f t="shared" si="4"/>
        <v>1.3530317279435619E-2</v>
      </c>
      <c r="E114">
        <f t="shared" si="5"/>
        <v>1.5454287874438824E-3</v>
      </c>
    </row>
    <row r="115" spans="1:5">
      <c r="A115">
        <v>118.449997</v>
      </c>
      <c r="B115">
        <v>80</v>
      </c>
      <c r="C115">
        <f t="shared" si="3"/>
        <v>3.522700229902373E-2</v>
      </c>
      <c r="D115">
        <f t="shared" si="4"/>
        <v>-2.2861644708320038E-2</v>
      </c>
      <c r="E115">
        <f t="shared" si="5"/>
        <v>6.1826787953518456E-3</v>
      </c>
    </row>
    <row r="116" spans="1:5">
      <c r="A116">
        <v>119.400002</v>
      </c>
      <c r="B116">
        <v>77.400002000000001</v>
      </c>
      <c r="C116">
        <f t="shared" si="3"/>
        <v>7.9883124312684801E-3</v>
      </c>
      <c r="D116">
        <f t="shared" si="4"/>
        <v>-3.3039828238407246E-2</v>
      </c>
      <c r="E116">
        <f t="shared" si="5"/>
        <v>-1.2525757903569383E-2</v>
      </c>
    </row>
    <row r="117" spans="1:5">
      <c r="A117">
        <v>123.800003</v>
      </c>
      <c r="B117">
        <v>78.599997999999999</v>
      </c>
      <c r="C117">
        <f t="shared" si="3"/>
        <v>3.6188166774208316E-2</v>
      </c>
      <c r="D117">
        <f t="shared" si="4"/>
        <v>1.5384867554393581E-2</v>
      </c>
      <c r="E117">
        <f t="shared" si="5"/>
        <v>2.578651716430095E-2</v>
      </c>
    </row>
    <row r="118" spans="1:5">
      <c r="A118">
        <v>126.699997</v>
      </c>
      <c r="B118">
        <v>81</v>
      </c>
      <c r="C118">
        <f t="shared" si="3"/>
        <v>2.3154679165984852E-2</v>
      </c>
      <c r="D118">
        <f t="shared" si="4"/>
        <v>3.0077480682570927E-2</v>
      </c>
      <c r="E118">
        <f t="shared" si="5"/>
        <v>2.6616079924277891E-2</v>
      </c>
    </row>
    <row r="119" spans="1:5">
      <c r="A119">
        <v>127.5</v>
      </c>
      <c r="B119">
        <v>81.699996999999996</v>
      </c>
      <c r="C119">
        <f t="shared" si="3"/>
        <v>6.2943009493671735E-3</v>
      </c>
      <c r="D119">
        <f t="shared" si="4"/>
        <v>8.6048104738115552E-3</v>
      </c>
      <c r="E119">
        <f t="shared" si="5"/>
        <v>7.4495557115893639E-3</v>
      </c>
    </row>
    <row r="120" spans="1:5">
      <c r="A120">
        <v>125.900002</v>
      </c>
      <c r="B120">
        <v>81.449996999999996</v>
      </c>
      <c r="C120">
        <f t="shared" si="3"/>
        <v>-1.2628407662556001E-2</v>
      </c>
      <c r="D120">
        <f t="shared" si="4"/>
        <v>-3.0646669306093246E-3</v>
      </c>
      <c r="E120">
        <f t="shared" si="5"/>
        <v>-7.8465372965826619E-3</v>
      </c>
    </row>
    <row r="121" spans="1:5">
      <c r="A121">
        <v>128</v>
      </c>
      <c r="B121">
        <v>83</v>
      </c>
      <c r="C121">
        <f t="shared" si="3"/>
        <v>1.6542306983692238E-2</v>
      </c>
      <c r="D121">
        <f t="shared" si="4"/>
        <v>1.8851309580956946E-2</v>
      </c>
      <c r="E121">
        <f t="shared" si="5"/>
        <v>1.7696808282324592E-2</v>
      </c>
    </row>
    <row r="122" spans="1:5">
      <c r="A122">
        <v>124.800003</v>
      </c>
      <c r="B122">
        <v>80.650002000000001</v>
      </c>
      <c r="C122">
        <f t="shared" si="3"/>
        <v>-2.5317783945828596E-2</v>
      </c>
      <c r="D122">
        <f t="shared" si="4"/>
        <v>-2.8721778426868304E-2</v>
      </c>
      <c r="E122">
        <f t="shared" si="5"/>
        <v>-2.701978118634845E-2</v>
      </c>
    </row>
    <row r="123" spans="1:5">
      <c r="A123">
        <v>126.599998</v>
      </c>
      <c r="B123">
        <v>81.199996999999996</v>
      </c>
      <c r="C123">
        <f t="shared" si="3"/>
        <v>1.4320013938498707E-2</v>
      </c>
      <c r="D123">
        <f t="shared" si="4"/>
        <v>6.7963808520891244E-3</v>
      </c>
      <c r="E123">
        <f t="shared" si="5"/>
        <v>1.0558197395293916E-2</v>
      </c>
    </row>
    <row r="124" spans="1:5">
      <c r="A124">
        <v>125.800003</v>
      </c>
      <c r="B124">
        <v>80.400002000000001</v>
      </c>
      <c r="C124">
        <f t="shared" si="3"/>
        <v>-6.3391257985707401E-3</v>
      </c>
      <c r="D124">
        <f t="shared" si="4"/>
        <v>-9.9010091612764337E-3</v>
      </c>
      <c r="E124">
        <f t="shared" si="5"/>
        <v>-8.1200674799235869E-3</v>
      </c>
    </row>
    <row r="125" spans="1:5">
      <c r="A125">
        <v>128.5</v>
      </c>
      <c r="B125">
        <v>79.75</v>
      </c>
      <c r="C125">
        <f t="shared" si="3"/>
        <v>2.1235536221557907E-2</v>
      </c>
      <c r="D125">
        <f t="shared" si="4"/>
        <v>-8.1174593955882762E-3</v>
      </c>
      <c r="E125">
        <f t="shared" si="5"/>
        <v>6.5590384129848153E-3</v>
      </c>
    </row>
    <row r="126" spans="1:5">
      <c r="A126">
        <v>128.25</v>
      </c>
      <c r="B126">
        <v>79.150002000000001</v>
      </c>
      <c r="C126">
        <f t="shared" si="3"/>
        <v>-1.9474202843955666E-3</v>
      </c>
      <c r="D126">
        <f t="shared" si="4"/>
        <v>-7.5519300694555066E-3</v>
      </c>
      <c r="E126">
        <f t="shared" si="5"/>
        <v>-4.7496751769255368E-3</v>
      </c>
    </row>
    <row r="127" spans="1:5">
      <c r="A127">
        <v>127</v>
      </c>
      <c r="B127">
        <v>78.300003000000004</v>
      </c>
      <c r="C127">
        <f t="shared" si="3"/>
        <v>-9.7943975922876979E-3</v>
      </c>
      <c r="D127">
        <f t="shared" si="4"/>
        <v>-1.0797170284565475E-2</v>
      </c>
      <c r="E127">
        <f t="shared" si="5"/>
        <v>-1.0295783938426586E-2</v>
      </c>
    </row>
    <row r="128" spans="1:5">
      <c r="A128">
        <v>124.550003</v>
      </c>
      <c r="B128">
        <v>77.900002000000001</v>
      </c>
      <c r="C128">
        <f t="shared" si="3"/>
        <v>-1.9479820663689907E-2</v>
      </c>
      <c r="D128">
        <f t="shared" si="4"/>
        <v>-5.1216627602897564E-3</v>
      </c>
      <c r="E128">
        <f t="shared" si="5"/>
        <v>-1.2300741711989832E-2</v>
      </c>
    </row>
    <row r="129" spans="1:5">
      <c r="A129">
        <v>122</v>
      </c>
      <c r="B129">
        <v>77.550003000000004</v>
      </c>
      <c r="C129">
        <f t="shared" si="3"/>
        <v>-2.0686221061644736E-2</v>
      </c>
      <c r="D129">
        <f t="shared" si="4"/>
        <v>-4.5030502433765262E-3</v>
      </c>
      <c r="E129">
        <f t="shared" si="5"/>
        <v>-1.259463565251063E-2</v>
      </c>
    </row>
    <row r="130" spans="1:5">
      <c r="A130">
        <v>124.199997</v>
      </c>
      <c r="B130">
        <v>81.900002000000001</v>
      </c>
      <c r="C130">
        <f t="shared" si="3"/>
        <v>1.7872100611532195E-2</v>
      </c>
      <c r="D130">
        <f t="shared" si="4"/>
        <v>5.4576086971781297E-2</v>
      </c>
      <c r="E130">
        <f t="shared" si="5"/>
        <v>3.6224093791656746E-2</v>
      </c>
    </row>
    <row r="131" spans="1:5">
      <c r="A131">
        <v>124.400002</v>
      </c>
      <c r="B131">
        <v>81.25</v>
      </c>
      <c r="C131">
        <f t="shared" si="3"/>
        <v>1.6090510374607541E-3</v>
      </c>
      <c r="D131">
        <f t="shared" si="4"/>
        <v>-7.9681940692010022E-3</v>
      </c>
      <c r="E131">
        <f t="shared" si="5"/>
        <v>-3.1795715158701239E-3</v>
      </c>
    </row>
    <row r="132" spans="1:5">
      <c r="A132">
        <v>124.449997</v>
      </c>
      <c r="B132">
        <v>79.150002000000001</v>
      </c>
      <c r="C132">
        <f t="shared" ref="C132:C195" si="6">LN(A132/A131)</f>
        <v>4.0180832528465769E-4</v>
      </c>
      <c r="D132">
        <f t="shared" ref="D132:D195" si="7">LN(B132/B131)</f>
        <v>-2.6186009614348457E-2</v>
      </c>
      <c r="E132">
        <f t="shared" ref="E132:E195" si="8">(0.5*C132)+(0.5*D132)</f>
        <v>-1.28921006445319E-2</v>
      </c>
    </row>
    <row r="133" spans="1:5">
      <c r="A133">
        <v>124.949997</v>
      </c>
      <c r="B133">
        <v>79.199996999999996</v>
      </c>
      <c r="C133">
        <f t="shared" si="6"/>
        <v>4.0096285638233087E-3</v>
      </c>
      <c r="D133">
        <f t="shared" si="7"/>
        <v>6.3144934609314651E-4</v>
      </c>
      <c r="E133">
        <f t="shared" si="8"/>
        <v>2.3205389549582275E-3</v>
      </c>
    </row>
    <row r="134" spans="1:5">
      <c r="A134">
        <v>124.5</v>
      </c>
      <c r="B134">
        <v>80.400002000000001</v>
      </c>
      <c r="C134">
        <f t="shared" si="6"/>
        <v>-3.6079173665949284E-3</v>
      </c>
      <c r="D134">
        <f t="shared" si="7"/>
        <v>1.5037940118950746E-2</v>
      </c>
      <c r="E134">
        <f t="shared" si="8"/>
        <v>5.715011376177909E-3</v>
      </c>
    </row>
    <row r="135" spans="1:5">
      <c r="A135">
        <v>122.449997</v>
      </c>
      <c r="B135">
        <v>82.699996999999996</v>
      </c>
      <c r="C135">
        <f t="shared" si="6"/>
        <v>-1.6602957006381733E-2</v>
      </c>
      <c r="D135">
        <f t="shared" si="7"/>
        <v>2.8205364693407359E-2</v>
      </c>
      <c r="E135">
        <f t="shared" si="8"/>
        <v>5.801203843512813E-3</v>
      </c>
    </row>
    <row r="136" spans="1:5">
      <c r="A136">
        <v>120.949997</v>
      </c>
      <c r="B136">
        <v>83.699996999999996</v>
      </c>
      <c r="C136">
        <f t="shared" si="6"/>
        <v>-1.23255466459825E-2</v>
      </c>
      <c r="D136">
        <f t="shared" si="7"/>
        <v>1.2019375899185307E-2</v>
      </c>
      <c r="E136">
        <f t="shared" si="8"/>
        <v>-1.5308537339859662E-4</v>
      </c>
    </row>
    <row r="137" spans="1:5">
      <c r="A137">
        <v>119.75</v>
      </c>
      <c r="B137">
        <v>81.800003000000004</v>
      </c>
      <c r="C137">
        <f t="shared" si="6"/>
        <v>-9.9709759613734912E-3</v>
      </c>
      <c r="D137">
        <f t="shared" si="7"/>
        <v>-2.2961661369617695E-2</v>
      </c>
      <c r="E137">
        <f t="shared" si="8"/>
        <v>-1.6466318665495593E-2</v>
      </c>
    </row>
    <row r="138" spans="1:5">
      <c r="A138">
        <v>120.849998</v>
      </c>
      <c r="B138">
        <v>80.300003000000004</v>
      </c>
      <c r="C138">
        <f t="shared" si="6"/>
        <v>9.1438543090257875E-3</v>
      </c>
      <c r="D138">
        <f t="shared" si="7"/>
        <v>-1.8507621970901628E-2</v>
      </c>
      <c r="E138">
        <f t="shared" si="8"/>
        <v>-4.6818838309379204E-3</v>
      </c>
    </row>
    <row r="139" spans="1:5">
      <c r="A139">
        <v>121.449997</v>
      </c>
      <c r="B139">
        <v>80.199996999999996</v>
      </c>
      <c r="C139">
        <f t="shared" si="6"/>
        <v>4.9525401466075491E-3</v>
      </c>
      <c r="D139">
        <f t="shared" si="7"/>
        <v>-1.246180846631473E-3</v>
      </c>
      <c r="E139">
        <f t="shared" si="8"/>
        <v>1.8531796499880382E-3</v>
      </c>
    </row>
    <row r="140" spans="1:5">
      <c r="A140">
        <v>125</v>
      </c>
      <c r="B140">
        <v>81.949996999999996</v>
      </c>
      <c r="C140">
        <f t="shared" si="6"/>
        <v>2.881110655564327E-2</v>
      </c>
      <c r="D140">
        <f t="shared" si="7"/>
        <v>2.1585791116166042E-2</v>
      </c>
      <c r="E140">
        <f t="shared" si="8"/>
        <v>2.5198448835904656E-2</v>
      </c>
    </row>
    <row r="141" spans="1:5">
      <c r="A141">
        <v>120.400002</v>
      </c>
      <c r="B141">
        <v>79.599997999999999</v>
      </c>
      <c r="C141">
        <f t="shared" si="6"/>
        <v>-3.7494187816284864E-2</v>
      </c>
      <c r="D141">
        <f t="shared" si="7"/>
        <v>-2.9095200857441536E-2</v>
      </c>
      <c r="E141">
        <f t="shared" si="8"/>
        <v>-3.3294694336863204E-2</v>
      </c>
    </row>
    <row r="142" spans="1:5">
      <c r="A142">
        <v>119.400002</v>
      </c>
      <c r="B142">
        <v>82.5</v>
      </c>
      <c r="C142">
        <f t="shared" si="6"/>
        <v>-8.3403317770959166E-3</v>
      </c>
      <c r="D142">
        <f t="shared" si="7"/>
        <v>3.5784225615926514E-2</v>
      </c>
      <c r="E142">
        <f t="shared" si="8"/>
        <v>1.37219469194153E-2</v>
      </c>
    </row>
    <row r="143" spans="1:5">
      <c r="A143">
        <v>118.650002</v>
      </c>
      <c r="B143">
        <v>82.599997999999999</v>
      </c>
      <c r="C143">
        <f t="shared" si="6"/>
        <v>-6.3012179708478878E-3</v>
      </c>
      <c r="D143">
        <f t="shared" si="7"/>
        <v>1.2113629732216869E-3</v>
      </c>
      <c r="E143">
        <f t="shared" si="8"/>
        <v>-2.5449274988131004E-3</v>
      </c>
    </row>
    <row r="144" spans="1:5">
      <c r="A144">
        <v>119.349998</v>
      </c>
      <c r="B144">
        <v>81.800003000000004</v>
      </c>
      <c r="C144">
        <f t="shared" si="6"/>
        <v>5.8823362893304539E-3</v>
      </c>
      <c r="D144">
        <f t="shared" si="7"/>
        <v>-9.7323760303395963E-3</v>
      </c>
      <c r="E144">
        <f t="shared" si="8"/>
        <v>-1.9250198705045712E-3</v>
      </c>
    </row>
    <row r="145" spans="1:5">
      <c r="A145">
        <v>120.800003</v>
      </c>
      <c r="B145">
        <v>80.199996999999996</v>
      </c>
      <c r="C145">
        <f t="shared" si="6"/>
        <v>1.2075974307748536E-2</v>
      </c>
      <c r="D145">
        <f t="shared" si="7"/>
        <v>-1.9753802817533084E-2</v>
      </c>
      <c r="E145">
        <f t="shared" si="8"/>
        <v>-3.8389142548922736E-3</v>
      </c>
    </row>
    <row r="146" spans="1:5">
      <c r="A146">
        <v>121.75</v>
      </c>
      <c r="B146">
        <v>79.400002000000001</v>
      </c>
      <c r="C146">
        <f t="shared" si="6"/>
        <v>7.8334516275477169E-3</v>
      </c>
      <c r="D146">
        <f t="shared" si="7"/>
        <v>-1.0025084023977627E-2</v>
      </c>
      <c r="E146">
        <f t="shared" si="8"/>
        <v>-1.0958161982149552E-3</v>
      </c>
    </row>
    <row r="147" spans="1:5">
      <c r="A147">
        <v>119.400002</v>
      </c>
      <c r="B147">
        <v>80.699996999999996</v>
      </c>
      <c r="C147">
        <f t="shared" si="6"/>
        <v>-1.9490544253778826E-2</v>
      </c>
      <c r="D147">
        <f t="shared" si="7"/>
        <v>1.624014465917448E-2</v>
      </c>
      <c r="E147">
        <f t="shared" si="8"/>
        <v>-1.625199797302173E-3</v>
      </c>
    </row>
    <row r="148" spans="1:5">
      <c r="A148">
        <v>117.400002</v>
      </c>
      <c r="B148">
        <v>79.5</v>
      </c>
      <c r="C148">
        <f t="shared" si="6"/>
        <v>-1.6892293279149234E-2</v>
      </c>
      <c r="D148">
        <f t="shared" si="7"/>
        <v>-1.4981516440894953E-2</v>
      </c>
      <c r="E148">
        <f t="shared" si="8"/>
        <v>-1.5936904860022093E-2</v>
      </c>
    </row>
    <row r="149" spans="1:5">
      <c r="A149">
        <v>116.550003</v>
      </c>
      <c r="B149">
        <v>78.699996999999996</v>
      </c>
      <c r="C149">
        <f t="shared" si="6"/>
        <v>-7.2665332079794439E-3</v>
      </c>
      <c r="D149">
        <f t="shared" si="7"/>
        <v>-1.0113904356370369E-2</v>
      </c>
      <c r="E149">
        <f t="shared" si="8"/>
        <v>-8.690218782174906E-3</v>
      </c>
    </row>
    <row r="150" spans="1:5">
      <c r="A150">
        <v>113.25</v>
      </c>
      <c r="B150">
        <v>78.449996999999996</v>
      </c>
      <c r="C150">
        <f t="shared" si="6"/>
        <v>-2.8722626858648164E-2</v>
      </c>
      <c r="D150">
        <f t="shared" si="7"/>
        <v>-3.1816763657928418E-3</v>
      </c>
      <c r="E150">
        <f t="shared" si="8"/>
        <v>-1.5952151612220501E-2</v>
      </c>
    </row>
    <row r="151" spans="1:5">
      <c r="A151">
        <v>115.800003</v>
      </c>
      <c r="B151">
        <v>80.099997999999999</v>
      </c>
      <c r="C151">
        <f t="shared" si="6"/>
        <v>2.2266826682487001E-2</v>
      </c>
      <c r="D151">
        <f t="shared" si="7"/>
        <v>2.0814388167401197E-2</v>
      </c>
      <c r="E151">
        <f t="shared" si="8"/>
        <v>2.1540607424944097E-2</v>
      </c>
    </row>
    <row r="152" spans="1:5">
      <c r="A152">
        <v>116.75</v>
      </c>
      <c r="B152">
        <v>78.800003000000004</v>
      </c>
      <c r="C152">
        <f t="shared" si="6"/>
        <v>8.1703055033762878E-3</v>
      </c>
      <c r="D152">
        <f t="shared" si="7"/>
        <v>-1.6362794170625496E-2</v>
      </c>
      <c r="E152">
        <f t="shared" si="8"/>
        <v>-4.0962443336246043E-3</v>
      </c>
    </row>
    <row r="153" spans="1:5">
      <c r="A153">
        <v>115.599998</v>
      </c>
      <c r="B153">
        <v>78.199996999999996</v>
      </c>
      <c r="C153">
        <f t="shared" si="6"/>
        <v>-9.8989576117678203E-3</v>
      </c>
      <c r="D153">
        <f t="shared" si="7"/>
        <v>-7.6434257468055294E-3</v>
      </c>
      <c r="E153">
        <f t="shared" si="8"/>
        <v>-8.7711916792866749E-3</v>
      </c>
    </row>
    <row r="154" spans="1:5">
      <c r="A154">
        <v>115.900002</v>
      </c>
      <c r="B154">
        <v>77.449996999999996</v>
      </c>
      <c r="C154">
        <f t="shared" si="6"/>
        <v>2.5918286647223796E-3</v>
      </c>
      <c r="D154">
        <f t="shared" si="7"/>
        <v>-9.6370810598839125E-3</v>
      </c>
      <c r="E154">
        <f t="shared" si="8"/>
        <v>-3.5226261975807665E-3</v>
      </c>
    </row>
    <row r="155" spans="1:5">
      <c r="A155">
        <v>115.199997</v>
      </c>
      <c r="B155">
        <v>76.300003000000004</v>
      </c>
      <c r="C155">
        <f t="shared" si="6"/>
        <v>-6.0580453818374382E-3</v>
      </c>
      <c r="D155">
        <f t="shared" si="7"/>
        <v>-1.4959550519319013E-2</v>
      </c>
      <c r="E155">
        <f t="shared" si="8"/>
        <v>-1.0508797950578226E-2</v>
      </c>
    </row>
    <row r="156" spans="1:5">
      <c r="A156">
        <v>115.800003</v>
      </c>
      <c r="B156">
        <v>75.949996999999996</v>
      </c>
      <c r="C156">
        <f t="shared" si="6"/>
        <v>5.1948688255064601E-3</v>
      </c>
      <c r="D156">
        <f t="shared" si="7"/>
        <v>-4.5977880667801146E-3</v>
      </c>
      <c r="E156">
        <f t="shared" si="8"/>
        <v>2.9854037936317274E-4</v>
      </c>
    </row>
    <row r="157" spans="1:5">
      <c r="A157">
        <v>116.75</v>
      </c>
      <c r="B157">
        <v>76.199996999999996</v>
      </c>
      <c r="C157">
        <f t="shared" si="6"/>
        <v>8.1703055033762878E-3</v>
      </c>
      <c r="D157">
        <f t="shared" si="7"/>
        <v>3.2862337804109155E-3</v>
      </c>
      <c r="E157">
        <f t="shared" si="8"/>
        <v>5.7282696418936019E-3</v>
      </c>
    </row>
    <row r="158" spans="1:5">
      <c r="A158">
        <v>117.5</v>
      </c>
      <c r="B158">
        <v>75.75</v>
      </c>
      <c r="C158">
        <f t="shared" si="6"/>
        <v>6.4034370352070071E-3</v>
      </c>
      <c r="D158">
        <f t="shared" si="7"/>
        <v>-5.9229789330425128E-3</v>
      </c>
      <c r="E158">
        <f t="shared" si="8"/>
        <v>2.4022905108224716E-4</v>
      </c>
    </row>
    <row r="159" spans="1:5">
      <c r="A159">
        <v>118.199997</v>
      </c>
      <c r="B159">
        <v>76.449996999999996</v>
      </c>
      <c r="C159">
        <f t="shared" si="6"/>
        <v>5.9397460070732648E-3</v>
      </c>
      <c r="D159">
        <f t="shared" si="7"/>
        <v>9.1984487442578061E-3</v>
      </c>
      <c r="E159">
        <f t="shared" si="8"/>
        <v>7.5690973756655355E-3</v>
      </c>
    </row>
    <row r="160" spans="1:5">
      <c r="A160">
        <v>118.5</v>
      </c>
      <c r="B160">
        <v>75.050003000000004</v>
      </c>
      <c r="C160">
        <f t="shared" si="6"/>
        <v>2.5348809838990813E-3</v>
      </c>
      <c r="D160">
        <f t="shared" si="7"/>
        <v>-1.8482295080914975E-2</v>
      </c>
      <c r="E160">
        <f t="shared" si="8"/>
        <v>-7.9737070485079477E-3</v>
      </c>
    </row>
    <row r="161" spans="1:5">
      <c r="A161">
        <v>117.25</v>
      </c>
      <c r="B161">
        <v>73.599997999999999</v>
      </c>
      <c r="C161">
        <f t="shared" si="6"/>
        <v>-1.0604553248797112E-2</v>
      </c>
      <c r="D161">
        <f t="shared" si="7"/>
        <v>-1.9509599491904124E-2</v>
      </c>
      <c r="E161">
        <f t="shared" si="8"/>
        <v>-1.5057076370350617E-2</v>
      </c>
    </row>
    <row r="162" spans="1:5">
      <c r="A162">
        <v>118.199997</v>
      </c>
      <c r="B162">
        <v>71.099997999999999</v>
      </c>
      <c r="C162">
        <f t="shared" si="6"/>
        <v>8.0696722648981208E-3</v>
      </c>
      <c r="D162">
        <f t="shared" si="7"/>
        <v>-3.4557689881117543E-2</v>
      </c>
      <c r="E162">
        <f t="shared" si="8"/>
        <v>-1.3244008808109711E-2</v>
      </c>
    </row>
    <row r="163" spans="1:5">
      <c r="A163">
        <v>117</v>
      </c>
      <c r="B163">
        <v>70.900002000000001</v>
      </c>
      <c r="C163">
        <f t="shared" si="6"/>
        <v>-1.0204144793530656E-2</v>
      </c>
      <c r="D163">
        <f t="shared" si="7"/>
        <v>-2.8168469329734854E-3</v>
      </c>
      <c r="E163">
        <f t="shared" si="8"/>
        <v>-6.5104958632520703E-3</v>
      </c>
    </row>
    <row r="164" spans="1:5">
      <c r="A164">
        <v>115.699997</v>
      </c>
      <c r="B164">
        <v>70.400002000000001</v>
      </c>
      <c r="C164">
        <f t="shared" si="6"/>
        <v>-1.1173326527252685E-2</v>
      </c>
      <c r="D164">
        <f t="shared" si="7"/>
        <v>-7.0771701737388946E-3</v>
      </c>
      <c r="E164">
        <f t="shared" si="8"/>
        <v>-9.1252483504957894E-3</v>
      </c>
    </row>
    <row r="165" spans="1:5">
      <c r="A165">
        <v>117.300003</v>
      </c>
      <c r="B165">
        <v>69</v>
      </c>
      <c r="C165">
        <f t="shared" si="6"/>
        <v>1.3734172964373514E-2</v>
      </c>
      <c r="D165">
        <f t="shared" si="7"/>
        <v>-2.0086786975827796E-2</v>
      </c>
      <c r="E165">
        <f t="shared" si="8"/>
        <v>-3.1763070057271407E-3</v>
      </c>
    </row>
    <row r="166" spans="1:5">
      <c r="A166">
        <v>117.900002</v>
      </c>
      <c r="B166">
        <v>72.5</v>
      </c>
      <c r="C166">
        <f t="shared" si="6"/>
        <v>5.102043271976533E-3</v>
      </c>
      <c r="D166">
        <f t="shared" si="7"/>
        <v>4.9480057263369716E-2</v>
      </c>
      <c r="E166">
        <f t="shared" si="8"/>
        <v>2.7291050267673124E-2</v>
      </c>
    </row>
    <row r="167" spans="1:5">
      <c r="A167">
        <v>116.949997</v>
      </c>
      <c r="B167">
        <v>73.25</v>
      </c>
      <c r="C167">
        <f t="shared" si="6"/>
        <v>-8.090357128653863E-3</v>
      </c>
      <c r="D167">
        <f t="shared" si="7"/>
        <v>1.0291686036547506E-2</v>
      </c>
      <c r="E167">
        <f t="shared" si="8"/>
        <v>1.1006644539468214E-3</v>
      </c>
    </row>
    <row r="168" spans="1:5">
      <c r="A168">
        <v>118.349998</v>
      </c>
      <c r="B168">
        <v>71</v>
      </c>
      <c r="C168">
        <f t="shared" si="6"/>
        <v>1.1899851682764868E-2</v>
      </c>
      <c r="D168">
        <f t="shared" si="7"/>
        <v>-3.1198370855861281E-2</v>
      </c>
      <c r="E168">
        <f t="shared" si="8"/>
        <v>-9.6492595865482061E-3</v>
      </c>
    </row>
    <row r="169" spans="1:5">
      <c r="A169">
        <v>116</v>
      </c>
      <c r="B169">
        <v>72.25</v>
      </c>
      <c r="C169">
        <f t="shared" si="6"/>
        <v>-2.0056127954599837E-2</v>
      </c>
      <c r="D169">
        <f t="shared" si="7"/>
        <v>1.7452449951226207E-2</v>
      </c>
      <c r="E169">
        <f t="shared" si="8"/>
        <v>-1.3018390016868147E-3</v>
      </c>
    </row>
    <row r="170" spans="1:5">
      <c r="A170">
        <v>115.25</v>
      </c>
      <c r="B170">
        <v>72.650002000000001</v>
      </c>
      <c r="C170">
        <f t="shared" si="6"/>
        <v>-6.4865092296067734E-3</v>
      </c>
      <c r="D170">
        <f t="shared" si="7"/>
        <v>5.5210905529997443E-3</v>
      </c>
      <c r="E170">
        <f t="shared" si="8"/>
        <v>-4.8270933830351455E-4</v>
      </c>
    </row>
    <row r="171" spans="1:5">
      <c r="A171">
        <v>111.75</v>
      </c>
      <c r="B171">
        <v>69</v>
      </c>
      <c r="C171">
        <f t="shared" si="6"/>
        <v>-3.0839448383079702E-2</v>
      </c>
      <c r="D171">
        <f t="shared" si="7"/>
        <v>-5.1546912948282043E-2</v>
      </c>
      <c r="E171">
        <f t="shared" si="8"/>
        <v>-4.1193180665680874E-2</v>
      </c>
    </row>
    <row r="172" spans="1:5">
      <c r="A172">
        <v>112</v>
      </c>
      <c r="B172">
        <v>69.25</v>
      </c>
      <c r="C172">
        <f t="shared" si="6"/>
        <v>2.2346378014163628E-3</v>
      </c>
      <c r="D172">
        <f t="shared" si="7"/>
        <v>3.6166404701885148E-3</v>
      </c>
      <c r="E172">
        <f t="shared" si="8"/>
        <v>2.9256391358024386E-3</v>
      </c>
    </row>
    <row r="173" spans="1:5">
      <c r="A173">
        <v>115.199997</v>
      </c>
      <c r="B173">
        <v>69.599997999999999</v>
      </c>
      <c r="C173">
        <f t="shared" si="6"/>
        <v>2.8170850925029189E-2</v>
      </c>
      <c r="D173">
        <f t="shared" si="7"/>
        <v>5.0413935372933963E-3</v>
      </c>
      <c r="E173">
        <f t="shared" si="8"/>
        <v>1.6606122231161292E-2</v>
      </c>
    </row>
    <row r="174" spans="1:5">
      <c r="A174">
        <v>117.199997</v>
      </c>
      <c r="B174">
        <v>72.300003000000004</v>
      </c>
      <c r="C174">
        <f t="shared" si="6"/>
        <v>1.7212129325518327E-2</v>
      </c>
      <c r="D174">
        <f t="shared" si="7"/>
        <v>3.8059632053752721E-2</v>
      </c>
      <c r="E174">
        <f t="shared" si="8"/>
        <v>2.7635880689635524E-2</v>
      </c>
    </row>
    <row r="175" spans="1:5">
      <c r="A175">
        <v>116.25</v>
      </c>
      <c r="B175">
        <v>74.150002000000001</v>
      </c>
      <c r="C175">
        <f t="shared" si="6"/>
        <v>-8.1388070781765083E-3</v>
      </c>
      <c r="D175">
        <f t="shared" si="7"/>
        <v>2.5265924897800052E-2</v>
      </c>
      <c r="E175">
        <f t="shared" si="8"/>
        <v>8.5635589098117717E-3</v>
      </c>
    </row>
    <row r="176" spans="1:5">
      <c r="A176">
        <v>117</v>
      </c>
      <c r="B176">
        <v>73.900002000000001</v>
      </c>
      <c r="C176">
        <f t="shared" si="6"/>
        <v>6.4308903302903314E-3</v>
      </c>
      <c r="D176">
        <f t="shared" si="7"/>
        <v>-3.3772405385389258E-3</v>
      </c>
      <c r="E176">
        <f t="shared" si="8"/>
        <v>1.5268248958757028E-3</v>
      </c>
    </row>
    <row r="177" spans="1:5">
      <c r="A177">
        <v>120.400002</v>
      </c>
      <c r="B177">
        <v>72.900002000000001</v>
      </c>
      <c r="C177">
        <f t="shared" si="6"/>
        <v>2.8645614688260199E-2</v>
      </c>
      <c r="D177">
        <f t="shared" si="7"/>
        <v>-1.3624188568300897E-2</v>
      </c>
      <c r="E177">
        <f t="shared" si="8"/>
        <v>7.510713059979651E-3</v>
      </c>
    </row>
    <row r="178" spans="1:5">
      <c r="A178">
        <v>121</v>
      </c>
      <c r="B178">
        <v>72.5</v>
      </c>
      <c r="C178">
        <f t="shared" si="6"/>
        <v>4.9709961107249059E-3</v>
      </c>
      <c r="D178">
        <f t="shared" si="7"/>
        <v>-5.5021045888252766E-3</v>
      </c>
      <c r="E178">
        <f t="shared" si="8"/>
        <v>-2.6555423905018534E-4</v>
      </c>
    </row>
    <row r="179" spans="1:5">
      <c r="A179">
        <v>122.25</v>
      </c>
      <c r="B179">
        <v>73.550003000000004</v>
      </c>
      <c r="C179">
        <f t="shared" si="6"/>
        <v>1.027758275824023E-2</v>
      </c>
      <c r="D179">
        <f t="shared" si="7"/>
        <v>1.4378925975395924E-2</v>
      </c>
      <c r="E179">
        <f t="shared" si="8"/>
        <v>1.2328254366818076E-2</v>
      </c>
    </row>
    <row r="180" spans="1:5">
      <c r="A180">
        <v>120.150002</v>
      </c>
      <c r="B180">
        <v>73</v>
      </c>
      <c r="C180">
        <f t="shared" si="6"/>
        <v>-1.7327149526644298E-2</v>
      </c>
      <c r="D180">
        <f t="shared" si="7"/>
        <v>-7.5060466876337969E-3</v>
      </c>
      <c r="E180">
        <f t="shared" si="8"/>
        <v>-1.2416598107139047E-2</v>
      </c>
    </row>
    <row r="181" spans="1:5">
      <c r="A181">
        <v>123.5</v>
      </c>
      <c r="B181">
        <v>73</v>
      </c>
      <c r="C181">
        <f t="shared" si="6"/>
        <v>2.7500177239694699E-2</v>
      </c>
      <c r="D181">
        <f t="shared" si="7"/>
        <v>0</v>
      </c>
      <c r="E181">
        <f t="shared" si="8"/>
        <v>1.3750088619847349E-2</v>
      </c>
    </row>
    <row r="182" spans="1:5">
      <c r="A182">
        <v>124.349998</v>
      </c>
      <c r="B182">
        <v>71.650002000000001</v>
      </c>
      <c r="C182">
        <f t="shared" si="6"/>
        <v>6.8589980977468504E-3</v>
      </c>
      <c r="D182">
        <f t="shared" si="7"/>
        <v>-1.8666258960742456E-2</v>
      </c>
      <c r="E182">
        <f t="shared" si="8"/>
        <v>-5.9036304314978028E-3</v>
      </c>
    </row>
    <row r="183" spans="1:5">
      <c r="A183">
        <v>122.75</v>
      </c>
      <c r="B183">
        <v>71.900002000000001</v>
      </c>
      <c r="C183">
        <f t="shared" si="6"/>
        <v>-1.2950387491148643E-2</v>
      </c>
      <c r="D183">
        <f t="shared" si="7"/>
        <v>3.4831103557636228E-3</v>
      </c>
      <c r="E183">
        <f t="shared" si="8"/>
        <v>-4.7336385676925103E-3</v>
      </c>
    </row>
    <row r="184" spans="1:5">
      <c r="A184">
        <v>119.5</v>
      </c>
      <c r="B184">
        <v>71</v>
      </c>
      <c r="C184">
        <f t="shared" si="6"/>
        <v>-2.6833395303064576E-2</v>
      </c>
      <c r="D184">
        <f t="shared" si="7"/>
        <v>-1.2596415502096874E-2</v>
      </c>
      <c r="E184">
        <f t="shared" si="8"/>
        <v>-1.9714905402580724E-2</v>
      </c>
    </row>
    <row r="185" spans="1:5">
      <c r="A185">
        <v>123.800003</v>
      </c>
      <c r="B185">
        <v>70.349997999999999</v>
      </c>
      <c r="C185">
        <f t="shared" si="6"/>
        <v>3.5351013111563474E-2</v>
      </c>
      <c r="D185">
        <f t="shared" si="7"/>
        <v>-9.1971219101999475E-3</v>
      </c>
      <c r="E185">
        <f t="shared" si="8"/>
        <v>1.3076945600681764E-2</v>
      </c>
    </row>
    <row r="186" spans="1:5">
      <c r="A186">
        <v>123.400002</v>
      </c>
      <c r="B186">
        <v>71.199996999999996</v>
      </c>
      <c r="C186">
        <f t="shared" si="6"/>
        <v>-3.2362568043859813E-3</v>
      </c>
      <c r="D186">
        <f t="shared" si="7"/>
        <v>1.2010021151982141E-2</v>
      </c>
      <c r="E186">
        <f t="shared" si="8"/>
        <v>4.38688217379808E-3</v>
      </c>
    </row>
    <row r="187" spans="1:5">
      <c r="A187">
        <v>125.400002</v>
      </c>
      <c r="B187">
        <v>72.599997999999999</v>
      </c>
      <c r="C187">
        <f t="shared" si="6"/>
        <v>1.6077516469040688E-2</v>
      </c>
      <c r="D187">
        <f t="shared" si="7"/>
        <v>1.9472117999443071E-2</v>
      </c>
      <c r="E187">
        <f t="shared" si="8"/>
        <v>1.7774817234241881E-2</v>
      </c>
    </row>
    <row r="188" spans="1:5">
      <c r="A188">
        <v>130.699997</v>
      </c>
      <c r="B188">
        <v>77.400002000000001</v>
      </c>
      <c r="C188">
        <f t="shared" si="6"/>
        <v>4.1395953529064153E-2</v>
      </c>
      <c r="D188">
        <f t="shared" si="7"/>
        <v>6.4021912152933791E-2</v>
      </c>
      <c r="E188">
        <f t="shared" si="8"/>
        <v>5.2708932840998972E-2</v>
      </c>
    </row>
    <row r="189" spans="1:5">
      <c r="A189">
        <v>131.25</v>
      </c>
      <c r="B189">
        <v>77.349997999999999</v>
      </c>
      <c r="C189">
        <f t="shared" si="6"/>
        <v>4.1993037948854749E-3</v>
      </c>
      <c r="D189">
        <f t="shared" si="7"/>
        <v>-6.4625527289599181E-4</v>
      </c>
      <c r="E189">
        <f t="shared" si="8"/>
        <v>1.7765242609947415E-3</v>
      </c>
    </row>
    <row r="190" spans="1:5">
      <c r="A190">
        <v>129.699997</v>
      </c>
      <c r="B190">
        <v>81.949996999999996</v>
      </c>
      <c r="C190">
        <f t="shared" si="6"/>
        <v>-1.1879833279635894E-2</v>
      </c>
      <c r="D190">
        <f t="shared" si="7"/>
        <v>5.7768717419571979E-2</v>
      </c>
      <c r="E190">
        <f t="shared" si="8"/>
        <v>2.2944442069968041E-2</v>
      </c>
    </row>
    <row r="191" spans="1:5">
      <c r="A191">
        <v>129.39999399999999</v>
      </c>
      <c r="B191">
        <v>82.650002000000001</v>
      </c>
      <c r="C191">
        <f t="shared" si="6"/>
        <v>-2.315732493149729E-3</v>
      </c>
      <c r="D191">
        <f t="shared" si="7"/>
        <v>8.5055798833096278E-3</v>
      </c>
      <c r="E191">
        <f t="shared" si="8"/>
        <v>3.0949236950799496E-3</v>
      </c>
    </row>
    <row r="192" spans="1:5">
      <c r="A192">
        <v>136</v>
      </c>
      <c r="B192">
        <v>81</v>
      </c>
      <c r="C192">
        <f t="shared" si="6"/>
        <v>4.974655003710466E-2</v>
      </c>
      <c r="D192">
        <f t="shared" si="7"/>
        <v>-2.0165693793021251E-2</v>
      </c>
      <c r="E192">
        <f t="shared" si="8"/>
        <v>1.4790428122041704E-2</v>
      </c>
    </row>
    <row r="193" spans="1:5">
      <c r="A193">
        <v>135.25</v>
      </c>
      <c r="B193">
        <v>80.449996999999996</v>
      </c>
      <c r="C193">
        <f t="shared" si="6"/>
        <v>-5.5299680094610861E-3</v>
      </c>
      <c r="D193">
        <f t="shared" si="7"/>
        <v>-6.8133185242896625E-3</v>
      </c>
      <c r="E193">
        <f t="shared" si="8"/>
        <v>-6.1716432668753743E-3</v>
      </c>
    </row>
    <row r="194" spans="1:5">
      <c r="A194">
        <v>138.35000600000001</v>
      </c>
      <c r="B194">
        <v>79.150002000000001</v>
      </c>
      <c r="C194">
        <f t="shared" si="6"/>
        <v>2.2661831874611987E-2</v>
      </c>
      <c r="D194">
        <f t="shared" si="7"/>
        <v>-1.6291024552650663E-2</v>
      </c>
      <c r="E194">
        <f t="shared" si="8"/>
        <v>3.1854036609806624E-3</v>
      </c>
    </row>
    <row r="195" spans="1:5">
      <c r="A195">
        <v>139.89999399999999</v>
      </c>
      <c r="B195">
        <v>78.25</v>
      </c>
      <c r="C195">
        <f t="shared" si="6"/>
        <v>1.1141089182454688E-2</v>
      </c>
      <c r="D195">
        <f t="shared" si="7"/>
        <v>-1.1435982175235844E-2</v>
      </c>
      <c r="E195">
        <f t="shared" si="8"/>
        <v>-1.4744649639057781E-4</v>
      </c>
    </row>
    <row r="196" spans="1:5">
      <c r="A196">
        <v>140.75</v>
      </c>
      <c r="B196">
        <v>78.75</v>
      </c>
      <c r="C196">
        <f t="shared" ref="C196:C247" si="9">LN(A196/A195)</f>
        <v>6.0574282361421745E-3</v>
      </c>
      <c r="D196">
        <f t="shared" ref="D196:D247" si="10">LN(B196/B195)</f>
        <v>6.3694482854799285E-3</v>
      </c>
      <c r="E196">
        <f t="shared" ref="E196:E247" si="11">(0.5*C196)+(0.5*D196)</f>
        <v>6.2134382608110515E-3</v>
      </c>
    </row>
    <row r="197" spans="1:5">
      <c r="A197">
        <v>143.60000600000001</v>
      </c>
      <c r="B197">
        <v>77.699996999999996</v>
      </c>
      <c r="C197">
        <f t="shared" si="9"/>
        <v>2.0046431377052927E-2</v>
      </c>
      <c r="D197">
        <f t="shared" si="10"/>
        <v>-1.3423058942180108E-2</v>
      </c>
      <c r="E197">
        <f t="shared" si="11"/>
        <v>3.3116862174364095E-3</v>
      </c>
    </row>
    <row r="198" spans="1:5">
      <c r="A198">
        <v>148.800003</v>
      </c>
      <c r="B198">
        <v>76.75</v>
      </c>
      <c r="C198">
        <f t="shared" si="9"/>
        <v>3.5571444163428917E-2</v>
      </c>
      <c r="D198">
        <f t="shared" si="10"/>
        <v>-1.2301832296255777E-2</v>
      </c>
      <c r="E198">
        <f t="shared" si="11"/>
        <v>1.1634805933586571E-2</v>
      </c>
    </row>
    <row r="199" spans="1:5">
      <c r="A199">
        <v>146.050003</v>
      </c>
      <c r="B199">
        <v>76.699996999999996</v>
      </c>
      <c r="C199">
        <f t="shared" si="9"/>
        <v>-1.8654093185621255E-2</v>
      </c>
      <c r="D199">
        <f t="shared" si="10"/>
        <v>-6.517172075257814E-4</v>
      </c>
      <c r="E199">
        <f t="shared" si="11"/>
        <v>-9.6529051965735177E-3</v>
      </c>
    </row>
    <row r="200" spans="1:5">
      <c r="A200">
        <v>149.64999399999999</v>
      </c>
      <c r="B200">
        <v>76.400002000000001</v>
      </c>
      <c r="C200">
        <f t="shared" si="9"/>
        <v>2.4350144830494927E-2</v>
      </c>
      <c r="D200">
        <f t="shared" si="10"/>
        <v>-3.918946909295765E-3</v>
      </c>
      <c r="E200">
        <f t="shared" si="11"/>
        <v>1.0215598960599582E-2</v>
      </c>
    </row>
    <row r="201" spans="1:5">
      <c r="A201">
        <v>148.5</v>
      </c>
      <c r="B201">
        <v>76.099997999999999</v>
      </c>
      <c r="C201">
        <f t="shared" si="9"/>
        <v>-7.7142359624011196E-3</v>
      </c>
      <c r="D201">
        <f t="shared" si="10"/>
        <v>-3.9344837640540448E-3</v>
      </c>
      <c r="E201">
        <f t="shared" si="11"/>
        <v>-5.8243598632275826E-3</v>
      </c>
    </row>
    <row r="202" spans="1:5">
      <c r="A202">
        <v>164.60000600000001</v>
      </c>
      <c r="B202">
        <v>76</v>
      </c>
      <c r="C202">
        <f t="shared" si="9"/>
        <v>0.10293336645221936</v>
      </c>
      <c r="D202">
        <f t="shared" si="10"/>
        <v>-1.3148983000997757E-3</v>
      </c>
      <c r="E202">
        <f t="shared" si="11"/>
        <v>5.0809234076059792E-2</v>
      </c>
    </row>
    <row r="203" spans="1:5">
      <c r="A203">
        <v>172.75</v>
      </c>
      <c r="B203">
        <v>76</v>
      </c>
      <c r="C203">
        <f t="shared" si="9"/>
        <v>4.8327137952805632E-2</v>
      </c>
      <c r="D203">
        <f t="shared" si="10"/>
        <v>0</v>
      </c>
      <c r="E203">
        <f t="shared" si="11"/>
        <v>2.4163568976402816E-2</v>
      </c>
    </row>
    <row r="204" spans="1:5">
      <c r="A204">
        <v>170.14999399999999</v>
      </c>
      <c r="B204">
        <v>75.599997999999999</v>
      </c>
      <c r="C204">
        <f t="shared" si="9"/>
        <v>-1.5165096963868495E-2</v>
      </c>
      <c r="D204">
        <f t="shared" si="10"/>
        <v>-5.2770835558705485E-3</v>
      </c>
      <c r="E204">
        <f t="shared" si="11"/>
        <v>-1.0221090259869522E-2</v>
      </c>
    </row>
    <row r="205" spans="1:5">
      <c r="A205">
        <v>166.60000600000001</v>
      </c>
      <c r="B205">
        <v>75.449996999999996</v>
      </c>
      <c r="C205">
        <f t="shared" si="9"/>
        <v>-2.1084599936763315E-2</v>
      </c>
      <c r="D205">
        <f t="shared" si="10"/>
        <v>-1.9861112780348526E-3</v>
      </c>
      <c r="E205">
        <f t="shared" si="11"/>
        <v>-1.1535355607399083E-2</v>
      </c>
    </row>
    <row r="206" spans="1:5">
      <c r="A206">
        <v>166.199997</v>
      </c>
      <c r="B206">
        <v>77.650002000000001</v>
      </c>
      <c r="C206">
        <f t="shared" si="9"/>
        <v>-2.403901376341386E-3</v>
      </c>
      <c r="D206">
        <f t="shared" si="10"/>
        <v>2.8741429898870189E-2</v>
      </c>
      <c r="E206">
        <f t="shared" si="11"/>
        <v>1.3168764261264402E-2</v>
      </c>
    </row>
    <row r="207" spans="1:5">
      <c r="A207">
        <v>165.85000600000001</v>
      </c>
      <c r="B207">
        <v>75.800003000000004</v>
      </c>
      <c r="C207">
        <f t="shared" si="9"/>
        <v>-2.1080628004766606E-3</v>
      </c>
      <c r="D207">
        <f t="shared" si="10"/>
        <v>-2.4113243125134218E-2</v>
      </c>
      <c r="E207">
        <f t="shared" si="11"/>
        <v>-1.311065296280544E-2</v>
      </c>
    </row>
    <row r="208" spans="1:5">
      <c r="A208">
        <v>163.800003</v>
      </c>
      <c r="B208">
        <v>79.449996999999996</v>
      </c>
      <c r="C208">
        <f t="shared" si="9"/>
        <v>-1.243761183634224E-2</v>
      </c>
      <c r="D208">
        <f t="shared" si="10"/>
        <v>4.7029522996965417E-2</v>
      </c>
      <c r="E208">
        <f t="shared" si="11"/>
        <v>1.7295955580311589E-2</v>
      </c>
    </row>
    <row r="209" spans="1:5">
      <c r="A209">
        <v>161.75</v>
      </c>
      <c r="B209">
        <v>78.199996999999996</v>
      </c>
      <c r="C209">
        <f t="shared" si="9"/>
        <v>-1.2594256352977231E-2</v>
      </c>
      <c r="D209">
        <f t="shared" si="10"/>
        <v>-1.5858246035033694E-2</v>
      </c>
      <c r="E209">
        <f t="shared" si="11"/>
        <v>-1.4226251194005463E-2</v>
      </c>
    </row>
    <row r="210" spans="1:5">
      <c r="A210">
        <v>165.5</v>
      </c>
      <c r="B210">
        <v>77.25</v>
      </c>
      <c r="C210">
        <f t="shared" si="9"/>
        <v>2.2919261436107709E-2</v>
      </c>
      <c r="D210">
        <f t="shared" si="10"/>
        <v>-1.2222693410238423E-2</v>
      </c>
      <c r="E210">
        <f t="shared" si="11"/>
        <v>5.348284012934643E-3</v>
      </c>
    </row>
    <row r="211" spans="1:5">
      <c r="A211">
        <v>163.5</v>
      </c>
      <c r="B211">
        <v>77</v>
      </c>
      <c r="C211">
        <f t="shared" si="9"/>
        <v>-1.2158204479809519E-2</v>
      </c>
      <c r="D211">
        <f t="shared" si="10"/>
        <v>-3.2414939241709557E-3</v>
      </c>
      <c r="E211">
        <f t="shared" si="11"/>
        <v>-7.699849201990237E-3</v>
      </c>
    </row>
    <row r="212" spans="1:5">
      <c r="A212">
        <v>159.35000600000001</v>
      </c>
      <c r="B212">
        <v>75.099997999999999</v>
      </c>
      <c r="C212">
        <f t="shared" si="9"/>
        <v>-2.5709911820998122E-2</v>
      </c>
      <c r="D212">
        <f t="shared" si="10"/>
        <v>-2.4984889714753621E-2</v>
      </c>
      <c r="E212">
        <f t="shared" si="11"/>
        <v>-2.5347400767875873E-2</v>
      </c>
    </row>
    <row r="213" spans="1:5">
      <c r="A213">
        <v>160.300003</v>
      </c>
      <c r="B213">
        <v>74.650002000000001</v>
      </c>
      <c r="C213">
        <f t="shared" si="9"/>
        <v>5.9439998141067787E-3</v>
      </c>
      <c r="D213">
        <f t="shared" si="10"/>
        <v>-6.0099813620366621E-3</v>
      </c>
      <c r="E213">
        <f t="shared" si="11"/>
        <v>-3.2990773964941718E-5</v>
      </c>
    </row>
    <row r="214" spans="1:5">
      <c r="A214">
        <v>158.35000600000001</v>
      </c>
      <c r="B214">
        <v>76</v>
      </c>
      <c r="C214">
        <f t="shared" si="9"/>
        <v>-1.2239267455020133E-2</v>
      </c>
      <c r="D214">
        <f t="shared" si="10"/>
        <v>1.7922789509437383E-2</v>
      </c>
      <c r="E214">
        <f t="shared" si="11"/>
        <v>2.841761027208625E-3</v>
      </c>
    </row>
    <row r="215" spans="1:5">
      <c r="A215">
        <v>162.949997</v>
      </c>
      <c r="B215">
        <v>74</v>
      </c>
      <c r="C215">
        <f t="shared" si="9"/>
        <v>2.8635575997618398E-2</v>
      </c>
      <c r="D215">
        <f t="shared" si="10"/>
        <v>-2.6668247082161294E-2</v>
      </c>
      <c r="E215">
        <f t="shared" si="11"/>
        <v>9.8366445772855166E-4</v>
      </c>
    </row>
    <row r="216" spans="1:5">
      <c r="A216">
        <v>163.949997</v>
      </c>
      <c r="B216">
        <v>73.349997999999999</v>
      </c>
      <c r="C216">
        <f t="shared" si="9"/>
        <v>6.1180981193804827E-3</v>
      </c>
      <c r="D216">
        <f t="shared" si="10"/>
        <v>-8.8226158817097354E-3</v>
      </c>
      <c r="E216">
        <f t="shared" si="11"/>
        <v>-1.3522588811646264E-3</v>
      </c>
    </row>
    <row r="217" spans="1:5">
      <c r="A217">
        <v>163.60000600000001</v>
      </c>
      <c r="B217">
        <v>73.449996999999996</v>
      </c>
      <c r="C217">
        <f t="shared" si="9"/>
        <v>-2.1370241489327736E-3</v>
      </c>
      <c r="D217">
        <f t="shared" si="10"/>
        <v>1.3623844533137402E-3</v>
      </c>
      <c r="E217">
        <f t="shared" si="11"/>
        <v>-3.8731984780951672E-4</v>
      </c>
    </row>
    <row r="218" spans="1:5">
      <c r="A218">
        <v>156.85000600000001</v>
      </c>
      <c r="B218">
        <v>73.300003000000004</v>
      </c>
      <c r="C218">
        <f t="shared" si="9"/>
        <v>-4.2134487953668164E-2</v>
      </c>
      <c r="D218">
        <f t="shared" si="10"/>
        <v>-2.0442119554743374E-3</v>
      </c>
      <c r="E218">
        <f t="shared" si="11"/>
        <v>-2.208934995457125E-2</v>
      </c>
    </row>
    <row r="219" spans="1:5">
      <c r="A219">
        <v>151.85000600000001</v>
      </c>
      <c r="B219">
        <v>71.949996999999996</v>
      </c>
      <c r="C219">
        <f t="shared" si="9"/>
        <v>-3.2396741885360555E-2</v>
      </c>
      <c r="D219">
        <f t="shared" si="10"/>
        <v>-1.8589258182545542E-2</v>
      </c>
      <c r="E219">
        <f t="shared" si="11"/>
        <v>-2.549300003395305E-2</v>
      </c>
    </row>
    <row r="220" spans="1:5">
      <c r="A220">
        <v>153.60000600000001</v>
      </c>
      <c r="B220">
        <v>71.599997999999999</v>
      </c>
      <c r="C220">
        <f t="shared" si="9"/>
        <v>1.1458628771637119E-2</v>
      </c>
      <c r="D220">
        <f t="shared" si="10"/>
        <v>-4.8763456041152516E-3</v>
      </c>
      <c r="E220">
        <f t="shared" si="11"/>
        <v>3.2911415837609337E-3</v>
      </c>
    </row>
    <row r="221" spans="1:5">
      <c r="A221">
        <v>154.800003</v>
      </c>
      <c r="B221">
        <v>71.550003000000004</v>
      </c>
      <c r="C221">
        <f t="shared" si="9"/>
        <v>7.7821207594005442E-3</v>
      </c>
      <c r="D221">
        <f t="shared" si="10"/>
        <v>-6.9849810245835222E-4</v>
      </c>
      <c r="E221">
        <f t="shared" si="11"/>
        <v>3.541811328471096E-3</v>
      </c>
    </row>
    <row r="222" spans="1:5">
      <c r="A222">
        <v>154.199997</v>
      </c>
      <c r="B222">
        <v>71.25</v>
      </c>
      <c r="C222">
        <f t="shared" si="9"/>
        <v>-3.8835388614955639E-3</v>
      </c>
      <c r="D222">
        <f t="shared" si="10"/>
        <v>-4.2017287824203976E-3</v>
      </c>
      <c r="E222">
        <f t="shared" si="11"/>
        <v>-4.0426338219579812E-3</v>
      </c>
    </row>
    <row r="223" spans="1:5">
      <c r="A223">
        <v>152.85000600000001</v>
      </c>
      <c r="B223">
        <v>70.900002000000001</v>
      </c>
      <c r="C223">
        <f t="shared" si="9"/>
        <v>-8.79335408296247E-3</v>
      </c>
      <c r="D223">
        <f t="shared" si="10"/>
        <v>-4.9243574019337379E-3</v>
      </c>
      <c r="E223">
        <f t="shared" si="11"/>
        <v>-6.8588557424481035E-3</v>
      </c>
    </row>
    <row r="224" spans="1:5">
      <c r="A224">
        <v>155.550003</v>
      </c>
      <c r="B224">
        <v>73.199996999999996</v>
      </c>
      <c r="C224">
        <f t="shared" si="9"/>
        <v>1.7510155039035444E-2</v>
      </c>
      <c r="D224">
        <f t="shared" si="10"/>
        <v>3.1924918236832314E-2</v>
      </c>
      <c r="E224">
        <f t="shared" si="11"/>
        <v>2.4717536637933878E-2</v>
      </c>
    </row>
    <row r="225" spans="1:5">
      <c r="A225">
        <v>158.14999399999999</v>
      </c>
      <c r="B225">
        <v>75.5</v>
      </c>
      <c r="C225">
        <f t="shared" si="9"/>
        <v>1.6576669182942289E-2</v>
      </c>
      <c r="D225">
        <f t="shared" si="10"/>
        <v>3.0937276271320605E-2</v>
      </c>
      <c r="E225">
        <f t="shared" si="11"/>
        <v>2.3756972727131447E-2</v>
      </c>
    </row>
    <row r="226" spans="1:5">
      <c r="A226">
        <v>158.699997</v>
      </c>
      <c r="B226">
        <v>75.699996999999996</v>
      </c>
      <c r="C226">
        <f t="shared" si="9"/>
        <v>3.471696815780335E-3</v>
      </c>
      <c r="D226">
        <f t="shared" si="10"/>
        <v>2.6454645583044042E-3</v>
      </c>
      <c r="E226">
        <f t="shared" si="11"/>
        <v>3.0585806870423696E-3</v>
      </c>
    </row>
    <row r="227" spans="1:5">
      <c r="A227">
        <v>156.85000600000001</v>
      </c>
      <c r="B227">
        <v>74.300003000000004</v>
      </c>
      <c r="C227">
        <f t="shared" si="9"/>
        <v>-1.1725635738976945E-2</v>
      </c>
      <c r="D227">
        <f t="shared" si="10"/>
        <v>-1.8667128712720086E-2</v>
      </c>
      <c r="E227">
        <f t="shared" si="11"/>
        <v>-1.5196382225848515E-2</v>
      </c>
    </row>
    <row r="228" spans="1:5">
      <c r="A228">
        <v>155.60000600000001</v>
      </c>
      <c r="B228">
        <v>76</v>
      </c>
      <c r="C228">
        <f t="shared" si="9"/>
        <v>-8.0013225850926479E-3</v>
      </c>
      <c r="D228">
        <f t="shared" si="10"/>
        <v>2.2622348185767846E-2</v>
      </c>
      <c r="E228">
        <f t="shared" si="11"/>
        <v>7.3105128003375991E-3</v>
      </c>
    </row>
    <row r="229" spans="1:5">
      <c r="A229">
        <v>162.25</v>
      </c>
      <c r="B229">
        <v>74.349997999999999</v>
      </c>
      <c r="C229">
        <f t="shared" si="9"/>
        <v>4.1849705279497537E-2</v>
      </c>
      <c r="D229">
        <f t="shared" si="10"/>
        <v>-2.1949694279965615E-2</v>
      </c>
      <c r="E229">
        <f t="shared" si="11"/>
        <v>9.9500054997659609E-3</v>
      </c>
    </row>
    <row r="230" spans="1:5">
      <c r="A230">
        <v>159.699997</v>
      </c>
      <c r="B230">
        <v>79.400002000000001</v>
      </c>
      <c r="C230">
        <f t="shared" si="9"/>
        <v>-1.5841319148455171E-2</v>
      </c>
      <c r="D230">
        <f t="shared" si="10"/>
        <v>6.5714747435641138E-2</v>
      </c>
      <c r="E230">
        <f t="shared" si="11"/>
        <v>2.4936714143592983E-2</v>
      </c>
    </row>
    <row r="231" spans="1:5">
      <c r="A231">
        <v>159.25</v>
      </c>
      <c r="B231">
        <v>79.349997999999999</v>
      </c>
      <c r="C231">
        <f t="shared" si="9"/>
        <v>-2.8217419834714774E-3</v>
      </c>
      <c r="D231">
        <f t="shared" si="10"/>
        <v>-6.2997167437774657E-4</v>
      </c>
      <c r="E231">
        <f t="shared" si="11"/>
        <v>-1.7258568289246121E-3</v>
      </c>
    </row>
    <row r="232" spans="1:5">
      <c r="A232">
        <v>157</v>
      </c>
      <c r="B232">
        <v>78.599997999999999</v>
      </c>
      <c r="C232">
        <f t="shared" si="9"/>
        <v>-1.4229489103964651E-2</v>
      </c>
      <c r="D232">
        <f t="shared" si="10"/>
        <v>-9.4967477777609371E-3</v>
      </c>
      <c r="E232">
        <f t="shared" si="11"/>
        <v>-1.1863118440862793E-2</v>
      </c>
    </row>
    <row r="233" spans="1:5">
      <c r="A233">
        <v>153.699997</v>
      </c>
      <c r="B233">
        <v>80.099997999999999</v>
      </c>
      <c r="C233">
        <f t="shared" si="9"/>
        <v>-2.1243174322300717E-2</v>
      </c>
      <c r="D233">
        <f t="shared" si="10"/>
        <v>1.8904155115656192E-2</v>
      </c>
      <c r="E233">
        <f t="shared" si="11"/>
        <v>-1.1695096033222628E-3</v>
      </c>
    </row>
    <row r="234" spans="1:5">
      <c r="A234">
        <v>147.699997</v>
      </c>
      <c r="B234">
        <v>85.150002000000001</v>
      </c>
      <c r="C234">
        <f t="shared" si="9"/>
        <v>-3.9819461800115571E-2</v>
      </c>
      <c r="D234">
        <f t="shared" si="10"/>
        <v>6.1138601491135279E-2</v>
      </c>
      <c r="E234">
        <f t="shared" si="11"/>
        <v>1.0659569845509854E-2</v>
      </c>
    </row>
    <row r="235" spans="1:5">
      <c r="A235">
        <v>155.85000600000001</v>
      </c>
      <c r="B235">
        <v>87.300003000000004</v>
      </c>
      <c r="C235">
        <f t="shared" si="9"/>
        <v>5.3710875486009856E-2</v>
      </c>
      <c r="D235">
        <f t="shared" si="10"/>
        <v>2.4936066613157715E-2</v>
      </c>
      <c r="E235">
        <f t="shared" si="11"/>
        <v>3.9323471049583787E-2</v>
      </c>
    </row>
    <row r="236" spans="1:5">
      <c r="A236">
        <v>156</v>
      </c>
      <c r="B236">
        <v>83.400002000000001</v>
      </c>
      <c r="C236">
        <f t="shared" si="9"/>
        <v>9.6196253763530955E-4</v>
      </c>
      <c r="D236">
        <f t="shared" si="10"/>
        <v>-4.5702163864300982E-2</v>
      </c>
      <c r="E236">
        <f t="shared" si="11"/>
        <v>-2.2370100663332837E-2</v>
      </c>
    </row>
    <row r="237" spans="1:5">
      <c r="A237">
        <v>152.25</v>
      </c>
      <c r="B237">
        <v>79.400002000000001</v>
      </c>
      <c r="C237">
        <f t="shared" si="9"/>
        <v>-2.4332100659530669E-2</v>
      </c>
      <c r="D237">
        <f t="shared" si="10"/>
        <v>-4.914993990350959E-2</v>
      </c>
      <c r="E237">
        <f t="shared" si="11"/>
        <v>-3.6741020281520126E-2</v>
      </c>
    </row>
    <row r="238" spans="1:5">
      <c r="A238">
        <v>146.050003</v>
      </c>
      <c r="B238">
        <v>73</v>
      </c>
      <c r="C238">
        <f t="shared" si="9"/>
        <v>-4.1574857215346005E-2</v>
      </c>
      <c r="D238">
        <f t="shared" si="10"/>
        <v>-8.4038952293615438E-2</v>
      </c>
      <c r="E238">
        <f t="shared" si="11"/>
        <v>-6.2806904754480725E-2</v>
      </c>
    </row>
    <row r="239" spans="1:5">
      <c r="A239">
        <v>147.75</v>
      </c>
      <c r="B239">
        <v>73.25</v>
      </c>
      <c r="C239">
        <f t="shared" si="9"/>
        <v>1.1572606911547156E-2</v>
      </c>
      <c r="D239">
        <f t="shared" si="10"/>
        <v>3.4188067487854611E-3</v>
      </c>
      <c r="E239">
        <f t="shared" si="11"/>
        <v>7.4957068301663085E-3</v>
      </c>
    </row>
    <row r="240" spans="1:5">
      <c r="A240">
        <v>143.64999399999999</v>
      </c>
      <c r="B240">
        <v>72.150002000000001</v>
      </c>
      <c r="C240">
        <f t="shared" si="9"/>
        <v>-2.8141912629096509E-2</v>
      </c>
      <c r="D240">
        <f t="shared" si="10"/>
        <v>-1.5130934957269505E-2</v>
      </c>
      <c r="E240">
        <f t="shared" si="11"/>
        <v>-2.1636423793183007E-2</v>
      </c>
    </row>
    <row r="241" spans="1:5">
      <c r="A241">
        <v>144.64999399999999</v>
      </c>
      <c r="B241">
        <v>72.400002000000001</v>
      </c>
      <c r="C241">
        <f t="shared" si="9"/>
        <v>6.9372462855990689E-3</v>
      </c>
      <c r="D241">
        <f t="shared" si="10"/>
        <v>3.4590140760723926E-3</v>
      </c>
      <c r="E241">
        <f t="shared" si="11"/>
        <v>5.1981301808357305E-3</v>
      </c>
    </row>
    <row r="242" spans="1:5">
      <c r="A242">
        <v>146.85000600000001</v>
      </c>
      <c r="B242">
        <v>72.25</v>
      </c>
      <c r="C242">
        <f t="shared" si="9"/>
        <v>1.5094708559936613E-2</v>
      </c>
      <c r="D242">
        <f t="shared" si="10"/>
        <v>-2.0740000234381693E-3</v>
      </c>
      <c r="E242">
        <f t="shared" si="11"/>
        <v>6.5103542682492218E-3</v>
      </c>
    </row>
    <row r="243" spans="1:5">
      <c r="A243">
        <v>145.85000600000001</v>
      </c>
      <c r="B243">
        <v>71.699996999999996</v>
      </c>
      <c r="C243">
        <f t="shared" si="9"/>
        <v>-6.8329610507614595E-3</v>
      </c>
      <c r="D243">
        <f t="shared" si="10"/>
        <v>-7.6416212279720288E-3</v>
      </c>
      <c r="E243">
        <f t="shared" si="11"/>
        <v>-7.2372911393667437E-3</v>
      </c>
    </row>
    <row r="244" spans="1:5">
      <c r="A244">
        <v>146.25</v>
      </c>
      <c r="B244">
        <v>70.349997999999999</v>
      </c>
      <c r="C244">
        <f t="shared" si="9"/>
        <v>2.7387486600806226E-3</v>
      </c>
      <c r="D244">
        <f t="shared" si="10"/>
        <v>-1.9007950633454018E-2</v>
      </c>
      <c r="E244">
        <f t="shared" si="11"/>
        <v>-8.1346009866866981E-3</v>
      </c>
    </row>
    <row r="245" spans="1:5">
      <c r="A245">
        <v>150.35000600000001</v>
      </c>
      <c r="B245">
        <v>69.300003000000004</v>
      </c>
      <c r="C245">
        <f t="shared" si="9"/>
        <v>2.7648463229455494E-2</v>
      </c>
      <c r="D245">
        <f t="shared" si="10"/>
        <v>-1.5037805645215556E-2</v>
      </c>
      <c r="E245">
        <f t="shared" si="11"/>
        <v>6.3053287921199692E-3</v>
      </c>
    </row>
    <row r="246" spans="1:5">
      <c r="A246">
        <v>149.89999399999999</v>
      </c>
      <c r="B246">
        <v>71.650002000000001</v>
      </c>
      <c r="C246">
        <f t="shared" si="9"/>
        <v>-2.9975842595545924E-3</v>
      </c>
      <c r="D246">
        <f t="shared" si="10"/>
        <v>3.3348232701748769E-2</v>
      </c>
      <c r="E246">
        <f t="shared" si="11"/>
        <v>1.5175324221097089E-2</v>
      </c>
    </row>
    <row r="247" spans="1:5">
      <c r="A247">
        <v>148</v>
      </c>
      <c r="B247">
        <v>70.75</v>
      </c>
      <c r="C247">
        <f t="shared" si="9"/>
        <v>-1.2756091317751661E-2</v>
      </c>
      <c r="D247">
        <f t="shared" si="10"/>
        <v>-1.264064566430176E-2</v>
      </c>
      <c r="E247">
        <f t="shared" si="11"/>
        <v>-1.269836849102671E-2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7"/>
  <sheetViews>
    <sheetView topLeftCell="A3" workbookViewId="0">
      <selection activeCell="H10" sqref="H10"/>
    </sheetView>
  </sheetViews>
  <sheetFormatPr defaultColWidth="10" defaultRowHeight="14.4"/>
  <cols>
    <col min="5" max="5" width="15.21875" customWidth="1"/>
    <col min="7" max="7" width="17.88671875" customWidth="1"/>
  </cols>
  <sheetData>
    <row r="1" spans="1:8">
      <c r="A1" s="5" t="s">
        <v>6</v>
      </c>
      <c r="B1" s="5" t="s">
        <v>8</v>
      </c>
      <c r="C1" t="s">
        <v>49</v>
      </c>
      <c r="D1" t="s">
        <v>50</v>
      </c>
      <c r="E1" s="21" t="s">
        <v>48</v>
      </c>
    </row>
    <row r="2" spans="1:8">
      <c r="A2">
        <v>1388</v>
      </c>
      <c r="B2">
        <v>107.900002</v>
      </c>
    </row>
    <row r="3" spans="1:8">
      <c r="A3">
        <v>1394.9499510000001</v>
      </c>
      <c r="B3">
        <v>105.25</v>
      </c>
      <c r="C3">
        <f>LN(A3/A2)</f>
        <v>4.9946751257513187E-3</v>
      </c>
      <c r="D3">
        <f>LN(B3/B2)</f>
        <v>-2.486641823727918E-2</v>
      </c>
      <c r="E3">
        <f>(0.5*C3)+(D3*0.5)</f>
        <v>-9.9358715557639303E-3</v>
      </c>
    </row>
    <row r="4" spans="1:8">
      <c r="A4">
        <v>1416.8000489999999</v>
      </c>
      <c r="B4">
        <v>107.300003</v>
      </c>
      <c r="C4">
        <f t="shared" ref="C4:C67" si="0">LN(A4/A3)</f>
        <v>1.5542304861102118E-2</v>
      </c>
      <c r="D4">
        <f t="shared" ref="D4:D67" si="1">LN(B4/B3)</f>
        <v>1.9290205033155212E-2</v>
      </c>
      <c r="E4">
        <f t="shared" ref="E4:E67" si="2">(0.5*C4)+(D4*0.5)</f>
        <v>1.7416254947128666E-2</v>
      </c>
      <c r="G4" s="9" t="s">
        <v>11</v>
      </c>
      <c r="H4" s="9">
        <f>AVERAGE(E2:E247)</f>
        <v>-6.6521739921777013E-4</v>
      </c>
    </row>
    <row r="5" spans="1:8">
      <c r="A5">
        <v>1445</v>
      </c>
      <c r="B5">
        <v>106.25</v>
      </c>
      <c r="C5">
        <f t="shared" si="0"/>
        <v>1.9708479492929174E-2</v>
      </c>
      <c r="D5">
        <f t="shared" si="1"/>
        <v>-9.8338697911197082E-3</v>
      </c>
      <c r="E5">
        <f t="shared" si="2"/>
        <v>4.937304850904733E-3</v>
      </c>
      <c r="G5" s="9" t="s">
        <v>51</v>
      </c>
      <c r="H5" s="32">
        <v>2.5520116461905042E-4</v>
      </c>
    </row>
    <row r="6" spans="1:8">
      <c r="A6">
        <v>1439.6999510000001</v>
      </c>
      <c r="B6">
        <v>105</v>
      </c>
      <c r="C6">
        <f t="shared" si="0"/>
        <v>-3.6745970490919501E-3</v>
      </c>
      <c r="D6">
        <f t="shared" si="1"/>
        <v>-1.1834457647002796E-2</v>
      </c>
      <c r="E6">
        <f t="shared" si="2"/>
        <v>-7.7545273480473728E-3</v>
      </c>
      <c r="G6" s="9" t="s">
        <v>52</v>
      </c>
      <c r="H6" s="9">
        <f>CORREL(A2:A247,B2:B247)</f>
        <v>-8.8399752805904064E-2</v>
      </c>
    </row>
    <row r="7" spans="1:8">
      <c r="A7">
        <v>1423.849976</v>
      </c>
      <c r="B7">
        <v>100.75</v>
      </c>
      <c r="C7">
        <f t="shared" si="0"/>
        <v>-1.1070271008219229E-2</v>
      </c>
      <c r="D7">
        <f t="shared" si="1"/>
        <v>-4.1318149330730976E-2</v>
      </c>
      <c r="E7">
        <f t="shared" si="2"/>
        <v>-2.6194210169475103E-2</v>
      </c>
    </row>
    <row r="8" spans="1:8">
      <c r="A8">
        <v>1384.8000489999999</v>
      </c>
      <c r="B8">
        <v>90.199996999999996</v>
      </c>
      <c r="C8">
        <f t="shared" si="0"/>
        <v>-2.7808693243051592E-2</v>
      </c>
      <c r="D8">
        <f t="shared" si="1"/>
        <v>-0.11061280701763855</v>
      </c>
      <c r="E8">
        <f t="shared" si="2"/>
        <v>-6.921075013034507E-2</v>
      </c>
    </row>
    <row r="9" spans="1:8">
      <c r="A9">
        <v>1380.9499510000001</v>
      </c>
      <c r="B9">
        <v>97.75</v>
      </c>
      <c r="C9">
        <f t="shared" si="0"/>
        <v>-2.7841276232195367E-3</v>
      </c>
      <c r="D9">
        <f t="shared" si="1"/>
        <v>8.038380505632127E-2</v>
      </c>
      <c r="E9">
        <f t="shared" si="2"/>
        <v>3.8799838716550863E-2</v>
      </c>
    </row>
    <row r="10" spans="1:8">
      <c r="A10">
        <v>1404</v>
      </c>
      <c r="B10">
        <v>99.449996999999996</v>
      </c>
      <c r="C10">
        <f t="shared" si="0"/>
        <v>1.6553672962806017E-2</v>
      </c>
      <c r="D10">
        <f t="shared" si="1"/>
        <v>1.7241776268593065E-2</v>
      </c>
      <c r="E10">
        <f t="shared" si="2"/>
        <v>1.6897724615699543E-2</v>
      </c>
    </row>
    <row r="11" spans="1:8">
      <c r="A11">
        <v>1421</v>
      </c>
      <c r="B11">
        <v>97.5</v>
      </c>
      <c r="C11">
        <f t="shared" si="0"/>
        <v>1.2035543511344312E-2</v>
      </c>
      <c r="D11">
        <f t="shared" si="1"/>
        <v>-1.9802597130266691E-2</v>
      </c>
      <c r="E11">
        <f t="shared" si="2"/>
        <v>-3.8835268094611899E-3</v>
      </c>
    </row>
    <row r="12" spans="1:8">
      <c r="A12">
        <v>1434.75</v>
      </c>
      <c r="B12">
        <v>97.400002000000001</v>
      </c>
      <c r="C12">
        <f t="shared" si="0"/>
        <v>9.6297688913712324E-3</v>
      </c>
      <c r="D12">
        <f t="shared" si="1"/>
        <v>-1.0261468214313842E-3</v>
      </c>
      <c r="E12">
        <f t="shared" si="2"/>
        <v>4.3018110349699237E-3</v>
      </c>
    </row>
    <row r="13" spans="1:8">
      <c r="A13">
        <v>1439.900024</v>
      </c>
      <c r="B13">
        <v>97.449996999999996</v>
      </c>
      <c r="C13">
        <f t="shared" si="0"/>
        <v>3.5830653935769586E-3</v>
      </c>
      <c r="D13">
        <f t="shared" si="1"/>
        <v>5.1316398618125717E-4</v>
      </c>
      <c r="E13">
        <f t="shared" si="2"/>
        <v>2.048114689879108E-3</v>
      </c>
    </row>
    <row r="14" spans="1:8">
      <c r="A14">
        <v>1444</v>
      </c>
      <c r="B14">
        <v>96.199996999999996</v>
      </c>
      <c r="C14">
        <f t="shared" si="0"/>
        <v>2.8433570707227006E-3</v>
      </c>
      <c r="D14">
        <f t="shared" si="1"/>
        <v>-1.2910068681922302E-2</v>
      </c>
      <c r="E14">
        <f t="shared" si="2"/>
        <v>-5.0333558055998002E-3</v>
      </c>
    </row>
    <row r="15" spans="1:8">
      <c r="A15">
        <v>1443</v>
      </c>
      <c r="B15">
        <v>95.699996999999996</v>
      </c>
      <c r="C15">
        <f t="shared" si="0"/>
        <v>-6.9276067890071597E-4</v>
      </c>
      <c r="D15">
        <f t="shared" si="1"/>
        <v>-5.2110593756833816E-3</v>
      </c>
      <c r="E15">
        <f t="shared" si="2"/>
        <v>-2.9519100272920487E-3</v>
      </c>
    </row>
    <row r="16" spans="1:8">
      <c r="A16">
        <v>1438</v>
      </c>
      <c r="B16">
        <v>97.199996999999996</v>
      </c>
      <c r="C16">
        <f t="shared" si="0"/>
        <v>-3.4710204928788554E-3</v>
      </c>
      <c r="D16">
        <f t="shared" si="1"/>
        <v>1.555241349124967E-2</v>
      </c>
      <c r="E16">
        <f t="shared" si="2"/>
        <v>6.0406964991854073E-3</v>
      </c>
    </row>
    <row r="17" spans="1:5">
      <c r="A17">
        <v>1430.75</v>
      </c>
      <c r="B17">
        <v>95.349997999999999</v>
      </c>
      <c r="C17">
        <f t="shared" si="0"/>
        <v>-5.0544769917803952E-3</v>
      </c>
      <c r="D17">
        <f t="shared" si="1"/>
        <v>-1.9216369531121488E-2</v>
      </c>
      <c r="E17">
        <f t="shared" si="2"/>
        <v>-1.2135423261450942E-2</v>
      </c>
    </row>
    <row r="18" spans="1:5">
      <c r="A18">
        <v>1440</v>
      </c>
      <c r="B18">
        <v>95.5</v>
      </c>
      <c r="C18">
        <f t="shared" si="0"/>
        <v>6.4443312808346543E-3</v>
      </c>
      <c r="D18">
        <f t="shared" si="1"/>
        <v>1.5719364156106131E-3</v>
      </c>
      <c r="E18">
        <f t="shared" si="2"/>
        <v>4.0081338482226333E-3</v>
      </c>
    </row>
    <row r="19" spans="1:5">
      <c r="A19">
        <v>1432.599976</v>
      </c>
      <c r="B19">
        <v>95.099997999999999</v>
      </c>
      <c r="C19">
        <f t="shared" si="0"/>
        <v>-5.1521551424528944E-3</v>
      </c>
      <c r="D19">
        <f t="shared" si="1"/>
        <v>-4.1972989658343477E-3</v>
      </c>
      <c r="E19">
        <f t="shared" si="2"/>
        <v>-4.6747270541436211E-3</v>
      </c>
    </row>
    <row r="20" spans="1:5">
      <c r="A20">
        <v>1442</v>
      </c>
      <c r="B20">
        <v>94.949996999999996</v>
      </c>
      <c r="C20">
        <f t="shared" si="0"/>
        <v>6.5400804173008633E-3</v>
      </c>
      <c r="D20">
        <f t="shared" si="1"/>
        <v>-1.5785428581324228E-3</v>
      </c>
      <c r="E20">
        <f t="shared" si="2"/>
        <v>2.4807687795842205E-3</v>
      </c>
    </row>
    <row r="21" spans="1:5">
      <c r="A21">
        <v>1464.900024</v>
      </c>
      <c r="B21">
        <v>94.349997999999999</v>
      </c>
      <c r="C21">
        <f t="shared" si="0"/>
        <v>1.5755958274200687E-2</v>
      </c>
      <c r="D21">
        <f t="shared" si="1"/>
        <v>-6.3391550458270305E-3</v>
      </c>
      <c r="E21">
        <f t="shared" si="2"/>
        <v>4.7084016141868282E-3</v>
      </c>
    </row>
    <row r="22" spans="1:5">
      <c r="A22">
        <v>1487.6999510000001</v>
      </c>
      <c r="B22">
        <v>95.650002000000001</v>
      </c>
      <c r="C22">
        <f t="shared" si="0"/>
        <v>1.5444273107354243E-2</v>
      </c>
      <c r="D22">
        <f t="shared" si="1"/>
        <v>1.3684466178937081E-2</v>
      </c>
      <c r="E22">
        <f t="shared" si="2"/>
        <v>1.4564369643145662E-2</v>
      </c>
    </row>
    <row r="23" spans="1:5">
      <c r="A23">
        <v>1496.900024</v>
      </c>
      <c r="B23">
        <v>94.75</v>
      </c>
      <c r="C23">
        <f t="shared" si="0"/>
        <v>6.1650487278758371E-3</v>
      </c>
      <c r="D23">
        <f t="shared" si="1"/>
        <v>-9.4538728332920399E-3</v>
      </c>
      <c r="E23">
        <f t="shared" si="2"/>
        <v>-1.6444120527081014E-3</v>
      </c>
    </row>
    <row r="24" spans="1:5">
      <c r="A24">
        <v>1488</v>
      </c>
      <c r="B24">
        <v>92.949996999999996</v>
      </c>
      <c r="C24">
        <f t="shared" si="0"/>
        <v>-5.9633825612879898E-3</v>
      </c>
      <c r="D24">
        <f t="shared" si="1"/>
        <v>-1.9180162070500151E-2</v>
      </c>
      <c r="E24">
        <f t="shared" si="2"/>
        <v>-1.257177231589407E-2</v>
      </c>
    </row>
    <row r="25" spans="1:5">
      <c r="A25">
        <v>1471.650024</v>
      </c>
      <c r="B25">
        <v>91.900002000000001</v>
      </c>
      <c r="C25">
        <f t="shared" si="0"/>
        <v>-1.1048699807302262E-2</v>
      </c>
      <c r="D25">
        <f t="shared" si="1"/>
        <v>-1.1360630767608761E-2</v>
      </c>
      <c r="E25">
        <f t="shared" si="2"/>
        <v>-1.1204665287455512E-2</v>
      </c>
    </row>
    <row r="26" spans="1:5">
      <c r="A26">
        <v>1502.849976</v>
      </c>
      <c r="B26">
        <v>90.5</v>
      </c>
      <c r="C26">
        <f t="shared" si="0"/>
        <v>2.0979052817989011E-2</v>
      </c>
      <c r="D26">
        <f t="shared" si="1"/>
        <v>-1.5351200418546321E-2</v>
      </c>
      <c r="E26">
        <f t="shared" si="2"/>
        <v>2.8139261997213449E-3</v>
      </c>
    </row>
    <row r="27" spans="1:5">
      <c r="A27">
        <v>1511.650024</v>
      </c>
      <c r="B27">
        <v>91.199996999999996</v>
      </c>
      <c r="C27">
        <f t="shared" si="0"/>
        <v>5.8384959349904609E-3</v>
      </c>
      <c r="D27">
        <f t="shared" si="1"/>
        <v>7.7050134796678828E-3</v>
      </c>
      <c r="E27">
        <f t="shared" si="2"/>
        <v>6.7717547073291723E-3</v>
      </c>
    </row>
    <row r="28" spans="1:5">
      <c r="A28">
        <v>1501</v>
      </c>
      <c r="B28">
        <v>93.699996999999996</v>
      </c>
      <c r="C28">
        <f t="shared" si="0"/>
        <v>-7.0702327052524112E-3</v>
      </c>
      <c r="D28">
        <f t="shared" si="1"/>
        <v>2.704329304175181E-2</v>
      </c>
      <c r="E28">
        <f t="shared" si="2"/>
        <v>9.9865301682496993E-3</v>
      </c>
    </row>
    <row r="29" spans="1:5">
      <c r="A29">
        <v>1494.349976</v>
      </c>
      <c r="B29">
        <v>93.5</v>
      </c>
      <c r="C29">
        <f t="shared" si="0"/>
        <v>-4.4402390232293129E-3</v>
      </c>
      <c r="D29">
        <f t="shared" si="1"/>
        <v>-2.136720932658865E-3</v>
      </c>
      <c r="E29">
        <f t="shared" si="2"/>
        <v>-3.288479977944089E-3</v>
      </c>
    </row>
    <row r="30" spans="1:5">
      <c r="A30">
        <v>1467.900024</v>
      </c>
      <c r="B30">
        <v>90.150002000000001</v>
      </c>
      <c r="C30">
        <f t="shared" si="0"/>
        <v>-1.7858489297157543E-2</v>
      </c>
      <c r="D30">
        <f t="shared" si="1"/>
        <v>-3.64864644600685E-2</v>
      </c>
      <c r="E30">
        <f t="shared" si="2"/>
        <v>-2.7172476878613024E-2</v>
      </c>
    </row>
    <row r="31" spans="1:5">
      <c r="A31">
        <v>1481</v>
      </c>
      <c r="B31">
        <v>88.849997999999999</v>
      </c>
      <c r="C31">
        <f t="shared" si="0"/>
        <v>8.8847109547238162E-3</v>
      </c>
      <c r="D31">
        <f t="shared" si="1"/>
        <v>-1.4525439743760823E-2</v>
      </c>
      <c r="E31">
        <f t="shared" si="2"/>
        <v>-2.8203643945185035E-3</v>
      </c>
    </row>
    <row r="32" spans="1:5">
      <c r="A32">
        <v>1471.900024</v>
      </c>
      <c r="B32">
        <v>85.699996999999996</v>
      </c>
      <c r="C32">
        <f t="shared" si="0"/>
        <v>-6.1634357638023496E-3</v>
      </c>
      <c r="D32">
        <f t="shared" si="1"/>
        <v>-3.6096741492912886E-2</v>
      </c>
      <c r="E32">
        <f t="shared" si="2"/>
        <v>-2.1130088628357618E-2</v>
      </c>
    </row>
    <row r="33" spans="1:5">
      <c r="A33">
        <v>1401.3000489999999</v>
      </c>
      <c r="B33">
        <v>83.800003000000004</v>
      </c>
      <c r="C33">
        <f t="shared" si="0"/>
        <v>-4.915368736029492E-2</v>
      </c>
      <c r="D33">
        <f t="shared" si="1"/>
        <v>-2.2419747310339695E-2</v>
      </c>
      <c r="E33">
        <f t="shared" si="2"/>
        <v>-3.5786717335317311E-2</v>
      </c>
    </row>
    <row r="34" spans="1:5">
      <c r="A34">
        <v>1408.75</v>
      </c>
      <c r="B34">
        <v>84.5</v>
      </c>
      <c r="C34">
        <f t="shared" si="0"/>
        <v>5.3023742102844221E-3</v>
      </c>
      <c r="D34">
        <f t="shared" si="1"/>
        <v>8.3184910755687153E-3</v>
      </c>
      <c r="E34">
        <f t="shared" si="2"/>
        <v>6.8104326429265687E-3</v>
      </c>
    </row>
    <row r="35" spans="1:5">
      <c r="A35">
        <v>1482.5</v>
      </c>
      <c r="B35">
        <v>85.699996999999996</v>
      </c>
      <c r="C35">
        <f t="shared" si="0"/>
        <v>5.1027065517894481E-2</v>
      </c>
      <c r="D35">
        <f t="shared" si="1"/>
        <v>1.4101256234771015E-2</v>
      </c>
      <c r="E35">
        <f t="shared" si="2"/>
        <v>3.2564160876332751E-2</v>
      </c>
    </row>
    <row r="36" spans="1:5">
      <c r="A36">
        <v>1578.5</v>
      </c>
      <c r="B36">
        <v>87.099997999999999</v>
      </c>
      <c r="C36">
        <f t="shared" si="0"/>
        <v>6.2745177126165882E-2</v>
      </c>
      <c r="D36">
        <f t="shared" si="1"/>
        <v>1.620407029844528E-2</v>
      </c>
      <c r="E36">
        <f t="shared" si="2"/>
        <v>3.9474623712305583E-2</v>
      </c>
    </row>
    <row r="37" spans="1:5">
      <c r="A37">
        <v>1581.6999510000001</v>
      </c>
      <c r="B37">
        <v>86.699996999999996</v>
      </c>
      <c r="C37">
        <f t="shared" si="0"/>
        <v>2.0251579920702264E-3</v>
      </c>
      <c r="D37">
        <f t="shared" si="1"/>
        <v>-4.6030117119249744E-3</v>
      </c>
      <c r="E37">
        <f t="shared" si="2"/>
        <v>-1.288926859927374E-3</v>
      </c>
    </row>
    <row r="38" spans="1:5">
      <c r="A38">
        <v>1588</v>
      </c>
      <c r="B38">
        <v>88.199996999999996</v>
      </c>
      <c r="C38">
        <f t="shared" si="0"/>
        <v>3.975175816964327E-3</v>
      </c>
      <c r="D38">
        <f t="shared" si="1"/>
        <v>1.7153079814720133E-2</v>
      </c>
      <c r="E38">
        <f t="shared" si="2"/>
        <v>1.056412781584223E-2</v>
      </c>
    </row>
    <row r="39" spans="1:5">
      <c r="A39">
        <v>1618.25</v>
      </c>
      <c r="B39">
        <v>92</v>
      </c>
      <c r="C39">
        <f t="shared" si="0"/>
        <v>1.8869955618538565E-2</v>
      </c>
      <c r="D39">
        <f t="shared" si="1"/>
        <v>4.2181648049900732E-2</v>
      </c>
      <c r="E39">
        <f t="shared" si="2"/>
        <v>3.052580183421965E-2</v>
      </c>
    </row>
    <row r="40" spans="1:5">
      <c r="A40">
        <v>1631.650024</v>
      </c>
      <c r="B40">
        <v>90.300003000000004</v>
      </c>
      <c r="C40">
        <f t="shared" si="0"/>
        <v>8.2464690231534247E-3</v>
      </c>
      <c r="D40">
        <f t="shared" si="1"/>
        <v>-1.8651083403509731E-2</v>
      </c>
      <c r="E40">
        <f t="shared" si="2"/>
        <v>-5.2023071901781534E-3</v>
      </c>
    </row>
    <row r="41" spans="1:5">
      <c r="A41">
        <v>1628</v>
      </c>
      <c r="B41">
        <v>88.800003000000004</v>
      </c>
      <c r="C41">
        <f t="shared" si="0"/>
        <v>-2.2395198862873284E-3</v>
      </c>
      <c r="D41">
        <f t="shared" si="1"/>
        <v>-1.6750809863623005E-2</v>
      </c>
      <c r="E41">
        <f t="shared" si="2"/>
        <v>-9.495164874955166E-3</v>
      </c>
    </row>
    <row r="42" spans="1:5">
      <c r="A42">
        <v>1614.849976</v>
      </c>
      <c r="B42">
        <v>90.400002000000001</v>
      </c>
      <c r="C42">
        <f t="shared" si="0"/>
        <v>-8.1102093383015397E-3</v>
      </c>
      <c r="D42">
        <f t="shared" si="1"/>
        <v>1.7857605740116834E-2</v>
      </c>
      <c r="E42">
        <f t="shared" si="2"/>
        <v>4.8736982009076474E-3</v>
      </c>
    </row>
    <row r="43" spans="1:5">
      <c r="A43">
        <v>1597.8000489999999</v>
      </c>
      <c r="B43">
        <v>89.699996999999996</v>
      </c>
      <c r="C43">
        <f t="shared" si="0"/>
        <v>-1.0614344509075706E-2</v>
      </c>
      <c r="D43">
        <f t="shared" si="1"/>
        <v>-7.7735539020906321E-3</v>
      </c>
      <c r="E43">
        <f t="shared" si="2"/>
        <v>-9.1939492055831684E-3</v>
      </c>
    </row>
    <row r="44" spans="1:5">
      <c r="A44">
        <v>1592.5</v>
      </c>
      <c r="B44">
        <v>93.800003000000004</v>
      </c>
      <c r="C44">
        <f t="shared" si="0"/>
        <v>-3.3226052687899432E-3</v>
      </c>
      <c r="D44">
        <f t="shared" si="1"/>
        <v>4.4694152375187216E-2</v>
      </c>
      <c r="E44">
        <f t="shared" si="2"/>
        <v>2.0685773553198637E-2</v>
      </c>
    </row>
    <row r="45" spans="1:5">
      <c r="A45">
        <v>1625</v>
      </c>
      <c r="B45">
        <v>91.550003000000004</v>
      </c>
      <c r="C45">
        <f t="shared" si="0"/>
        <v>2.0202707317519469E-2</v>
      </c>
      <c r="D45">
        <f t="shared" si="1"/>
        <v>-2.4279584105622993E-2</v>
      </c>
      <c r="E45">
        <f t="shared" si="2"/>
        <v>-2.0384383940517618E-3</v>
      </c>
    </row>
    <row r="46" spans="1:5">
      <c r="A46">
        <v>1641</v>
      </c>
      <c r="B46">
        <v>89.050003000000004</v>
      </c>
      <c r="C46">
        <f t="shared" si="0"/>
        <v>9.7979963262530296E-3</v>
      </c>
      <c r="D46">
        <f t="shared" si="1"/>
        <v>-2.7687260464888987E-2</v>
      </c>
      <c r="E46">
        <f t="shared" si="2"/>
        <v>-8.9446320693179794E-3</v>
      </c>
    </row>
    <row r="47" spans="1:5">
      <c r="A47">
        <v>1621.8000489999999</v>
      </c>
      <c r="B47">
        <v>90.650002000000001</v>
      </c>
      <c r="C47">
        <f t="shared" si="0"/>
        <v>-1.1769138366291267E-2</v>
      </c>
      <c r="D47">
        <f t="shared" si="1"/>
        <v>1.7807915839130148E-2</v>
      </c>
      <c r="E47">
        <f t="shared" si="2"/>
        <v>3.0193887364194406E-3</v>
      </c>
    </row>
    <row r="48" spans="1:5">
      <c r="A48">
        <v>1605.9499510000001</v>
      </c>
      <c r="B48">
        <v>89.300003000000004</v>
      </c>
      <c r="C48">
        <f t="shared" si="0"/>
        <v>-9.8212224635893901E-3</v>
      </c>
      <c r="D48">
        <f t="shared" si="1"/>
        <v>-1.5004437786661348E-2</v>
      </c>
      <c r="E48">
        <f t="shared" si="2"/>
        <v>-1.2412830125125368E-2</v>
      </c>
    </row>
    <row r="49" spans="1:5">
      <c r="A49">
        <v>1564.1999510000001</v>
      </c>
      <c r="B49">
        <v>88.5</v>
      </c>
      <c r="C49">
        <f t="shared" si="0"/>
        <v>-2.6340971418617083E-2</v>
      </c>
      <c r="D49">
        <f t="shared" si="1"/>
        <v>-8.9989694631938712E-3</v>
      </c>
      <c r="E49">
        <f t="shared" si="2"/>
        <v>-1.7669970440905479E-2</v>
      </c>
    </row>
    <row r="50" spans="1:5">
      <c r="A50">
        <v>1573.900024</v>
      </c>
      <c r="B50">
        <v>86.25</v>
      </c>
      <c r="C50">
        <f t="shared" si="0"/>
        <v>6.1821509647070278E-3</v>
      </c>
      <c r="D50">
        <f t="shared" si="1"/>
        <v>-2.575249610241474E-2</v>
      </c>
      <c r="E50">
        <f t="shared" si="2"/>
        <v>-9.7851725688538563E-3</v>
      </c>
    </row>
    <row r="51" spans="1:5">
      <c r="A51">
        <v>1557.6999510000001</v>
      </c>
      <c r="B51">
        <v>84.75</v>
      </c>
      <c r="C51">
        <f t="shared" si="0"/>
        <v>-1.034628793037534E-2</v>
      </c>
      <c r="D51">
        <f t="shared" si="1"/>
        <v>-1.7544309650909508E-2</v>
      </c>
      <c r="E51">
        <f t="shared" si="2"/>
        <v>-1.3945298790642425E-2</v>
      </c>
    </row>
    <row r="52" spans="1:5">
      <c r="A52">
        <v>1613.9499510000001</v>
      </c>
      <c r="B52">
        <v>85.150002000000001</v>
      </c>
      <c r="C52">
        <f t="shared" si="0"/>
        <v>3.5474217179490848E-2</v>
      </c>
      <c r="D52">
        <f t="shared" si="1"/>
        <v>4.7086843360998496E-3</v>
      </c>
      <c r="E52">
        <f t="shared" si="2"/>
        <v>2.0091450757795348E-2</v>
      </c>
    </row>
    <row r="53" spans="1:5">
      <c r="A53">
        <v>1636.25</v>
      </c>
      <c r="B53">
        <v>86.699996999999996</v>
      </c>
      <c r="C53">
        <f t="shared" si="0"/>
        <v>1.3722478168694E-2</v>
      </c>
      <c r="D53">
        <f t="shared" si="1"/>
        <v>1.8039418587760047E-2</v>
      </c>
      <c r="E53">
        <f t="shared" si="2"/>
        <v>1.5880948378227025E-2</v>
      </c>
    </row>
    <row r="54" spans="1:5">
      <c r="A54">
        <v>1588.900024</v>
      </c>
      <c r="B54">
        <v>84.75</v>
      </c>
      <c r="C54">
        <f t="shared" si="0"/>
        <v>-2.9365070224999033E-2</v>
      </c>
      <c r="D54">
        <f t="shared" si="1"/>
        <v>-2.2748102923859762E-2</v>
      </c>
      <c r="E54">
        <f t="shared" si="2"/>
        <v>-2.60565865744294E-2</v>
      </c>
    </row>
    <row r="55" spans="1:5">
      <c r="A55">
        <v>1572.5500489999999</v>
      </c>
      <c r="B55">
        <v>84.949996999999996</v>
      </c>
      <c r="C55">
        <f t="shared" si="0"/>
        <v>-1.034343126804734E-2</v>
      </c>
      <c r="D55">
        <f t="shared" si="1"/>
        <v>2.3570665424895612E-3</v>
      </c>
      <c r="E55">
        <f t="shared" si="2"/>
        <v>-3.993182362778889E-3</v>
      </c>
    </row>
    <row r="56" spans="1:5">
      <c r="A56">
        <v>1587.5</v>
      </c>
      <c r="B56">
        <v>84.900002000000001</v>
      </c>
      <c r="C56">
        <f t="shared" si="0"/>
        <v>9.4619150357834834E-3</v>
      </c>
      <c r="D56">
        <f t="shared" si="1"/>
        <v>-5.8869592862187425E-4</v>
      </c>
      <c r="E56">
        <f t="shared" si="2"/>
        <v>4.4366095535808047E-3</v>
      </c>
    </row>
    <row r="57" spans="1:5">
      <c r="A57">
        <v>1596</v>
      </c>
      <c r="B57">
        <v>89.800003000000004</v>
      </c>
      <c r="C57">
        <f t="shared" si="0"/>
        <v>5.340047242907371E-3</v>
      </c>
      <c r="D57">
        <f t="shared" si="1"/>
        <v>5.6110891841298464E-2</v>
      </c>
      <c r="E57">
        <f t="shared" si="2"/>
        <v>3.0725469542102916E-2</v>
      </c>
    </row>
    <row r="58" spans="1:5">
      <c r="A58">
        <v>1571</v>
      </c>
      <c r="B58">
        <v>90.599997999999999</v>
      </c>
      <c r="C58">
        <f t="shared" si="0"/>
        <v>-1.5788139754132902E-2</v>
      </c>
      <c r="D58">
        <f t="shared" si="1"/>
        <v>8.869182258152428E-3</v>
      </c>
      <c r="E58">
        <f t="shared" si="2"/>
        <v>-3.4594787479902368E-3</v>
      </c>
    </row>
    <row r="59" spans="1:5">
      <c r="A59">
        <v>1545.599976</v>
      </c>
      <c r="B59">
        <v>87.949996999999996</v>
      </c>
      <c r="C59">
        <f t="shared" si="0"/>
        <v>-1.6300190325318095E-2</v>
      </c>
      <c r="D59">
        <f t="shared" si="1"/>
        <v>-2.9685753900601571E-2</v>
      </c>
      <c r="E59">
        <f t="shared" si="2"/>
        <v>-2.2992972112959833E-2</v>
      </c>
    </row>
    <row r="60" spans="1:5">
      <c r="A60">
        <v>1555</v>
      </c>
      <c r="B60">
        <v>86.349997999999999</v>
      </c>
      <c r="C60">
        <f t="shared" si="0"/>
        <v>6.0633766830314618E-3</v>
      </c>
      <c r="D60">
        <f t="shared" si="1"/>
        <v>-1.8359655642141107E-2</v>
      </c>
      <c r="E60">
        <f t="shared" si="2"/>
        <v>-6.1481394795548224E-3</v>
      </c>
    </row>
    <row r="61" spans="1:5">
      <c r="A61">
        <v>1565.6999510000001</v>
      </c>
      <c r="B61">
        <v>85.400002000000001</v>
      </c>
      <c r="C61">
        <f t="shared" si="0"/>
        <v>6.8574314082362163E-3</v>
      </c>
      <c r="D61">
        <f t="shared" si="1"/>
        <v>-1.1062657217407814E-2</v>
      </c>
      <c r="E61">
        <f t="shared" si="2"/>
        <v>-2.1026129045857989E-3</v>
      </c>
    </row>
    <row r="62" spans="1:5">
      <c r="A62">
        <v>1575</v>
      </c>
      <c r="B62">
        <v>85.900002000000001</v>
      </c>
      <c r="C62">
        <f t="shared" si="0"/>
        <v>5.9222952381626079E-3</v>
      </c>
      <c r="D62">
        <f t="shared" si="1"/>
        <v>5.8377280593687473E-3</v>
      </c>
      <c r="E62">
        <f t="shared" si="2"/>
        <v>5.8800116487656776E-3</v>
      </c>
    </row>
    <row r="63" spans="1:5">
      <c r="A63">
        <v>1600</v>
      </c>
      <c r="B63">
        <v>84.199996999999996</v>
      </c>
      <c r="C63">
        <f t="shared" si="0"/>
        <v>1.5748356968139112E-2</v>
      </c>
      <c r="D63">
        <f t="shared" si="1"/>
        <v>-1.9988966654269798E-2</v>
      </c>
      <c r="E63">
        <f t="shared" si="2"/>
        <v>-2.1203048430653432E-3</v>
      </c>
    </row>
    <row r="64" spans="1:5">
      <c r="A64">
        <v>1548.400024</v>
      </c>
      <c r="B64">
        <v>83.25</v>
      </c>
      <c r="C64">
        <f t="shared" si="0"/>
        <v>-3.278147402450883E-2</v>
      </c>
      <c r="D64">
        <f t="shared" si="1"/>
        <v>-1.1346756758273464E-2</v>
      </c>
      <c r="E64">
        <f t="shared" si="2"/>
        <v>-2.2064115391391147E-2</v>
      </c>
    </row>
    <row r="65" spans="1:5">
      <c r="A65">
        <v>1540.400024</v>
      </c>
      <c r="B65">
        <v>80.599997999999999</v>
      </c>
      <c r="C65">
        <f t="shared" si="0"/>
        <v>-5.180016682241266E-3</v>
      </c>
      <c r="D65">
        <f t="shared" si="1"/>
        <v>-3.2349504161866743E-2</v>
      </c>
      <c r="E65">
        <f t="shared" si="2"/>
        <v>-1.8764760422054005E-2</v>
      </c>
    </row>
    <row r="66" spans="1:5">
      <c r="A66">
        <v>1539</v>
      </c>
      <c r="B66">
        <v>81.800003000000004</v>
      </c>
      <c r="C66">
        <f t="shared" si="0"/>
        <v>-9.0928368224320994E-4</v>
      </c>
      <c r="D66">
        <f t="shared" si="1"/>
        <v>1.4778655584830783E-2</v>
      </c>
      <c r="E66">
        <f t="shared" si="2"/>
        <v>6.9346859512937863E-3</v>
      </c>
    </row>
    <row r="67" spans="1:5">
      <c r="A67">
        <v>1522.0500489999999</v>
      </c>
      <c r="B67">
        <v>79</v>
      </c>
      <c r="C67">
        <f t="shared" si="0"/>
        <v>-1.1074712252254823E-2</v>
      </c>
      <c r="D67">
        <f t="shared" si="1"/>
        <v>-3.4829427816495846E-2</v>
      </c>
      <c r="E67">
        <f t="shared" si="2"/>
        <v>-2.2952070034375334E-2</v>
      </c>
    </row>
    <row r="68" spans="1:5">
      <c r="A68">
        <v>1511.1999510000001</v>
      </c>
      <c r="B68">
        <v>74.300003000000004</v>
      </c>
      <c r="C68">
        <f t="shared" ref="C68:C131" si="3">LN(A68/A67)</f>
        <v>-7.1541378238883513E-3</v>
      </c>
      <c r="D68">
        <f t="shared" ref="D68:D131" si="4">LN(B68/B67)</f>
        <v>-6.1336860366458128E-2</v>
      </c>
      <c r="E68">
        <f t="shared" ref="E68:E131" si="5">(0.5*C68)+(D68*0.5)</f>
        <v>-3.4245499095173243E-2</v>
      </c>
    </row>
    <row r="69" spans="1:5">
      <c r="A69">
        <v>1494.900024</v>
      </c>
      <c r="B69">
        <v>77</v>
      </c>
      <c r="C69">
        <f t="shared" si="3"/>
        <v>-1.0844673752681968E-2</v>
      </c>
      <c r="D69">
        <f t="shared" si="4"/>
        <v>3.5694429753120434E-2</v>
      </c>
      <c r="E69">
        <f t="shared" si="5"/>
        <v>1.2424878000219233E-2</v>
      </c>
    </row>
    <row r="70" spans="1:5">
      <c r="A70">
        <v>1507.4499510000001</v>
      </c>
      <c r="B70">
        <v>77.900002000000001</v>
      </c>
      <c r="C70">
        <f t="shared" si="3"/>
        <v>8.3601180401542009E-3</v>
      </c>
      <c r="D70">
        <f t="shared" si="4"/>
        <v>1.1620556696959257E-2</v>
      </c>
      <c r="E70">
        <f t="shared" si="5"/>
        <v>9.9903373685567287E-3</v>
      </c>
    </row>
    <row r="71" spans="1:5">
      <c r="A71">
        <v>1506.4499510000001</v>
      </c>
      <c r="B71">
        <v>73.949996999999996</v>
      </c>
      <c r="C71">
        <f t="shared" si="3"/>
        <v>-6.6359206955256896E-4</v>
      </c>
      <c r="D71">
        <f t="shared" si="4"/>
        <v>-5.2036829961786595E-2</v>
      </c>
      <c r="E71">
        <f t="shared" si="5"/>
        <v>-2.6350211015669582E-2</v>
      </c>
    </row>
    <row r="72" spans="1:5">
      <c r="A72">
        <v>1495.5500489999999</v>
      </c>
      <c r="B72">
        <v>72.550003000000004</v>
      </c>
      <c r="C72">
        <f t="shared" si="3"/>
        <v>-7.2617920714429319E-3</v>
      </c>
      <c r="D72">
        <f t="shared" si="4"/>
        <v>-1.9113127907867997E-2</v>
      </c>
      <c r="E72">
        <f t="shared" si="5"/>
        <v>-1.3187459989655464E-2</v>
      </c>
    </row>
    <row r="73" spans="1:5">
      <c r="A73">
        <v>1499</v>
      </c>
      <c r="B73">
        <v>70.75</v>
      </c>
      <c r="C73">
        <f t="shared" si="3"/>
        <v>2.3041541933849136E-3</v>
      </c>
      <c r="D73">
        <f t="shared" si="4"/>
        <v>-2.5123484157641623E-2</v>
      </c>
      <c r="E73">
        <f t="shared" si="5"/>
        <v>-1.1409664982128354E-2</v>
      </c>
    </row>
    <row r="74" spans="1:5">
      <c r="A74">
        <v>1562.5500489999999</v>
      </c>
      <c r="B74">
        <v>70.099997999999999</v>
      </c>
      <c r="C74">
        <f t="shared" si="3"/>
        <v>4.1520914354965861E-2</v>
      </c>
      <c r="D74">
        <f t="shared" si="4"/>
        <v>-9.2297710134734492E-3</v>
      </c>
      <c r="E74">
        <f t="shared" si="5"/>
        <v>1.6145571670746206E-2</v>
      </c>
    </row>
    <row r="75" spans="1:5">
      <c r="A75">
        <v>1548</v>
      </c>
      <c r="B75">
        <v>71.199996999999996</v>
      </c>
      <c r="C75">
        <f t="shared" si="3"/>
        <v>-9.3553583078910801E-3</v>
      </c>
      <c r="D75">
        <f t="shared" si="4"/>
        <v>1.5570010773224136E-2</v>
      </c>
      <c r="E75">
        <f t="shared" si="5"/>
        <v>3.1073262326665281E-3</v>
      </c>
    </row>
    <row r="76" spans="1:5">
      <c r="A76">
        <v>1499.400024</v>
      </c>
      <c r="B76">
        <v>72.599997999999999</v>
      </c>
      <c r="C76">
        <f t="shared" si="3"/>
        <v>-3.1898731074308288E-2</v>
      </c>
      <c r="D76">
        <f t="shared" si="4"/>
        <v>1.9472117999443071E-2</v>
      </c>
      <c r="E76">
        <f t="shared" si="5"/>
        <v>-6.2133065374326089E-3</v>
      </c>
    </row>
    <row r="77" spans="1:5">
      <c r="A77">
        <v>1485</v>
      </c>
      <c r="B77">
        <v>71.199996999999996</v>
      </c>
      <c r="C77">
        <f t="shared" si="3"/>
        <v>-9.6502718385641749E-3</v>
      </c>
      <c r="D77">
        <f t="shared" si="4"/>
        <v>-1.9472117999442935E-2</v>
      </c>
      <c r="E77">
        <f t="shared" si="5"/>
        <v>-1.4561194919003555E-2</v>
      </c>
    </row>
    <row r="78" spans="1:5">
      <c r="A78">
        <v>1462.650024</v>
      </c>
      <c r="B78">
        <v>69.800003000000004</v>
      </c>
      <c r="C78">
        <f t="shared" si="3"/>
        <v>-1.5164896878988879E-2</v>
      </c>
      <c r="D78">
        <f t="shared" si="4"/>
        <v>-1.9858723534829089E-2</v>
      </c>
      <c r="E78">
        <f t="shared" si="5"/>
        <v>-1.7511810206908986E-2</v>
      </c>
    </row>
    <row r="79" spans="1:5">
      <c r="A79">
        <v>1456.6999510000001</v>
      </c>
      <c r="B79">
        <v>72.400002000000001</v>
      </c>
      <c r="C79">
        <f t="shared" si="3"/>
        <v>-4.076305540583771E-3</v>
      </c>
      <c r="D79">
        <f t="shared" si="4"/>
        <v>3.6572274267711022E-2</v>
      </c>
      <c r="E79">
        <f t="shared" si="5"/>
        <v>1.6247984363563624E-2</v>
      </c>
    </row>
    <row r="80" spans="1:5">
      <c r="A80">
        <v>1460.900024</v>
      </c>
      <c r="B80">
        <v>72.199996999999996</v>
      </c>
      <c r="C80">
        <f t="shared" si="3"/>
        <v>2.8791307494701623E-3</v>
      </c>
      <c r="D80">
        <f t="shared" si="4"/>
        <v>-2.7663226684466339E-3</v>
      </c>
      <c r="E80">
        <f t="shared" si="5"/>
        <v>5.6404040511764215E-5</v>
      </c>
    </row>
    <row r="81" spans="1:5">
      <c r="A81">
        <v>1432.8000489999999</v>
      </c>
      <c r="B81">
        <v>71.449996999999996</v>
      </c>
      <c r="C81">
        <f t="shared" si="3"/>
        <v>-1.9422094621424382E-2</v>
      </c>
      <c r="D81">
        <f t="shared" si="4"/>
        <v>-1.0442141959061431E-2</v>
      </c>
      <c r="E81">
        <f t="shared" si="5"/>
        <v>-1.4932118290242907E-2</v>
      </c>
    </row>
    <row r="82" spans="1:5">
      <c r="A82">
        <v>1399</v>
      </c>
      <c r="B82">
        <v>69</v>
      </c>
      <c r="C82">
        <f t="shared" si="3"/>
        <v>-2.3872910279791843E-2</v>
      </c>
      <c r="D82">
        <f t="shared" si="4"/>
        <v>-3.4891357791212288E-2</v>
      </c>
      <c r="E82">
        <f t="shared" si="5"/>
        <v>-2.9382134035502064E-2</v>
      </c>
    </row>
    <row r="83" spans="1:5">
      <c r="A83">
        <v>1406.4499510000001</v>
      </c>
      <c r="B83">
        <v>70.449996999999996</v>
      </c>
      <c r="C83">
        <f t="shared" si="3"/>
        <v>5.3110685573598809E-3</v>
      </c>
      <c r="D83">
        <f t="shared" si="4"/>
        <v>2.0796691164036474E-2</v>
      </c>
      <c r="E83">
        <f t="shared" si="5"/>
        <v>1.3053879860698177E-2</v>
      </c>
    </row>
    <row r="84" spans="1:5">
      <c r="A84">
        <v>1436.6999510000001</v>
      </c>
      <c r="B84">
        <v>68.25</v>
      </c>
      <c r="C84">
        <f t="shared" si="3"/>
        <v>2.1280018687894513E-2</v>
      </c>
      <c r="D84">
        <f t="shared" si="4"/>
        <v>-3.1725761696226693E-2</v>
      </c>
      <c r="E84">
        <f t="shared" si="5"/>
        <v>-5.2228715041660895E-3</v>
      </c>
    </row>
    <row r="85" spans="1:5">
      <c r="A85">
        <v>1445</v>
      </c>
      <c r="B85">
        <v>68.199996999999996</v>
      </c>
      <c r="C85">
        <f t="shared" si="3"/>
        <v>5.7605386357969844E-3</v>
      </c>
      <c r="D85">
        <f t="shared" si="4"/>
        <v>-7.3291320392352875E-4</v>
      </c>
      <c r="E85">
        <f t="shared" si="5"/>
        <v>2.5138127159367277E-3</v>
      </c>
    </row>
    <row r="86" spans="1:5">
      <c r="A86">
        <v>1417.6999510000001</v>
      </c>
      <c r="B86">
        <v>63</v>
      </c>
      <c r="C86">
        <f t="shared" si="3"/>
        <v>-1.9073515985971904E-2</v>
      </c>
      <c r="D86">
        <f t="shared" si="4"/>
        <v>-7.9309794469612921E-2</v>
      </c>
      <c r="E86">
        <f t="shared" si="5"/>
        <v>-4.9191655227792411E-2</v>
      </c>
    </row>
    <row r="87" spans="1:5">
      <c r="A87">
        <v>1426.400024</v>
      </c>
      <c r="B87">
        <v>63.400002000000001</v>
      </c>
      <c r="C87">
        <f t="shared" si="3"/>
        <v>6.1179988139447722E-3</v>
      </c>
      <c r="D87">
        <f t="shared" si="4"/>
        <v>6.3291665973884137E-3</v>
      </c>
      <c r="E87">
        <f t="shared" si="5"/>
        <v>6.2235827056665929E-3</v>
      </c>
    </row>
    <row r="88" spans="1:5">
      <c r="A88">
        <v>1426.8000489999999</v>
      </c>
      <c r="B88">
        <v>60.900002000000001</v>
      </c>
      <c r="C88">
        <f t="shared" si="3"/>
        <v>2.804044528151248E-4</v>
      </c>
      <c r="D88">
        <f t="shared" si="4"/>
        <v>-4.0230685432347764E-2</v>
      </c>
      <c r="E88">
        <f t="shared" si="5"/>
        <v>-1.997514048976632E-2</v>
      </c>
    </row>
    <row r="89" spans="1:5">
      <c r="A89">
        <v>1434.599976</v>
      </c>
      <c r="B89">
        <v>61.299999</v>
      </c>
      <c r="C89">
        <f t="shared" si="3"/>
        <v>5.4518391356112427E-3</v>
      </c>
      <c r="D89">
        <f t="shared" si="4"/>
        <v>6.5466190723786353E-3</v>
      </c>
      <c r="E89">
        <f t="shared" si="5"/>
        <v>5.9992291039949394E-3</v>
      </c>
    </row>
    <row r="90" spans="1:5">
      <c r="A90">
        <v>1429</v>
      </c>
      <c r="B90">
        <v>63.650002000000001</v>
      </c>
      <c r="C90">
        <f t="shared" si="3"/>
        <v>-3.9111490330645668E-3</v>
      </c>
      <c r="D90">
        <f t="shared" si="4"/>
        <v>3.7619529796301406E-2</v>
      </c>
      <c r="E90">
        <f t="shared" si="5"/>
        <v>1.6854190381618419E-2</v>
      </c>
    </row>
    <row r="91" spans="1:5">
      <c r="A91">
        <v>1442</v>
      </c>
      <c r="B91">
        <v>65</v>
      </c>
      <c r="C91">
        <f t="shared" si="3"/>
        <v>9.0561399150270484E-3</v>
      </c>
      <c r="D91">
        <f t="shared" si="4"/>
        <v>2.0987913470383888E-2</v>
      </c>
      <c r="E91">
        <f t="shared" si="5"/>
        <v>1.5022026692705468E-2</v>
      </c>
    </row>
    <row r="92" spans="1:5">
      <c r="A92">
        <v>1479</v>
      </c>
      <c r="B92">
        <v>65.949996999999996</v>
      </c>
      <c r="C92">
        <f t="shared" si="3"/>
        <v>2.5335144865905403E-2</v>
      </c>
      <c r="D92">
        <f t="shared" si="4"/>
        <v>1.4509563778678573E-2</v>
      </c>
      <c r="E92">
        <f t="shared" si="5"/>
        <v>1.9922354322291988E-2</v>
      </c>
    </row>
    <row r="93" spans="1:5">
      <c r="A93">
        <v>1503.650024</v>
      </c>
      <c r="B93">
        <v>66.099997999999999</v>
      </c>
      <c r="C93">
        <f t="shared" si="3"/>
        <v>1.6529317912371732E-2</v>
      </c>
      <c r="D93">
        <f t="shared" si="4"/>
        <v>2.2718829261383108E-3</v>
      </c>
      <c r="E93">
        <f t="shared" si="5"/>
        <v>9.4006004192550216E-3</v>
      </c>
    </row>
    <row r="94" spans="1:5">
      <c r="A94">
        <v>1453.8000489999999</v>
      </c>
      <c r="B94">
        <v>64</v>
      </c>
      <c r="C94">
        <f t="shared" si="3"/>
        <v>-3.3714649867863287E-2</v>
      </c>
      <c r="D94">
        <f t="shared" si="4"/>
        <v>-3.2285633240782173E-2</v>
      </c>
      <c r="E94">
        <f t="shared" si="5"/>
        <v>-3.300014155432273E-2</v>
      </c>
    </row>
    <row r="95" spans="1:5">
      <c r="A95">
        <v>1421.900024</v>
      </c>
      <c r="B95">
        <v>62.799999</v>
      </c>
      <c r="C95">
        <f t="shared" si="3"/>
        <v>-2.2186829474155442E-2</v>
      </c>
      <c r="D95">
        <f t="shared" si="4"/>
        <v>-1.8928025809085876E-2</v>
      </c>
      <c r="E95">
        <f t="shared" si="5"/>
        <v>-2.0557427641620659E-2</v>
      </c>
    </row>
    <row r="96" spans="1:5">
      <c r="A96">
        <v>1423</v>
      </c>
      <c r="B96">
        <v>63.299999</v>
      </c>
      <c r="C96">
        <f t="shared" si="3"/>
        <v>7.7329680869967507E-4</v>
      </c>
      <c r="D96">
        <f t="shared" si="4"/>
        <v>7.9302558017560632E-3</v>
      </c>
      <c r="E96">
        <f t="shared" si="5"/>
        <v>4.3517763052278689E-3</v>
      </c>
    </row>
    <row r="97" spans="1:5">
      <c r="A97">
        <v>1409.599976</v>
      </c>
      <c r="B97">
        <v>63.599997999999999</v>
      </c>
      <c r="C97">
        <f t="shared" si="3"/>
        <v>-9.461359934044216E-3</v>
      </c>
      <c r="D97">
        <f t="shared" si="4"/>
        <v>4.7281255471930657E-3</v>
      </c>
      <c r="E97">
        <f t="shared" si="5"/>
        <v>-2.3666171934255751E-3</v>
      </c>
    </row>
    <row r="98" spans="1:5">
      <c r="A98">
        <v>1410.8000489999999</v>
      </c>
      <c r="B98">
        <v>63.5</v>
      </c>
      <c r="C98">
        <f t="shared" si="3"/>
        <v>8.5099493815492754E-4</v>
      </c>
      <c r="D98">
        <f t="shared" si="4"/>
        <v>-1.5735330008890985E-3</v>
      </c>
      <c r="E98">
        <f t="shared" si="5"/>
        <v>-3.6126903136708547E-4</v>
      </c>
    </row>
    <row r="99" spans="1:5">
      <c r="A99">
        <v>1424.9499510000001</v>
      </c>
      <c r="B99">
        <v>63.400002000000001</v>
      </c>
      <c r="C99">
        <f t="shared" si="3"/>
        <v>9.9797368867290456E-3</v>
      </c>
      <c r="D99">
        <f t="shared" si="4"/>
        <v>-1.5760129097248394E-3</v>
      </c>
      <c r="E99">
        <f t="shared" si="5"/>
        <v>4.2018619885021034E-3</v>
      </c>
    </row>
    <row r="100" spans="1:5">
      <c r="A100">
        <v>1430</v>
      </c>
      <c r="B100">
        <v>63.849997999999999</v>
      </c>
      <c r="C100">
        <f t="shared" si="3"/>
        <v>3.5377532732607155E-3</v>
      </c>
      <c r="D100">
        <f t="shared" si="4"/>
        <v>7.072658166212378E-3</v>
      </c>
      <c r="E100">
        <f t="shared" si="5"/>
        <v>5.3052057197365467E-3</v>
      </c>
    </row>
    <row r="101" spans="1:5">
      <c r="A101">
        <v>1424.1999510000001</v>
      </c>
      <c r="B101">
        <v>70.199996999999996</v>
      </c>
      <c r="C101">
        <f t="shared" si="3"/>
        <v>-4.0642261112092621E-3</v>
      </c>
      <c r="D101">
        <f t="shared" si="4"/>
        <v>9.4811717141588273E-2</v>
      </c>
      <c r="E101">
        <f t="shared" si="5"/>
        <v>4.5373745515189502E-2</v>
      </c>
    </row>
    <row r="102" spans="1:5">
      <c r="A102">
        <v>1408.599976</v>
      </c>
      <c r="B102">
        <v>73.400002000000001</v>
      </c>
      <c r="C102">
        <f t="shared" si="3"/>
        <v>-1.1013931869627815E-2</v>
      </c>
      <c r="D102">
        <f t="shared" si="4"/>
        <v>4.4575694571704245E-2</v>
      </c>
      <c r="E102">
        <f t="shared" si="5"/>
        <v>1.6780881351038217E-2</v>
      </c>
    </row>
    <row r="103" spans="1:5">
      <c r="A103">
        <v>1398.900024</v>
      </c>
      <c r="B103">
        <v>73.25</v>
      </c>
      <c r="C103">
        <f t="shared" si="3"/>
        <v>-6.9100556343940044E-3</v>
      </c>
      <c r="D103">
        <f t="shared" si="4"/>
        <v>-2.0457149712492955E-3</v>
      </c>
      <c r="E103">
        <f t="shared" si="5"/>
        <v>-4.4778853028216497E-3</v>
      </c>
    </row>
    <row r="104" spans="1:5">
      <c r="A104">
        <v>1442.599976</v>
      </c>
      <c r="B104">
        <v>71.400002000000001</v>
      </c>
      <c r="C104">
        <f t="shared" si="3"/>
        <v>3.076079379422202E-2</v>
      </c>
      <c r="D104">
        <f t="shared" si="4"/>
        <v>-2.5580350540433856E-2</v>
      </c>
      <c r="E104">
        <f t="shared" si="5"/>
        <v>2.590221626894082E-3</v>
      </c>
    </row>
    <row r="105" spans="1:5">
      <c r="A105">
        <v>1482.75</v>
      </c>
      <c r="B105">
        <v>77.349997999999999</v>
      </c>
      <c r="C105">
        <f t="shared" si="3"/>
        <v>2.7451447285892296E-2</v>
      </c>
      <c r="D105">
        <f t="shared" si="4"/>
        <v>8.0042653805835473E-2</v>
      </c>
      <c r="E105">
        <f t="shared" si="5"/>
        <v>5.3747050545863886E-2</v>
      </c>
    </row>
    <row r="106" spans="1:5">
      <c r="A106">
        <v>1478.849976</v>
      </c>
      <c r="B106">
        <v>78.449996999999996</v>
      </c>
      <c r="C106">
        <f t="shared" si="3"/>
        <v>-2.6337292585025779E-3</v>
      </c>
      <c r="D106">
        <f t="shared" si="4"/>
        <v>1.4120889775544614E-2</v>
      </c>
      <c r="E106">
        <f t="shared" si="5"/>
        <v>5.7435802585210178E-3</v>
      </c>
    </row>
    <row r="107" spans="1:5">
      <c r="A107">
        <v>1465.900024</v>
      </c>
      <c r="B107">
        <v>76.550003000000004</v>
      </c>
      <c r="C107">
        <f t="shared" si="3"/>
        <v>-8.795337792153567E-3</v>
      </c>
      <c r="D107">
        <f t="shared" si="4"/>
        <v>-2.4517279644359159E-2</v>
      </c>
      <c r="E107">
        <f t="shared" si="5"/>
        <v>-1.6656308718256362E-2</v>
      </c>
    </row>
    <row r="108" spans="1:5">
      <c r="A108">
        <v>1501.900024</v>
      </c>
      <c r="B108">
        <v>77.199996999999996</v>
      </c>
      <c r="C108">
        <f t="shared" si="3"/>
        <v>2.4261584523114069E-2</v>
      </c>
      <c r="D108">
        <f t="shared" si="4"/>
        <v>8.4552568768622369E-3</v>
      </c>
      <c r="E108">
        <f t="shared" si="5"/>
        <v>1.6358420699988153E-2</v>
      </c>
    </row>
    <row r="109" spans="1:5">
      <c r="A109">
        <v>1520.4499510000001</v>
      </c>
      <c r="B109">
        <v>82.150002000000001</v>
      </c>
      <c r="C109">
        <f t="shared" si="3"/>
        <v>1.2275322238372665E-2</v>
      </c>
      <c r="D109">
        <f t="shared" si="4"/>
        <v>6.2147450658359783E-2</v>
      </c>
      <c r="E109">
        <f t="shared" si="5"/>
        <v>3.7211386448366225E-2</v>
      </c>
    </row>
    <row r="110" spans="1:5">
      <c r="A110">
        <v>1513.75</v>
      </c>
      <c r="B110">
        <v>83.900002000000001</v>
      </c>
      <c r="C110">
        <f t="shared" si="3"/>
        <v>-4.4162955623645818E-3</v>
      </c>
      <c r="D110">
        <f t="shared" si="4"/>
        <v>2.1078768482076633E-2</v>
      </c>
      <c r="E110">
        <f t="shared" si="5"/>
        <v>8.3312364598560253E-3</v>
      </c>
    </row>
    <row r="111" spans="1:5">
      <c r="A111">
        <v>1487</v>
      </c>
      <c r="B111">
        <v>83.300003000000004</v>
      </c>
      <c r="C111">
        <f t="shared" si="3"/>
        <v>-1.7829348407146901E-2</v>
      </c>
      <c r="D111">
        <f t="shared" si="4"/>
        <v>-7.1770521238602942E-3</v>
      </c>
      <c r="E111">
        <f t="shared" si="5"/>
        <v>-1.2503200265503597E-2</v>
      </c>
    </row>
    <row r="112" spans="1:5">
      <c r="A112">
        <v>1489</v>
      </c>
      <c r="B112">
        <v>81.900002000000001</v>
      </c>
      <c r="C112">
        <f t="shared" si="3"/>
        <v>1.3440862238539562E-3</v>
      </c>
      <c r="D112">
        <f t="shared" si="4"/>
        <v>-1.6949569908154261E-2</v>
      </c>
      <c r="E112">
        <f t="shared" si="5"/>
        <v>-7.8027418421501528E-3</v>
      </c>
    </row>
    <row r="113" spans="1:5">
      <c r="A113">
        <v>1513</v>
      </c>
      <c r="B113">
        <v>80.75</v>
      </c>
      <c r="C113">
        <f t="shared" si="3"/>
        <v>1.5989681104346905E-2</v>
      </c>
      <c r="D113">
        <f t="shared" si="4"/>
        <v>-1.4141053176281908E-2</v>
      </c>
      <c r="E113">
        <f t="shared" si="5"/>
        <v>9.2431396403249832E-4</v>
      </c>
    </row>
    <row r="114" spans="1:5">
      <c r="A114">
        <v>1519.5</v>
      </c>
      <c r="B114">
        <v>81.849997999999999</v>
      </c>
      <c r="C114">
        <f t="shared" si="3"/>
        <v>4.2868985684918091E-3</v>
      </c>
      <c r="D114">
        <f t="shared" si="4"/>
        <v>1.3530317279435619E-2</v>
      </c>
      <c r="E114">
        <f t="shared" si="5"/>
        <v>8.9086079239637135E-3</v>
      </c>
    </row>
    <row r="115" spans="1:5">
      <c r="A115">
        <v>1527</v>
      </c>
      <c r="B115">
        <v>80</v>
      </c>
      <c r="C115">
        <f t="shared" si="3"/>
        <v>4.9236928617847411E-3</v>
      </c>
      <c r="D115">
        <f t="shared" si="4"/>
        <v>-2.2861644708320038E-2</v>
      </c>
      <c r="E115">
        <f t="shared" si="5"/>
        <v>-8.9689759232676487E-3</v>
      </c>
    </row>
    <row r="116" spans="1:5">
      <c r="A116">
        <v>1510.1999510000001</v>
      </c>
      <c r="B116">
        <v>77.400002000000001</v>
      </c>
      <c r="C116">
        <f t="shared" si="3"/>
        <v>-1.1062966295341406E-2</v>
      </c>
      <c r="D116">
        <f t="shared" si="4"/>
        <v>-3.3039828238407246E-2</v>
      </c>
      <c r="E116">
        <f t="shared" si="5"/>
        <v>-2.2051397266874325E-2</v>
      </c>
    </row>
    <row r="117" spans="1:5">
      <c r="A117">
        <v>1524.9499510000001</v>
      </c>
      <c r="B117">
        <v>78.599997999999999</v>
      </c>
      <c r="C117">
        <f t="shared" si="3"/>
        <v>9.7195305632719175E-3</v>
      </c>
      <c r="D117">
        <f t="shared" si="4"/>
        <v>1.5384867554393581E-2</v>
      </c>
      <c r="E117">
        <f t="shared" si="5"/>
        <v>1.2552199058832749E-2</v>
      </c>
    </row>
    <row r="118" spans="1:5">
      <c r="A118">
        <v>1520.650024</v>
      </c>
      <c r="B118">
        <v>81</v>
      </c>
      <c r="C118">
        <f t="shared" si="3"/>
        <v>-2.8236996928942344E-3</v>
      </c>
      <c r="D118">
        <f t="shared" si="4"/>
        <v>3.0077480682570927E-2</v>
      </c>
      <c r="E118">
        <f t="shared" si="5"/>
        <v>1.3626890494838347E-2</v>
      </c>
    </row>
    <row r="119" spans="1:5">
      <c r="A119">
        <v>1514</v>
      </c>
      <c r="B119">
        <v>81.699996999999996</v>
      </c>
      <c r="C119">
        <f t="shared" si="3"/>
        <v>-4.382735796274578E-3</v>
      </c>
      <c r="D119">
        <f t="shared" si="4"/>
        <v>8.6048104738115552E-3</v>
      </c>
      <c r="E119">
        <f t="shared" si="5"/>
        <v>2.1110373387684886E-3</v>
      </c>
    </row>
    <row r="120" spans="1:5">
      <c r="A120">
        <v>1501.3000489999999</v>
      </c>
      <c r="B120">
        <v>81.449996999999996</v>
      </c>
      <c r="C120">
        <f t="shared" si="3"/>
        <v>-8.4237229407553606E-3</v>
      </c>
      <c r="D120">
        <f t="shared" si="4"/>
        <v>-3.0646669306093246E-3</v>
      </c>
      <c r="E120">
        <f t="shared" si="5"/>
        <v>-5.7441949356823426E-3</v>
      </c>
    </row>
    <row r="121" spans="1:5">
      <c r="A121">
        <v>1502</v>
      </c>
      <c r="B121">
        <v>83</v>
      </c>
      <c r="C121">
        <f t="shared" si="3"/>
        <v>4.6612126744136561E-4</v>
      </c>
      <c r="D121">
        <f t="shared" si="4"/>
        <v>1.8851309580956946E-2</v>
      </c>
      <c r="E121">
        <f t="shared" si="5"/>
        <v>9.658715424199155E-3</v>
      </c>
    </row>
    <row r="122" spans="1:5">
      <c r="A122">
        <v>1489</v>
      </c>
      <c r="B122">
        <v>80.650002000000001</v>
      </c>
      <c r="C122">
        <f t="shared" si="3"/>
        <v>-8.6927996400711135E-3</v>
      </c>
      <c r="D122">
        <f t="shared" si="4"/>
        <v>-2.8721778426868304E-2</v>
      </c>
      <c r="E122">
        <f t="shared" si="5"/>
        <v>-1.8707289033469708E-2</v>
      </c>
    </row>
    <row r="123" spans="1:5">
      <c r="A123">
        <v>1496.5500489999999</v>
      </c>
      <c r="B123">
        <v>81.199996999999996</v>
      </c>
      <c r="C123">
        <f t="shared" si="3"/>
        <v>5.0577380855894253E-3</v>
      </c>
      <c r="D123">
        <f t="shared" si="4"/>
        <v>6.7963808520891244E-3</v>
      </c>
      <c r="E123">
        <f t="shared" si="5"/>
        <v>5.9270594688392748E-3</v>
      </c>
    </row>
    <row r="124" spans="1:5">
      <c r="A124">
        <v>1486</v>
      </c>
      <c r="B124">
        <v>80.400002000000001</v>
      </c>
      <c r="C124">
        <f t="shared" si="3"/>
        <v>-7.0745454918939646E-3</v>
      </c>
      <c r="D124">
        <f t="shared" si="4"/>
        <v>-9.9010091612764337E-3</v>
      </c>
      <c r="E124">
        <f t="shared" si="5"/>
        <v>-8.4877773265851983E-3</v>
      </c>
    </row>
    <row r="125" spans="1:5">
      <c r="A125">
        <v>1496</v>
      </c>
      <c r="B125">
        <v>79.75</v>
      </c>
      <c r="C125">
        <f t="shared" si="3"/>
        <v>6.7069332567180799E-3</v>
      </c>
      <c r="D125">
        <f t="shared" si="4"/>
        <v>-8.1174593955882762E-3</v>
      </c>
      <c r="E125">
        <f t="shared" si="5"/>
        <v>-7.0526306943509811E-4</v>
      </c>
    </row>
    <row r="126" spans="1:5">
      <c r="A126">
        <v>1494</v>
      </c>
      <c r="B126">
        <v>79.150002000000001</v>
      </c>
      <c r="C126">
        <f t="shared" si="3"/>
        <v>-1.3377928416599422E-3</v>
      </c>
      <c r="D126">
        <f t="shared" si="4"/>
        <v>-7.5519300694555066E-3</v>
      </c>
      <c r="E126">
        <f t="shared" si="5"/>
        <v>-4.4448614555577248E-3</v>
      </c>
    </row>
    <row r="127" spans="1:5">
      <c r="A127">
        <v>1478.75</v>
      </c>
      <c r="B127">
        <v>78.300003000000004</v>
      </c>
      <c r="C127">
        <f t="shared" si="3"/>
        <v>-1.0259950400166098E-2</v>
      </c>
      <c r="D127">
        <f t="shared" si="4"/>
        <v>-1.0797170284565475E-2</v>
      </c>
      <c r="E127">
        <f t="shared" si="5"/>
        <v>-1.0528560342365788E-2</v>
      </c>
    </row>
    <row r="128" spans="1:5">
      <c r="A128">
        <v>1490</v>
      </c>
      <c r="B128">
        <v>77.900002000000001</v>
      </c>
      <c r="C128">
        <f t="shared" si="3"/>
        <v>7.5789836469082987E-3</v>
      </c>
      <c r="D128">
        <f t="shared" si="4"/>
        <v>-5.1216627602897564E-3</v>
      </c>
      <c r="E128">
        <f t="shared" si="5"/>
        <v>1.2286604433092711E-3</v>
      </c>
    </row>
    <row r="129" spans="1:5">
      <c r="A129">
        <v>1491.8000489999999</v>
      </c>
      <c r="B129">
        <v>77.550003000000004</v>
      </c>
      <c r="C129">
        <f t="shared" si="3"/>
        <v>1.2073574277834127E-3</v>
      </c>
      <c r="D129">
        <f t="shared" si="4"/>
        <v>-4.5030502433765262E-3</v>
      </c>
      <c r="E129">
        <f t="shared" si="5"/>
        <v>-1.6478464077965566E-3</v>
      </c>
    </row>
    <row r="130" spans="1:5">
      <c r="A130">
        <v>1508</v>
      </c>
      <c r="B130">
        <v>81.900002000000001</v>
      </c>
      <c r="C130">
        <f t="shared" si="3"/>
        <v>1.0800792200612967E-2</v>
      </c>
      <c r="D130">
        <f t="shared" si="4"/>
        <v>5.4576086971781297E-2</v>
      </c>
      <c r="E130">
        <f t="shared" si="5"/>
        <v>3.2688439586197132E-2</v>
      </c>
    </row>
    <row r="131" spans="1:5">
      <c r="A131">
        <v>1497.8000489999999</v>
      </c>
      <c r="B131">
        <v>81.25</v>
      </c>
      <c r="C131">
        <f t="shared" si="3"/>
        <v>-6.7868720379870764E-3</v>
      </c>
      <c r="D131">
        <f t="shared" si="4"/>
        <v>-7.9681940692010022E-3</v>
      </c>
      <c r="E131">
        <f t="shared" si="5"/>
        <v>-7.3775330535940393E-3</v>
      </c>
    </row>
    <row r="132" spans="1:5">
      <c r="A132">
        <v>1513.4499510000001</v>
      </c>
      <c r="B132">
        <v>79.150002000000001</v>
      </c>
      <c r="C132">
        <f t="shared" ref="C132:C195" si="6">LN(A132/A131)</f>
        <v>1.0394383000548795E-2</v>
      </c>
      <c r="D132">
        <f t="shared" ref="D132:D195" si="7">LN(B132/B131)</f>
        <v>-2.6186009614348457E-2</v>
      </c>
      <c r="E132">
        <f t="shared" ref="E132:E195" si="8">(0.5*C132)+(D132*0.5)</f>
        <v>-7.89581330689983E-3</v>
      </c>
    </row>
    <row r="133" spans="1:5">
      <c r="A133">
        <v>1522</v>
      </c>
      <c r="B133">
        <v>79.199996999999996</v>
      </c>
      <c r="C133">
        <f t="shared" si="6"/>
        <v>5.6334788911680577E-3</v>
      </c>
      <c r="D133">
        <f t="shared" si="7"/>
        <v>6.3144934609314651E-4</v>
      </c>
      <c r="E133">
        <f t="shared" si="8"/>
        <v>3.132464118630602E-3</v>
      </c>
    </row>
    <row r="134" spans="1:5">
      <c r="A134">
        <v>1523</v>
      </c>
      <c r="B134">
        <v>80.400002000000001</v>
      </c>
      <c r="C134">
        <f t="shared" si="6"/>
        <v>6.5681447353075359E-4</v>
      </c>
      <c r="D134">
        <f t="shared" si="7"/>
        <v>1.5037940118950746E-2</v>
      </c>
      <c r="E134">
        <f t="shared" si="8"/>
        <v>7.8473772962407498E-3</v>
      </c>
    </row>
    <row r="135" spans="1:5">
      <c r="A135">
        <v>1508.1999510000001</v>
      </c>
      <c r="B135">
        <v>82.699996999999996</v>
      </c>
      <c r="C135">
        <f t="shared" si="6"/>
        <v>-9.7652196156754068E-3</v>
      </c>
      <c r="D135">
        <f t="shared" si="7"/>
        <v>2.8205364693407359E-2</v>
      </c>
      <c r="E135">
        <f t="shared" si="8"/>
        <v>9.2200725388659754E-3</v>
      </c>
    </row>
    <row r="136" spans="1:5">
      <c r="A136">
        <v>1509</v>
      </c>
      <c r="B136">
        <v>83.699996999999996</v>
      </c>
      <c r="C136">
        <f t="shared" si="6"/>
        <v>5.3032548836265793E-4</v>
      </c>
      <c r="D136">
        <f t="shared" si="7"/>
        <v>1.2019375899185307E-2</v>
      </c>
      <c r="E136">
        <f t="shared" si="8"/>
        <v>6.2748506937739821E-3</v>
      </c>
    </row>
    <row r="137" spans="1:5">
      <c r="A137">
        <v>1502</v>
      </c>
      <c r="B137">
        <v>81.800003000000004</v>
      </c>
      <c r="C137">
        <f t="shared" si="6"/>
        <v>-4.6496264437687921E-3</v>
      </c>
      <c r="D137">
        <f t="shared" si="7"/>
        <v>-2.2961661369617695E-2</v>
      </c>
      <c r="E137">
        <f t="shared" si="8"/>
        <v>-1.3805643906693244E-2</v>
      </c>
    </row>
    <row r="138" spans="1:5">
      <c r="A138">
        <v>1489.25</v>
      </c>
      <c r="B138">
        <v>80.300003000000004</v>
      </c>
      <c r="C138">
        <f t="shared" si="6"/>
        <v>-8.5249158152832655E-3</v>
      </c>
      <c r="D138">
        <f t="shared" si="7"/>
        <v>-1.8507621970901628E-2</v>
      </c>
      <c r="E138">
        <f t="shared" si="8"/>
        <v>-1.3516268893092447E-2</v>
      </c>
    </row>
    <row r="139" spans="1:5">
      <c r="A139">
        <v>1504.5</v>
      </c>
      <c r="B139">
        <v>80.199996999999996</v>
      </c>
      <c r="C139">
        <f t="shared" si="6"/>
        <v>1.0187979561302995E-2</v>
      </c>
      <c r="D139">
        <f t="shared" si="7"/>
        <v>-1.246180846631473E-3</v>
      </c>
      <c r="E139">
        <f t="shared" si="8"/>
        <v>4.4708993573357612E-3</v>
      </c>
    </row>
    <row r="140" spans="1:5">
      <c r="A140">
        <v>1540</v>
      </c>
      <c r="B140">
        <v>81.949996999999996</v>
      </c>
      <c r="C140">
        <f t="shared" si="6"/>
        <v>2.3321799337574826E-2</v>
      </c>
      <c r="D140">
        <f t="shared" si="7"/>
        <v>2.1585791116166042E-2</v>
      </c>
      <c r="E140">
        <f t="shared" si="8"/>
        <v>2.2453795226870434E-2</v>
      </c>
    </row>
    <row r="141" spans="1:5">
      <c r="A141">
        <v>1545.349976</v>
      </c>
      <c r="B141">
        <v>79.599997999999999</v>
      </c>
      <c r="C141">
        <f t="shared" si="6"/>
        <v>3.4679899548561359E-3</v>
      </c>
      <c r="D141">
        <f t="shared" si="7"/>
        <v>-2.9095200857441536E-2</v>
      </c>
      <c r="E141">
        <f t="shared" si="8"/>
        <v>-1.28136054512927E-2</v>
      </c>
    </row>
    <row r="142" spans="1:5">
      <c r="A142">
        <v>1537.6999510000001</v>
      </c>
      <c r="B142">
        <v>82.5</v>
      </c>
      <c r="C142">
        <f t="shared" si="6"/>
        <v>-4.9626447066580034E-3</v>
      </c>
      <c r="D142">
        <f t="shared" si="7"/>
        <v>3.5784225615926514E-2</v>
      </c>
      <c r="E142">
        <f t="shared" si="8"/>
        <v>1.5410790454634254E-2</v>
      </c>
    </row>
    <row r="143" spans="1:5">
      <c r="A143">
        <v>1516</v>
      </c>
      <c r="B143">
        <v>82.599997999999999</v>
      </c>
      <c r="C143">
        <f t="shared" si="6"/>
        <v>-1.4212474453556199E-2</v>
      </c>
      <c r="D143">
        <f t="shared" si="7"/>
        <v>1.2113629732216869E-3</v>
      </c>
      <c r="E143">
        <f t="shared" si="8"/>
        <v>-6.5005557401672555E-3</v>
      </c>
    </row>
    <row r="144" spans="1:5">
      <c r="A144">
        <v>1502</v>
      </c>
      <c r="B144">
        <v>81.800003000000004</v>
      </c>
      <c r="C144">
        <f t="shared" si="6"/>
        <v>-9.2777338782368771E-3</v>
      </c>
      <c r="D144">
        <f t="shared" si="7"/>
        <v>-9.7323760303395963E-3</v>
      </c>
      <c r="E144">
        <f t="shared" si="8"/>
        <v>-9.5050549542882376E-3</v>
      </c>
    </row>
    <row r="145" spans="1:5">
      <c r="A145">
        <v>1506.099976</v>
      </c>
      <c r="B145">
        <v>80.199996999999996</v>
      </c>
      <c r="C145">
        <f t="shared" si="6"/>
        <v>2.7259589585257966E-3</v>
      </c>
      <c r="D145">
        <f t="shared" si="7"/>
        <v>-1.9753802817533084E-2</v>
      </c>
      <c r="E145">
        <f t="shared" si="8"/>
        <v>-8.5139219295036431E-3</v>
      </c>
    </row>
    <row r="146" spans="1:5">
      <c r="A146">
        <v>1507.349976</v>
      </c>
      <c r="B146">
        <v>79.400002000000001</v>
      </c>
      <c r="C146">
        <f t="shared" si="6"/>
        <v>8.296139584890327E-4</v>
      </c>
      <c r="D146">
        <f t="shared" si="7"/>
        <v>-1.0025084023977627E-2</v>
      </c>
      <c r="E146">
        <f t="shared" si="8"/>
        <v>-4.5977350327442972E-3</v>
      </c>
    </row>
    <row r="147" spans="1:5">
      <c r="A147">
        <v>1526.75</v>
      </c>
      <c r="B147">
        <v>80.699996999999996</v>
      </c>
      <c r="C147">
        <f t="shared" si="6"/>
        <v>1.2788166862149257E-2</v>
      </c>
      <c r="D147">
        <f t="shared" si="7"/>
        <v>1.624014465917448E-2</v>
      </c>
      <c r="E147">
        <f t="shared" si="8"/>
        <v>1.4514155760661868E-2</v>
      </c>
    </row>
    <row r="148" spans="1:5">
      <c r="A148">
        <v>1529.9499510000001</v>
      </c>
      <c r="B148">
        <v>79.5</v>
      </c>
      <c r="C148">
        <f t="shared" si="6"/>
        <v>2.0937299834896781E-3</v>
      </c>
      <c r="D148">
        <f t="shared" si="7"/>
        <v>-1.4981516440894953E-2</v>
      </c>
      <c r="E148">
        <f t="shared" si="8"/>
        <v>-6.4438932287026376E-3</v>
      </c>
    </row>
    <row r="149" spans="1:5">
      <c r="A149">
        <v>1488.849976</v>
      </c>
      <c r="B149">
        <v>78.699996999999996</v>
      </c>
      <c r="C149">
        <f t="shared" si="6"/>
        <v>-2.7231029347877311E-2</v>
      </c>
      <c r="D149">
        <f t="shared" si="7"/>
        <v>-1.0113904356370369E-2</v>
      </c>
      <c r="E149">
        <f t="shared" si="8"/>
        <v>-1.8672466852123839E-2</v>
      </c>
    </row>
    <row r="150" spans="1:5">
      <c r="A150">
        <v>1454</v>
      </c>
      <c r="B150">
        <v>78.449996999999996</v>
      </c>
      <c r="C150">
        <f t="shared" si="6"/>
        <v>-2.3685614645391935E-2</v>
      </c>
      <c r="D150">
        <f t="shared" si="7"/>
        <v>-3.1816763657928418E-3</v>
      </c>
      <c r="E150">
        <f t="shared" si="8"/>
        <v>-1.3433645505592388E-2</v>
      </c>
    </row>
    <row r="151" spans="1:5">
      <c r="A151">
        <v>1468.5</v>
      </c>
      <c r="B151">
        <v>80.099997999999999</v>
      </c>
      <c r="C151">
        <f t="shared" si="6"/>
        <v>9.9230925452100192E-3</v>
      </c>
      <c r="D151">
        <f t="shared" si="7"/>
        <v>2.0814388167401197E-2</v>
      </c>
      <c r="E151">
        <f t="shared" si="8"/>
        <v>1.5368740356305609E-2</v>
      </c>
    </row>
    <row r="152" spans="1:5">
      <c r="A152">
        <v>1457.4499510000001</v>
      </c>
      <c r="B152">
        <v>78.800003000000004</v>
      </c>
      <c r="C152">
        <f t="shared" si="6"/>
        <v>-7.5531719401572012E-3</v>
      </c>
      <c r="D152">
        <f t="shared" si="7"/>
        <v>-1.6362794170625496E-2</v>
      </c>
      <c r="E152">
        <f t="shared" si="8"/>
        <v>-1.195798305539135E-2</v>
      </c>
    </row>
    <row r="153" spans="1:5">
      <c r="A153">
        <v>1444</v>
      </c>
      <c r="B153">
        <v>78.199996999999996</v>
      </c>
      <c r="C153">
        <f t="shared" si="6"/>
        <v>-9.2712592457459882E-3</v>
      </c>
      <c r="D153">
        <f t="shared" si="7"/>
        <v>-7.6434257468055294E-3</v>
      </c>
      <c r="E153">
        <f t="shared" si="8"/>
        <v>-8.4573424962757597E-3</v>
      </c>
    </row>
    <row r="154" spans="1:5">
      <c r="A154">
        <v>1449.900024</v>
      </c>
      <c r="B154">
        <v>77.449996999999996</v>
      </c>
      <c r="C154">
        <f t="shared" si="6"/>
        <v>4.0775646192421789E-3</v>
      </c>
      <c r="D154">
        <f t="shared" si="7"/>
        <v>-9.6370810598839125E-3</v>
      </c>
      <c r="E154">
        <f t="shared" si="8"/>
        <v>-2.7797582203208668E-3</v>
      </c>
    </row>
    <row r="155" spans="1:5">
      <c r="A155">
        <v>1438.6999510000001</v>
      </c>
      <c r="B155">
        <v>76.300003000000004</v>
      </c>
      <c r="C155">
        <f t="shared" si="6"/>
        <v>-7.7547110875519501E-3</v>
      </c>
      <c r="D155">
        <f t="shared" si="7"/>
        <v>-1.4959550519319013E-2</v>
      </c>
      <c r="E155">
        <f t="shared" si="8"/>
        <v>-1.1357130803435481E-2</v>
      </c>
    </row>
    <row r="156" spans="1:5">
      <c r="A156">
        <v>1429.9499510000001</v>
      </c>
      <c r="B156">
        <v>75.949996999999996</v>
      </c>
      <c r="C156">
        <f t="shared" si="6"/>
        <v>-6.1004496436979352E-3</v>
      </c>
      <c r="D156">
        <f t="shared" si="7"/>
        <v>-4.5977880667801146E-3</v>
      </c>
      <c r="E156">
        <f t="shared" si="8"/>
        <v>-5.3491188552390254E-3</v>
      </c>
    </row>
    <row r="157" spans="1:5">
      <c r="A157">
        <v>1431.75</v>
      </c>
      <c r="B157">
        <v>76.199996999999996</v>
      </c>
      <c r="C157">
        <f t="shared" si="6"/>
        <v>1.2580279332026969E-3</v>
      </c>
      <c r="D157">
        <f t="shared" si="7"/>
        <v>3.2862337804109155E-3</v>
      </c>
      <c r="E157">
        <f t="shared" si="8"/>
        <v>2.2721308568068063E-3</v>
      </c>
    </row>
    <row r="158" spans="1:5">
      <c r="A158">
        <v>1435</v>
      </c>
      <c r="B158">
        <v>75.75</v>
      </c>
      <c r="C158">
        <f t="shared" si="6"/>
        <v>2.2673769197548441E-3</v>
      </c>
      <c r="D158">
        <f t="shared" si="7"/>
        <v>-5.9229789330425128E-3</v>
      </c>
      <c r="E158">
        <f t="shared" si="8"/>
        <v>-1.8278010066438343E-3</v>
      </c>
    </row>
    <row r="159" spans="1:5">
      <c r="A159">
        <v>1439.900024</v>
      </c>
      <c r="B159">
        <v>76.449996999999996</v>
      </c>
      <c r="C159">
        <f t="shared" si="6"/>
        <v>3.4088341883273536E-3</v>
      </c>
      <c r="D159">
        <f t="shared" si="7"/>
        <v>9.1984487442578061E-3</v>
      </c>
      <c r="E159">
        <f t="shared" si="8"/>
        <v>6.3036414662925797E-3</v>
      </c>
    </row>
    <row r="160" spans="1:5">
      <c r="A160">
        <v>1474.5</v>
      </c>
      <c r="B160">
        <v>75.050003000000004</v>
      </c>
      <c r="C160">
        <f t="shared" si="6"/>
        <v>2.3745265873282111E-2</v>
      </c>
      <c r="D160">
        <f t="shared" si="7"/>
        <v>-1.8482295080914975E-2</v>
      </c>
      <c r="E160">
        <f t="shared" si="8"/>
        <v>2.631485396183568E-3</v>
      </c>
    </row>
    <row r="161" spans="1:5">
      <c r="A161">
        <v>1507.0500489999999</v>
      </c>
      <c r="B161">
        <v>73.599997999999999</v>
      </c>
      <c r="C161">
        <f t="shared" si="6"/>
        <v>2.1835180834953061E-2</v>
      </c>
      <c r="D161">
        <f t="shared" si="7"/>
        <v>-1.9509599491904124E-2</v>
      </c>
      <c r="E161">
        <f t="shared" si="8"/>
        <v>1.1627906715244683E-3</v>
      </c>
    </row>
    <row r="162" spans="1:5">
      <c r="A162">
        <v>1500</v>
      </c>
      <c r="B162">
        <v>71.099997999999999</v>
      </c>
      <c r="C162">
        <f t="shared" si="6"/>
        <v>-4.6890219999825011E-3</v>
      </c>
      <c r="D162">
        <f t="shared" si="7"/>
        <v>-3.4557689881117543E-2</v>
      </c>
      <c r="E162">
        <f t="shared" si="8"/>
        <v>-1.9623355940550022E-2</v>
      </c>
    </row>
    <row r="163" spans="1:5">
      <c r="A163">
        <v>1507.349976</v>
      </c>
      <c r="B163">
        <v>70.900002000000001</v>
      </c>
      <c r="C163">
        <f t="shared" si="6"/>
        <v>4.8880181507934611E-3</v>
      </c>
      <c r="D163">
        <f t="shared" si="7"/>
        <v>-2.8168469329734854E-3</v>
      </c>
      <c r="E163">
        <f t="shared" si="8"/>
        <v>1.0355856089099879E-3</v>
      </c>
    </row>
    <row r="164" spans="1:5">
      <c r="A164">
        <v>1519.75</v>
      </c>
      <c r="B164">
        <v>70.400002000000001</v>
      </c>
      <c r="C164">
        <f t="shared" si="6"/>
        <v>8.1927213877368097E-3</v>
      </c>
      <c r="D164">
        <f t="shared" si="7"/>
        <v>-7.0771701737388946E-3</v>
      </c>
      <c r="E164">
        <f t="shared" si="8"/>
        <v>5.5777560699895755E-4</v>
      </c>
    </row>
    <row r="165" spans="1:5">
      <c r="A165">
        <v>1518.849976</v>
      </c>
      <c r="B165">
        <v>69</v>
      </c>
      <c r="C165">
        <f t="shared" si="6"/>
        <v>-5.9239388759907646E-4</v>
      </c>
      <c r="D165">
        <f t="shared" si="7"/>
        <v>-2.0086786975827796E-2</v>
      </c>
      <c r="E165">
        <f t="shared" si="8"/>
        <v>-1.0339590431713437E-2</v>
      </c>
    </row>
    <row r="166" spans="1:5">
      <c r="A166">
        <v>1507.599976</v>
      </c>
      <c r="B166">
        <v>72.5</v>
      </c>
      <c r="C166">
        <f t="shared" si="6"/>
        <v>-7.4344872675945828E-3</v>
      </c>
      <c r="D166">
        <f t="shared" si="7"/>
        <v>4.9480057263369716E-2</v>
      </c>
      <c r="E166">
        <f t="shared" si="8"/>
        <v>2.1022784997887567E-2</v>
      </c>
    </row>
    <row r="167" spans="1:5">
      <c r="A167">
        <v>1531</v>
      </c>
      <c r="B167">
        <v>73.25</v>
      </c>
      <c r="C167">
        <f t="shared" si="6"/>
        <v>1.5402150184045643E-2</v>
      </c>
      <c r="D167">
        <f t="shared" si="7"/>
        <v>1.0291686036547506E-2</v>
      </c>
      <c r="E167">
        <f t="shared" si="8"/>
        <v>1.2846918110296575E-2</v>
      </c>
    </row>
    <row r="168" spans="1:5">
      <c r="A168">
        <v>1535</v>
      </c>
      <c r="B168">
        <v>71</v>
      </c>
      <c r="C168">
        <f t="shared" si="6"/>
        <v>2.6092643636138452E-3</v>
      </c>
      <c r="D168">
        <f t="shared" si="7"/>
        <v>-3.1198370855861281E-2</v>
      </c>
      <c r="E168">
        <f t="shared" si="8"/>
        <v>-1.4294553246123718E-2</v>
      </c>
    </row>
    <row r="169" spans="1:5">
      <c r="A169">
        <v>1524</v>
      </c>
      <c r="B169">
        <v>72.25</v>
      </c>
      <c r="C169">
        <f t="shared" si="6"/>
        <v>-7.1919237747059932E-3</v>
      </c>
      <c r="D169">
        <f t="shared" si="7"/>
        <v>1.7452449951226207E-2</v>
      </c>
      <c r="E169">
        <f t="shared" si="8"/>
        <v>5.130263088260107E-3</v>
      </c>
    </row>
    <row r="170" spans="1:5">
      <c r="A170">
        <v>1565.349976</v>
      </c>
      <c r="B170">
        <v>72.650002000000001</v>
      </c>
      <c r="C170">
        <f t="shared" si="6"/>
        <v>2.6770968563968784E-2</v>
      </c>
      <c r="D170">
        <f t="shared" si="7"/>
        <v>5.5210905529997443E-3</v>
      </c>
      <c r="E170">
        <f t="shared" si="8"/>
        <v>1.6146029558484265E-2</v>
      </c>
    </row>
    <row r="171" spans="1:5">
      <c r="A171">
        <v>1519.8000489999999</v>
      </c>
      <c r="B171">
        <v>69</v>
      </c>
      <c r="C171">
        <f t="shared" si="6"/>
        <v>-2.9530646333791981E-2</v>
      </c>
      <c r="D171">
        <f t="shared" si="7"/>
        <v>-5.1546912948282043E-2</v>
      </c>
      <c r="E171">
        <f t="shared" si="8"/>
        <v>-4.0538779641037012E-2</v>
      </c>
    </row>
    <row r="172" spans="1:5">
      <c r="A172">
        <v>1533.150024</v>
      </c>
      <c r="B172">
        <v>69.25</v>
      </c>
      <c r="C172">
        <f t="shared" si="6"/>
        <v>8.7456786204722064E-3</v>
      </c>
      <c r="D172">
        <f t="shared" si="7"/>
        <v>3.6166404701885148E-3</v>
      </c>
      <c r="E172">
        <f t="shared" si="8"/>
        <v>6.181159545330361E-3</v>
      </c>
    </row>
    <row r="173" spans="1:5">
      <c r="A173">
        <v>1564.5</v>
      </c>
      <c r="B173">
        <v>69.599997999999999</v>
      </c>
      <c r="C173">
        <f t="shared" si="6"/>
        <v>2.024182601169628E-2</v>
      </c>
      <c r="D173">
        <f t="shared" si="7"/>
        <v>5.0413935372933963E-3</v>
      </c>
      <c r="E173">
        <f t="shared" si="8"/>
        <v>1.2641609774494838E-2</v>
      </c>
    </row>
    <row r="174" spans="1:5">
      <c r="A174">
        <v>1564.8000489999999</v>
      </c>
      <c r="B174">
        <v>72.300003000000004</v>
      </c>
      <c r="C174">
        <f t="shared" si="6"/>
        <v>1.9176748552152072E-4</v>
      </c>
      <c r="D174">
        <f t="shared" si="7"/>
        <v>3.8059632053752721E-2</v>
      </c>
      <c r="E174">
        <f t="shared" si="8"/>
        <v>1.9125699769637121E-2</v>
      </c>
    </row>
    <row r="175" spans="1:5">
      <c r="A175">
        <v>1571</v>
      </c>
      <c r="B175">
        <v>74.150002000000001</v>
      </c>
      <c r="C175">
        <f t="shared" si="6"/>
        <v>3.9543076611628543E-3</v>
      </c>
      <c r="D175">
        <f t="shared" si="7"/>
        <v>2.5265924897800052E-2</v>
      </c>
      <c r="E175">
        <f t="shared" si="8"/>
        <v>1.4610116279481453E-2</v>
      </c>
    </row>
    <row r="176" spans="1:5">
      <c r="A176">
        <v>1558.650024</v>
      </c>
      <c r="B176">
        <v>73.900002000000001</v>
      </c>
      <c r="C176">
        <f t="shared" si="6"/>
        <v>-7.8922818909153303E-3</v>
      </c>
      <c r="D176">
        <f t="shared" si="7"/>
        <v>-3.3772405385389258E-3</v>
      </c>
      <c r="E176">
        <f t="shared" si="8"/>
        <v>-5.6347612147271279E-3</v>
      </c>
    </row>
    <row r="177" spans="1:5">
      <c r="A177">
        <v>1570</v>
      </c>
      <c r="B177">
        <v>72.900002000000001</v>
      </c>
      <c r="C177">
        <f t="shared" si="6"/>
        <v>7.2555419776478428E-3</v>
      </c>
      <c r="D177">
        <f t="shared" si="7"/>
        <v>-1.3624188568300897E-2</v>
      </c>
      <c r="E177">
        <f t="shared" si="8"/>
        <v>-3.1843232953265269E-3</v>
      </c>
    </row>
    <row r="178" spans="1:5">
      <c r="A178">
        <v>1583.349976</v>
      </c>
      <c r="B178">
        <v>72.5</v>
      </c>
      <c r="C178">
        <f t="shared" si="6"/>
        <v>8.4672211208764378E-3</v>
      </c>
      <c r="D178">
        <f t="shared" si="7"/>
        <v>-5.5021045888252766E-3</v>
      </c>
      <c r="E178">
        <f t="shared" si="8"/>
        <v>1.4825582660255806E-3</v>
      </c>
    </row>
    <row r="179" spans="1:5">
      <c r="A179">
        <v>1598</v>
      </c>
      <c r="B179">
        <v>73.550003000000004</v>
      </c>
      <c r="C179">
        <f t="shared" si="6"/>
        <v>9.2100068629899241E-3</v>
      </c>
      <c r="D179">
        <f t="shared" si="7"/>
        <v>1.4378925975395924E-2</v>
      </c>
      <c r="E179">
        <f t="shared" si="8"/>
        <v>1.1794466419192923E-2</v>
      </c>
    </row>
    <row r="180" spans="1:5">
      <c r="A180">
        <v>1592</v>
      </c>
      <c r="B180">
        <v>73</v>
      </c>
      <c r="C180">
        <f t="shared" si="6"/>
        <v>-3.7617599218916845E-3</v>
      </c>
      <c r="D180">
        <f t="shared" si="7"/>
        <v>-7.5060466876337969E-3</v>
      </c>
      <c r="E180">
        <f t="shared" si="8"/>
        <v>-5.6339033047627402E-3</v>
      </c>
    </row>
    <row r="181" spans="1:5">
      <c r="A181">
        <v>1598</v>
      </c>
      <c r="B181">
        <v>73</v>
      </c>
      <c r="C181">
        <f t="shared" si="6"/>
        <v>3.761759921891586E-3</v>
      </c>
      <c r="D181">
        <f t="shared" si="7"/>
        <v>0</v>
      </c>
      <c r="E181">
        <f t="shared" si="8"/>
        <v>1.880879960945793E-3</v>
      </c>
    </row>
    <row r="182" spans="1:5">
      <c r="A182">
        <v>1580.9499510000001</v>
      </c>
      <c r="B182">
        <v>71.650002000000001</v>
      </c>
      <c r="C182">
        <f t="shared" si="6"/>
        <v>-1.0726946164316501E-2</v>
      </c>
      <c r="D182">
        <f t="shared" si="7"/>
        <v>-1.8666258960742456E-2</v>
      </c>
      <c r="E182">
        <f t="shared" si="8"/>
        <v>-1.4696602562529477E-2</v>
      </c>
    </row>
    <row r="183" spans="1:5">
      <c r="A183">
        <v>1582</v>
      </c>
      <c r="B183">
        <v>71.900002000000001</v>
      </c>
      <c r="C183">
        <f t="shared" si="6"/>
        <v>6.6396816569576952E-4</v>
      </c>
      <c r="D183">
        <f t="shared" si="7"/>
        <v>3.4831103557636228E-3</v>
      </c>
      <c r="E183">
        <f t="shared" si="8"/>
        <v>2.0735392607296962E-3</v>
      </c>
    </row>
    <row r="184" spans="1:5">
      <c r="A184">
        <v>1580.5</v>
      </c>
      <c r="B184">
        <v>71</v>
      </c>
      <c r="C184">
        <f t="shared" si="6"/>
        <v>-9.4861667192677442E-4</v>
      </c>
      <c r="D184">
        <f t="shared" si="7"/>
        <v>-1.2596415502096874E-2</v>
      </c>
      <c r="E184">
        <f t="shared" si="8"/>
        <v>-6.7725160870118241E-3</v>
      </c>
    </row>
    <row r="185" spans="1:5">
      <c r="A185">
        <v>1579.4499510000001</v>
      </c>
      <c r="B185">
        <v>70.349997999999999</v>
      </c>
      <c r="C185">
        <f t="shared" si="6"/>
        <v>-6.6459852525032411E-4</v>
      </c>
      <c r="D185">
        <f t="shared" si="7"/>
        <v>-9.1971219101999475E-3</v>
      </c>
      <c r="E185">
        <f t="shared" si="8"/>
        <v>-4.9308602177251361E-3</v>
      </c>
    </row>
    <row r="186" spans="1:5">
      <c r="A186">
        <v>1584</v>
      </c>
      <c r="B186">
        <v>71.199996999999996</v>
      </c>
      <c r="C186">
        <f t="shared" si="6"/>
        <v>2.8766392439491225E-3</v>
      </c>
      <c r="D186">
        <f t="shared" si="7"/>
        <v>1.2010021151982141E-2</v>
      </c>
      <c r="E186">
        <f t="shared" si="8"/>
        <v>7.4433301979656315E-3</v>
      </c>
    </row>
    <row r="187" spans="1:5">
      <c r="A187">
        <v>1564.5</v>
      </c>
      <c r="B187">
        <v>72.599997999999999</v>
      </c>
      <c r="C187">
        <f t="shared" si="6"/>
        <v>-1.2387009265434354E-2</v>
      </c>
      <c r="D187">
        <f t="shared" si="7"/>
        <v>1.9472117999443071E-2</v>
      </c>
      <c r="E187">
        <f t="shared" si="8"/>
        <v>3.5425543670043582E-3</v>
      </c>
    </row>
    <row r="188" spans="1:5">
      <c r="A188">
        <v>1554.8000489999999</v>
      </c>
      <c r="B188">
        <v>77.400002000000001</v>
      </c>
      <c r="C188">
        <f t="shared" si="6"/>
        <v>-6.219332615561869E-3</v>
      </c>
      <c r="D188">
        <f t="shared" si="7"/>
        <v>6.4021912152933791E-2</v>
      </c>
      <c r="E188">
        <f t="shared" si="8"/>
        <v>2.8901289768685962E-2</v>
      </c>
    </row>
    <row r="189" spans="1:5">
      <c r="A189">
        <v>1564.3000489999999</v>
      </c>
      <c r="B189">
        <v>77.349997999999999</v>
      </c>
      <c r="C189">
        <f t="shared" si="6"/>
        <v>6.0915193982638248E-3</v>
      </c>
      <c r="D189">
        <f t="shared" si="7"/>
        <v>-6.4625527289599181E-4</v>
      </c>
      <c r="E189">
        <f t="shared" si="8"/>
        <v>2.7226320626839167E-3</v>
      </c>
    </row>
    <row r="190" spans="1:5">
      <c r="A190">
        <v>1589</v>
      </c>
      <c r="B190">
        <v>81.949996999999996</v>
      </c>
      <c r="C190">
        <f t="shared" si="6"/>
        <v>1.5666416645077015E-2</v>
      </c>
      <c r="D190">
        <f t="shared" si="7"/>
        <v>5.7768717419571979E-2</v>
      </c>
      <c r="E190">
        <f t="shared" si="8"/>
        <v>3.6717567032324497E-2</v>
      </c>
    </row>
    <row r="191" spans="1:5">
      <c r="A191">
        <v>1581.6999510000001</v>
      </c>
      <c r="B191">
        <v>82.650002000000001</v>
      </c>
      <c r="C191">
        <f t="shared" si="6"/>
        <v>-4.6047005465993922E-3</v>
      </c>
      <c r="D191">
        <f t="shared" si="7"/>
        <v>8.5055798833096278E-3</v>
      </c>
      <c r="E191">
        <f t="shared" si="8"/>
        <v>1.9504396683551178E-3</v>
      </c>
    </row>
    <row r="192" spans="1:5">
      <c r="A192">
        <v>1568.650024</v>
      </c>
      <c r="B192">
        <v>81</v>
      </c>
      <c r="C192">
        <f t="shared" si="6"/>
        <v>-8.2847948619630806E-3</v>
      </c>
      <c r="D192">
        <f t="shared" si="7"/>
        <v>-2.0165693793021251E-2</v>
      </c>
      <c r="E192">
        <f t="shared" si="8"/>
        <v>-1.4225244327492167E-2</v>
      </c>
    </row>
    <row r="193" spans="1:5">
      <c r="A193">
        <v>1550.150024</v>
      </c>
      <c r="B193">
        <v>80.449996999999996</v>
      </c>
      <c r="C193">
        <f t="shared" si="6"/>
        <v>-1.1863676221260493E-2</v>
      </c>
      <c r="D193">
        <f t="shared" si="7"/>
        <v>-6.8133185242896625E-3</v>
      </c>
      <c r="E193">
        <f t="shared" si="8"/>
        <v>-9.3384973727750776E-3</v>
      </c>
    </row>
    <row r="194" spans="1:5">
      <c r="A194">
        <v>1572</v>
      </c>
      <c r="B194">
        <v>79.150002000000001</v>
      </c>
      <c r="C194">
        <f t="shared" si="6"/>
        <v>1.3996978082258757E-2</v>
      </c>
      <c r="D194">
        <f t="shared" si="7"/>
        <v>-1.6291024552650663E-2</v>
      </c>
      <c r="E194">
        <f t="shared" si="8"/>
        <v>-1.1470232351959526E-3</v>
      </c>
    </row>
    <row r="195" spans="1:5">
      <c r="A195">
        <v>1607.9499510000001</v>
      </c>
      <c r="B195">
        <v>78.25</v>
      </c>
      <c r="C195">
        <f t="shared" si="6"/>
        <v>2.2611351265367056E-2</v>
      </c>
      <c r="D195">
        <f t="shared" si="7"/>
        <v>-1.1435982175235844E-2</v>
      </c>
      <c r="E195">
        <f t="shared" si="8"/>
        <v>5.5876845450656062E-3</v>
      </c>
    </row>
    <row r="196" spans="1:5">
      <c r="A196">
        <v>1635.5</v>
      </c>
      <c r="B196">
        <v>78.75</v>
      </c>
      <c r="C196">
        <f t="shared" ref="C196:C247" si="9">LN(A196/A195)</f>
        <v>1.6988522723919791E-2</v>
      </c>
      <c r="D196">
        <f t="shared" ref="D196:D247" si="10">LN(B196/B195)</f>
        <v>6.3694482854799285E-3</v>
      </c>
      <c r="E196">
        <f t="shared" ref="E196:E247" si="11">(0.5*C196)+(D196*0.5)</f>
        <v>1.1678985504699859E-2</v>
      </c>
    </row>
    <row r="197" spans="1:5">
      <c r="A197">
        <v>1632</v>
      </c>
      <c r="B197">
        <v>77.699996999999996</v>
      </c>
      <c r="C197">
        <f t="shared" si="9"/>
        <v>-2.1423114543862739E-3</v>
      </c>
      <c r="D197">
        <f t="shared" si="10"/>
        <v>-1.3423058942180108E-2</v>
      </c>
      <c r="E197">
        <f t="shared" si="11"/>
        <v>-7.7826851982831912E-3</v>
      </c>
    </row>
    <row r="198" spans="1:5">
      <c r="A198">
        <v>1606.599976</v>
      </c>
      <c r="B198">
        <v>76.75</v>
      </c>
      <c r="C198">
        <f t="shared" si="9"/>
        <v>-1.5686126722719455E-2</v>
      </c>
      <c r="D198">
        <f t="shared" si="10"/>
        <v>-1.2301832296255777E-2</v>
      </c>
      <c r="E198">
        <f t="shared" si="11"/>
        <v>-1.3993979509487615E-2</v>
      </c>
    </row>
    <row r="199" spans="1:5">
      <c r="A199">
        <v>1606.349976</v>
      </c>
      <c r="B199">
        <v>76.699996999999996</v>
      </c>
      <c r="C199">
        <f t="shared" si="9"/>
        <v>-1.5562022704328373E-4</v>
      </c>
      <c r="D199">
        <f t="shared" si="10"/>
        <v>-6.517172075257814E-4</v>
      </c>
      <c r="E199">
        <f t="shared" si="11"/>
        <v>-4.0366871728453259E-4</v>
      </c>
    </row>
    <row r="200" spans="1:5">
      <c r="A200">
        <v>1589</v>
      </c>
      <c r="B200">
        <v>76.400002000000001</v>
      </c>
      <c r="C200">
        <f t="shared" si="9"/>
        <v>-1.0859622037573527E-2</v>
      </c>
      <c r="D200">
        <f t="shared" si="10"/>
        <v>-3.918946909295765E-3</v>
      </c>
      <c r="E200">
        <f t="shared" si="11"/>
        <v>-7.389284473434646E-3</v>
      </c>
    </row>
    <row r="201" spans="1:5">
      <c r="A201">
        <v>1601.349976</v>
      </c>
      <c r="B201">
        <v>76.099997999999999</v>
      </c>
      <c r="C201">
        <f t="shared" si="9"/>
        <v>7.7421209468699851E-3</v>
      </c>
      <c r="D201">
        <f t="shared" si="10"/>
        <v>-3.9344837640540448E-3</v>
      </c>
      <c r="E201">
        <f t="shared" si="11"/>
        <v>1.9038185914079702E-3</v>
      </c>
    </row>
    <row r="202" spans="1:5">
      <c r="A202">
        <v>1597.5</v>
      </c>
      <c r="B202">
        <v>76</v>
      </c>
      <c r="C202">
        <f t="shared" si="9"/>
        <v>-2.407101231896149E-3</v>
      </c>
      <c r="D202">
        <f t="shared" si="10"/>
        <v>-1.3148983000997757E-3</v>
      </c>
      <c r="E202">
        <f t="shared" si="11"/>
        <v>-1.8609997659979624E-3</v>
      </c>
    </row>
    <row r="203" spans="1:5">
      <c r="A203">
        <v>1626.849976</v>
      </c>
      <c r="B203">
        <v>76</v>
      </c>
      <c r="C203">
        <f t="shared" si="9"/>
        <v>1.8205707742268106E-2</v>
      </c>
      <c r="D203">
        <f t="shared" si="10"/>
        <v>0</v>
      </c>
      <c r="E203">
        <f t="shared" si="11"/>
        <v>9.1028538711340531E-3</v>
      </c>
    </row>
    <row r="204" spans="1:5">
      <c r="A204">
        <v>1627.6999510000001</v>
      </c>
      <c r="B204">
        <v>75.599997999999999</v>
      </c>
      <c r="C204">
        <f t="shared" si="9"/>
        <v>5.2233029966658852E-4</v>
      </c>
      <c r="D204">
        <f t="shared" si="10"/>
        <v>-5.2770835558705485E-3</v>
      </c>
      <c r="E204">
        <f t="shared" si="11"/>
        <v>-2.3773766281019798E-3</v>
      </c>
    </row>
    <row r="205" spans="1:5">
      <c r="A205">
        <v>1622</v>
      </c>
      <c r="B205">
        <v>75.449996999999996</v>
      </c>
      <c r="C205">
        <f t="shared" si="9"/>
        <v>-3.5079896182663673E-3</v>
      </c>
      <c r="D205">
        <f t="shared" si="10"/>
        <v>-1.9861112780348526E-3</v>
      </c>
      <c r="E205">
        <f t="shared" si="11"/>
        <v>-2.74705044815061E-3</v>
      </c>
    </row>
    <row r="206" spans="1:5">
      <c r="A206">
        <v>1645</v>
      </c>
      <c r="B206">
        <v>77.650002000000001</v>
      </c>
      <c r="C206">
        <f t="shared" si="9"/>
        <v>1.4080428524114086E-2</v>
      </c>
      <c r="D206">
        <f t="shared" si="10"/>
        <v>2.8741429898870189E-2</v>
      </c>
      <c r="E206">
        <f t="shared" si="11"/>
        <v>2.1410929211492138E-2</v>
      </c>
    </row>
    <row r="207" spans="1:5">
      <c r="A207">
        <v>1641.5500489999999</v>
      </c>
      <c r="B207">
        <v>75.800003000000004</v>
      </c>
      <c r="C207">
        <f t="shared" si="9"/>
        <v>-2.0994369267109615E-3</v>
      </c>
      <c r="D207">
        <f t="shared" si="10"/>
        <v>-2.4113243125134218E-2</v>
      </c>
      <c r="E207">
        <f t="shared" si="11"/>
        <v>-1.310634002592259E-2</v>
      </c>
    </row>
    <row r="208" spans="1:5">
      <c r="A208">
        <v>1648</v>
      </c>
      <c r="B208">
        <v>79.449996999999996</v>
      </c>
      <c r="C208">
        <f t="shared" si="9"/>
        <v>3.9214841966557267E-3</v>
      </c>
      <c r="D208">
        <f t="shared" si="10"/>
        <v>4.7029522996965417E-2</v>
      </c>
      <c r="E208">
        <f t="shared" si="11"/>
        <v>2.5475503596810573E-2</v>
      </c>
    </row>
    <row r="209" spans="1:5">
      <c r="A209">
        <v>1690</v>
      </c>
      <c r="B209">
        <v>78.199996999999996</v>
      </c>
      <c r="C209">
        <f t="shared" si="9"/>
        <v>2.5166097447702082E-2</v>
      </c>
      <c r="D209">
        <f t="shared" si="10"/>
        <v>-1.5858246035033694E-2</v>
      </c>
      <c r="E209">
        <f t="shared" si="11"/>
        <v>4.653925706334194E-3</v>
      </c>
    </row>
    <row r="210" spans="1:5">
      <c r="A210">
        <v>1725</v>
      </c>
      <c r="B210">
        <v>77.25</v>
      </c>
      <c r="C210">
        <f t="shared" si="9"/>
        <v>2.0498521548340969E-2</v>
      </c>
      <c r="D210">
        <f t="shared" si="10"/>
        <v>-1.2222693410238423E-2</v>
      </c>
      <c r="E210">
        <f t="shared" si="11"/>
        <v>4.1379140690512729E-3</v>
      </c>
    </row>
    <row r="211" spans="1:5">
      <c r="A211">
        <v>1692.4499510000001</v>
      </c>
      <c r="B211">
        <v>77</v>
      </c>
      <c r="C211">
        <f t="shared" si="9"/>
        <v>-1.9049896165006616E-2</v>
      </c>
      <c r="D211">
        <f t="shared" si="10"/>
        <v>-3.2414939241709557E-3</v>
      </c>
      <c r="E211">
        <f t="shared" si="11"/>
        <v>-1.1145695044588786E-2</v>
      </c>
    </row>
    <row r="212" spans="1:5">
      <c r="A212">
        <v>1698.75</v>
      </c>
      <c r="B212">
        <v>75.099997999999999</v>
      </c>
      <c r="C212">
        <f t="shared" si="9"/>
        <v>3.715532164899915E-3</v>
      </c>
      <c r="D212">
        <f t="shared" si="10"/>
        <v>-2.4984889714753621E-2</v>
      </c>
      <c r="E212">
        <f t="shared" si="11"/>
        <v>-1.0634678774926853E-2</v>
      </c>
    </row>
    <row r="213" spans="1:5">
      <c r="A213">
        <v>1681.9499510000001</v>
      </c>
      <c r="B213">
        <v>74.650002000000001</v>
      </c>
      <c r="C213">
        <f t="shared" si="9"/>
        <v>-9.9388810232062027E-3</v>
      </c>
      <c r="D213">
        <f t="shared" si="10"/>
        <v>-6.0099813620366621E-3</v>
      </c>
      <c r="E213">
        <f t="shared" si="11"/>
        <v>-7.9744311926214333E-3</v>
      </c>
    </row>
    <row r="214" spans="1:5">
      <c r="A214">
        <v>1708</v>
      </c>
      <c r="B214">
        <v>76</v>
      </c>
      <c r="C214">
        <f t="shared" si="9"/>
        <v>1.5369289906367795E-2</v>
      </c>
      <c r="D214">
        <f t="shared" si="10"/>
        <v>1.7922789509437383E-2</v>
      </c>
      <c r="E214">
        <f t="shared" si="11"/>
        <v>1.6646039707902589E-2</v>
      </c>
    </row>
    <row r="215" spans="1:5">
      <c r="A215">
        <v>1690</v>
      </c>
      <c r="B215">
        <v>74</v>
      </c>
      <c r="C215">
        <f t="shared" si="9"/>
        <v>-1.0594566431396028E-2</v>
      </c>
      <c r="D215">
        <f t="shared" si="10"/>
        <v>-2.6668247082161294E-2</v>
      </c>
      <c r="E215">
        <f t="shared" si="11"/>
        <v>-1.863140675677866E-2</v>
      </c>
    </row>
    <row r="216" spans="1:5">
      <c r="A216">
        <v>1673.849976</v>
      </c>
      <c r="B216">
        <v>73.349997999999999</v>
      </c>
      <c r="C216">
        <f t="shared" si="9"/>
        <v>-9.6021809555016779E-3</v>
      </c>
      <c r="D216">
        <f t="shared" si="10"/>
        <v>-8.8226158817097354E-3</v>
      </c>
      <c r="E216">
        <f t="shared" si="11"/>
        <v>-9.2123984186057058E-3</v>
      </c>
    </row>
    <row r="217" spans="1:5">
      <c r="A217">
        <v>1665.0500489999999</v>
      </c>
      <c r="B217">
        <v>73.449996999999996</v>
      </c>
      <c r="C217">
        <f t="shared" si="9"/>
        <v>-5.2711655393903158E-3</v>
      </c>
      <c r="D217">
        <f t="shared" si="10"/>
        <v>1.3623844533137402E-3</v>
      </c>
      <c r="E217">
        <f t="shared" si="11"/>
        <v>-1.9543905430382878E-3</v>
      </c>
    </row>
    <row r="218" spans="1:5">
      <c r="A218">
        <v>1650</v>
      </c>
      <c r="B218">
        <v>73.300003000000004</v>
      </c>
      <c r="C218">
        <f t="shared" si="9"/>
        <v>-9.079894527600876E-3</v>
      </c>
      <c r="D218">
        <f t="shared" si="10"/>
        <v>-2.0442119554743374E-3</v>
      </c>
      <c r="E218">
        <f t="shared" si="11"/>
        <v>-5.5620532415376067E-3</v>
      </c>
    </row>
    <row r="219" spans="1:5">
      <c r="A219">
        <v>1602</v>
      </c>
      <c r="B219">
        <v>71.949996999999996</v>
      </c>
      <c r="C219">
        <f t="shared" si="9"/>
        <v>-2.9522439266321726E-2</v>
      </c>
      <c r="D219">
        <f t="shared" si="10"/>
        <v>-1.8589258182545542E-2</v>
      </c>
      <c r="E219">
        <f t="shared" si="11"/>
        <v>-2.4055848724433636E-2</v>
      </c>
    </row>
    <row r="220" spans="1:5">
      <c r="A220">
        <v>1611</v>
      </c>
      <c r="B220">
        <v>71.599997999999999</v>
      </c>
      <c r="C220">
        <f t="shared" si="9"/>
        <v>5.6022555486697516E-3</v>
      </c>
      <c r="D220">
        <f t="shared" si="10"/>
        <v>-4.8763456041152516E-3</v>
      </c>
      <c r="E220">
        <f t="shared" si="11"/>
        <v>3.6295497227725E-4</v>
      </c>
    </row>
    <row r="221" spans="1:5">
      <c r="A221">
        <v>1622</v>
      </c>
      <c r="B221">
        <v>71.550003000000004</v>
      </c>
      <c r="C221">
        <f t="shared" si="9"/>
        <v>6.8048514983837897E-3</v>
      </c>
      <c r="D221">
        <f t="shared" si="10"/>
        <v>-6.9849810245835222E-4</v>
      </c>
      <c r="E221">
        <f t="shared" si="11"/>
        <v>3.0531766979627188E-3</v>
      </c>
    </row>
    <row r="222" spans="1:5">
      <c r="A222">
        <v>1609.900024</v>
      </c>
      <c r="B222">
        <v>71.25</v>
      </c>
      <c r="C222">
        <f t="shared" si="9"/>
        <v>-7.4878755193513872E-3</v>
      </c>
      <c r="D222">
        <f t="shared" si="10"/>
        <v>-4.2017287824203976E-3</v>
      </c>
      <c r="E222">
        <f t="shared" si="11"/>
        <v>-5.844802150885892E-3</v>
      </c>
    </row>
    <row r="223" spans="1:5">
      <c r="A223">
        <v>1597.849976</v>
      </c>
      <c r="B223">
        <v>70.900002000000001</v>
      </c>
      <c r="C223">
        <f t="shared" si="9"/>
        <v>-7.5131195899519384E-3</v>
      </c>
      <c r="D223">
        <f t="shared" si="10"/>
        <v>-4.9243574019337379E-3</v>
      </c>
      <c r="E223">
        <f t="shared" si="11"/>
        <v>-6.2187384959428386E-3</v>
      </c>
    </row>
    <row r="224" spans="1:5">
      <c r="A224">
        <v>1604.6999510000001</v>
      </c>
      <c r="B224">
        <v>73.199996999999996</v>
      </c>
      <c r="C224">
        <f t="shared" si="9"/>
        <v>4.2778321039562131E-3</v>
      </c>
      <c r="D224">
        <f t="shared" si="10"/>
        <v>3.1924918236832314E-2</v>
      </c>
      <c r="E224">
        <f t="shared" si="11"/>
        <v>1.8101375170394264E-2</v>
      </c>
    </row>
    <row r="225" spans="1:5">
      <c r="A225">
        <v>1594.599976</v>
      </c>
      <c r="B225">
        <v>75.5</v>
      </c>
      <c r="C225">
        <f t="shared" si="9"/>
        <v>-6.3138866524126702E-3</v>
      </c>
      <c r="D225">
        <f t="shared" si="10"/>
        <v>3.0937276271320605E-2</v>
      </c>
      <c r="E225">
        <f t="shared" si="11"/>
        <v>1.2311694809453967E-2</v>
      </c>
    </row>
    <row r="226" spans="1:5">
      <c r="A226">
        <v>1569</v>
      </c>
      <c r="B226">
        <v>75.699996999999996</v>
      </c>
      <c r="C226">
        <f t="shared" si="9"/>
        <v>-1.6184432284565928E-2</v>
      </c>
      <c r="D226">
        <f t="shared" si="10"/>
        <v>2.6454645583044042E-3</v>
      </c>
      <c r="E226">
        <f t="shared" si="11"/>
        <v>-6.7694838631307619E-3</v>
      </c>
    </row>
    <row r="227" spans="1:5">
      <c r="A227">
        <v>1554.900024</v>
      </c>
      <c r="B227">
        <v>74.300003000000004</v>
      </c>
      <c r="C227">
        <f t="shared" si="9"/>
        <v>-9.0272234341859364E-3</v>
      </c>
      <c r="D227">
        <f t="shared" si="10"/>
        <v>-1.8667128712720086E-2</v>
      </c>
      <c r="E227">
        <f t="shared" si="11"/>
        <v>-1.384717607345301E-2</v>
      </c>
    </row>
    <row r="228" spans="1:5">
      <c r="A228">
        <v>1559.0500489999999</v>
      </c>
      <c r="B228">
        <v>76</v>
      </c>
      <c r="C228">
        <f t="shared" si="9"/>
        <v>2.6654425149586344E-3</v>
      </c>
      <c r="D228">
        <f t="shared" si="10"/>
        <v>2.2622348185767846E-2</v>
      </c>
      <c r="E228">
        <f t="shared" si="11"/>
        <v>1.2643895350363241E-2</v>
      </c>
    </row>
    <row r="229" spans="1:5">
      <c r="A229">
        <v>1571.849976</v>
      </c>
      <c r="B229">
        <v>74.349997999999999</v>
      </c>
      <c r="C229">
        <f t="shared" si="9"/>
        <v>8.176561506622472E-3</v>
      </c>
      <c r="D229">
        <f t="shared" si="10"/>
        <v>-2.1949694279965615E-2</v>
      </c>
      <c r="E229">
        <f t="shared" si="11"/>
        <v>-6.8865663866715717E-3</v>
      </c>
    </row>
    <row r="230" spans="1:5">
      <c r="A230">
        <v>1557.1999510000001</v>
      </c>
      <c r="B230">
        <v>79.400002000000001</v>
      </c>
      <c r="C230">
        <f t="shared" si="9"/>
        <v>-9.363949050862682E-3</v>
      </c>
      <c r="D230">
        <f t="shared" si="10"/>
        <v>6.5714747435641138E-2</v>
      </c>
      <c r="E230">
        <f t="shared" si="11"/>
        <v>2.8175399192389226E-2</v>
      </c>
    </row>
    <row r="231" spans="1:5">
      <c r="A231">
        <v>1544</v>
      </c>
      <c r="B231">
        <v>79.349997999999999</v>
      </c>
      <c r="C231">
        <f t="shared" si="9"/>
        <v>-8.5128536848435559E-3</v>
      </c>
      <c r="D231">
        <f t="shared" si="10"/>
        <v>-6.2997167437774657E-4</v>
      </c>
      <c r="E231">
        <f t="shared" si="11"/>
        <v>-4.5714126796106511E-3</v>
      </c>
    </row>
    <row r="232" spans="1:5">
      <c r="A232">
        <v>1543.5</v>
      </c>
      <c r="B232">
        <v>78.599997999999999</v>
      </c>
      <c r="C232">
        <f t="shared" si="9"/>
        <v>-3.2388664250749259E-4</v>
      </c>
      <c r="D232">
        <f t="shared" si="10"/>
        <v>-9.4967477777609371E-3</v>
      </c>
      <c r="E232">
        <f t="shared" si="11"/>
        <v>-4.9103172101342147E-3</v>
      </c>
    </row>
    <row r="233" spans="1:5">
      <c r="A233">
        <v>1552.6999510000001</v>
      </c>
      <c r="B233">
        <v>80.099997999999999</v>
      </c>
      <c r="C233">
        <f t="shared" si="9"/>
        <v>5.9427544869783307E-3</v>
      </c>
      <c r="D233">
        <f t="shared" si="10"/>
        <v>1.8904155115656192E-2</v>
      </c>
      <c r="E233">
        <f t="shared" si="11"/>
        <v>1.2423454801317261E-2</v>
      </c>
    </row>
    <row r="234" spans="1:5">
      <c r="A234">
        <v>1527.8000489999999</v>
      </c>
      <c r="B234">
        <v>85.150002000000001</v>
      </c>
      <c r="C234">
        <f t="shared" si="9"/>
        <v>-1.6166495249672747E-2</v>
      </c>
      <c r="D234">
        <f t="shared" si="10"/>
        <v>6.1138601491135279E-2</v>
      </c>
      <c r="E234">
        <f t="shared" si="11"/>
        <v>2.2486053120731264E-2</v>
      </c>
    </row>
    <row r="235" spans="1:5">
      <c r="A235">
        <v>1536.349976</v>
      </c>
      <c r="B235">
        <v>87.300003000000004</v>
      </c>
      <c r="C235">
        <f t="shared" si="9"/>
        <v>5.5806335327996757E-3</v>
      </c>
      <c r="D235">
        <f t="shared" si="10"/>
        <v>2.4936066613157715E-2</v>
      </c>
      <c r="E235">
        <f t="shared" si="11"/>
        <v>1.5258350072978696E-2</v>
      </c>
    </row>
    <row r="236" spans="1:5">
      <c r="A236">
        <v>1533.3000489999999</v>
      </c>
      <c r="B236">
        <v>83.400002000000001</v>
      </c>
      <c r="C236">
        <f t="shared" si="9"/>
        <v>-1.9871503127596698E-3</v>
      </c>
      <c r="D236">
        <f t="shared" si="10"/>
        <v>-4.5702163864300982E-2</v>
      </c>
      <c r="E236">
        <f t="shared" si="11"/>
        <v>-2.3844657088530327E-2</v>
      </c>
    </row>
    <row r="237" spans="1:5">
      <c r="A237">
        <v>1506.6999510000001</v>
      </c>
      <c r="B237">
        <v>79.400002000000001</v>
      </c>
      <c r="C237">
        <f t="shared" si="9"/>
        <v>-1.7500511113721647E-2</v>
      </c>
      <c r="D237">
        <f t="shared" si="10"/>
        <v>-4.914993990350959E-2</v>
      </c>
      <c r="E237">
        <f t="shared" si="11"/>
        <v>-3.3325225508615622E-2</v>
      </c>
    </row>
    <row r="238" spans="1:5">
      <c r="A238">
        <v>1507.650024</v>
      </c>
      <c r="B238">
        <v>73</v>
      </c>
      <c r="C238">
        <f t="shared" si="9"/>
        <v>6.3036677183464377E-4</v>
      </c>
      <c r="D238">
        <f t="shared" si="10"/>
        <v>-8.4038952293615438E-2</v>
      </c>
      <c r="E238">
        <f t="shared" si="11"/>
        <v>-4.1704292760890396E-2</v>
      </c>
    </row>
    <row r="239" spans="1:5">
      <c r="A239">
        <v>1529</v>
      </c>
      <c r="B239">
        <v>73.25</v>
      </c>
      <c r="C239">
        <f t="shared" si="9"/>
        <v>1.4061763871389894E-2</v>
      </c>
      <c r="D239">
        <f t="shared" si="10"/>
        <v>3.4188067487854611E-3</v>
      </c>
      <c r="E239">
        <f t="shared" si="11"/>
        <v>8.7402853100876782E-3</v>
      </c>
    </row>
    <row r="240" spans="1:5">
      <c r="A240">
        <v>1507.0500489999999</v>
      </c>
      <c r="B240">
        <v>72.150002000000001</v>
      </c>
      <c r="C240">
        <f t="shared" si="9"/>
        <v>-1.4459796838778337E-2</v>
      </c>
      <c r="D240">
        <f t="shared" si="10"/>
        <v>-1.5130934957269505E-2</v>
      </c>
      <c r="E240">
        <f t="shared" si="11"/>
        <v>-1.479536589802392E-2</v>
      </c>
    </row>
    <row r="241" spans="1:5">
      <c r="A241">
        <v>1528.8000489999999</v>
      </c>
      <c r="B241">
        <v>72.400002000000001</v>
      </c>
      <c r="C241">
        <f t="shared" si="9"/>
        <v>1.4329015887060852E-2</v>
      </c>
      <c r="D241">
        <f t="shared" si="10"/>
        <v>3.4590140760723926E-3</v>
      </c>
      <c r="E241">
        <f t="shared" si="11"/>
        <v>8.8940149815666218E-3</v>
      </c>
    </row>
    <row r="242" spans="1:5">
      <c r="A242">
        <v>1535.9499510000001</v>
      </c>
      <c r="B242">
        <v>72.25</v>
      </c>
      <c r="C242">
        <f t="shared" si="9"/>
        <v>4.6659042150281041E-3</v>
      </c>
      <c r="D242">
        <f t="shared" si="10"/>
        <v>-2.0740000234381693E-3</v>
      </c>
      <c r="E242">
        <f t="shared" si="11"/>
        <v>1.2959520957949674E-3</v>
      </c>
    </row>
    <row r="243" spans="1:5">
      <c r="A243">
        <v>1518.8000489999999</v>
      </c>
      <c r="B243">
        <v>71.699996999999996</v>
      </c>
      <c r="C243">
        <f t="shared" si="9"/>
        <v>-1.1228468572413856E-2</v>
      </c>
      <c r="D243">
        <f t="shared" si="10"/>
        <v>-7.6416212279720288E-3</v>
      </c>
      <c r="E243">
        <f t="shared" si="11"/>
        <v>-9.4350449001929428E-3</v>
      </c>
    </row>
    <row r="244" spans="1:5">
      <c r="A244">
        <v>1532</v>
      </c>
      <c r="B244">
        <v>70.349997999999999</v>
      </c>
      <c r="C244">
        <f t="shared" si="9"/>
        <v>8.6534896805774801E-3</v>
      </c>
      <c r="D244">
        <f t="shared" si="10"/>
        <v>-1.9007950633454018E-2</v>
      </c>
      <c r="E244">
        <f t="shared" si="11"/>
        <v>-5.1772304764382687E-3</v>
      </c>
    </row>
    <row r="245" spans="1:5">
      <c r="A245">
        <v>1555.0500489999999</v>
      </c>
      <c r="B245">
        <v>69.300003000000004</v>
      </c>
      <c r="C245">
        <f t="shared" si="9"/>
        <v>1.4933659646934508E-2</v>
      </c>
      <c r="D245">
        <f t="shared" si="10"/>
        <v>-1.5037805645215556E-2</v>
      </c>
      <c r="E245">
        <f t="shared" si="11"/>
        <v>-5.2072999140524018E-5</v>
      </c>
    </row>
    <row r="246" spans="1:5">
      <c r="A246">
        <v>1554.6999510000001</v>
      </c>
      <c r="B246">
        <v>71.650002000000001</v>
      </c>
      <c r="C246">
        <f t="shared" si="9"/>
        <v>-2.2516150911097048E-4</v>
      </c>
      <c r="D246">
        <f t="shared" si="10"/>
        <v>3.3348232701748769E-2</v>
      </c>
      <c r="E246">
        <f t="shared" si="11"/>
        <v>1.6561535596318899E-2</v>
      </c>
    </row>
    <row r="247" spans="1:5">
      <c r="A247">
        <v>1528</v>
      </c>
      <c r="B247">
        <v>70.75</v>
      </c>
      <c r="C247">
        <f t="shared" si="9"/>
        <v>-1.7322878711894325E-2</v>
      </c>
      <c r="D247">
        <f t="shared" si="10"/>
        <v>-1.264064566430176E-2</v>
      </c>
      <c r="E247">
        <f t="shared" si="11"/>
        <v>-1.4981762188098043E-2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Group Details</vt:lpstr>
      <vt:lpstr>HDFC Historical Data</vt:lpstr>
      <vt:lpstr>ONGC Historical Data</vt:lpstr>
      <vt:lpstr>SpiceJet Historical Data</vt:lpstr>
      <vt:lpstr>Sharpe Ratio Analysis</vt:lpstr>
      <vt:lpstr>Portfolio Data Inv D</vt:lpstr>
      <vt:lpstr>Portfolio Data Inv E</vt:lpstr>
      <vt:lpstr>Portfolio Data Inv 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divya</cp:lastModifiedBy>
  <dcterms:created xsi:type="dcterms:W3CDTF">2021-12-12T10:08:31Z</dcterms:created>
  <dcterms:modified xsi:type="dcterms:W3CDTF">2021-12-24T16:54:44Z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30717f61342d40cbb49e8caea9c6b5ad</vt:lpwstr>
  </property>
</Properties>
</file>