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14d267c6724b8d6/Pictures/Documents/"/>
    </mc:Choice>
  </mc:AlternateContent>
  <xr:revisionPtr revIDLastSave="74" documentId="8_{31251200-4AD7-449F-9FAB-E1FDC28D9AAD}" xr6:coauthVersionLast="47" xr6:coauthVersionMax="47" xr10:uidLastSave="{AFFAE262-18C5-4C25-9EAE-158D420AC40A}"/>
  <bookViews>
    <workbookView xWindow="-120" yWindow="-120" windowWidth="20730" windowHeight="11760" firstSheet="1" activeTab="2" xr2:uid="{97F8EFD9-8740-4BDF-A5B7-911741696B00}"/>
  </bookViews>
  <sheets>
    <sheet name="TCI EXPRESS" sheetId="8" r:id="rId1"/>
    <sheet name="LIQUIDITY RATIO" sheetId="1" r:id="rId2"/>
    <sheet name="GEARING RATIO" sheetId="6" r:id="rId3"/>
    <sheet name="PROFITIBILITY RATIO" sheetId="3" r:id="rId4"/>
    <sheet name="INVESTORS RATIO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" i="5" l="1"/>
  <c r="G11" i="5" s="1"/>
  <c r="F9" i="5"/>
  <c r="F11" i="5" s="1"/>
  <c r="E9" i="5"/>
  <c r="E11" i="5" s="1"/>
  <c r="D9" i="5"/>
  <c r="D11" i="5" s="1"/>
  <c r="C9" i="5"/>
  <c r="C11" i="5" s="1"/>
  <c r="B9" i="5"/>
  <c r="B11" i="5" s="1"/>
  <c r="G7" i="5"/>
  <c r="G12" i="5" s="1"/>
  <c r="F7" i="5"/>
  <c r="E7" i="5"/>
  <c r="D7" i="5"/>
  <c r="D12" i="5" s="1"/>
  <c r="C7" i="5"/>
  <c r="C12" i="5" s="1"/>
  <c r="B7" i="5"/>
  <c r="B14" i="6"/>
  <c r="B15" i="6"/>
  <c r="B16" i="6"/>
  <c r="B17" i="6"/>
  <c r="B18" i="6"/>
  <c r="B19" i="6"/>
  <c r="B13" i="6"/>
  <c r="A14" i="6"/>
  <c r="A15" i="6"/>
  <c r="A16" i="6"/>
  <c r="A17" i="6"/>
  <c r="A18" i="6"/>
  <c r="A19" i="6"/>
  <c r="A13" i="6"/>
  <c r="J3" i="3"/>
  <c r="J4" i="3"/>
  <c r="J5" i="3"/>
  <c r="J6" i="3"/>
  <c r="J7" i="3"/>
  <c r="J2" i="3"/>
  <c r="I3" i="3"/>
  <c r="I4" i="3"/>
  <c r="I5" i="3"/>
  <c r="I6" i="3"/>
  <c r="I7" i="3"/>
  <c r="I8" i="3"/>
  <c r="I2" i="3"/>
  <c r="H3" i="3"/>
  <c r="H4" i="3"/>
  <c r="H5" i="3"/>
  <c r="H6" i="3"/>
  <c r="H7" i="3"/>
  <c r="H8" i="3"/>
  <c r="H2" i="3"/>
  <c r="G3" i="1"/>
  <c r="G4" i="1"/>
  <c r="G5" i="1"/>
  <c r="G6" i="1"/>
  <c r="G7" i="1"/>
  <c r="G8" i="1"/>
  <c r="G2" i="1"/>
  <c r="F3" i="1"/>
  <c r="F4" i="1"/>
  <c r="F5" i="1"/>
  <c r="F6" i="1"/>
  <c r="F7" i="1"/>
  <c r="F8" i="1"/>
  <c r="F2" i="1"/>
  <c r="D8" i="5" l="1"/>
  <c r="D10" i="5" s="1"/>
  <c r="B12" i="5"/>
  <c r="F12" i="5"/>
  <c r="E12" i="5"/>
  <c r="E8" i="5"/>
  <c r="E10" i="5" s="1"/>
  <c r="B8" i="5"/>
  <c r="B10" i="5" s="1"/>
  <c r="F8" i="5"/>
  <c r="F10" i="5" s="1"/>
  <c r="C8" i="5"/>
  <c r="C10" i="5" s="1"/>
  <c r="G8" i="5"/>
  <c r="G10" i="5" s="1"/>
</calcChain>
</file>

<file path=xl/sharedStrings.xml><?xml version="1.0" encoding="utf-8"?>
<sst xmlns="http://schemas.openxmlformats.org/spreadsheetml/2006/main" count="38" uniqueCount="35">
  <si>
    <t>Year</t>
  </si>
  <si>
    <t>Current Assets</t>
  </si>
  <si>
    <t>Current liabilities</t>
  </si>
  <si>
    <t>Inventories</t>
  </si>
  <si>
    <t>Current ratio</t>
  </si>
  <si>
    <t>ND</t>
  </si>
  <si>
    <t>Quickratio</t>
  </si>
  <si>
    <t>PBIT</t>
  </si>
  <si>
    <t>Share capital</t>
  </si>
  <si>
    <t>reserves</t>
  </si>
  <si>
    <t>long term debt</t>
  </si>
  <si>
    <t>revenue</t>
  </si>
  <si>
    <t>ROCE</t>
  </si>
  <si>
    <t>Asset utilisation ratio</t>
  </si>
  <si>
    <t>Profit margin</t>
  </si>
  <si>
    <t>BORROWING</t>
  </si>
  <si>
    <t>EQUITY</t>
  </si>
  <si>
    <t>INTEREST ON BORROWINGS</t>
  </si>
  <si>
    <t>PROFIT ON ORDINARY ACTIVITIES BEFORE INTEREST AND TAX</t>
  </si>
  <si>
    <t>ASSET GEARING</t>
  </si>
  <si>
    <t>INCOME GEARING</t>
  </si>
  <si>
    <t>ESHA RANE</t>
  </si>
  <si>
    <t>COMPANY NAME - TCI EXPRESS</t>
  </si>
  <si>
    <t>net profit</t>
  </si>
  <si>
    <t>market price</t>
  </si>
  <si>
    <t>no of shares</t>
  </si>
  <si>
    <t>dividend</t>
  </si>
  <si>
    <t>EPS</t>
  </si>
  <si>
    <t>pe ratio</t>
  </si>
  <si>
    <t>divdend per share</t>
  </si>
  <si>
    <t>divided yield</t>
  </si>
  <si>
    <t>dividend cover</t>
  </si>
  <si>
    <t>payout ratio</t>
  </si>
  <si>
    <t>THIS COMPANY HAS BEEN WORKING PAST 7 YEARS ONLY</t>
  </si>
  <si>
    <t>TRANSPORT AND LOGISTICS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</si>
</sst>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70" formatCode="[$-409]mmm\-yy;@"/>
    <numFmt numFmtId="171" formatCode="_ * #,##0.00_ ;_ * \-#,##0.0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0" fillId="2" borderId="0" xfId="0" applyFill="1"/>
    <xf numFmtId="0" fontId="2" fillId="3" borderId="0" xfId="0" applyFont="1" applyFill="1"/>
    <xf numFmtId="0" fontId="2" fillId="4" borderId="0" xfId="0" applyFont="1" applyFill="1"/>
    <xf numFmtId="0" fontId="0" fillId="4" borderId="0" xfId="0" applyFill="1"/>
    <xf numFmtId="0" fontId="2" fillId="6" borderId="0" xfId="0" applyFont="1" applyFill="1"/>
    <xf numFmtId="0" fontId="0" fillId="6" borderId="0" xfId="0" applyFill="1"/>
    <xf numFmtId="10" fontId="0" fillId="4" borderId="0" xfId="0" applyNumberFormat="1" applyFill="1"/>
    <xf numFmtId="0" fontId="2" fillId="7" borderId="0" xfId="0" applyFont="1" applyFill="1"/>
    <xf numFmtId="0" fontId="0" fillId="7" borderId="0" xfId="0" applyFill="1"/>
    <xf numFmtId="0" fontId="2" fillId="8" borderId="0" xfId="0" applyFont="1" applyFill="1"/>
    <xf numFmtId="0" fontId="0" fillId="8" borderId="0" xfId="0" applyFill="1"/>
    <xf numFmtId="43" fontId="2" fillId="0" borderId="0" xfId="1" applyFont="1" applyBorder="1"/>
    <xf numFmtId="43" fontId="0" fillId="0" borderId="0" xfId="1" applyFont="1" applyBorder="1"/>
    <xf numFmtId="171" fontId="0" fillId="0" borderId="0" xfId="0" applyNumberFormat="1"/>
    <xf numFmtId="170" fontId="3" fillId="5" borderId="0" xfId="0" applyNumberFormat="1" applyFont="1" applyFill="1" applyAlignment="1">
      <alignment horizontal="center"/>
    </xf>
    <xf numFmtId="0" fontId="0" fillId="8" borderId="0" xfId="0" applyFill="1" applyAlignment="1">
      <alignment wrapText="1"/>
    </xf>
    <xf numFmtId="0" fontId="2" fillId="9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7550D-7CC7-4494-96CF-EAA2A8085A87}">
  <dimension ref="A1:E6"/>
  <sheetViews>
    <sheetView topLeftCell="A2" workbookViewId="0">
      <selection activeCell="I7" sqref="I7"/>
    </sheetView>
  </sheetViews>
  <sheetFormatPr defaultRowHeight="15" x14ac:dyDescent="0.25"/>
  <cols>
    <col min="1" max="1" width="26.7109375" customWidth="1"/>
  </cols>
  <sheetData>
    <row r="1" spans="1:5" ht="30" hidden="1" customHeight="1" x14ac:dyDescent="0.25"/>
    <row r="2" spans="1:5" ht="38.25" customHeight="1" x14ac:dyDescent="0.25">
      <c r="A2" s="18" t="s">
        <v>34</v>
      </c>
    </row>
    <row r="3" spans="1:5" x14ac:dyDescent="0.25">
      <c r="A3" s="6" t="s">
        <v>21</v>
      </c>
      <c r="B3" s="7"/>
      <c r="C3" s="7"/>
    </row>
    <row r="4" spans="1:5" x14ac:dyDescent="0.25">
      <c r="A4" s="6">
        <v>60</v>
      </c>
      <c r="B4" s="7"/>
      <c r="C4" s="7"/>
    </row>
    <row r="5" spans="1:5" x14ac:dyDescent="0.25">
      <c r="A5" s="6" t="s">
        <v>22</v>
      </c>
      <c r="B5" s="7"/>
      <c r="C5" s="7"/>
    </row>
    <row r="6" spans="1:5" ht="57.75" customHeight="1" x14ac:dyDescent="0.25">
      <c r="A6" s="7" t="s">
        <v>33</v>
      </c>
      <c r="B6" s="7"/>
      <c r="C6" s="7"/>
      <c r="D6" s="7"/>
      <c r="E6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768E6-C4E5-4A61-A828-2FE384678814}">
  <dimension ref="A1:G13"/>
  <sheetViews>
    <sheetView workbookViewId="0">
      <selection activeCell="E16" sqref="E16"/>
    </sheetView>
  </sheetViews>
  <sheetFormatPr defaultRowHeight="15" x14ac:dyDescent="0.25"/>
  <cols>
    <col min="1" max="1" width="13.42578125" bestFit="1" customWidth="1"/>
    <col min="2" max="2" width="14" bestFit="1" customWidth="1"/>
    <col min="3" max="3" width="16.28515625" bestFit="1" customWidth="1"/>
    <col min="4" max="4" width="11.140625" bestFit="1" customWidth="1"/>
    <col min="6" max="6" width="12.28515625" bestFit="1" customWidth="1"/>
    <col min="7" max="7" width="10.14062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F1" s="11" t="s">
        <v>4</v>
      </c>
      <c r="G1" s="11" t="s">
        <v>6</v>
      </c>
    </row>
    <row r="2" spans="1:7" x14ac:dyDescent="0.25">
      <c r="A2">
        <v>2021</v>
      </c>
      <c r="B2">
        <v>330.09</v>
      </c>
      <c r="C2">
        <v>112.65</v>
      </c>
      <c r="D2">
        <v>0</v>
      </c>
      <c r="F2" s="12">
        <f>B2/C2</f>
        <v>2.9302263648468703</v>
      </c>
      <c r="G2" s="12">
        <f>(B2-D2)/C2</f>
        <v>2.9302263648468703</v>
      </c>
    </row>
    <row r="3" spans="1:7" x14ac:dyDescent="0.25">
      <c r="A3">
        <v>2020</v>
      </c>
      <c r="B3">
        <v>272.86</v>
      </c>
      <c r="C3">
        <v>103.29</v>
      </c>
      <c r="D3">
        <v>0</v>
      </c>
      <c r="F3" s="12">
        <f t="shared" ref="F3:F8" si="0">B3/C3</f>
        <v>2.6416884499951592</v>
      </c>
      <c r="G3" s="12">
        <f t="shared" ref="G3:G8" si="1">(B3-D3)/C3</f>
        <v>2.6416884499951592</v>
      </c>
    </row>
    <row r="4" spans="1:7" x14ac:dyDescent="0.25">
      <c r="A4">
        <v>2019</v>
      </c>
      <c r="B4">
        <v>222.14</v>
      </c>
      <c r="C4">
        <v>88.1</v>
      </c>
      <c r="D4">
        <v>0</v>
      </c>
      <c r="F4" s="12">
        <f t="shared" si="0"/>
        <v>2.5214528944381387</v>
      </c>
      <c r="G4" s="12">
        <f t="shared" si="1"/>
        <v>2.5214528944381387</v>
      </c>
    </row>
    <row r="5" spans="1:7" x14ac:dyDescent="0.25">
      <c r="A5">
        <v>2018</v>
      </c>
      <c r="B5">
        <v>193.06</v>
      </c>
      <c r="C5">
        <v>103.98</v>
      </c>
      <c r="D5">
        <v>0</v>
      </c>
      <c r="F5" s="12">
        <f t="shared" si="0"/>
        <v>1.8567032121561837</v>
      </c>
      <c r="G5" s="12">
        <f t="shared" si="1"/>
        <v>1.8567032121561837</v>
      </c>
    </row>
    <row r="6" spans="1:7" x14ac:dyDescent="0.25">
      <c r="A6">
        <v>2017</v>
      </c>
      <c r="B6">
        <v>176.69</v>
      </c>
      <c r="C6">
        <v>131.08000000000001</v>
      </c>
      <c r="D6">
        <v>0</v>
      </c>
      <c r="F6" s="12">
        <f t="shared" si="0"/>
        <v>1.3479554470552333</v>
      </c>
      <c r="G6" s="12">
        <f t="shared" si="1"/>
        <v>1.3479554470552333</v>
      </c>
    </row>
    <row r="7" spans="1:7" x14ac:dyDescent="0.25">
      <c r="A7">
        <v>2016</v>
      </c>
      <c r="B7">
        <v>134.44</v>
      </c>
      <c r="C7">
        <v>79.77</v>
      </c>
      <c r="D7">
        <v>0</v>
      </c>
      <c r="F7" s="12">
        <f t="shared" si="0"/>
        <v>1.685345367932807</v>
      </c>
      <c r="G7" s="12">
        <f t="shared" si="1"/>
        <v>1.685345367932807</v>
      </c>
    </row>
    <row r="8" spans="1:7" x14ac:dyDescent="0.25">
      <c r="A8">
        <v>2015</v>
      </c>
      <c r="B8">
        <v>122.84</v>
      </c>
      <c r="C8">
        <v>72.58</v>
      </c>
      <c r="D8">
        <v>0</v>
      </c>
      <c r="F8" s="12">
        <f t="shared" si="0"/>
        <v>1.6924772664645908</v>
      </c>
      <c r="G8" s="12">
        <f t="shared" si="1"/>
        <v>1.6924772664645908</v>
      </c>
    </row>
    <row r="9" spans="1:7" x14ac:dyDescent="0.25">
      <c r="A9">
        <v>2014</v>
      </c>
      <c r="B9">
        <v>0.04</v>
      </c>
      <c r="C9">
        <v>0</v>
      </c>
      <c r="D9">
        <v>0</v>
      </c>
      <c r="F9" s="12" t="s">
        <v>5</v>
      </c>
      <c r="G9" s="12"/>
    </row>
    <row r="10" spans="1:7" x14ac:dyDescent="0.25">
      <c r="B10" s="1"/>
      <c r="C10" s="1"/>
    </row>
    <row r="13" spans="1:7" x14ac:dyDescent="0.25">
      <c r="B13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68819-D626-4D97-B783-E59562C49F2C}">
  <dimension ref="A1:E19"/>
  <sheetViews>
    <sheetView tabSelected="1" workbookViewId="0">
      <selection activeCell="A13" sqref="A13"/>
    </sheetView>
  </sheetViews>
  <sheetFormatPr defaultRowHeight="15" x14ac:dyDescent="0.25"/>
  <cols>
    <col min="1" max="1" width="14.85546875" bestFit="1" customWidth="1"/>
    <col min="2" max="2" width="16.85546875" bestFit="1" customWidth="1"/>
    <col min="4" max="4" width="25.85546875" bestFit="1" customWidth="1"/>
    <col min="5" max="5" width="55.7109375" bestFit="1" customWidth="1"/>
  </cols>
  <sheetData>
    <row r="1" spans="1:5" ht="14.25" customHeight="1" x14ac:dyDescent="0.25">
      <c r="A1" s="3" t="s">
        <v>0</v>
      </c>
      <c r="B1" s="3" t="s">
        <v>15</v>
      </c>
      <c r="C1" s="3" t="s">
        <v>16</v>
      </c>
      <c r="D1" s="3" t="s">
        <v>17</v>
      </c>
      <c r="E1" s="3" t="s">
        <v>18</v>
      </c>
    </row>
    <row r="2" spans="1:5" x14ac:dyDescent="0.25">
      <c r="A2" s="2">
        <v>2021</v>
      </c>
      <c r="B2" s="2">
        <v>0.21</v>
      </c>
      <c r="C2" s="2">
        <v>536.19000000000005</v>
      </c>
      <c r="D2" s="2">
        <v>0.91</v>
      </c>
      <c r="E2" s="2">
        <v>172.92</v>
      </c>
    </row>
    <row r="3" spans="1:5" x14ac:dyDescent="0.25">
      <c r="A3" s="2">
        <v>2020</v>
      </c>
      <c r="B3" s="2">
        <v>1.01</v>
      </c>
      <c r="C3" s="2">
        <v>432.04</v>
      </c>
      <c r="D3" s="2">
        <v>0.78</v>
      </c>
      <c r="E3" s="2">
        <v>133</v>
      </c>
    </row>
    <row r="4" spans="1:5" x14ac:dyDescent="0.25">
      <c r="A4" s="2">
        <v>2019</v>
      </c>
      <c r="B4" s="2">
        <v>1.91</v>
      </c>
      <c r="C4" s="2">
        <v>334.74</v>
      </c>
      <c r="D4" s="2">
        <v>0.9</v>
      </c>
      <c r="E4" s="2">
        <v>117.88</v>
      </c>
    </row>
    <row r="5" spans="1:5" x14ac:dyDescent="0.25">
      <c r="A5" s="2">
        <v>2018</v>
      </c>
      <c r="B5" s="2">
        <v>0</v>
      </c>
      <c r="C5" s="2">
        <v>267.19</v>
      </c>
      <c r="D5" s="2">
        <v>3.78</v>
      </c>
      <c r="E5" s="2">
        <v>115.65</v>
      </c>
    </row>
    <row r="6" spans="1:5" x14ac:dyDescent="0.25">
      <c r="A6" s="2">
        <v>2017</v>
      </c>
      <c r="B6" s="2">
        <v>1.66</v>
      </c>
      <c r="C6" s="2">
        <v>206.81</v>
      </c>
      <c r="D6" s="2">
        <v>3.76</v>
      </c>
      <c r="E6" s="2">
        <v>87.52</v>
      </c>
    </row>
    <row r="7" spans="1:5" x14ac:dyDescent="0.25">
      <c r="A7" s="2">
        <v>2016</v>
      </c>
      <c r="B7" s="2">
        <v>153.11000000000001</v>
      </c>
      <c r="C7" s="2">
        <v>160.77000000000001</v>
      </c>
      <c r="D7" s="2">
        <v>2.44</v>
      </c>
      <c r="E7" s="2">
        <v>58.95</v>
      </c>
    </row>
    <row r="8" spans="1:5" x14ac:dyDescent="0.25">
      <c r="A8" s="2">
        <v>2015</v>
      </c>
      <c r="B8" s="2">
        <v>115.37</v>
      </c>
      <c r="C8" s="2">
        <v>122.98</v>
      </c>
      <c r="D8" s="2">
        <v>0</v>
      </c>
      <c r="E8" s="2">
        <v>-0.01</v>
      </c>
    </row>
    <row r="12" spans="1:5" x14ac:dyDescent="0.25">
      <c r="A12" s="4" t="s">
        <v>19</v>
      </c>
      <c r="B12" s="4" t="s">
        <v>20</v>
      </c>
    </row>
    <row r="13" spans="1:5" x14ac:dyDescent="0.25">
      <c r="A13" s="5">
        <f>B2/C2</f>
        <v>3.9165221283500248E-4</v>
      </c>
      <c r="B13" s="5">
        <f>D2/E2</f>
        <v>5.2625491556789273E-3</v>
      </c>
    </row>
    <row r="14" spans="1:5" x14ac:dyDescent="0.25">
      <c r="A14" s="5">
        <f t="shared" ref="A14:A21" si="0">B3/C3</f>
        <v>2.3377465049532449E-3</v>
      </c>
      <c r="B14" s="5">
        <f t="shared" ref="B14:B19" si="1">D3/E3</f>
        <v>5.864661654135339E-3</v>
      </c>
    </row>
    <row r="15" spans="1:5" x14ac:dyDescent="0.25">
      <c r="A15" s="5">
        <f t="shared" si="0"/>
        <v>5.7059210133237736E-3</v>
      </c>
      <c r="B15" s="5">
        <f t="shared" si="1"/>
        <v>7.6348829317950465E-3</v>
      </c>
    </row>
    <row r="16" spans="1:5" x14ac:dyDescent="0.25">
      <c r="A16" s="5">
        <f t="shared" si="0"/>
        <v>0</v>
      </c>
      <c r="B16" s="5">
        <f t="shared" si="1"/>
        <v>3.268482490272373E-2</v>
      </c>
    </row>
    <row r="17" spans="1:2" x14ac:dyDescent="0.25">
      <c r="A17" s="5">
        <f t="shared" si="0"/>
        <v>8.0266911658043606E-3</v>
      </c>
      <c r="B17" s="5">
        <f t="shared" si="1"/>
        <v>4.2961608775137113E-2</v>
      </c>
    </row>
    <row r="18" spans="1:2" x14ac:dyDescent="0.25">
      <c r="A18" s="5">
        <f t="shared" si="0"/>
        <v>0.95235429495552659</v>
      </c>
      <c r="B18" s="5">
        <f t="shared" si="1"/>
        <v>4.1391009329940623E-2</v>
      </c>
    </row>
    <row r="19" spans="1:2" x14ac:dyDescent="0.25">
      <c r="A19" s="5">
        <f t="shared" si="0"/>
        <v>0.93812001951536839</v>
      </c>
      <c r="B19" s="5">
        <f t="shared" si="1"/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F9040-52B2-470C-A7BB-FE954E5FC37A}">
  <dimension ref="A1:J8"/>
  <sheetViews>
    <sheetView workbookViewId="0">
      <selection sqref="A1:F8"/>
    </sheetView>
  </sheetViews>
  <sheetFormatPr defaultRowHeight="15" x14ac:dyDescent="0.25"/>
  <cols>
    <col min="2" max="2" width="11" customWidth="1"/>
    <col min="3" max="3" width="12.28515625" bestFit="1" customWidth="1"/>
    <col min="5" max="5" width="14.28515625" bestFit="1" customWidth="1"/>
    <col min="9" max="9" width="20.140625" bestFit="1" customWidth="1"/>
    <col min="10" max="10" width="12.5703125" bestFit="1" customWidth="1"/>
  </cols>
  <sheetData>
    <row r="1" spans="1:10" x14ac:dyDescent="0.25">
      <c r="A1" s="9" t="s">
        <v>0</v>
      </c>
      <c r="B1" s="9" t="s">
        <v>7</v>
      </c>
      <c r="C1" s="9" t="s">
        <v>8</v>
      </c>
      <c r="D1" s="9" t="s">
        <v>9</v>
      </c>
      <c r="E1" s="9" t="s">
        <v>10</v>
      </c>
      <c r="F1" s="9" t="s">
        <v>11</v>
      </c>
      <c r="H1" s="4" t="s">
        <v>12</v>
      </c>
      <c r="I1" s="4" t="s">
        <v>13</v>
      </c>
      <c r="J1" s="4" t="s">
        <v>14</v>
      </c>
    </row>
    <row r="2" spans="1:10" x14ac:dyDescent="0.25">
      <c r="A2" s="10">
        <v>2021</v>
      </c>
      <c r="B2" s="10">
        <v>172.92</v>
      </c>
      <c r="C2" s="10">
        <v>7.7</v>
      </c>
      <c r="D2" s="10">
        <v>528.49</v>
      </c>
      <c r="E2" s="10">
        <v>0.21</v>
      </c>
      <c r="F2" s="10">
        <v>1081.47</v>
      </c>
      <c r="H2" s="8">
        <f>B2/(C2+D2+E2)</f>
        <v>0.32237136465324379</v>
      </c>
      <c r="I2" s="5">
        <f>F2/(C2+D2+E2)</f>
        <v>2.0161633109619683</v>
      </c>
      <c r="J2" s="5">
        <f>B2/F2</f>
        <v>0.15989347832117395</v>
      </c>
    </row>
    <row r="3" spans="1:10" x14ac:dyDescent="0.25">
      <c r="A3" s="10">
        <v>2020</v>
      </c>
      <c r="B3" s="10">
        <v>133</v>
      </c>
      <c r="C3" s="10">
        <v>7.69</v>
      </c>
      <c r="D3" s="10">
        <v>424.35</v>
      </c>
      <c r="E3" s="10">
        <v>1.01</v>
      </c>
      <c r="F3" s="10">
        <v>843.99</v>
      </c>
      <c r="H3" s="8">
        <f t="shared" ref="H3:H8" si="0">B3/(C3+D3+E3)</f>
        <v>0.30712388869645535</v>
      </c>
      <c r="I3" s="5">
        <f t="shared" ref="I3:I8" si="1">F3/(C3+D3+E3)</f>
        <v>1.9489435400069275</v>
      </c>
      <c r="J3" s="5">
        <f t="shared" ref="J3:J8" si="2">B3/F3</f>
        <v>0.15758480550717424</v>
      </c>
    </row>
    <row r="4" spans="1:10" x14ac:dyDescent="0.25">
      <c r="A4" s="10">
        <v>2019</v>
      </c>
      <c r="B4" s="10">
        <v>117.88</v>
      </c>
      <c r="C4" s="10">
        <v>7.67</v>
      </c>
      <c r="D4" s="10">
        <v>327.07</v>
      </c>
      <c r="E4" s="10">
        <v>1.91</v>
      </c>
      <c r="F4" s="10">
        <v>1031.96</v>
      </c>
      <c r="H4" s="8">
        <f t="shared" si="0"/>
        <v>0.35015594831427294</v>
      </c>
      <c r="I4" s="5">
        <f t="shared" si="1"/>
        <v>3.0653794742313973</v>
      </c>
      <c r="J4" s="5">
        <f t="shared" si="2"/>
        <v>0.11422923369122834</v>
      </c>
    </row>
    <row r="5" spans="1:10" x14ac:dyDescent="0.25">
      <c r="A5" s="10">
        <v>2018</v>
      </c>
      <c r="B5" s="10">
        <v>115.65</v>
      </c>
      <c r="C5" s="10">
        <v>7.66</v>
      </c>
      <c r="D5" s="10">
        <v>259.52999999999997</v>
      </c>
      <c r="E5" s="10">
        <v>0</v>
      </c>
      <c r="F5" s="10">
        <v>1023.79</v>
      </c>
      <c r="H5" s="8">
        <f t="shared" si="0"/>
        <v>0.43283805531644148</v>
      </c>
      <c r="I5" s="5">
        <f t="shared" si="1"/>
        <v>3.8316928028743589</v>
      </c>
      <c r="J5" s="5">
        <f t="shared" si="2"/>
        <v>0.11296261928715851</v>
      </c>
    </row>
    <row r="6" spans="1:10" x14ac:dyDescent="0.25">
      <c r="A6" s="10">
        <v>2017</v>
      </c>
      <c r="B6" s="10">
        <v>87.52</v>
      </c>
      <c r="C6" s="10">
        <v>7.66</v>
      </c>
      <c r="D6" s="10">
        <v>199.15</v>
      </c>
      <c r="E6" s="10">
        <v>1.66</v>
      </c>
      <c r="F6" s="10">
        <v>885.08</v>
      </c>
      <c r="H6" s="8">
        <f t="shared" si="0"/>
        <v>0.41982059768791669</v>
      </c>
      <c r="I6" s="5">
        <f t="shared" si="1"/>
        <v>4.2455988871300425</v>
      </c>
      <c r="J6" s="5">
        <f t="shared" si="2"/>
        <v>9.8883716726171633E-2</v>
      </c>
    </row>
    <row r="7" spans="1:10" x14ac:dyDescent="0.25">
      <c r="A7" s="10">
        <v>2016</v>
      </c>
      <c r="B7" s="10">
        <v>58.95</v>
      </c>
      <c r="C7" s="10">
        <v>7.66</v>
      </c>
      <c r="D7" s="10">
        <v>153.11000000000001</v>
      </c>
      <c r="E7" s="10">
        <v>153.11000000000001</v>
      </c>
      <c r="F7" s="10">
        <v>750.27</v>
      </c>
      <c r="H7" s="8">
        <f t="shared" si="0"/>
        <v>0.1878106282655792</v>
      </c>
      <c r="I7" s="5">
        <f t="shared" si="1"/>
        <v>2.390308398113929</v>
      </c>
      <c r="J7" s="5">
        <f t="shared" si="2"/>
        <v>7.8571714182894159E-2</v>
      </c>
    </row>
    <row r="8" spans="1:10" x14ac:dyDescent="0.25">
      <c r="A8" s="10">
        <v>2015</v>
      </c>
      <c r="B8" s="10">
        <v>-0.01</v>
      </c>
      <c r="C8" s="10">
        <v>7.61</v>
      </c>
      <c r="D8" s="10">
        <v>115.37</v>
      </c>
      <c r="E8" s="10">
        <v>115.37</v>
      </c>
      <c r="F8" s="10">
        <v>0</v>
      </c>
      <c r="H8" s="8">
        <f t="shared" si="0"/>
        <v>-4.1955108034403188E-5</v>
      </c>
      <c r="I8" s="5">
        <f t="shared" si="1"/>
        <v>0</v>
      </c>
      <c r="J8" s="5" t="s">
        <v>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8ADE5-03F4-45F0-890F-375EE669A23A}">
  <dimension ref="A1:I12"/>
  <sheetViews>
    <sheetView workbookViewId="0">
      <selection activeCell="B9" sqref="B9"/>
    </sheetView>
  </sheetViews>
  <sheetFormatPr defaultRowHeight="15" x14ac:dyDescent="0.25"/>
  <cols>
    <col min="2" max="2" width="12.85546875" bestFit="1" customWidth="1"/>
    <col min="3" max="3" width="14.5703125" bestFit="1" customWidth="1"/>
    <col min="4" max="4" width="18.85546875" bestFit="1" customWidth="1"/>
    <col min="5" max="5" width="12.7109375" bestFit="1" customWidth="1"/>
    <col min="6" max="6" width="16" bestFit="1" customWidth="1"/>
    <col min="7" max="7" width="18.140625" bestFit="1" customWidth="1"/>
  </cols>
  <sheetData>
    <row r="1" spans="1:9" x14ac:dyDescent="0.25">
      <c r="A1" s="1"/>
    </row>
    <row r="2" spans="1:9" x14ac:dyDescent="0.25">
      <c r="B2" s="16">
        <v>42825</v>
      </c>
      <c r="C2" s="16">
        <v>43190</v>
      </c>
      <c r="D2" s="16">
        <v>43555</v>
      </c>
      <c r="E2" s="16">
        <v>43921</v>
      </c>
      <c r="F2" s="16">
        <v>44286</v>
      </c>
      <c r="G2" s="16">
        <v>44651</v>
      </c>
    </row>
    <row r="3" spans="1:9" ht="30" x14ac:dyDescent="0.25">
      <c r="A3" s="17" t="s">
        <v>23</v>
      </c>
      <c r="B3" s="13">
        <v>37.49</v>
      </c>
      <c r="C3" s="13">
        <v>58.4</v>
      </c>
      <c r="D3" s="13">
        <v>72.84</v>
      </c>
      <c r="E3" s="13">
        <v>89.08</v>
      </c>
      <c r="F3" s="13">
        <v>100.6</v>
      </c>
      <c r="G3" s="13">
        <v>128.85</v>
      </c>
      <c r="H3" s="13"/>
      <c r="I3" s="13"/>
    </row>
    <row r="4" spans="1:9" ht="30" x14ac:dyDescent="0.25">
      <c r="A4" s="17" t="s">
        <v>24</v>
      </c>
      <c r="B4" s="13">
        <v>397.9</v>
      </c>
      <c r="C4" s="13">
        <v>473.65</v>
      </c>
      <c r="D4" s="13">
        <v>746.45</v>
      </c>
      <c r="E4" s="13">
        <v>546.6</v>
      </c>
      <c r="F4" s="13">
        <v>946.8</v>
      </c>
      <c r="G4" s="13">
        <v>1706.25</v>
      </c>
      <c r="H4" s="13"/>
    </row>
    <row r="5" spans="1:9" ht="30" x14ac:dyDescent="0.25">
      <c r="A5" s="17" t="s">
        <v>25</v>
      </c>
      <c r="B5" s="14">
        <v>3.83</v>
      </c>
      <c r="C5" s="14">
        <v>3.83</v>
      </c>
      <c r="D5" s="14">
        <v>3.83</v>
      </c>
      <c r="E5" s="14">
        <v>3.84</v>
      </c>
      <c r="F5" s="14">
        <v>3.84</v>
      </c>
      <c r="G5" s="14">
        <v>3.85</v>
      </c>
      <c r="H5" s="14"/>
      <c r="I5" s="14"/>
    </row>
    <row r="6" spans="1:9" x14ac:dyDescent="0.25">
      <c r="A6" s="17" t="s">
        <v>26</v>
      </c>
      <c r="B6">
        <v>6.13</v>
      </c>
      <c r="C6">
        <v>9.58</v>
      </c>
      <c r="D6">
        <v>11.49</v>
      </c>
      <c r="E6">
        <v>15.34</v>
      </c>
      <c r="F6">
        <v>15.38</v>
      </c>
      <c r="G6">
        <v>7.7</v>
      </c>
    </row>
    <row r="7" spans="1:9" x14ac:dyDescent="0.25">
      <c r="A7" s="17" t="s">
        <v>27</v>
      </c>
      <c r="B7">
        <f>B3/B5</f>
        <v>9.7885117493472595</v>
      </c>
      <c r="C7">
        <f t="shared" ref="C7:G7" si="0">C3/C5</f>
        <v>15.248041775456919</v>
      </c>
      <c r="D7">
        <f t="shared" si="0"/>
        <v>19.018276762402088</v>
      </c>
      <c r="E7">
        <f t="shared" si="0"/>
        <v>23.197916666666668</v>
      </c>
      <c r="F7">
        <f t="shared" si="0"/>
        <v>26.197916666666668</v>
      </c>
      <c r="G7">
        <f t="shared" si="0"/>
        <v>33.467532467532465</v>
      </c>
    </row>
    <row r="8" spans="1:9" x14ac:dyDescent="0.25">
      <c r="A8" s="17" t="s">
        <v>28</v>
      </c>
      <c r="B8" s="15">
        <f>B4/B7</f>
        <v>40.649693251533733</v>
      </c>
      <c r="C8" s="15">
        <f t="shared" ref="C8:G8" si="1">C4/C7</f>
        <v>31.063005136986302</v>
      </c>
      <c r="D8" s="15">
        <f t="shared" si="1"/>
        <v>39.249087040087865</v>
      </c>
      <c r="E8" s="15">
        <f t="shared" si="1"/>
        <v>23.562460709474628</v>
      </c>
      <c r="F8" s="15">
        <f t="shared" si="1"/>
        <v>36.140278330019875</v>
      </c>
      <c r="G8" s="15">
        <f t="shared" si="1"/>
        <v>50.982246798603029</v>
      </c>
    </row>
    <row r="9" spans="1:9" ht="45" x14ac:dyDescent="0.25">
      <c r="A9" s="17" t="s">
        <v>29</v>
      </c>
      <c r="B9" s="15">
        <f>B6/B5</f>
        <v>1.6005221932114881</v>
      </c>
      <c r="C9" s="15">
        <f t="shared" ref="C9:G9" si="2">C6/C5</f>
        <v>2.5013054830287205</v>
      </c>
      <c r="D9" s="15">
        <f t="shared" si="2"/>
        <v>3</v>
      </c>
      <c r="E9" s="15">
        <f t="shared" si="2"/>
        <v>3.994791666666667</v>
      </c>
      <c r="F9" s="15">
        <f t="shared" si="2"/>
        <v>4.0052083333333339</v>
      </c>
      <c r="G9" s="15">
        <f t="shared" si="2"/>
        <v>2</v>
      </c>
    </row>
    <row r="10" spans="1:9" ht="30" x14ac:dyDescent="0.25">
      <c r="A10" s="17" t="s">
        <v>30</v>
      </c>
      <c r="B10" s="15">
        <f>B8/B4</f>
        <v>0.10216057615364095</v>
      </c>
      <c r="C10" s="15">
        <f t="shared" ref="C10:G10" si="3">C8/C4</f>
        <v>6.5582191780821919E-2</v>
      </c>
      <c r="D10" s="15">
        <f t="shared" si="3"/>
        <v>5.2580999450851179E-2</v>
      </c>
      <c r="E10" s="15">
        <f t="shared" si="3"/>
        <v>4.3107319263583292E-2</v>
      </c>
      <c r="F10" s="15">
        <f t="shared" si="3"/>
        <v>3.8170974155069579E-2</v>
      </c>
      <c r="G10" s="15">
        <f t="shared" si="3"/>
        <v>2.9879705083430345E-2</v>
      </c>
    </row>
    <row r="11" spans="1:9" ht="30" x14ac:dyDescent="0.25">
      <c r="A11" s="17" t="s">
        <v>31</v>
      </c>
      <c r="B11">
        <f>B3/B9</f>
        <v>23.423605220228389</v>
      </c>
      <c r="C11">
        <f t="shared" ref="C11:G11" si="4">C3/C9</f>
        <v>23.347807933194154</v>
      </c>
      <c r="D11">
        <f t="shared" si="4"/>
        <v>24.28</v>
      </c>
      <c r="E11">
        <f t="shared" si="4"/>
        <v>22.299035202086049</v>
      </c>
      <c r="F11">
        <f t="shared" si="4"/>
        <v>25.117295188556561</v>
      </c>
      <c r="G11">
        <f t="shared" si="4"/>
        <v>64.424999999999997</v>
      </c>
    </row>
    <row r="12" spans="1:9" ht="30" x14ac:dyDescent="0.25">
      <c r="A12" s="17" t="s">
        <v>32</v>
      </c>
      <c r="B12" s="15">
        <f>B7/B9</f>
        <v>6.1158238172920072</v>
      </c>
      <c r="C12" s="15">
        <f t="shared" ref="C12:G12" si="5">C7/C9</f>
        <v>6.0960334029227559</v>
      </c>
      <c r="D12" s="15">
        <f t="shared" si="5"/>
        <v>6.3394255874673631</v>
      </c>
      <c r="E12" s="15">
        <f t="shared" si="5"/>
        <v>5.807040417209909</v>
      </c>
      <c r="F12" s="15">
        <f t="shared" si="5"/>
        <v>6.5409622886866057</v>
      </c>
      <c r="G12" s="15">
        <f t="shared" si="5"/>
        <v>16.733766233766232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TCI EXPRESS</vt:lpstr>
      <vt:lpstr>LIQUIDITY RATIO</vt:lpstr>
      <vt:lpstr>GEARING RATIO</vt:lpstr>
      <vt:lpstr>PROFITIBILITY RATIO</vt:lpstr>
      <vt:lpstr>INVESTORS RATIO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ESHA RANE</cp:lastModifiedBy>
  <dcterms:created xsi:type="dcterms:W3CDTF">2022-06-03T11:54:33Z</dcterms:created>
  <dcterms:modified xsi:type="dcterms:W3CDTF">2022-06-03T13:59:38Z</dcterms:modified>
</cp:coreProperties>
</file>