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60" windowHeight="11580" firstSheet="1" activeTab="4"/>
  </bookViews>
  <sheets>
    <sheet name="Acknowledgement" sheetId="1" r:id="rId1"/>
    <sheet name="GACL Ltd." sheetId="2" r:id="rId2"/>
    <sheet name="Pedilite industries" sheetId="3" r:id="rId3"/>
    <sheet name="Deepak Nitrite " sheetId="4" r:id="rId4"/>
    <sheet name="TATA CHEMICALS" sheetId="5" r:id="rId5"/>
    <sheet name="Vinati Organics " sheetId="6" r:id="rId6"/>
    <sheet name="Ratios Explained" sheetId="7" r:id="rId7"/>
  </sheets>
  <calcPr calcId="144525"/>
</workbook>
</file>

<file path=xl/sharedStrings.xml><?xml version="1.0" encoding="utf-8"?>
<sst xmlns="http://schemas.openxmlformats.org/spreadsheetml/2006/main" count="151">
  <si>
    <t>ACKNOWLEDGEMENT</t>
  </si>
  <si>
    <t>Working on this business finance was very interesting. We would like to thank our professor Mr. Harshwardhan Ranasaria who gave us this opportunity to work on this project through which we could understand the different financial ratios and their real life application. Lastly we would like to express our gratitude towards every groupmate of ours for making this a successful team work.</t>
  </si>
  <si>
    <t>The following people in the group worked on the respective companies of the chemical sector :</t>
  </si>
  <si>
    <t>Roll no:</t>
  </si>
  <si>
    <t>Name</t>
  </si>
  <si>
    <t>Company name</t>
  </si>
  <si>
    <t>Nimitt Chauhan</t>
  </si>
  <si>
    <t>GACL Ltd</t>
  </si>
  <si>
    <t>Gurleen Kaur Chilotre</t>
  </si>
  <si>
    <t>Pidilite Industries Ltd</t>
  </si>
  <si>
    <r>
      <rPr>
        <sz val="12"/>
        <color theme="1"/>
        <rFont val="&quot;Playfair Display&quot;, Arial"/>
        <charset val="134"/>
      </rPr>
      <t>Arpit</t>
    </r>
    <r>
      <rPr>
        <sz val="12"/>
        <color theme="1"/>
        <rFont val="&quot;Playfair Display&quot;, Arial"/>
        <charset val="134"/>
      </rPr>
      <t xml:space="preserve"> </t>
    </r>
    <r>
      <rPr>
        <sz val="12"/>
        <color theme="1"/>
        <rFont val="&quot;Playfair Display&quot;, Arial"/>
        <charset val="134"/>
      </rPr>
      <t>Chowdhary</t>
    </r>
  </si>
  <si>
    <t>Deepak nitrite</t>
  </si>
  <si>
    <t>Raghav Chugh</t>
  </si>
  <si>
    <t>Tata CHemicals</t>
  </si>
  <si>
    <t>Aarya Dantara</t>
  </si>
  <si>
    <t>Vinati Organics Ltd.</t>
  </si>
  <si>
    <t>Gujarat Alkalies and Chemicals Ltd.</t>
  </si>
  <si>
    <t>Sector- Chemicals</t>
  </si>
  <si>
    <r>
      <rPr>
        <b/>
        <sz val="14"/>
        <color rgb="FF999999"/>
        <rFont val="Roboto"/>
        <charset val="134"/>
      </rPr>
      <t>by- Nimitt Chauhan</t>
    </r>
    <r>
      <rPr>
        <b/>
        <sz val="14"/>
        <color rgb="FF999999"/>
        <rFont val="Georgia"/>
        <charset val="134"/>
      </rPr>
      <t xml:space="preserve"> (</t>
    </r>
    <r>
      <rPr>
        <b/>
        <sz val="14"/>
        <color rgb="FF999999"/>
        <rFont val="Roboto"/>
        <charset val="134"/>
      </rPr>
      <t>11</t>
    </r>
    <r>
      <rPr>
        <b/>
        <sz val="14"/>
        <color rgb="FF999999"/>
        <rFont val="Georgia"/>
        <charset val="134"/>
      </rPr>
      <t>)</t>
    </r>
  </si>
  <si>
    <t>Profitability Ratios</t>
  </si>
  <si>
    <t>Ratio/Year</t>
  </si>
  <si>
    <t>Asset Utilisation Ratio (%)</t>
  </si>
  <si>
    <t>Net Profit Margin (%)</t>
  </si>
  <si>
    <t>RoCE (%)</t>
  </si>
  <si>
    <t>Liquidity Ratios</t>
  </si>
  <si>
    <t>Current Ratio</t>
  </si>
  <si>
    <t>Quick Ratio</t>
  </si>
  <si>
    <t xml:space="preserve">Gearing Ratios </t>
  </si>
  <si>
    <t>Asset Gearing</t>
  </si>
  <si>
    <t>Efficiency Ratios</t>
  </si>
  <si>
    <t>Inventory Turnover Ratio</t>
  </si>
  <si>
    <t>Asset Turnover Ratio (%)</t>
  </si>
  <si>
    <t>Investors Ratio</t>
  </si>
  <si>
    <t>Earning Per Share Ratio (EPS)</t>
  </si>
  <si>
    <t>Share Price (March)</t>
  </si>
  <si>
    <t>Price/ Earning Ratio (P/E ratio)</t>
  </si>
  <si>
    <t xml:space="preserve">Dividend Per Share (DPS) </t>
  </si>
  <si>
    <t>Dividend Cover Ratio</t>
  </si>
  <si>
    <t>Dividend yield</t>
  </si>
  <si>
    <t>ROE</t>
  </si>
  <si>
    <t>Total Assets (in cr)</t>
  </si>
  <si>
    <t>Total Liabilities (in cr)</t>
  </si>
  <si>
    <t>Total Shareholders Equity (in cr)</t>
  </si>
  <si>
    <t>Equity Multiplier</t>
  </si>
  <si>
    <t>DuPont Analysis</t>
  </si>
  <si>
    <t>PIDILITE INDUSTRIES ltd.</t>
  </si>
  <si>
    <t>~ by Gurleen Kaur Chilotre (12)</t>
  </si>
  <si>
    <t>PROFITABILITY RATIOS</t>
  </si>
  <si>
    <t>Ratio / year</t>
  </si>
  <si>
    <t>Return on asset (%)</t>
  </si>
  <si>
    <t>Net profit Margin (%)</t>
  </si>
  <si>
    <t>Roce (%)</t>
  </si>
  <si>
    <t>LIQUIDITY RATIOS</t>
  </si>
  <si>
    <t>Ratio/year</t>
  </si>
  <si>
    <t>Current ratio</t>
  </si>
  <si>
    <t>Quick ratio</t>
  </si>
  <si>
    <t>GEARING RATIO</t>
  </si>
  <si>
    <t>Ratio/ year</t>
  </si>
  <si>
    <t>Asset gearing</t>
  </si>
  <si>
    <t>EFFICIENCY RATIO</t>
  </si>
  <si>
    <t>Raton / year</t>
  </si>
  <si>
    <t>Asset Turnover ratio</t>
  </si>
  <si>
    <t>Inventory Turnover ration</t>
  </si>
  <si>
    <t>INVESTORS RATIO</t>
  </si>
  <si>
    <t>Earnings per share (EPS)</t>
  </si>
  <si>
    <t>Price earnings ratio (pe ratio)</t>
  </si>
  <si>
    <t>Dividend per share (DPS)</t>
  </si>
  <si>
    <t>Dividend cover ratio</t>
  </si>
  <si>
    <t>-</t>
  </si>
  <si>
    <t>DUPONT ANALYSIS</t>
  </si>
  <si>
    <t>Net Profit Mrgin</t>
  </si>
  <si>
    <t>Asset turnover</t>
  </si>
  <si>
    <t>Total asset (in Cr.)</t>
  </si>
  <si>
    <t>Common Equity (in Cr.)</t>
  </si>
  <si>
    <t>Dupont</t>
  </si>
  <si>
    <t>DEEPAK NITRITE LTD.</t>
  </si>
  <si>
    <t xml:space="preserve">SECTOR - CHEMICALS </t>
  </si>
  <si>
    <t>-BY ARPIT CHOWDHARY</t>
  </si>
  <si>
    <t>RATIO/YEAR</t>
  </si>
  <si>
    <t>Current Ratio (X)</t>
  </si>
  <si>
    <t>Quick Ratio (X)</t>
  </si>
  <si>
    <t>Return on Capital Employed (%)</t>
  </si>
  <si>
    <t>Return on Assets (%)</t>
  </si>
  <si>
    <t>EFFICIENCY RATIOS</t>
  </si>
  <si>
    <t>Inventory Turnover Ratio (X)</t>
  </si>
  <si>
    <t>GEARING RATIOS</t>
  </si>
  <si>
    <t>Total Debt/Equity (X)</t>
  </si>
  <si>
    <t>INVESTORS RATIOS</t>
  </si>
  <si>
    <t>market price march</t>
  </si>
  <si>
    <t>Price Earning Ratio (P/E Ratio)</t>
  </si>
  <si>
    <t>Dividend /Per Share</t>
  </si>
  <si>
    <t>Dividend Yield</t>
  </si>
  <si>
    <t xml:space="preserve">DUPONT ANALYSIS </t>
  </si>
  <si>
    <t>Op. Profit Mgn % </t>
  </si>
  <si>
    <t>Net Profit Mgn % </t>
  </si>
  <si>
    <t>TOTAL ASSETS</t>
  </si>
  <si>
    <t xml:space="preserve">TATA CHEMICALS </t>
  </si>
  <si>
    <t xml:space="preserve">BY RAGHAV CHUGH - 14 </t>
  </si>
  <si>
    <t xml:space="preserve">LIQUIDITY RATIOS </t>
  </si>
  <si>
    <t>RATIO / YEAR</t>
  </si>
  <si>
    <t>CURRENT RATIO</t>
  </si>
  <si>
    <t xml:space="preserve">QUICK RATIO </t>
  </si>
  <si>
    <t xml:space="preserve">PROFITABILITY RATIOS </t>
  </si>
  <si>
    <t>NET PROFIT MARGIN(%)</t>
  </si>
  <si>
    <t>ROCE ( %)</t>
  </si>
  <si>
    <t>RETURN ON ASSETS (%)</t>
  </si>
  <si>
    <t>ASSET GEARING</t>
  </si>
  <si>
    <t xml:space="preserve">TOTAL ASSETS </t>
  </si>
  <si>
    <t xml:space="preserve">TOTAL DEBT </t>
  </si>
  <si>
    <t xml:space="preserve">INVESTORS RATIO </t>
  </si>
  <si>
    <t xml:space="preserve">RATIO / YEAR </t>
  </si>
  <si>
    <t>EPS</t>
  </si>
  <si>
    <t xml:space="preserve">PRICE TO EARNINGS </t>
  </si>
  <si>
    <t xml:space="preserve">SHARE PRICE </t>
  </si>
  <si>
    <t xml:space="preserve">DIVIDEND PER SHARE </t>
  </si>
  <si>
    <t>DIVIDEND YIELD</t>
  </si>
  <si>
    <t>DIVIDEND COVER RATIO</t>
  </si>
  <si>
    <t>NET PROFIT MARGIN</t>
  </si>
  <si>
    <t>ASSET TURNOVER</t>
  </si>
  <si>
    <t>TOTAL ASSETS( IN CR. )</t>
  </si>
  <si>
    <t>COMMON EQUITY (IN CR.)</t>
  </si>
  <si>
    <t>DUPONT</t>
  </si>
  <si>
    <t xml:space="preserve">VINATI ORGANICS LTD. SECTOR - CHEMICALS
</t>
  </si>
  <si>
    <t>By- Aarya Dantara</t>
  </si>
  <si>
    <t>Asset Utilisation ratio(%)</t>
  </si>
  <si>
    <t>Net Profit Margin(%)</t>
  </si>
  <si>
    <t>RoCE(%)</t>
  </si>
  <si>
    <t>Gearing Ratios</t>
  </si>
  <si>
    <t>Asset Turnover Ratio</t>
  </si>
  <si>
    <t>Investors Ratios</t>
  </si>
  <si>
    <t>Share Price (Mar)</t>
  </si>
  <si>
    <t>RATIOS EXPLAINED</t>
  </si>
  <si>
    <t>The profitability ratios are used to check that the company is generating an acceptable 
return for its owners. A number of benchmarks can be used: previous years’ figures, ratios calculated for similar 
businesses, industry averages, etc. Management should consider the reasons for any ratios which are poorer than expected to 
see whether they imply that performance could be improved. 
There are 3 types of Profitability Ratios:-
1)Asset Utlization Ratio
2)Net Profit Margin Ratio
3)Return On Captial Employed</t>
  </si>
  <si>
    <t>1) Return on asset</t>
  </si>
  <si>
    <t>2) Net Profit Margin Ratio</t>
  </si>
  <si>
    <t>3) Return on capital employed</t>
  </si>
  <si>
    <t>While it is important for a business to be profitable, profit is not sufficient on its own to guarantee survival. 
There must be sufficient liquid assets available to ensure that short term commitments can be met. 
Otherwise the company could be forced into liquidation.</t>
  </si>
  <si>
    <t>1) Quick Ratio</t>
  </si>
  <si>
    <t>2) Current Ratio</t>
  </si>
  <si>
    <t>Gearing ratios are financial ratios that compare some form of owner's equity (or capital) to debt, or funds borrowed by the company. Gearing is a measurement of the entity's financial leverage, which demonstrates the degree to which a firm's activities are funded by shareholders' funds versus creditors' funds.</t>
  </si>
  <si>
    <t>Efficiency ratios include the inventory turnover ratio, asset turnover ratio, and receivables turnover ratio. These ratios measure how efficiently a company uses its assets to generate revenues and its ability to manage those assets.</t>
  </si>
  <si>
    <t>1) Asset turnover ratio</t>
  </si>
  <si>
    <t>2) Inventory Turnover ratio</t>
  </si>
  <si>
    <t>( COGS ; Cost Of Goods Sold)</t>
  </si>
  <si>
    <t>Investor ratios are the financial ratios that the investors use in order to evaluate the company's ability to generate the return for their investment. In general, investors usually want to know which one is a good company to invest their money in, in accordance with their risk appetites.</t>
  </si>
  <si>
    <t>1) Earnings per Share</t>
  </si>
  <si>
    <t>2) Price earnings ratio</t>
  </si>
  <si>
    <t>3) Dividend per share</t>
  </si>
  <si>
    <t>4) Dividend cover ratio</t>
  </si>
  <si>
    <t>5) Dividend yield</t>
  </si>
  <si>
    <t>The Dupont analysis is an expanded return on equity formula, calculated by multiplying the net profit margin by the asset turnover by the equity multiplie</t>
  </si>
</sst>
</file>

<file path=xl/styles.xml><?xml version="1.0" encoding="utf-8"?>
<styleSheet xmlns="http://schemas.openxmlformats.org/spreadsheetml/2006/main">
  <numFmts count="8">
    <numFmt numFmtId="176" formatCode="0.0"/>
    <numFmt numFmtId="177" formatCode="#,##0.00000"/>
    <numFmt numFmtId="178" formatCode="0.000"/>
    <numFmt numFmtId="43" formatCode="_-* #,##0.00_-;\-* #,##0.00_-;_-* &quot;-&quot;??_-;_-@_-"/>
    <numFmt numFmtId="41" formatCode="_-* #,##0_-;\-* #,##0_-;_-* &quot;-&quot;_-;_-@_-"/>
    <numFmt numFmtId="179" formatCode="&quot;$&quot;#,##0.00"/>
    <numFmt numFmtId="42" formatCode="_-&quot;£&quot;* #,##0_-;\-&quot;£&quot;* #,##0_-;_-&quot;£&quot;* &quot;-&quot;_-;_-@_-"/>
    <numFmt numFmtId="44" formatCode="_-&quot;£&quot;* #,##0.00_-;\-&quot;£&quot;* #,##0.00_-;_-&quot;£&quot;* &quot;-&quot;??_-;_-@_-"/>
  </numFmts>
  <fonts count="85">
    <font>
      <sz val="10"/>
      <color rgb="FF000000"/>
      <name val="Arial"/>
      <charset val="134"/>
      <scheme val="minor"/>
    </font>
    <font>
      <b/>
      <sz val="18"/>
      <color theme="1"/>
      <name val="Merriweather"/>
      <charset val="134"/>
    </font>
    <font>
      <sz val="14"/>
      <color theme="1"/>
      <name val="Verdana"/>
      <charset val="134"/>
    </font>
    <font>
      <sz val="12"/>
      <color theme="1"/>
      <name val="Trebuchet MS"/>
      <charset val="134"/>
    </font>
    <font>
      <sz val="10"/>
      <name val="Arial"/>
      <charset val="134"/>
    </font>
    <font>
      <sz val="12"/>
      <color theme="1"/>
      <name val="Arial"/>
      <charset val="134"/>
      <scheme val="minor"/>
    </font>
    <font>
      <sz val="10"/>
      <color theme="1"/>
      <name val="Arial"/>
      <charset val="134"/>
      <scheme val="minor"/>
    </font>
    <font>
      <sz val="12"/>
      <color rgb="FF202124"/>
      <name val="Trebuchet MS"/>
      <charset val="134"/>
    </font>
    <font>
      <sz val="10"/>
      <color theme="1"/>
      <name val="Montserrat"/>
      <charset val="134"/>
    </font>
    <font>
      <sz val="24"/>
      <color theme="1"/>
      <name val="Alfa Slab One"/>
      <charset val="134"/>
    </font>
    <font>
      <sz val="24"/>
      <color rgb="FFFFFFFF"/>
      <name val="Alfa Slab One"/>
      <charset val="134"/>
    </font>
    <font>
      <sz val="10"/>
      <color theme="1"/>
      <name val="Comfortaa"/>
      <charset val="134"/>
    </font>
    <font>
      <b/>
      <sz val="16"/>
      <color theme="1"/>
      <name val="Trebuchet MS"/>
      <charset val="134"/>
    </font>
    <font>
      <sz val="8"/>
      <color rgb="FF333333"/>
      <name val="&quot;Fira Sans&quot;"/>
      <charset val="134"/>
    </font>
    <font>
      <sz val="24"/>
      <color theme="0"/>
      <name val="Alfa Slab One"/>
      <charset val="134"/>
    </font>
    <font>
      <b/>
      <sz val="14"/>
      <color theme="1"/>
      <name val="Trebuchet MS"/>
      <charset val="134"/>
    </font>
    <font>
      <b/>
      <sz val="14"/>
      <color rgb="FF333333"/>
      <name val="Trebuchet MS"/>
      <charset val="134"/>
    </font>
    <font>
      <b/>
      <sz val="14"/>
      <color rgb="FF333333"/>
      <name val="&quot;Fira Sans&quot;"/>
      <charset val="134"/>
    </font>
    <font>
      <sz val="11"/>
      <color rgb="FF000000"/>
      <name val="&quot;Open Sans&quot;"/>
      <charset val="134"/>
    </font>
    <font>
      <sz val="11"/>
      <color rgb="FF0066CC"/>
      <name val="&quot;Open Sans&quot;"/>
      <charset val="134"/>
    </font>
    <font>
      <b/>
      <sz val="12"/>
      <color theme="1"/>
      <name val="Trebuchet MS"/>
      <charset val="134"/>
    </font>
    <font>
      <b/>
      <sz val="12"/>
      <color rgb="FF333333"/>
      <name val="Trebuchet MS"/>
      <charset val="134"/>
    </font>
    <font>
      <b/>
      <sz val="11"/>
      <color theme="1"/>
      <name val="Trebuchet MS"/>
      <charset val="134"/>
    </font>
    <font>
      <sz val="12"/>
      <color theme="1"/>
      <name val="Verdana"/>
      <charset val="134"/>
    </font>
    <font>
      <sz val="12"/>
      <color theme="0"/>
      <name val="Verdana"/>
      <charset val="134"/>
    </font>
    <font>
      <sz val="11"/>
      <color theme="1"/>
      <name val="Calibri"/>
      <charset val="134"/>
    </font>
    <font>
      <b/>
      <sz val="14"/>
      <color rgb="FF333333"/>
      <name val="Latoregular"/>
      <charset val="134"/>
    </font>
    <font>
      <b/>
      <sz val="14"/>
      <color theme="1"/>
      <name val="Comfortaa"/>
      <charset val="134"/>
    </font>
    <font>
      <b/>
      <sz val="14"/>
      <color rgb="FF333333"/>
      <name val="Comfortaa"/>
      <charset val="134"/>
    </font>
    <font>
      <b/>
      <sz val="10"/>
      <color theme="1"/>
      <name val="Arial"/>
      <charset val="134"/>
      <scheme val="minor"/>
    </font>
    <font>
      <sz val="11"/>
      <color rgb="FF333333"/>
      <name val="Latoregular"/>
      <charset val="134"/>
    </font>
    <font>
      <sz val="8"/>
      <color rgb="FF000000"/>
      <name val="&quot;Fira Sans&quot;"/>
      <charset val="134"/>
    </font>
    <font>
      <b/>
      <sz val="11"/>
      <color rgb="FF333333"/>
      <name val="Latoregular"/>
      <charset val="134"/>
    </font>
    <font>
      <sz val="10"/>
      <color rgb="FF333333"/>
      <name val="Latoregular"/>
      <charset val="134"/>
    </font>
    <font>
      <sz val="10"/>
      <color theme="1"/>
      <name val="-apple-system"/>
      <charset val="134"/>
    </font>
    <font>
      <sz val="24"/>
      <color theme="1"/>
      <name val="Impact"/>
      <charset val="134"/>
    </font>
    <font>
      <b/>
      <sz val="10"/>
      <color theme="1"/>
      <name val="Arial"/>
      <charset val="134"/>
    </font>
    <font>
      <sz val="10"/>
      <color rgb="FF232A31"/>
      <name val="&quot;Yahoo Sans Finance&quot;"/>
      <charset val="134"/>
    </font>
    <font>
      <sz val="16"/>
      <color theme="1"/>
      <name val="Arial"/>
      <charset val="134"/>
      <scheme val="minor"/>
    </font>
    <font>
      <sz val="16"/>
      <color rgb="FF000000"/>
      <name val="Alfa Slab One"/>
      <charset val="134"/>
    </font>
    <font>
      <sz val="16"/>
      <color rgb="FF000000"/>
      <name val="Trebuchet MS"/>
      <charset val="134"/>
    </font>
    <font>
      <sz val="16"/>
      <color theme="1"/>
      <name val="Trebuchet MS"/>
      <charset val="134"/>
    </font>
    <font>
      <sz val="16"/>
      <color rgb="FF333333"/>
      <name val="Trebuchet MS"/>
      <charset val="134"/>
    </font>
    <font>
      <sz val="12"/>
      <color rgb="FF333333"/>
      <name val="&quot;Fira Sans&quot;"/>
      <charset val="134"/>
    </font>
    <font>
      <sz val="12"/>
      <color rgb="FF333333"/>
      <name val="Fira Sans"/>
      <charset val="134"/>
    </font>
    <font>
      <sz val="12"/>
      <color theme="1"/>
      <name val="Fira Sans"/>
      <charset val="134"/>
    </font>
    <font>
      <sz val="18"/>
      <color rgb="FFF6F8FB"/>
      <name val="Trebuchet MS"/>
      <charset val="134"/>
    </font>
    <font>
      <i/>
      <sz val="10"/>
      <color theme="1"/>
      <name val="Arial"/>
      <charset val="134"/>
      <scheme val="minor"/>
    </font>
    <font>
      <b/>
      <sz val="14"/>
      <color rgb="FF46BDC6"/>
      <name val="Arial"/>
      <charset val="134"/>
      <scheme val="minor"/>
    </font>
    <font>
      <sz val="12"/>
      <color rgb="FF333333"/>
      <name val="Latoregular"/>
      <charset val="134"/>
    </font>
    <font>
      <sz val="12"/>
      <color rgb="FF333333"/>
      <name val="Arial"/>
      <charset val="134"/>
    </font>
    <font>
      <u/>
      <sz val="18"/>
      <color rgb="FFFFFFFF"/>
      <name val="Roboto"/>
      <charset val="134"/>
    </font>
    <font>
      <sz val="18"/>
      <color rgb="FFFFFFFF"/>
      <name val="Roboto"/>
      <charset val="134"/>
    </font>
    <font>
      <sz val="24"/>
      <color rgb="FFFFFFFF"/>
      <name val="Georgia"/>
      <charset val="134"/>
    </font>
    <font>
      <sz val="12"/>
      <color rgb="FFFFFFFF"/>
      <name val="Verdana"/>
      <charset val="134"/>
    </font>
    <font>
      <sz val="24"/>
      <color theme="0"/>
      <name val="Georgia"/>
      <charset val="134"/>
    </font>
    <font>
      <b/>
      <sz val="14"/>
      <color rgb="FF999999"/>
      <name val="Roboto"/>
      <charset val="134"/>
    </font>
    <font>
      <sz val="12"/>
      <color rgb="FF333333"/>
      <name val="Verdana"/>
      <charset val="134"/>
    </font>
    <font>
      <sz val="14"/>
      <color theme="1"/>
      <name val="EB Garamond"/>
      <charset val="134"/>
    </font>
    <font>
      <sz val="12"/>
      <color theme="1"/>
      <name val="Open Sans"/>
      <charset val="134"/>
    </font>
    <font>
      <b/>
      <sz val="12"/>
      <color theme="1"/>
      <name val="&quot;Playfair Display&quot;"/>
      <charset val="134"/>
    </font>
    <font>
      <sz val="12"/>
      <color theme="1"/>
      <name val="&quot;Playfair Display&quot;"/>
      <charset val="134"/>
    </font>
    <font>
      <sz val="10"/>
      <color theme="1"/>
      <name val="&quot;Playfair Display&quot;"/>
      <charset val="134"/>
    </font>
    <font>
      <sz val="11"/>
      <color theme="1"/>
      <name val="Arial"/>
      <charset val="134"/>
      <scheme val="minor"/>
    </font>
    <font>
      <sz val="11"/>
      <color theme="1"/>
      <name val="Arial"/>
      <charset val="0"/>
      <scheme val="minor"/>
    </font>
    <font>
      <b/>
      <sz val="15"/>
      <color theme="3"/>
      <name val="Arial"/>
      <charset val="134"/>
      <scheme val="minor"/>
    </font>
    <font>
      <i/>
      <sz val="11"/>
      <color rgb="FF7F7F7F"/>
      <name val="Arial"/>
      <charset val="0"/>
      <scheme val="minor"/>
    </font>
    <font>
      <b/>
      <sz val="11"/>
      <color rgb="FFFA7D00"/>
      <name val="Arial"/>
      <charset val="0"/>
      <scheme val="minor"/>
    </font>
    <font>
      <b/>
      <sz val="11"/>
      <color theme="3"/>
      <name val="Arial"/>
      <charset val="134"/>
      <scheme val="minor"/>
    </font>
    <font>
      <u/>
      <sz val="11"/>
      <color rgb="FF0000FF"/>
      <name val="Arial"/>
      <charset val="0"/>
      <scheme val="minor"/>
    </font>
    <font>
      <sz val="11"/>
      <color rgb="FF006100"/>
      <name val="Arial"/>
      <charset val="0"/>
      <scheme val="minor"/>
    </font>
    <font>
      <b/>
      <sz val="11"/>
      <color theme="1"/>
      <name val="Arial"/>
      <charset val="0"/>
      <scheme val="minor"/>
    </font>
    <font>
      <sz val="11"/>
      <color rgb="FF9C6500"/>
      <name val="Arial"/>
      <charset val="0"/>
      <scheme val="minor"/>
    </font>
    <font>
      <sz val="11"/>
      <color rgb="FF3F3F76"/>
      <name val="Arial"/>
      <charset val="0"/>
      <scheme val="minor"/>
    </font>
    <font>
      <u/>
      <sz val="11"/>
      <color rgb="FF800080"/>
      <name val="Arial"/>
      <charset val="0"/>
      <scheme val="minor"/>
    </font>
    <font>
      <b/>
      <sz val="18"/>
      <color theme="3"/>
      <name val="Arial"/>
      <charset val="134"/>
      <scheme val="minor"/>
    </font>
    <font>
      <sz val="11"/>
      <color theme="0"/>
      <name val="Arial"/>
      <charset val="0"/>
      <scheme val="minor"/>
    </font>
    <font>
      <sz val="11"/>
      <color rgb="FF9C0006"/>
      <name val="Arial"/>
      <charset val="0"/>
      <scheme val="minor"/>
    </font>
    <font>
      <sz val="11"/>
      <color rgb="FFFF0000"/>
      <name val="Arial"/>
      <charset val="0"/>
      <scheme val="minor"/>
    </font>
    <font>
      <b/>
      <sz val="13"/>
      <color theme="3"/>
      <name val="Arial"/>
      <charset val="134"/>
      <scheme val="minor"/>
    </font>
    <font>
      <b/>
      <sz val="11"/>
      <color rgb="FF3F3F3F"/>
      <name val="Arial"/>
      <charset val="0"/>
      <scheme val="minor"/>
    </font>
    <font>
      <b/>
      <sz val="11"/>
      <color rgb="FFFFFFFF"/>
      <name val="Arial"/>
      <charset val="0"/>
      <scheme val="minor"/>
    </font>
    <font>
      <sz val="11"/>
      <color rgb="FFFA7D00"/>
      <name val="Arial"/>
      <charset val="0"/>
      <scheme val="minor"/>
    </font>
    <font>
      <b/>
      <sz val="14"/>
      <color rgb="FF999999"/>
      <name val="Georgia"/>
      <charset val="134"/>
    </font>
    <font>
      <sz val="12"/>
      <color theme="1"/>
      <name val="&quot;Playfair Display&quot;, Arial"/>
      <charset val="134"/>
    </font>
  </fonts>
  <fills count="51">
    <fill>
      <patternFill patternType="none"/>
    </fill>
    <fill>
      <patternFill patternType="gray125"/>
    </fill>
    <fill>
      <patternFill patternType="solid">
        <fgColor theme="0"/>
        <bgColor theme="0"/>
      </patternFill>
    </fill>
    <fill>
      <patternFill patternType="solid">
        <fgColor rgb="FFEAD1DC"/>
        <bgColor rgb="FFEAD1DC"/>
      </patternFill>
    </fill>
    <fill>
      <patternFill patternType="solid">
        <fgColor rgb="FFF3F3F3"/>
        <bgColor rgb="FFF3F3F3"/>
      </patternFill>
    </fill>
    <fill>
      <patternFill patternType="solid">
        <fgColor rgb="FFFFFFFF"/>
        <bgColor rgb="FFFFFFFF"/>
      </patternFill>
    </fill>
    <fill>
      <patternFill patternType="solid">
        <fgColor rgb="FFCFE2F3"/>
        <bgColor rgb="FFCFE2F3"/>
      </patternFill>
    </fill>
    <fill>
      <patternFill patternType="solid">
        <fgColor theme="1"/>
        <bgColor theme="1"/>
      </patternFill>
    </fill>
    <fill>
      <patternFill patternType="solid">
        <fgColor rgb="FFF6F8FB"/>
        <bgColor rgb="FFF6F8FB"/>
      </patternFill>
    </fill>
    <fill>
      <patternFill patternType="solid">
        <fgColor rgb="FFFCFDFE"/>
        <bgColor rgb="FFFCFDFE"/>
      </patternFill>
    </fill>
    <fill>
      <patternFill patternType="solid">
        <fgColor rgb="FFD1D1D1"/>
        <bgColor rgb="FFD1D1D1"/>
      </patternFill>
    </fill>
    <fill>
      <patternFill patternType="solid">
        <fgColor rgb="FFB7B7B7"/>
        <bgColor rgb="FFB7B7B7"/>
      </patternFill>
    </fill>
    <fill>
      <patternFill patternType="solid">
        <fgColor rgb="FFD9D2E9"/>
        <bgColor rgb="FFD9D2E9"/>
      </patternFill>
    </fill>
    <fill>
      <patternFill patternType="solid">
        <fgColor rgb="FFC9DAF8"/>
        <bgColor rgb="FFC9DAF8"/>
      </patternFill>
    </fill>
    <fill>
      <patternFill patternType="solid">
        <fgColor rgb="FFA0E1E6"/>
        <bgColor rgb="FFA0E1E6"/>
      </patternFill>
    </fill>
    <fill>
      <patternFill patternType="solid">
        <fgColor theme="9"/>
        <bgColor theme="9"/>
      </patternFill>
    </fill>
    <fill>
      <patternFill patternType="solid">
        <fgColor rgb="FF4A86E8"/>
        <bgColor rgb="FF4A86E8"/>
      </patternFill>
    </fill>
    <fill>
      <patternFill patternType="solid">
        <fgColor rgb="FF1C4587"/>
        <bgColor rgb="FF1C4587"/>
      </patternFill>
    </fill>
    <fill>
      <patternFill patternType="solid">
        <fgColor rgb="FFFFF2CC"/>
        <bgColor rgb="FFFFF2CC"/>
      </patternFill>
    </fill>
    <fill>
      <patternFill patternType="solid">
        <fgColor rgb="FFC27BA0"/>
        <bgColor rgb="FFC27BA0"/>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s>
  <borders count="114">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diagonal/>
    </border>
    <border>
      <left style="thin">
        <color rgb="FFCFE2F3"/>
      </left>
      <right/>
      <top style="thin">
        <color rgb="FFCFE2F3"/>
      </top>
      <bottom style="thin">
        <color rgb="FFFFFFFF"/>
      </bottom>
      <diagonal/>
    </border>
    <border>
      <left style="thin">
        <color rgb="FFFFFFFF"/>
      </left>
      <right style="thin">
        <color rgb="FFFFFFFF"/>
      </right>
      <top style="thin">
        <color rgb="FFFFFFFF"/>
      </top>
      <bottom/>
      <diagonal/>
    </border>
    <border>
      <left style="thick">
        <color rgb="FF000000"/>
      </left>
      <right style="thick">
        <color rgb="FF000000"/>
      </right>
      <top style="thick">
        <color rgb="FF000000"/>
      </top>
      <bottom style="thick">
        <color rgb="FF000000"/>
      </bottom>
      <diagonal/>
    </border>
    <border>
      <left/>
      <right style="medium">
        <color rgb="FFFFFFFF"/>
      </right>
      <top/>
      <bottom/>
      <diagonal/>
    </border>
    <border>
      <left style="medium">
        <color rgb="FFFFFFFF"/>
      </left>
      <right style="medium">
        <color rgb="FFFFFFFF"/>
      </right>
      <top/>
      <bottom/>
      <diagonal/>
    </border>
    <border>
      <left style="thick">
        <color rgb="FF000000"/>
      </left>
      <right style="thick">
        <color rgb="FF000000"/>
      </right>
      <top style="thick">
        <color rgb="FF000000"/>
      </top>
      <bottom/>
      <diagonal/>
    </border>
    <border>
      <left/>
      <right style="thick">
        <color rgb="FF000000"/>
      </right>
      <top style="thick">
        <color rgb="FF000000"/>
      </top>
      <bottom style="thick">
        <color rgb="FF00000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CFE2F3"/>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CFE2F3"/>
      </top>
      <bottom style="thin">
        <color rgb="FFFFFFFF"/>
      </bottom>
      <diagonal/>
    </border>
    <border>
      <left style="medium">
        <color rgb="FFFFFFFF"/>
      </left>
      <right/>
      <top/>
      <bottom/>
      <diagonal/>
    </border>
    <border>
      <left style="medium">
        <color rgb="FFFFFFFF"/>
      </left>
      <right style="medium">
        <color rgb="FFFFFFFF"/>
      </right>
      <top style="medium">
        <color rgb="FFFFFFFF"/>
      </top>
      <bottom style="medium">
        <color rgb="FFFFFFFF"/>
      </bottom>
      <diagonal/>
    </border>
    <border>
      <left style="thick">
        <color rgb="FF333333"/>
      </left>
      <right style="thick">
        <color rgb="FF333333"/>
      </right>
      <top style="thick">
        <color rgb="FF333333"/>
      </top>
      <bottom style="thick">
        <color rgb="FF333333"/>
      </bottom>
      <diagonal/>
    </border>
    <border>
      <left/>
      <right style="thin">
        <color rgb="FF000000"/>
      </right>
      <top style="thick">
        <color rgb="FF333333"/>
      </top>
      <bottom style="thick">
        <color rgb="FF333333"/>
      </bottom>
      <diagonal/>
    </border>
    <border>
      <left style="thin">
        <color rgb="FF000000"/>
      </left>
      <right style="thin">
        <color rgb="FF000000"/>
      </right>
      <top style="thick">
        <color rgb="FF333333"/>
      </top>
      <bottom style="thick">
        <color rgb="FF333333"/>
      </bottom>
      <diagonal/>
    </border>
    <border>
      <left style="thick">
        <color rgb="FF333333"/>
      </left>
      <right style="thick">
        <color rgb="FF333333"/>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333333"/>
      </left>
      <right style="thick">
        <color rgb="FF333333"/>
      </right>
      <top style="thin">
        <color rgb="FF000000"/>
      </top>
      <bottom style="thick">
        <color rgb="FF333333"/>
      </bottom>
      <diagonal/>
    </border>
    <border>
      <left/>
      <right style="thin">
        <color rgb="FF000000"/>
      </right>
      <top style="thin">
        <color rgb="FF000000"/>
      </top>
      <bottom style="thick">
        <color rgb="FF333333"/>
      </bottom>
      <diagonal/>
    </border>
    <border>
      <left style="thin">
        <color rgb="FF000000"/>
      </left>
      <right style="thin">
        <color rgb="FF000000"/>
      </right>
      <top style="thin">
        <color rgb="FF000000"/>
      </top>
      <bottom style="thick">
        <color rgb="FF333333"/>
      </bottom>
      <diagonal/>
    </border>
    <border>
      <left/>
      <right style="thin">
        <color rgb="FF333333"/>
      </right>
      <top style="thick">
        <color rgb="FF333333"/>
      </top>
      <bottom style="thick">
        <color rgb="FF333333"/>
      </bottom>
      <diagonal/>
    </border>
    <border>
      <left style="thin">
        <color rgb="FF333333"/>
      </left>
      <right style="thin">
        <color rgb="FF333333"/>
      </right>
      <top style="thick">
        <color rgb="FF333333"/>
      </top>
      <bottom style="thick">
        <color rgb="FF333333"/>
      </bottom>
      <diagonal/>
    </border>
    <border>
      <left style="thick">
        <color rgb="FF333333"/>
      </left>
      <right style="thick">
        <color rgb="FF333333"/>
      </right>
      <top/>
      <bottom style="thin">
        <color rgb="FF333333"/>
      </bottom>
      <diagonal/>
    </border>
    <border>
      <left/>
      <right style="thin">
        <color rgb="FF333333"/>
      </right>
      <top/>
      <bottom style="thin">
        <color rgb="FF333333"/>
      </bottom>
      <diagonal/>
    </border>
    <border>
      <left style="thin">
        <color rgb="FF333333"/>
      </left>
      <right style="thin">
        <color rgb="FF333333"/>
      </right>
      <top/>
      <bottom style="thin">
        <color rgb="FF333333"/>
      </bottom>
      <diagonal/>
    </border>
    <border>
      <left style="thick">
        <color rgb="FF333333"/>
      </left>
      <right style="thick">
        <color rgb="FF333333"/>
      </right>
      <top style="thin">
        <color rgb="FF333333"/>
      </top>
      <bottom style="thin">
        <color rgb="FF333333"/>
      </bottom>
      <diagonal/>
    </border>
    <border>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ck">
        <color rgb="FF333333"/>
      </left>
      <right style="thick">
        <color rgb="FF333333"/>
      </right>
      <top style="thin">
        <color rgb="FF333333"/>
      </top>
      <bottom style="thick">
        <color rgb="FF333333"/>
      </bottom>
      <diagonal/>
    </border>
    <border>
      <left/>
      <right style="thin">
        <color rgb="FF333333"/>
      </right>
      <top style="thin">
        <color rgb="FF333333"/>
      </top>
      <bottom style="thick">
        <color rgb="FF333333"/>
      </bottom>
      <diagonal/>
    </border>
    <border>
      <left style="thin">
        <color rgb="FF333333"/>
      </left>
      <right style="thin">
        <color rgb="FF333333"/>
      </right>
      <top style="thin">
        <color rgb="FF333333"/>
      </top>
      <bottom style="thick">
        <color rgb="FF333333"/>
      </bottom>
      <diagonal/>
    </border>
    <border>
      <left/>
      <right/>
      <top style="thick">
        <color rgb="FF333333"/>
      </top>
      <bottom style="thick">
        <color rgb="FF333333"/>
      </bottom>
      <diagonal/>
    </border>
    <border>
      <left style="thick">
        <color rgb="FF333333"/>
      </left>
      <right/>
      <top style="thick">
        <color rgb="FF333333"/>
      </top>
      <bottom/>
      <diagonal/>
    </border>
    <border>
      <left/>
      <right/>
      <top style="thick">
        <color rgb="FF333333"/>
      </top>
      <bottom/>
      <diagonal/>
    </border>
    <border>
      <left style="thick">
        <color rgb="FF333333"/>
      </left>
      <right/>
      <top/>
      <bottom/>
      <diagonal/>
    </border>
    <border>
      <left style="thick">
        <color rgb="FF333333"/>
      </left>
      <right/>
      <top/>
      <bottom style="thick">
        <color rgb="FF333333"/>
      </bottom>
      <diagonal/>
    </border>
    <border>
      <left/>
      <right/>
      <top/>
      <bottom style="thick">
        <color rgb="FF333333"/>
      </bottom>
      <diagonal/>
    </border>
    <border>
      <left/>
      <right style="thick">
        <color rgb="FF333333"/>
      </right>
      <top style="thick">
        <color rgb="FF333333"/>
      </top>
      <bottom/>
      <diagonal/>
    </border>
    <border>
      <left/>
      <right style="thick">
        <color rgb="FF333333"/>
      </right>
      <top/>
      <bottom style="thick">
        <color rgb="FF333333"/>
      </bottom>
      <diagonal/>
    </border>
    <border>
      <left/>
      <right style="thick">
        <color rgb="FF333333"/>
      </right>
      <top/>
      <bottom/>
      <diagonal/>
    </border>
    <border>
      <left style="thick">
        <color rgb="FF333333"/>
      </left>
      <right/>
      <top style="thick">
        <color rgb="FF333333"/>
      </top>
      <bottom style="thick">
        <color rgb="FF333333"/>
      </bottom>
      <diagonal/>
    </border>
    <border>
      <left/>
      <right style="thick">
        <color rgb="FF333333"/>
      </right>
      <top style="thick">
        <color rgb="FF333333"/>
      </top>
      <bottom style="thick">
        <color rgb="FF333333"/>
      </bottom>
      <diagonal/>
    </border>
    <border>
      <left style="thin">
        <color rgb="FF000000"/>
      </left>
      <right style="thick">
        <color rgb="FF333333"/>
      </right>
      <top style="thick">
        <color rgb="FF333333"/>
      </top>
      <bottom style="thick">
        <color rgb="FF333333"/>
      </bottom>
      <diagonal/>
    </border>
    <border>
      <left style="thin">
        <color rgb="FF000000"/>
      </left>
      <right style="thick">
        <color rgb="FF333333"/>
      </right>
      <top/>
      <bottom style="thin">
        <color rgb="FF000000"/>
      </bottom>
      <diagonal/>
    </border>
    <border>
      <left style="thin">
        <color rgb="FF000000"/>
      </left>
      <right style="thick">
        <color rgb="FF333333"/>
      </right>
      <top style="thin">
        <color rgb="FF000000"/>
      </top>
      <bottom style="thick">
        <color rgb="FF333333"/>
      </bottom>
      <diagonal/>
    </border>
    <border>
      <left style="thin">
        <color rgb="FF333333"/>
      </left>
      <right style="thick">
        <color rgb="FF333333"/>
      </right>
      <top style="thick">
        <color rgb="FF333333"/>
      </top>
      <bottom style="thick">
        <color rgb="FF333333"/>
      </bottom>
      <diagonal/>
    </border>
    <border>
      <left style="thin">
        <color rgb="FF333333"/>
      </left>
      <right style="thick">
        <color rgb="FF333333"/>
      </right>
      <top/>
      <bottom style="thin">
        <color rgb="FF333333"/>
      </bottom>
      <diagonal/>
    </border>
    <border>
      <left style="thin">
        <color rgb="FF333333"/>
      </left>
      <right style="thick">
        <color rgb="FF333333"/>
      </right>
      <top style="thin">
        <color rgb="FF333333"/>
      </top>
      <bottom style="thin">
        <color rgb="FF333333"/>
      </bottom>
      <diagonal/>
    </border>
    <border>
      <left style="thin">
        <color rgb="FF333333"/>
      </left>
      <right style="thick">
        <color rgb="FF333333"/>
      </right>
      <top style="thin">
        <color rgb="FF333333"/>
      </top>
      <bottom style="thick">
        <color rgb="FF333333"/>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right style="thin">
        <color rgb="FF000000"/>
      </right>
      <top/>
      <bottom style="thin">
        <color rgb="FFE0E0E0"/>
      </bottom>
      <diagonal/>
    </border>
    <border>
      <left style="thin">
        <color rgb="FF000000"/>
      </left>
      <right style="thin">
        <color rgb="FF000000"/>
      </right>
      <top/>
      <bottom style="thin">
        <color rgb="FFE0E0E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ck">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n">
        <color rgb="FFE0E0E0"/>
      </left>
      <right style="thin">
        <color rgb="FF000000"/>
      </right>
      <top style="thin">
        <color rgb="FFE0E0E0"/>
      </top>
      <bottom style="thin">
        <color rgb="FF000000"/>
      </bottom>
      <diagonal/>
    </border>
    <border>
      <left style="thin">
        <color rgb="FF000000"/>
      </left>
      <right style="thin">
        <color rgb="FF000000"/>
      </right>
      <top style="thin">
        <color rgb="FFE0E0E0"/>
      </top>
      <bottom style="thin">
        <color rgb="FF000000"/>
      </bottom>
      <diagonal/>
    </border>
    <border>
      <left style="thin">
        <color rgb="FFE0E0E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E0E0E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6" fillId="45" borderId="0" applyNumberFormat="0" applyBorder="0" applyAlignment="0" applyProtection="0">
      <alignment vertical="center"/>
    </xf>
    <xf numFmtId="0" fontId="64" fillId="30" borderId="0" applyNumberFormat="0" applyBorder="0" applyAlignment="0" applyProtection="0">
      <alignment vertical="center"/>
    </xf>
    <xf numFmtId="0" fontId="76" fillId="50" borderId="0" applyNumberFormat="0" applyBorder="0" applyAlignment="0" applyProtection="0">
      <alignment vertical="center"/>
    </xf>
    <xf numFmtId="0" fontId="76" fillId="36" borderId="0" applyNumberFormat="0" applyBorder="0" applyAlignment="0" applyProtection="0">
      <alignment vertical="center"/>
    </xf>
    <xf numFmtId="0" fontId="64" fillId="20" borderId="0" applyNumberFormat="0" applyBorder="0" applyAlignment="0" applyProtection="0">
      <alignment vertical="center"/>
    </xf>
    <xf numFmtId="0" fontId="64" fillId="42" borderId="0" applyNumberFormat="0" applyBorder="0" applyAlignment="0" applyProtection="0">
      <alignment vertical="center"/>
    </xf>
    <xf numFmtId="0" fontId="76" fillId="44" borderId="0" applyNumberFormat="0" applyBorder="0" applyAlignment="0" applyProtection="0">
      <alignment vertical="center"/>
    </xf>
    <xf numFmtId="0" fontId="76" fillId="43" borderId="0" applyNumberFormat="0" applyBorder="0" applyAlignment="0" applyProtection="0">
      <alignment vertical="center"/>
    </xf>
    <xf numFmtId="0" fontId="64" fillId="24" borderId="0" applyNumberFormat="0" applyBorder="0" applyAlignment="0" applyProtection="0">
      <alignment vertical="center"/>
    </xf>
    <xf numFmtId="0" fontId="76" fillId="40" borderId="0" applyNumberFormat="0" applyBorder="0" applyAlignment="0" applyProtection="0">
      <alignment vertical="center"/>
    </xf>
    <xf numFmtId="0" fontId="82" fillId="0" borderId="113" applyNumberFormat="0" applyFill="0" applyAlignment="0" applyProtection="0">
      <alignment vertical="center"/>
    </xf>
    <xf numFmtId="0" fontId="64" fillId="41" borderId="0" applyNumberFormat="0" applyBorder="0" applyAlignment="0" applyProtection="0">
      <alignment vertical="center"/>
    </xf>
    <xf numFmtId="0" fontId="76" fillId="39" borderId="0" applyNumberFormat="0" applyBorder="0" applyAlignment="0" applyProtection="0">
      <alignment vertical="center"/>
    </xf>
    <xf numFmtId="0" fontId="76" fillId="33" borderId="0" applyNumberFormat="0" applyBorder="0" applyAlignment="0" applyProtection="0">
      <alignment vertical="center"/>
    </xf>
    <xf numFmtId="0" fontId="64" fillId="37" borderId="0" applyNumberFormat="0" applyBorder="0" applyAlignment="0" applyProtection="0">
      <alignment vertical="center"/>
    </xf>
    <xf numFmtId="0" fontId="76" fillId="34" borderId="0" applyNumberFormat="0" applyBorder="0" applyAlignment="0" applyProtection="0">
      <alignment vertical="center"/>
    </xf>
    <xf numFmtId="0" fontId="64" fillId="32" borderId="0" applyNumberFormat="0" applyBorder="0" applyAlignment="0" applyProtection="0">
      <alignment vertical="center"/>
    </xf>
    <xf numFmtId="0" fontId="64" fillId="29" borderId="0" applyNumberFormat="0" applyBorder="0" applyAlignment="0" applyProtection="0">
      <alignment vertical="center"/>
    </xf>
    <xf numFmtId="0" fontId="76" fillId="47" borderId="0" applyNumberFormat="0" applyBorder="0" applyAlignment="0" applyProtection="0">
      <alignment vertical="center"/>
    </xf>
    <xf numFmtId="0" fontId="72" fillId="28" borderId="0" applyNumberFormat="0" applyBorder="0" applyAlignment="0" applyProtection="0">
      <alignment vertical="center"/>
    </xf>
    <xf numFmtId="0" fontId="76" fillId="46" borderId="0" applyNumberFormat="0" applyBorder="0" applyAlignment="0" applyProtection="0">
      <alignment vertical="center"/>
    </xf>
    <xf numFmtId="0" fontId="77" fillId="35" borderId="0" applyNumberFormat="0" applyBorder="0" applyAlignment="0" applyProtection="0">
      <alignment vertical="center"/>
    </xf>
    <xf numFmtId="0" fontId="64" fillId="27" borderId="0" applyNumberFormat="0" applyBorder="0" applyAlignment="0" applyProtection="0">
      <alignment vertical="center"/>
    </xf>
    <xf numFmtId="0" fontId="71" fillId="0" borderId="109" applyNumberFormat="0" applyFill="0" applyAlignment="0" applyProtection="0">
      <alignment vertical="center"/>
    </xf>
    <xf numFmtId="0" fontId="80" fillId="23" borderId="111" applyNumberFormat="0" applyAlignment="0" applyProtection="0">
      <alignment vertical="center"/>
    </xf>
    <xf numFmtId="44" fontId="63" fillId="0" borderId="0" applyFont="0" applyFill="0" applyBorder="0" applyAlignment="0" applyProtection="0">
      <alignment vertical="center"/>
    </xf>
    <xf numFmtId="0" fontId="64" fillId="21" borderId="0" applyNumberFormat="0" applyBorder="0" applyAlignment="0" applyProtection="0">
      <alignment vertical="center"/>
    </xf>
    <xf numFmtId="0" fontId="63" fillId="25" borderId="108" applyNumberFormat="0" applyFont="0" applyAlignment="0" applyProtection="0">
      <alignment vertical="center"/>
    </xf>
    <xf numFmtId="0" fontId="73" fillId="31" borderId="107" applyNumberFormat="0" applyAlignment="0" applyProtection="0">
      <alignment vertical="center"/>
    </xf>
    <xf numFmtId="0" fontId="68" fillId="0" borderId="0" applyNumberFormat="0" applyFill="0" applyBorder="0" applyAlignment="0" applyProtection="0">
      <alignment vertical="center"/>
    </xf>
    <xf numFmtId="0" fontId="67" fillId="23" borderId="107" applyNumberFormat="0" applyAlignment="0" applyProtection="0">
      <alignment vertical="center"/>
    </xf>
    <xf numFmtId="0" fontId="70" fillId="26" borderId="0" applyNumberFormat="0" applyBorder="0" applyAlignment="0" applyProtection="0">
      <alignment vertical="center"/>
    </xf>
    <xf numFmtId="0" fontId="68" fillId="0" borderId="110" applyNumberFormat="0" applyFill="0" applyAlignment="0" applyProtection="0">
      <alignment vertical="center"/>
    </xf>
    <xf numFmtId="0" fontId="66" fillId="0" borderId="0" applyNumberFormat="0" applyFill="0" applyBorder="0" applyAlignment="0" applyProtection="0">
      <alignment vertical="center"/>
    </xf>
    <xf numFmtId="0" fontId="65" fillId="0" borderId="106" applyNumberFormat="0" applyFill="0" applyAlignment="0" applyProtection="0">
      <alignment vertical="center"/>
    </xf>
    <xf numFmtId="41" fontId="63" fillId="0" borderId="0" applyFont="0" applyFill="0" applyBorder="0" applyAlignment="0" applyProtection="0">
      <alignment vertical="center"/>
    </xf>
    <xf numFmtId="0" fontId="64" fillId="22" borderId="0" applyNumberFormat="0" applyBorder="0" applyAlignment="0" applyProtection="0">
      <alignment vertical="center"/>
    </xf>
    <xf numFmtId="0" fontId="75" fillId="0" borderId="0" applyNumberFormat="0" applyFill="0" applyBorder="0" applyAlignment="0" applyProtection="0">
      <alignment vertical="center"/>
    </xf>
    <xf numFmtId="42" fontId="63" fillId="0" borderId="0" applyFont="0" applyFill="0" applyBorder="0" applyAlignment="0" applyProtection="0">
      <alignment vertical="center"/>
    </xf>
    <xf numFmtId="0" fontId="7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4" fillId="38" borderId="0" applyNumberFormat="0" applyBorder="0" applyAlignment="0" applyProtection="0">
      <alignment vertical="center"/>
    </xf>
    <xf numFmtId="0" fontId="69" fillId="0" borderId="0" applyNumberFormat="0" applyFill="0" applyBorder="0" applyAlignment="0" applyProtection="0">
      <alignment vertical="center"/>
    </xf>
    <xf numFmtId="0" fontId="79" fillId="0" borderId="106" applyNumberFormat="0" applyFill="0" applyAlignment="0" applyProtection="0">
      <alignment vertical="center"/>
    </xf>
    <xf numFmtId="43" fontId="63" fillId="0" borderId="0" applyFont="0" applyFill="0" applyBorder="0" applyAlignment="0" applyProtection="0">
      <alignment vertical="center"/>
    </xf>
    <xf numFmtId="0" fontId="81" fillId="48" borderId="112" applyNumberFormat="0" applyAlignment="0" applyProtection="0">
      <alignment vertical="center"/>
    </xf>
    <xf numFmtId="0" fontId="76" fillId="49" borderId="0" applyNumberFormat="0" applyBorder="0" applyAlignment="0" applyProtection="0">
      <alignment vertical="center"/>
    </xf>
    <xf numFmtId="9" fontId="63" fillId="0" borderId="0" applyFont="0" applyFill="0" applyBorder="0" applyAlignment="0" applyProtection="0">
      <alignment vertical="center"/>
    </xf>
  </cellStyleXfs>
  <cellXfs count="293">
    <xf numFmtId="0" fontId="0" fillId="0" borderId="0" xfId="0" applyFont="1" applyAlignment="1"/>
    <xf numFmtId="0" fontId="1" fillId="2" borderId="0" xfId="0" applyFont="1" applyFill="1" applyAlignment="1">
      <alignment horizontal="center" vertical="center"/>
    </xf>
    <xf numFmtId="0" fontId="2" fillId="3" borderId="0" xfId="0" applyFont="1" applyFill="1" applyAlignment="1"/>
    <xf numFmtId="0" fontId="3" fillId="4" borderId="1" xfId="0" applyFont="1" applyFill="1" applyBorder="1" applyAlignment="1">
      <alignment horizontal="left" vertic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5" fillId="0" borderId="0" xfId="0" applyFont="1" applyAlignment="1"/>
    <xf numFmtId="0" fontId="6" fillId="0" borderId="1" xfId="0" applyFont="1" applyBorder="1"/>
    <xf numFmtId="0" fontId="4" fillId="0" borderId="6" xfId="0" applyFont="1" applyBorder="1"/>
    <xf numFmtId="0" fontId="4" fillId="0" borderId="7" xfId="0" applyFont="1" applyBorder="1"/>
    <xf numFmtId="0" fontId="4" fillId="0" borderId="8" xfId="0" applyFont="1" applyBorder="1"/>
    <xf numFmtId="0" fontId="7" fillId="4" borderId="1" xfId="0" applyFont="1" applyFill="1" applyBorder="1" applyAlignment="1">
      <alignment horizontal="left" vertical="center" wrapText="1"/>
    </xf>
    <xf numFmtId="0" fontId="8" fillId="2" borderId="0" xfId="0" applyFont="1" applyFill="1" applyAlignment="1">
      <alignment horizontal="left" vertical="center"/>
    </xf>
    <xf numFmtId="0" fontId="7" fillId="4" borderId="1" xfId="0" applyFont="1" applyFill="1" applyBorder="1" applyAlignment="1">
      <alignment vertical="center" wrapText="1"/>
    </xf>
    <xf numFmtId="0" fontId="6" fillId="0" borderId="1" xfId="0" applyFont="1" applyBorder="1" applyAlignment="1"/>
    <xf numFmtId="0" fontId="6" fillId="5" borderId="1" xfId="0" applyFont="1" applyFill="1" applyBorder="1"/>
    <xf numFmtId="0" fontId="6" fillId="0" borderId="9" xfId="0" applyFont="1" applyBorder="1"/>
    <xf numFmtId="0" fontId="6" fillId="0" borderId="10" xfId="0" applyFont="1" applyBorder="1"/>
    <xf numFmtId="0" fontId="6" fillId="0" borderId="11" xfId="0" applyFont="1" applyBorder="1"/>
    <xf numFmtId="0" fontId="9" fillId="6" borderId="12" xfId="0" applyFont="1" applyFill="1" applyBorder="1" applyAlignment="1">
      <alignment horizontal="center"/>
    </xf>
    <xf numFmtId="0" fontId="9" fillId="6" borderId="12" xfId="0" applyFont="1" applyFill="1" applyBorder="1" applyAlignment="1">
      <alignment horizontal="right"/>
    </xf>
    <xf numFmtId="0" fontId="10" fillId="7" borderId="9" xfId="0" applyFont="1" applyFill="1" applyBorder="1" applyAlignment="1"/>
    <xf numFmtId="0" fontId="11" fillId="0" borderId="9" xfId="0" applyFont="1" applyBorder="1"/>
    <xf numFmtId="0" fontId="11" fillId="0" borderId="13" xfId="0" applyFont="1" applyBorder="1"/>
    <xf numFmtId="0" fontId="12" fillId="6" borderId="14" xfId="0" applyFont="1" applyFill="1" applyBorder="1" applyAlignment="1">
      <alignment horizontal="center"/>
    </xf>
    <xf numFmtId="0" fontId="12" fillId="2" borderId="14" xfId="0" applyFont="1" applyFill="1" applyBorder="1" applyAlignment="1">
      <alignment horizontal="center"/>
    </xf>
    <xf numFmtId="0" fontId="6" fillId="0" borderId="15" xfId="0" applyFont="1" applyBorder="1"/>
    <xf numFmtId="0" fontId="13" fillId="5" borderId="16" xfId="0" applyFont="1" applyFill="1" applyBorder="1"/>
    <xf numFmtId="0" fontId="6" fillId="0" borderId="16" xfId="0" applyFont="1" applyBorder="1"/>
    <xf numFmtId="0" fontId="13" fillId="5" borderId="9" xfId="0" applyFont="1" applyFill="1" applyBorder="1"/>
    <xf numFmtId="0" fontId="14" fillId="7" borderId="9" xfId="0" applyFont="1" applyFill="1" applyBorder="1" applyAlignment="1"/>
    <xf numFmtId="0" fontId="6" fillId="0" borderId="13" xfId="0" applyFont="1" applyBorder="1"/>
    <xf numFmtId="0" fontId="15" fillId="6" borderId="14" xfId="0" applyFont="1" applyFill="1" applyBorder="1" applyAlignment="1">
      <alignment horizontal="center"/>
    </xf>
    <xf numFmtId="0" fontId="12" fillId="6" borderId="17" xfId="0" applyFont="1" applyFill="1" applyBorder="1" applyAlignment="1">
      <alignment horizontal="center"/>
    </xf>
    <xf numFmtId="0" fontId="16" fillId="0" borderId="14" xfId="0" applyFont="1" applyBorder="1" applyAlignment="1">
      <alignment horizontal="center" vertical="top"/>
    </xf>
    <xf numFmtId="0" fontId="16" fillId="0" borderId="18" xfId="0" applyFont="1" applyBorder="1" applyAlignment="1">
      <alignment horizontal="center" vertical="top"/>
    </xf>
    <xf numFmtId="0" fontId="12" fillId="2" borderId="0" xfId="0" applyFont="1" applyFill="1" applyAlignment="1">
      <alignment horizontal="center"/>
    </xf>
    <xf numFmtId="0" fontId="6" fillId="0" borderId="19" xfId="0" applyFont="1" applyBorder="1"/>
    <xf numFmtId="0" fontId="6" fillId="0" borderId="20" xfId="0" applyFont="1" applyBorder="1"/>
    <xf numFmtId="0" fontId="17" fillId="0" borderId="14" xfId="0" applyFont="1" applyBorder="1" applyAlignment="1">
      <alignment horizontal="center" vertical="top"/>
    </xf>
    <xf numFmtId="0" fontId="18" fillId="0" borderId="0" xfId="0" applyFont="1" applyAlignment="1"/>
    <xf numFmtId="0" fontId="18" fillId="0" borderId="0" xfId="0" applyFont="1"/>
    <xf numFmtId="0" fontId="14" fillId="7" borderId="0" xfId="0" applyFont="1" applyFill="1" applyAlignment="1"/>
    <xf numFmtId="0" fontId="19" fillId="0" borderId="0" xfId="0" applyFont="1" applyAlignment="1"/>
    <xf numFmtId="0" fontId="20" fillId="6" borderId="14" xfId="0" applyFont="1" applyFill="1" applyBorder="1" applyAlignment="1">
      <alignment horizontal="center"/>
    </xf>
    <xf numFmtId="0" fontId="21" fillId="0" borderId="14" xfId="0" applyFont="1" applyBorder="1" applyAlignment="1">
      <alignment horizontal="center" vertical="top"/>
    </xf>
    <xf numFmtId="0" fontId="6" fillId="0" borderId="20" xfId="0" applyFont="1" applyBorder="1" applyAlignment="1"/>
    <xf numFmtId="0" fontId="13" fillId="5" borderId="0" xfId="0" applyFont="1" applyFill="1"/>
    <xf numFmtId="1" fontId="20" fillId="6" borderId="14" xfId="0" applyNumberFormat="1" applyFont="1" applyFill="1" applyBorder="1" applyAlignment="1">
      <alignment horizontal="center"/>
    </xf>
    <xf numFmtId="177" fontId="20" fillId="0" borderId="14" xfId="0" applyNumberFormat="1" applyFont="1" applyBorder="1" applyAlignment="1">
      <alignment horizontal="center" vertical="top"/>
    </xf>
    <xf numFmtId="177" fontId="22" fillId="5" borderId="14" xfId="0" applyNumberFormat="1" applyFont="1" applyFill="1" applyBorder="1" applyAlignment="1">
      <alignment horizontal="center"/>
    </xf>
    <xf numFmtId="4" fontId="22" fillId="0" borderId="14" xfId="0" applyNumberFormat="1" applyFont="1" applyBorder="1" applyAlignment="1">
      <alignment horizontal="center"/>
    </xf>
    <xf numFmtId="177" fontId="22" fillId="0" borderId="14" xfId="0" applyNumberFormat="1" applyFont="1" applyBorder="1" applyAlignment="1">
      <alignment horizontal="center"/>
    </xf>
    <xf numFmtId="177" fontId="20" fillId="0" borderId="14" xfId="0" applyNumberFormat="1" applyFont="1" applyBorder="1" applyAlignment="1">
      <alignment horizontal="center"/>
    </xf>
    <xf numFmtId="10" fontId="20" fillId="5" borderId="14" xfId="0" applyNumberFormat="1" applyFont="1" applyFill="1" applyBorder="1" applyAlignment="1">
      <alignment horizontal="center"/>
    </xf>
    <xf numFmtId="10" fontId="20" fillId="2" borderId="14" xfId="0" applyNumberFormat="1" applyFont="1" applyFill="1" applyBorder="1" applyAlignment="1">
      <alignment horizontal="center"/>
    </xf>
    <xf numFmtId="178" fontId="20" fillId="6" borderId="14" xfId="0" applyNumberFormat="1" applyFont="1" applyFill="1" applyBorder="1" applyAlignment="1">
      <alignment horizontal="center"/>
    </xf>
    <xf numFmtId="178" fontId="21" fillId="0" borderId="14" xfId="0" applyNumberFormat="1" applyFont="1" applyBorder="1" applyAlignment="1">
      <alignment horizontal="center" vertical="top"/>
    </xf>
    <xf numFmtId="178" fontId="21" fillId="8" borderId="14" xfId="0" applyNumberFormat="1" applyFont="1" applyFill="1" applyBorder="1" applyAlignment="1">
      <alignment horizontal="center" vertical="top"/>
    </xf>
    <xf numFmtId="178" fontId="21" fillId="5" borderId="14" xfId="0" applyNumberFormat="1" applyFont="1" applyFill="1" applyBorder="1" applyAlignment="1">
      <alignment horizontal="center"/>
    </xf>
    <xf numFmtId="0" fontId="23" fillId="2" borderId="0" xfId="0" applyFont="1" applyFill="1" applyAlignment="1">
      <alignment horizontal="center"/>
    </xf>
    <xf numFmtId="0" fontId="24" fillId="2" borderId="0" xfId="0" applyFont="1" applyFill="1" applyAlignment="1">
      <alignment horizontal="center"/>
    </xf>
    <xf numFmtId="0" fontId="6" fillId="0" borderId="21" xfId="0" applyFont="1" applyBorder="1"/>
    <xf numFmtId="0" fontId="6" fillId="0" borderId="22" xfId="0" applyFont="1" applyBorder="1"/>
    <xf numFmtId="0" fontId="4" fillId="0" borderId="23" xfId="0" applyFont="1" applyBorder="1"/>
    <xf numFmtId="0" fontId="6" fillId="0" borderId="9" xfId="0" applyFont="1" applyBorder="1" applyAlignment="1">
      <alignment horizontal="center"/>
    </xf>
    <xf numFmtId="10" fontId="25" fillId="5" borderId="19" xfId="0" applyNumberFormat="1" applyFont="1" applyFill="1" applyBorder="1" applyAlignment="1">
      <alignment horizontal="center"/>
    </xf>
    <xf numFmtId="0" fontId="6" fillId="0" borderId="24" xfId="0" applyFont="1" applyBorder="1"/>
    <xf numFmtId="0" fontId="4" fillId="0" borderId="25" xfId="0" applyFont="1" applyBorder="1"/>
    <xf numFmtId="0" fontId="6" fillId="0" borderId="26" xfId="0" applyFont="1" applyBorder="1"/>
    <xf numFmtId="0" fontId="26" fillId="5" borderId="14" xfId="0" applyFont="1" applyFill="1" applyBorder="1" applyAlignment="1">
      <alignment horizontal="center"/>
    </xf>
    <xf numFmtId="0" fontId="27" fillId="2" borderId="27" xfId="0" applyFont="1" applyFill="1" applyBorder="1" applyAlignment="1"/>
    <xf numFmtId="0" fontId="28" fillId="2" borderId="27" xfId="0" applyFont="1" applyFill="1" applyBorder="1" applyAlignment="1">
      <alignment horizontal="right" vertical="top"/>
    </xf>
    <xf numFmtId="0" fontId="6" fillId="0" borderId="10" xfId="0" applyFont="1" applyBorder="1" applyAlignment="1"/>
    <xf numFmtId="0" fontId="6" fillId="0" borderId="9" xfId="0" applyFont="1" applyBorder="1" applyAlignment="1"/>
    <xf numFmtId="0" fontId="13" fillId="2" borderId="27" xfId="0" applyFont="1" applyFill="1" applyBorder="1" applyAlignment="1">
      <alignment horizontal="right" vertical="top"/>
    </xf>
    <xf numFmtId="0" fontId="28" fillId="2" borderId="27" xfId="0" applyFont="1" applyFill="1" applyBorder="1" applyAlignment="1">
      <alignment horizontal="right"/>
    </xf>
    <xf numFmtId="0" fontId="13" fillId="2" borderId="27" xfId="0" applyFont="1" applyFill="1" applyBorder="1"/>
    <xf numFmtId="0" fontId="29" fillId="0" borderId="28" xfId="0" applyFont="1" applyBorder="1" applyAlignment="1"/>
    <xf numFmtId="0" fontId="6" fillId="0" borderId="29" xfId="0" applyFont="1" applyBorder="1" applyAlignment="1"/>
    <xf numFmtId="0" fontId="6" fillId="0" borderId="30" xfId="0" applyFont="1" applyBorder="1" applyAlignment="1"/>
    <xf numFmtId="0" fontId="6" fillId="0" borderId="31" xfId="0" applyFont="1" applyBorder="1" applyAlignment="1"/>
    <xf numFmtId="0" fontId="30" fillId="0" borderId="32" xfId="0" applyFont="1" applyBorder="1" applyAlignment="1">
      <alignment horizontal="right" vertical="top"/>
    </xf>
    <xf numFmtId="0" fontId="30" fillId="0" borderId="33" xfId="0" applyFont="1" applyBorder="1" applyAlignment="1">
      <alignment horizontal="right" vertical="top"/>
    </xf>
    <xf numFmtId="0" fontId="6" fillId="0" borderId="34" xfId="0" applyFont="1" applyBorder="1" applyAlignment="1"/>
    <xf numFmtId="0" fontId="30" fillId="0" borderId="35" xfId="0" applyFont="1" applyBorder="1" applyAlignment="1">
      <alignment horizontal="right" vertical="top"/>
    </xf>
    <xf numFmtId="0" fontId="30" fillId="0" borderId="36" xfId="0" applyFont="1" applyBorder="1" applyAlignment="1">
      <alignment horizontal="right" vertical="top"/>
    </xf>
    <xf numFmtId="0" fontId="6" fillId="0" borderId="37" xfId="0" applyFont="1" applyBorder="1" applyAlignment="1"/>
    <xf numFmtId="0" fontId="6" fillId="0" borderId="38" xfId="0" applyFont="1" applyBorder="1" applyAlignment="1"/>
    <xf numFmtId="0" fontId="6" fillId="0" borderId="39" xfId="0" applyFont="1" applyBorder="1" applyAlignment="1"/>
    <xf numFmtId="0" fontId="30" fillId="0" borderId="40" xfId="0" applyFont="1" applyBorder="1" applyAlignment="1">
      <alignment horizontal="right" vertical="top"/>
    </xf>
    <xf numFmtId="0" fontId="30" fillId="0" borderId="41" xfId="0" applyFont="1" applyBorder="1" applyAlignment="1">
      <alignment horizontal="right" vertical="top"/>
    </xf>
    <xf numFmtId="0" fontId="6" fillId="0" borderId="42" xfId="0" applyFont="1" applyBorder="1" applyAlignment="1"/>
    <xf numFmtId="0" fontId="30" fillId="0" borderId="43" xfId="0" applyFont="1" applyBorder="1" applyAlignment="1">
      <alignment horizontal="right" vertical="top"/>
    </xf>
    <xf numFmtId="0" fontId="30" fillId="0" borderId="44" xfId="0" applyFont="1" applyBorder="1" applyAlignment="1">
      <alignment horizontal="right" vertical="top"/>
    </xf>
    <xf numFmtId="0" fontId="6" fillId="0" borderId="45" xfId="0" applyFont="1" applyBorder="1" applyAlignment="1"/>
    <xf numFmtId="0" fontId="30" fillId="0" borderId="46" xfId="0" applyFont="1" applyBorder="1" applyAlignment="1">
      <alignment horizontal="right" vertical="top"/>
    </xf>
    <xf numFmtId="0" fontId="30" fillId="0" borderId="47" xfId="0" applyFont="1" applyBorder="1" applyAlignment="1">
      <alignment horizontal="right" vertical="top"/>
    </xf>
    <xf numFmtId="0" fontId="31" fillId="0" borderId="0" xfId="0" applyFont="1"/>
    <xf numFmtId="0" fontId="6" fillId="0" borderId="40" xfId="0" applyFont="1" applyBorder="1" applyAlignment="1"/>
    <xf numFmtId="0" fontId="6" fillId="0" borderId="41" xfId="0" applyFont="1" applyBorder="1" applyAlignment="1"/>
    <xf numFmtId="4" fontId="32" fillId="8" borderId="43" xfId="0" applyNumberFormat="1" applyFont="1" applyFill="1" applyBorder="1" applyAlignment="1">
      <alignment horizontal="right" vertical="top"/>
    </xf>
    <xf numFmtId="4" fontId="32" fillId="8" borderId="44" xfId="0" applyNumberFormat="1" applyFont="1" applyFill="1" applyBorder="1" applyAlignment="1">
      <alignment horizontal="right" vertical="top"/>
    </xf>
    <xf numFmtId="0" fontId="31" fillId="0" borderId="46" xfId="0" applyFont="1" applyBorder="1"/>
    <xf numFmtId="0" fontId="32" fillId="8" borderId="47" xfId="0" applyFont="1" applyFill="1" applyBorder="1" applyAlignment="1">
      <alignment horizontal="right" vertical="top"/>
    </xf>
    <xf numFmtId="0" fontId="6" fillId="0" borderId="28" xfId="0" applyFont="1" applyBorder="1" applyAlignment="1"/>
    <xf numFmtId="0" fontId="6" fillId="0" borderId="48" xfId="0" applyFont="1" applyBorder="1" applyAlignment="1"/>
    <xf numFmtId="0" fontId="33" fillId="0" borderId="40" xfId="0" applyFont="1" applyBorder="1" applyAlignment="1">
      <alignment horizontal="right" vertical="top"/>
    </xf>
    <xf numFmtId="0" fontId="33" fillId="0" borderId="41" xfId="0" applyFont="1" applyBorder="1" applyAlignment="1">
      <alignment horizontal="right" vertical="top"/>
    </xf>
    <xf numFmtId="176" fontId="6" fillId="0" borderId="43" xfId="0" applyNumberFormat="1" applyFont="1" applyBorder="1"/>
    <xf numFmtId="176" fontId="6" fillId="0" borderId="44" xfId="0" applyNumberFormat="1" applyFont="1" applyBorder="1"/>
    <xf numFmtId="0" fontId="34" fillId="9" borderId="43" xfId="0" applyFont="1" applyFill="1" applyBorder="1" applyAlignment="1">
      <alignment horizontal="right"/>
    </xf>
    <xf numFmtId="0" fontId="34" fillId="9" borderId="44" xfId="0" applyFont="1" applyFill="1" applyBorder="1" applyAlignment="1">
      <alignment horizontal="right"/>
    </xf>
    <xf numFmtId="0" fontId="33" fillId="0" borderId="43" xfId="0" applyFont="1" applyBorder="1" applyAlignment="1">
      <alignment horizontal="right" vertical="top"/>
    </xf>
    <xf numFmtId="0" fontId="33" fillId="0" borderId="44" xfId="0" applyFont="1" applyBorder="1" applyAlignment="1">
      <alignment horizontal="right" vertical="top"/>
    </xf>
    <xf numFmtId="178" fontId="6" fillId="0" borderId="43" xfId="0" applyNumberFormat="1" applyFont="1" applyBorder="1"/>
    <xf numFmtId="178" fontId="6" fillId="0" borderId="44" xfId="0" applyNumberFormat="1" applyFont="1" applyBorder="1"/>
    <xf numFmtId="176" fontId="6" fillId="0" borderId="46" xfId="0" applyNumberFormat="1" applyFont="1" applyBorder="1"/>
    <xf numFmtId="176" fontId="6" fillId="0" borderId="47" xfId="0" applyNumberFormat="1" applyFont="1" applyBorder="1"/>
    <xf numFmtId="2" fontId="33" fillId="0" borderId="40" xfId="0" applyNumberFormat="1" applyFont="1" applyBorder="1" applyAlignment="1">
      <alignment horizontal="right" vertical="top"/>
    </xf>
    <xf numFmtId="2" fontId="33" fillId="0" borderId="41" xfId="0" applyNumberFormat="1" applyFont="1" applyBorder="1" applyAlignment="1">
      <alignment horizontal="right" vertical="top"/>
    </xf>
    <xf numFmtId="2" fontId="33" fillId="0" borderId="43" xfId="0" applyNumberFormat="1" applyFont="1" applyBorder="1" applyAlignment="1">
      <alignment horizontal="right" vertical="top"/>
    </xf>
    <xf numFmtId="2" fontId="33" fillId="0" borderId="44" xfId="0" applyNumberFormat="1" applyFont="1" applyBorder="1" applyAlignment="1">
      <alignment horizontal="right" vertical="top"/>
    </xf>
    <xf numFmtId="2" fontId="33" fillId="8" borderId="43" xfId="0" applyNumberFormat="1" applyFont="1" applyFill="1" applyBorder="1" applyAlignment="1">
      <alignment horizontal="right" vertical="top"/>
    </xf>
    <xf numFmtId="2" fontId="33" fillId="8" borderId="44" xfId="0" applyNumberFormat="1" applyFont="1" applyFill="1" applyBorder="1" applyAlignment="1">
      <alignment horizontal="right" vertical="top"/>
    </xf>
    <xf numFmtId="2" fontId="6" fillId="0" borderId="46" xfId="0" applyNumberFormat="1" applyFont="1" applyBorder="1"/>
    <xf numFmtId="2" fontId="6" fillId="0" borderId="47" xfId="0" applyNumberFormat="1" applyFont="1" applyBorder="1"/>
    <xf numFmtId="0" fontId="35" fillId="10" borderId="49" xfId="0" applyFont="1" applyFill="1" applyBorder="1" applyAlignment="1">
      <alignment horizontal="center"/>
    </xf>
    <xf numFmtId="0" fontId="4" fillId="0" borderId="50" xfId="0" applyFont="1" applyBorder="1"/>
    <xf numFmtId="0" fontId="4" fillId="0" borderId="51" xfId="0" applyFont="1" applyBorder="1"/>
    <xf numFmtId="0" fontId="4" fillId="0" borderId="52" xfId="0" applyFont="1" applyBorder="1"/>
    <xf numFmtId="0" fontId="4" fillId="0" borderId="53" xfId="0" applyFont="1" applyBorder="1"/>
    <xf numFmtId="0" fontId="36" fillId="11" borderId="49" xfId="0" applyFont="1" applyFill="1" applyBorder="1" applyAlignment="1">
      <alignment horizontal="center"/>
    </xf>
    <xf numFmtId="0" fontId="4" fillId="0" borderId="54" xfId="0" applyFont="1" applyBorder="1"/>
    <xf numFmtId="0" fontId="4" fillId="0" borderId="55" xfId="0" applyFont="1" applyBorder="1"/>
    <xf numFmtId="0" fontId="29" fillId="10" borderId="49" xfId="0" applyFont="1" applyFill="1" applyBorder="1" applyAlignment="1">
      <alignment horizontal="center"/>
    </xf>
    <xf numFmtId="0" fontId="6" fillId="0" borderId="41" xfId="0" applyFont="1" applyBorder="1"/>
    <xf numFmtId="4" fontId="32" fillId="8" borderId="47" xfId="0" applyNumberFormat="1" applyFont="1" applyFill="1" applyBorder="1" applyAlignment="1">
      <alignment horizontal="right" vertical="top"/>
    </xf>
    <xf numFmtId="0" fontId="37" fillId="0" borderId="44" xfId="0" applyFont="1" applyBorder="1" applyAlignment="1">
      <alignment horizontal="right"/>
    </xf>
    <xf numFmtId="0" fontId="37" fillId="5" borderId="44" xfId="0" applyFont="1" applyFill="1" applyBorder="1" applyAlignment="1">
      <alignment horizontal="right"/>
    </xf>
    <xf numFmtId="0" fontId="4" fillId="0" borderId="56" xfId="0" applyFont="1" applyBorder="1"/>
    <xf numFmtId="0" fontId="29" fillId="10" borderId="57" xfId="0" applyFont="1" applyFill="1" applyBorder="1" applyAlignment="1"/>
    <xf numFmtId="0" fontId="4" fillId="0" borderId="58" xfId="0" applyFont="1" applyBorder="1"/>
    <xf numFmtId="0" fontId="6" fillId="0" borderId="59" xfId="0" applyFont="1" applyBorder="1" applyAlignment="1"/>
    <xf numFmtId="0" fontId="30" fillId="0" borderId="60" xfId="0" applyFont="1" applyBorder="1" applyAlignment="1">
      <alignment horizontal="right" vertical="top"/>
    </xf>
    <xf numFmtId="0" fontId="30" fillId="0" borderId="61" xfId="0" applyFont="1" applyBorder="1" applyAlignment="1">
      <alignment horizontal="right" vertical="top"/>
    </xf>
    <xf numFmtId="0" fontId="6" fillId="0" borderId="62" xfId="0" applyFont="1" applyBorder="1" applyAlignment="1"/>
    <xf numFmtId="0" fontId="30" fillId="0" borderId="63" xfId="0" applyFont="1" applyBorder="1" applyAlignment="1">
      <alignment horizontal="right" vertical="top"/>
    </xf>
    <xf numFmtId="0" fontId="30" fillId="0" borderId="64" xfId="0" applyFont="1" applyBorder="1" applyAlignment="1">
      <alignment horizontal="right" vertical="top"/>
    </xf>
    <xf numFmtId="0" fontId="30" fillId="0" borderId="65" xfId="0" applyFont="1" applyBorder="1" applyAlignment="1">
      <alignment horizontal="right" vertical="top"/>
    </xf>
    <xf numFmtId="4" fontId="32" fillId="8" borderId="64" xfId="0" applyNumberFormat="1" applyFont="1" applyFill="1" applyBorder="1" applyAlignment="1">
      <alignment horizontal="right" vertical="top"/>
    </xf>
    <xf numFmtId="4" fontId="32" fillId="8" borderId="65" xfId="0" applyNumberFormat="1" applyFont="1" applyFill="1" applyBorder="1" applyAlignment="1">
      <alignment horizontal="right" vertical="top"/>
    </xf>
    <xf numFmtId="0" fontId="6" fillId="0" borderId="58" xfId="0" applyFont="1" applyBorder="1" applyAlignment="1"/>
    <xf numFmtId="0" fontId="33" fillId="0" borderId="63" xfId="0" applyFont="1" applyBorder="1" applyAlignment="1">
      <alignment horizontal="right" vertical="top"/>
    </xf>
    <xf numFmtId="176" fontId="6" fillId="0" borderId="64" xfId="0" applyNumberFormat="1" applyFont="1" applyBorder="1"/>
    <xf numFmtId="0" fontId="37" fillId="0" borderId="64" xfId="0" applyFont="1" applyBorder="1" applyAlignment="1">
      <alignment horizontal="right"/>
    </xf>
    <xf numFmtId="0" fontId="33" fillId="0" borderId="64" xfId="0" applyFont="1" applyBorder="1" applyAlignment="1">
      <alignment horizontal="right" vertical="top"/>
    </xf>
    <xf numFmtId="178" fontId="6" fillId="0" borderId="64" xfId="0" applyNumberFormat="1" applyFont="1" applyBorder="1"/>
    <xf numFmtId="176" fontId="6" fillId="0" borderId="65" xfId="0" applyNumberFormat="1" applyFont="1" applyBorder="1"/>
    <xf numFmtId="2" fontId="33" fillId="0" borderId="63" xfId="0" applyNumberFormat="1" applyFont="1" applyBorder="1" applyAlignment="1">
      <alignment horizontal="right" vertical="top"/>
    </xf>
    <xf numFmtId="2" fontId="33" fillId="0" borderId="64" xfId="0" applyNumberFormat="1" applyFont="1" applyBorder="1" applyAlignment="1">
      <alignment horizontal="right" vertical="top"/>
    </xf>
    <xf numFmtId="2" fontId="33" fillId="8" borderId="64" xfId="0" applyNumberFormat="1" applyFont="1" applyFill="1" applyBorder="1" applyAlignment="1">
      <alignment horizontal="right" vertical="top"/>
    </xf>
    <xf numFmtId="2" fontId="6" fillId="0" borderId="65" xfId="0" applyNumberFormat="1" applyFont="1" applyBorder="1"/>
    <xf numFmtId="0" fontId="38" fillId="0" borderId="0" xfId="0" applyFont="1"/>
    <xf numFmtId="0" fontId="39" fillId="12" borderId="0" xfId="0" applyFont="1" applyFill="1" applyAlignment="1"/>
    <xf numFmtId="0" fontId="40" fillId="0" borderId="0" xfId="0" applyFont="1" applyAlignment="1"/>
    <xf numFmtId="0" fontId="40" fillId="2" borderId="14" xfId="0" applyFont="1" applyFill="1" applyBorder="1" applyAlignment="1"/>
    <xf numFmtId="0" fontId="40" fillId="13" borderId="14" xfId="0" applyFont="1" applyFill="1" applyBorder="1" applyAlignment="1">
      <alignment horizontal="right"/>
    </xf>
    <xf numFmtId="0" fontId="40" fillId="13" borderId="14" xfId="0" applyFont="1" applyFill="1" applyBorder="1" applyAlignment="1"/>
    <xf numFmtId="0" fontId="40" fillId="0" borderId="14" xfId="0" applyFont="1" applyBorder="1" applyAlignment="1">
      <alignment horizontal="right"/>
    </xf>
    <xf numFmtId="0" fontId="40" fillId="6" borderId="14" xfId="0" applyFont="1" applyFill="1" applyBorder="1" applyAlignment="1">
      <alignment horizontal="right"/>
    </xf>
    <xf numFmtId="0" fontId="40" fillId="6" borderId="14" xfId="0" applyFont="1" applyFill="1" applyBorder="1" applyAlignment="1"/>
    <xf numFmtId="0" fontId="40" fillId="13" borderId="17" xfId="0" applyFont="1" applyFill="1" applyBorder="1" applyAlignment="1"/>
    <xf numFmtId="0" fontId="40" fillId="0" borderId="17" xfId="0" applyFont="1" applyBorder="1" applyAlignment="1">
      <alignment horizontal="right"/>
    </xf>
    <xf numFmtId="0" fontId="41" fillId="13" borderId="14" xfId="0" applyFont="1" applyFill="1" applyBorder="1" applyAlignment="1"/>
    <xf numFmtId="4" fontId="41" fillId="0" borderId="14" xfId="0" applyNumberFormat="1" applyFont="1" applyBorder="1" applyAlignment="1"/>
    <xf numFmtId="0" fontId="12" fillId="13" borderId="14" xfId="0" applyFont="1" applyFill="1" applyBorder="1" applyAlignment="1"/>
    <xf numFmtId="0" fontId="41" fillId="0" borderId="14" xfId="0" applyFont="1" applyBorder="1" applyAlignment="1"/>
    <xf numFmtId="0" fontId="6" fillId="0" borderId="0" xfId="0" applyFont="1" applyAlignment="1"/>
    <xf numFmtId="0" fontId="6" fillId="0" borderId="0" xfId="0" applyFont="1" applyAlignment="1">
      <alignment horizontal="right"/>
    </xf>
    <xf numFmtId="4" fontId="42" fillId="5" borderId="14" xfId="0" applyNumberFormat="1" applyFont="1" applyFill="1" applyBorder="1" applyAlignment="1">
      <alignment horizontal="right"/>
    </xf>
    <xf numFmtId="0" fontId="5" fillId="0" borderId="0" xfId="0" applyFont="1"/>
    <xf numFmtId="0" fontId="5" fillId="14" borderId="14" xfId="0" applyFont="1" applyFill="1" applyBorder="1" applyAlignment="1"/>
    <xf numFmtId="0" fontId="5" fillId="14" borderId="66" xfId="0" applyFont="1" applyFill="1" applyBorder="1" applyAlignment="1"/>
    <xf numFmtId="0" fontId="5" fillId="14" borderId="67" xfId="0" applyFont="1" applyFill="1" applyBorder="1" applyAlignment="1"/>
    <xf numFmtId="0" fontId="43" fillId="0" borderId="68" xfId="0" applyFont="1" applyBorder="1" applyAlignment="1">
      <alignment horizontal="right" vertical="top"/>
    </xf>
    <xf numFmtId="0" fontId="43" fillId="0" borderId="69" xfId="0" applyFont="1" applyBorder="1" applyAlignment="1">
      <alignment horizontal="right" vertical="top"/>
    </xf>
    <xf numFmtId="0" fontId="43" fillId="0" borderId="70" xfId="0" applyFont="1" applyBorder="1" applyAlignment="1">
      <alignment horizontal="right" vertical="top"/>
    </xf>
    <xf numFmtId="0" fontId="43" fillId="0" borderId="71" xfId="0" applyFont="1" applyBorder="1" applyAlignment="1">
      <alignment horizontal="right" vertical="top"/>
    </xf>
    <xf numFmtId="0" fontId="43" fillId="0" borderId="72" xfId="0" applyFont="1" applyBorder="1" applyAlignment="1">
      <alignment horizontal="right" vertical="top"/>
    </xf>
    <xf numFmtId="0" fontId="43" fillId="0" borderId="73" xfId="0" applyFont="1" applyBorder="1" applyAlignment="1">
      <alignment horizontal="right" vertical="top"/>
    </xf>
    <xf numFmtId="0" fontId="5" fillId="14" borderId="74" xfId="0" applyFont="1" applyFill="1" applyBorder="1" applyAlignment="1"/>
    <xf numFmtId="0" fontId="43" fillId="0" borderId="32" xfId="0" applyFont="1" applyBorder="1" applyAlignment="1">
      <alignment horizontal="right" vertical="top"/>
    </xf>
    <xf numFmtId="0" fontId="43" fillId="0" borderId="33" xfId="0" applyFont="1" applyBorder="1" applyAlignment="1">
      <alignment horizontal="right" vertical="top"/>
    </xf>
    <xf numFmtId="0" fontId="43" fillId="0" borderId="75" xfId="0" applyFont="1" applyBorder="1" applyAlignment="1">
      <alignment horizontal="right" vertical="top"/>
    </xf>
    <xf numFmtId="0" fontId="43" fillId="0" borderId="76" xfId="0" applyFont="1" applyBorder="1" applyAlignment="1">
      <alignment horizontal="right" vertical="top"/>
    </xf>
    <xf numFmtId="0" fontId="5" fillId="14" borderId="77" xfId="0" applyFont="1" applyFill="1" applyBorder="1" applyAlignment="1"/>
    <xf numFmtId="0" fontId="5" fillId="14" borderId="78" xfId="0" applyFont="1" applyFill="1" applyBorder="1" applyAlignment="1"/>
    <xf numFmtId="0" fontId="44" fillId="0" borderId="32" xfId="0" applyFont="1" applyBorder="1" applyAlignment="1">
      <alignment horizontal="right" vertical="top"/>
    </xf>
    <xf numFmtId="0" fontId="44" fillId="0" borderId="33" xfId="0" applyFont="1" applyBorder="1" applyAlignment="1">
      <alignment horizontal="right" vertical="top"/>
    </xf>
    <xf numFmtId="0" fontId="45" fillId="5" borderId="70" xfId="0" applyFont="1" applyFill="1" applyBorder="1" applyAlignment="1">
      <alignment horizontal="right" vertical="top" wrapText="1"/>
    </xf>
    <xf numFmtId="0" fontId="45" fillId="5" borderId="71" xfId="0" applyFont="1" applyFill="1" applyBorder="1" applyAlignment="1">
      <alignment horizontal="right" vertical="top" wrapText="1"/>
    </xf>
    <xf numFmtId="0" fontId="44" fillId="0" borderId="70" xfId="0" applyFont="1" applyBorder="1" applyAlignment="1">
      <alignment horizontal="right" vertical="top"/>
    </xf>
    <xf numFmtId="0" fontId="44" fillId="0" borderId="71" xfId="0" applyFont="1" applyBorder="1" applyAlignment="1">
      <alignment horizontal="right" vertical="top"/>
    </xf>
    <xf numFmtId="0" fontId="45" fillId="0" borderId="70" xfId="0" applyFont="1" applyBorder="1" applyAlignment="1"/>
    <xf numFmtId="178" fontId="45" fillId="5" borderId="71" xfId="0" applyNumberFormat="1" applyFont="1" applyFill="1" applyBorder="1" applyAlignment="1">
      <alignment horizontal="right" vertical="top" wrapText="1"/>
    </xf>
    <xf numFmtId="0" fontId="45" fillId="0" borderId="72" xfId="0" applyFont="1" applyBorder="1" applyAlignment="1"/>
    <xf numFmtId="0" fontId="45" fillId="5" borderId="73" xfId="0" applyFont="1" applyFill="1" applyBorder="1" applyAlignment="1">
      <alignment horizontal="right" vertical="top" wrapText="1"/>
    </xf>
    <xf numFmtId="10" fontId="45" fillId="5" borderId="73" xfId="0" applyNumberFormat="1" applyFont="1" applyFill="1" applyBorder="1" applyAlignment="1">
      <alignment horizontal="right" vertical="top" wrapText="1"/>
    </xf>
    <xf numFmtId="4" fontId="43" fillId="0" borderId="70" xfId="0" applyNumberFormat="1" applyFont="1" applyBorder="1" applyAlignment="1">
      <alignment horizontal="right" vertical="top"/>
    </xf>
    <xf numFmtId="4" fontId="43" fillId="0" borderId="71" xfId="0" applyNumberFormat="1" applyFont="1" applyBorder="1" applyAlignment="1">
      <alignment horizontal="right" vertical="top"/>
    </xf>
    <xf numFmtId="178" fontId="45" fillId="0" borderId="72" xfId="0" applyNumberFormat="1" applyFont="1" applyBorder="1"/>
    <xf numFmtId="178" fontId="45" fillId="0" borderId="73" xfId="0" applyNumberFormat="1" applyFont="1" applyBorder="1"/>
    <xf numFmtId="0" fontId="46" fillId="2" borderId="0" xfId="0" applyFont="1" applyFill="1" applyAlignment="1">
      <alignment horizontal="center" vertical="center"/>
    </xf>
    <xf numFmtId="0" fontId="46" fillId="15" borderId="79" xfId="0" applyFont="1" applyFill="1" applyBorder="1" applyAlignment="1">
      <alignment horizontal="center" vertical="center"/>
    </xf>
    <xf numFmtId="0" fontId="4" fillId="0" borderId="80" xfId="0" applyFont="1" applyBorder="1"/>
    <xf numFmtId="0" fontId="4" fillId="0" borderId="81" xfId="0" applyFont="1" applyBorder="1"/>
    <xf numFmtId="0" fontId="4" fillId="0" borderId="82" xfId="0" applyFont="1" applyBorder="1"/>
    <xf numFmtId="0" fontId="4" fillId="0" borderId="83" xfId="0" applyFont="1" applyBorder="1"/>
    <xf numFmtId="0" fontId="4" fillId="0" borderId="84" xfId="0" applyFont="1" applyBorder="1"/>
    <xf numFmtId="0" fontId="47" fillId="0" borderId="0" xfId="0" applyFont="1" applyAlignment="1">
      <alignment horizontal="right"/>
    </xf>
    <xf numFmtId="0" fontId="48" fillId="0" borderId="79" xfId="0" applyFont="1" applyBorder="1" applyAlignment="1">
      <alignment horizontal="center" vertical="center"/>
    </xf>
    <xf numFmtId="0" fontId="5" fillId="14" borderId="85" xfId="0" applyFont="1" applyFill="1" applyBorder="1" applyAlignment="1"/>
    <xf numFmtId="0" fontId="43" fillId="0" borderId="86" xfId="0" applyFont="1" applyBorder="1" applyAlignment="1">
      <alignment horizontal="right" vertical="top"/>
    </xf>
    <xf numFmtId="0" fontId="43" fillId="0" borderId="87" xfId="0" applyFont="1" applyBorder="1" applyAlignment="1">
      <alignment horizontal="right" vertical="top"/>
    </xf>
    <xf numFmtId="0" fontId="43" fillId="5" borderId="88" xfId="0" applyFont="1" applyFill="1" applyBorder="1" applyAlignment="1"/>
    <xf numFmtId="0" fontId="49" fillId="5" borderId="86" xfId="0" applyFont="1" applyFill="1" applyBorder="1" applyAlignment="1">
      <alignment horizontal="right"/>
    </xf>
    <xf numFmtId="0" fontId="49" fillId="5" borderId="88" xfId="0" applyFont="1" applyFill="1" applyBorder="1" applyAlignment="1">
      <alignment horizontal="right"/>
    </xf>
    <xf numFmtId="0" fontId="43" fillId="0" borderId="89" xfId="0" applyFont="1" applyBorder="1" applyAlignment="1">
      <alignment horizontal="right" vertical="top"/>
    </xf>
    <xf numFmtId="0" fontId="5" fillId="14" borderId="18" xfId="0" applyFont="1" applyFill="1" applyBorder="1" applyAlignment="1"/>
    <xf numFmtId="0" fontId="43" fillId="0" borderId="90" xfId="0" applyFont="1" applyBorder="1" applyAlignment="1">
      <alignment horizontal="right" vertical="top"/>
    </xf>
    <xf numFmtId="0" fontId="43" fillId="0" borderId="91" xfId="0" applyFont="1" applyBorder="1" applyAlignment="1">
      <alignment horizontal="right" vertical="top"/>
    </xf>
    <xf numFmtId="0" fontId="5" fillId="0" borderId="92" xfId="0" applyFont="1" applyBorder="1" applyAlignment="1"/>
    <xf numFmtId="0" fontId="43" fillId="0" borderId="93" xfId="0" applyFont="1" applyBorder="1" applyAlignment="1">
      <alignment horizontal="right" vertical="top"/>
    </xf>
    <xf numFmtId="0" fontId="43" fillId="0" borderId="94" xfId="0" applyFont="1" applyBorder="1" applyAlignment="1">
      <alignment horizontal="right" vertical="top"/>
    </xf>
    <xf numFmtId="0" fontId="50" fillId="5" borderId="95" xfId="0" applyFont="1" applyFill="1" applyBorder="1" applyAlignment="1">
      <alignment horizontal="right"/>
    </xf>
    <xf numFmtId="0" fontId="44" fillId="5" borderId="86" xfId="0" applyFont="1" applyFill="1" applyBorder="1" applyAlignment="1">
      <alignment horizontal="right" vertical="top"/>
    </xf>
    <xf numFmtId="0" fontId="45" fillId="0" borderId="71" xfId="0" applyFont="1" applyBorder="1" applyAlignment="1"/>
    <xf numFmtId="0" fontId="44" fillId="5" borderId="87" xfId="0" applyFont="1" applyFill="1" applyBorder="1" applyAlignment="1"/>
    <xf numFmtId="0" fontId="44" fillId="0" borderId="87" xfId="0" applyFont="1" applyBorder="1" applyAlignment="1">
      <alignment horizontal="right" vertical="top"/>
    </xf>
    <xf numFmtId="178" fontId="45" fillId="5" borderId="87" xfId="0" applyNumberFormat="1" applyFont="1" applyFill="1" applyBorder="1" applyAlignment="1">
      <alignment horizontal="right" vertical="top" wrapText="1"/>
    </xf>
    <xf numFmtId="10" fontId="45" fillId="0" borderId="73" xfId="0" applyNumberFormat="1" applyFont="1" applyBorder="1" applyAlignment="1"/>
    <xf numFmtId="10" fontId="44" fillId="5" borderId="88" xfId="0" applyNumberFormat="1" applyFont="1" applyFill="1" applyBorder="1" applyAlignment="1"/>
    <xf numFmtId="0" fontId="5" fillId="0" borderId="86" xfId="0" applyFont="1" applyBorder="1" applyAlignment="1"/>
    <xf numFmtId="0" fontId="5" fillId="0" borderId="87" xfId="0" applyFont="1" applyBorder="1" applyAlignment="1"/>
    <xf numFmtId="4" fontId="43" fillId="0" borderId="87" xfId="0" applyNumberFormat="1" applyFont="1" applyBorder="1" applyAlignment="1">
      <alignment horizontal="right" vertical="top"/>
    </xf>
    <xf numFmtId="0" fontId="49" fillId="5" borderId="87" xfId="0" applyFont="1" applyFill="1" applyBorder="1" applyAlignment="1">
      <alignment horizontal="right"/>
    </xf>
    <xf numFmtId="178" fontId="45" fillId="0" borderId="88" xfId="0" applyNumberFormat="1" applyFont="1" applyBorder="1"/>
    <xf numFmtId="0" fontId="51" fillId="16" borderId="0" xfId="0" applyFont="1" applyFill="1" applyAlignment="1">
      <alignment horizontal="center"/>
    </xf>
    <xf numFmtId="0" fontId="52" fillId="16" borderId="0" xfId="0" applyFont="1" applyFill="1" applyAlignment="1">
      <alignment horizontal="center"/>
    </xf>
    <xf numFmtId="0" fontId="6" fillId="0" borderId="0" xfId="0" applyFont="1" applyAlignment="1">
      <alignment horizontal="center"/>
    </xf>
    <xf numFmtId="0" fontId="53" fillId="17" borderId="0" xfId="0" applyFont="1" applyFill="1" applyAlignment="1">
      <alignment horizontal="center"/>
    </xf>
    <xf numFmtId="0" fontId="24" fillId="16" borderId="0" xfId="0" applyFont="1" applyFill="1" applyAlignment="1">
      <alignment horizontal="center"/>
    </xf>
    <xf numFmtId="0" fontId="54" fillId="16" borderId="0" xfId="0" applyFont="1" applyFill="1" applyAlignment="1">
      <alignment horizontal="center"/>
    </xf>
    <xf numFmtId="0" fontId="55" fillId="17" borderId="0" xfId="0" applyFont="1" applyFill="1" applyAlignment="1">
      <alignment horizontal="center"/>
    </xf>
    <xf numFmtId="179" fontId="54" fillId="16" borderId="0" xfId="0" applyNumberFormat="1" applyFont="1" applyFill="1" applyAlignment="1">
      <alignment horizontal="center"/>
    </xf>
    <xf numFmtId="0" fontId="56" fillId="0" borderId="0" xfId="0" applyFont="1" applyAlignment="1">
      <alignment horizontal="center"/>
    </xf>
    <xf numFmtId="2" fontId="57" fillId="5" borderId="96" xfId="0" applyNumberFormat="1" applyFont="1" applyFill="1" applyBorder="1" applyAlignment="1">
      <alignment horizontal="center" vertical="top"/>
    </xf>
    <xf numFmtId="2" fontId="57" fillId="5" borderId="97" xfId="0" applyNumberFormat="1" applyFont="1" applyFill="1" applyBorder="1" applyAlignment="1">
      <alignment horizontal="center" vertical="top"/>
    </xf>
    <xf numFmtId="2" fontId="57" fillId="0" borderId="98" xfId="0" applyNumberFormat="1" applyFont="1" applyBorder="1" applyAlignment="1">
      <alignment horizontal="center" vertical="top"/>
    </xf>
    <xf numFmtId="2" fontId="57" fillId="0" borderId="71" xfId="0" applyNumberFormat="1" applyFont="1" applyBorder="1" applyAlignment="1">
      <alignment horizontal="center" vertical="top"/>
    </xf>
    <xf numFmtId="0" fontId="13" fillId="5" borderId="0" xfId="0" applyFont="1" applyFill="1" applyAlignment="1">
      <alignment horizontal="center"/>
    </xf>
    <xf numFmtId="2" fontId="23" fillId="0" borderId="71" xfId="0" applyNumberFormat="1" applyFont="1" applyBorder="1" applyAlignment="1">
      <alignment horizontal="center"/>
    </xf>
    <xf numFmtId="1" fontId="24" fillId="16" borderId="0" xfId="0" applyNumberFormat="1" applyFont="1" applyFill="1" applyAlignment="1">
      <alignment horizontal="center"/>
    </xf>
    <xf numFmtId="2" fontId="57" fillId="0" borderId="99" xfId="0" applyNumberFormat="1" applyFont="1" applyBorder="1" applyAlignment="1">
      <alignment horizontal="center" vertical="top"/>
    </xf>
    <xf numFmtId="2" fontId="57" fillId="0" borderId="100" xfId="0" applyNumberFormat="1" applyFont="1" applyBorder="1" applyAlignment="1">
      <alignment horizontal="center" vertical="top"/>
    </xf>
    <xf numFmtId="2" fontId="57" fillId="8" borderId="71" xfId="0" applyNumberFormat="1" applyFont="1" applyFill="1" applyBorder="1" applyAlignment="1">
      <alignment horizontal="center" vertical="top"/>
    </xf>
    <xf numFmtId="0" fontId="23" fillId="0" borderId="71" xfId="0" applyFont="1" applyBorder="1" applyAlignment="1">
      <alignment horizontal="center"/>
    </xf>
    <xf numFmtId="10" fontId="23" fillId="0" borderId="100" xfId="0" applyNumberFormat="1" applyFont="1" applyBorder="1" applyAlignment="1">
      <alignment horizontal="center"/>
    </xf>
    <xf numFmtId="0" fontId="4" fillId="0" borderId="33" xfId="0" applyFont="1" applyBorder="1"/>
    <xf numFmtId="2" fontId="57" fillId="0" borderId="97" xfId="0" applyNumberFormat="1" applyFont="1" applyBorder="1" applyAlignment="1">
      <alignment horizontal="center" vertical="top"/>
    </xf>
    <xf numFmtId="2" fontId="57" fillId="5" borderId="71" xfId="0" applyNumberFormat="1" applyFont="1" applyFill="1" applyBorder="1" applyAlignment="1">
      <alignment horizontal="center" vertical="top"/>
    </xf>
    <xf numFmtId="2" fontId="57" fillId="5" borderId="97" xfId="0" applyNumberFormat="1" applyFont="1" applyFill="1" applyBorder="1" applyAlignment="1">
      <alignment horizontal="center"/>
    </xf>
    <xf numFmtId="2" fontId="57" fillId="5" borderId="71" xfId="0" applyNumberFormat="1" applyFont="1" applyFill="1" applyBorder="1" applyAlignment="1">
      <alignment horizontal="center"/>
    </xf>
    <xf numFmtId="2" fontId="57" fillId="8" borderId="71" xfId="0" applyNumberFormat="1" applyFont="1" applyFill="1" applyBorder="1" applyAlignment="1">
      <alignment horizontal="center"/>
    </xf>
    <xf numFmtId="0" fontId="23" fillId="0" borderId="0" xfId="0" applyFont="1" applyAlignment="1">
      <alignment horizontal="center"/>
    </xf>
    <xf numFmtId="0" fontId="1" fillId="0" borderId="1" xfId="0" applyFont="1" applyBorder="1" applyAlignment="1">
      <alignment horizontal="center" vertical="center"/>
    </xf>
    <xf numFmtId="0" fontId="58" fillId="18" borderId="1" xfId="0" applyFont="1" applyFill="1" applyBorder="1" applyAlignment="1">
      <alignment horizontal="center" vertical="center" wrapText="1"/>
    </xf>
    <xf numFmtId="0" fontId="59" fillId="0" borderId="1" xfId="0" applyFont="1" applyBorder="1" applyAlignment="1">
      <alignment horizontal="center" wrapText="1"/>
    </xf>
    <xf numFmtId="0" fontId="59" fillId="0" borderId="0" xfId="0" applyFont="1" applyAlignment="1">
      <alignment horizontal="center" wrapText="1"/>
    </xf>
    <xf numFmtId="0" fontId="60" fillId="19" borderId="101" xfId="0" applyFont="1" applyFill="1" applyBorder="1" applyAlignment="1">
      <alignment horizontal="center" wrapText="1"/>
    </xf>
    <xf numFmtId="0" fontId="61" fillId="19" borderId="101" xfId="0" applyFont="1" applyFill="1" applyBorder="1" applyAlignment="1">
      <alignment horizontal="center" wrapText="1"/>
    </xf>
    <xf numFmtId="0" fontId="61" fillId="0" borderId="32" xfId="0" applyFont="1" applyBorder="1" applyAlignment="1">
      <alignment horizontal="center" wrapText="1"/>
    </xf>
    <xf numFmtId="0" fontId="61" fillId="0" borderId="102" xfId="0" applyFont="1" applyBorder="1" applyAlignment="1">
      <alignment horizontal="center" wrapText="1"/>
    </xf>
    <xf numFmtId="0" fontId="62" fillId="19" borderId="101" xfId="0" applyFont="1" applyFill="1" applyBorder="1" applyAlignment="1">
      <alignment horizontal="center"/>
    </xf>
    <xf numFmtId="0" fontId="61" fillId="0" borderId="70" xfId="0" applyFont="1" applyBorder="1" applyAlignment="1">
      <alignment horizontal="center" wrapText="1"/>
    </xf>
    <xf numFmtId="0" fontId="61" fillId="0" borderId="103" xfId="0" applyFont="1" applyBorder="1" applyAlignment="1">
      <alignment horizontal="center"/>
    </xf>
    <xf numFmtId="0" fontId="61" fillId="0" borderId="70" xfId="0" applyFont="1" applyBorder="1" applyAlignment="1">
      <alignment horizontal="center"/>
    </xf>
    <xf numFmtId="0" fontId="61" fillId="0" borderId="104" xfId="0" applyFont="1" applyBorder="1" applyAlignment="1">
      <alignment horizontal="center"/>
    </xf>
    <xf numFmtId="0" fontId="61" fillId="0" borderId="105" xfId="0" applyFont="1" applyBorder="1" applyAlignment="1">
      <alignment horizontal="center"/>
    </xf>
    <xf numFmtId="0" fontId="6" fillId="2" borderId="0" xfId="0" applyFont="1" applyFill="1" applyAlignment="1">
      <alignment horizontal="center" wrapText="1"/>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Accent2" xfId="16" builtinId="33"/>
    <cellStyle name="40% - Accent1" xfId="17" builtinId="31"/>
    <cellStyle name="20% - Accent1" xfId="18" builtinId="30"/>
    <cellStyle name="Accent1" xfId="19" builtinId="29"/>
    <cellStyle name="Neutral" xfId="20" builtinId="28"/>
    <cellStyle name="60% - Accent1" xfId="21" builtinId="32"/>
    <cellStyle name="Bad" xfId="22" builtinId="27"/>
    <cellStyle name="20% - Accent4" xfId="23" builtinId="42"/>
    <cellStyle name="Total" xfId="24" builtinId="25"/>
    <cellStyle name="Output" xfId="25" builtinId="21"/>
    <cellStyle name="Currency" xfId="26" builtinId="4"/>
    <cellStyle name="20% - Accent3" xfId="27" builtinId="38"/>
    <cellStyle name="Note" xfId="28" builtinId="10"/>
    <cellStyle name="Input" xfId="29" builtinId="20"/>
    <cellStyle name="Heading 4" xfId="30" builtinId="19"/>
    <cellStyle name="Calculation" xfId="31" builtinId="22"/>
    <cellStyle name="Good" xfId="32" builtinId="26"/>
    <cellStyle name="Heading 3" xfId="33" builtinId="18"/>
    <cellStyle name="CExplanatory Text" xfId="34" builtinId="53"/>
    <cellStyle name="Heading 1" xfId="35" builtinId="16"/>
    <cellStyle name="Comma [0]" xfId="36" builtinId="6"/>
    <cellStyle name="20% - Accent6" xfId="37" builtinId="50"/>
    <cellStyle name="Title" xfId="38" builtinId="15"/>
    <cellStyle name="Currency [0]" xfId="39" builtinId="7"/>
    <cellStyle name="Warning Text" xfId="40" builtinId="11"/>
    <cellStyle name="Followed Hyperlink" xfId="41" builtinId="9"/>
    <cellStyle name="20% - Accent2" xfId="42" builtinId="34"/>
    <cellStyle name="Link" xfId="43" builtinId="8"/>
    <cellStyle name="Heading 2" xfId="44" builtinId="17"/>
    <cellStyle name="Comma" xfId="45" builtinId="3"/>
    <cellStyle name="Check Cell" xfId="46" builtinId="23"/>
    <cellStyle name="60% - Accent3" xfId="47" builtinId="40"/>
    <cellStyle name="Percent" xfId="48" builtinId="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695325</xdr:colOff>
      <xdr:row>18</xdr:row>
      <xdr:rowOff>190500</xdr:rowOff>
    </xdr:from>
    <xdr:ext cx="1552575" cy="447675"/>
    <xdr:pic>
      <xdr:nvPicPr>
        <xdr:cNvPr id="2" name="image4.png" title="Image"/>
        <xdr:cNvPicPr preferRelativeResize="0"/>
      </xdr:nvPicPr>
      <xdr:blipFill>
        <a:blip r:embed="rId1" cstate="print"/>
        <a:stretch>
          <a:fillRect/>
        </a:stretch>
      </xdr:blipFill>
      <xdr:spPr>
        <a:xfrm>
          <a:off x="695325" y="3691255"/>
          <a:ext cx="1552575" cy="447675"/>
        </a:xfrm>
        <a:prstGeom prst="rect">
          <a:avLst/>
        </a:prstGeom>
        <a:noFill/>
      </xdr:spPr>
    </xdr:pic>
    <xdr:clientData fLocksWithSheet="0"/>
  </xdr:oneCellAnchor>
  <xdr:oneCellAnchor>
    <xdr:from>
      <xdr:col>0</xdr:col>
      <xdr:colOff>266700</xdr:colOff>
      <xdr:row>30</xdr:row>
      <xdr:rowOff>190500</xdr:rowOff>
    </xdr:from>
    <xdr:ext cx="2962275" cy="447675"/>
    <xdr:pic>
      <xdr:nvPicPr>
        <xdr:cNvPr id="3" name="image13.png" title="Image"/>
        <xdr:cNvPicPr preferRelativeResize="0"/>
      </xdr:nvPicPr>
      <xdr:blipFill>
        <a:blip r:embed="rId2" cstate="print"/>
        <a:stretch>
          <a:fillRect/>
        </a:stretch>
      </xdr:blipFill>
      <xdr:spPr>
        <a:xfrm>
          <a:off x="266700" y="5780405"/>
          <a:ext cx="2962275" cy="447675"/>
        </a:xfrm>
        <a:prstGeom prst="rect">
          <a:avLst/>
        </a:prstGeom>
        <a:noFill/>
      </xdr:spPr>
    </xdr:pic>
    <xdr:clientData fLocksWithSheet="0"/>
  </xdr:oneCellAnchor>
  <xdr:oneCellAnchor>
    <xdr:from>
      <xdr:col>0</xdr:col>
      <xdr:colOff>533400</xdr:colOff>
      <xdr:row>25</xdr:row>
      <xdr:rowOff>19050</xdr:rowOff>
    </xdr:from>
    <xdr:ext cx="2047875" cy="447675"/>
    <xdr:pic>
      <xdr:nvPicPr>
        <xdr:cNvPr id="4" name="image12.png" title="Image"/>
        <xdr:cNvPicPr preferRelativeResize="0"/>
      </xdr:nvPicPr>
      <xdr:blipFill>
        <a:blip r:embed="rId3" cstate="print"/>
        <a:stretch>
          <a:fillRect/>
        </a:stretch>
      </xdr:blipFill>
      <xdr:spPr>
        <a:xfrm>
          <a:off x="533400" y="4764405"/>
          <a:ext cx="2047875" cy="447675"/>
        </a:xfrm>
        <a:prstGeom prst="rect">
          <a:avLst/>
        </a:prstGeom>
        <a:noFill/>
      </xdr:spPr>
    </xdr:pic>
    <xdr:clientData fLocksWithSheet="0"/>
  </xdr:oneCellAnchor>
  <xdr:oneCellAnchor>
    <xdr:from>
      <xdr:col>0</xdr:col>
      <xdr:colOff>533400</xdr:colOff>
      <xdr:row>46</xdr:row>
      <xdr:rowOff>180975</xdr:rowOff>
    </xdr:from>
    <xdr:ext cx="2324100" cy="447675"/>
    <xdr:pic>
      <xdr:nvPicPr>
        <xdr:cNvPr id="5" name="image2.png" title="Image"/>
        <xdr:cNvPicPr preferRelativeResize="0"/>
      </xdr:nvPicPr>
      <xdr:blipFill>
        <a:blip r:embed="rId4" cstate="print"/>
        <a:stretch>
          <a:fillRect/>
        </a:stretch>
      </xdr:blipFill>
      <xdr:spPr>
        <a:xfrm>
          <a:off x="533400" y="8610600"/>
          <a:ext cx="2324100" cy="447675"/>
        </a:xfrm>
        <a:prstGeom prst="rect">
          <a:avLst/>
        </a:prstGeom>
        <a:noFill/>
      </xdr:spPr>
    </xdr:pic>
    <xdr:clientData fLocksWithSheet="0"/>
  </xdr:oneCellAnchor>
  <xdr:oneCellAnchor>
    <xdr:from>
      <xdr:col>0</xdr:col>
      <xdr:colOff>695325</xdr:colOff>
      <xdr:row>52</xdr:row>
      <xdr:rowOff>190500</xdr:rowOff>
    </xdr:from>
    <xdr:ext cx="1924050" cy="447675"/>
    <xdr:pic>
      <xdr:nvPicPr>
        <xdr:cNvPr id="6" name="image8.png" title="Image"/>
        <xdr:cNvPicPr preferRelativeResize="0"/>
      </xdr:nvPicPr>
      <xdr:blipFill>
        <a:blip r:embed="rId5" cstate="print"/>
        <a:stretch>
          <a:fillRect/>
        </a:stretch>
      </xdr:blipFill>
      <xdr:spPr>
        <a:xfrm>
          <a:off x="695325" y="9664700"/>
          <a:ext cx="1924050" cy="447675"/>
        </a:xfrm>
        <a:prstGeom prst="rect">
          <a:avLst/>
        </a:prstGeom>
        <a:noFill/>
      </xdr:spPr>
    </xdr:pic>
    <xdr:clientData fLocksWithSheet="0"/>
  </xdr:oneCellAnchor>
  <xdr:oneCellAnchor>
    <xdr:from>
      <xdr:col>0</xdr:col>
      <xdr:colOff>533400</xdr:colOff>
      <xdr:row>66</xdr:row>
      <xdr:rowOff>19050</xdr:rowOff>
    </xdr:from>
    <xdr:ext cx="1247775" cy="447675"/>
    <xdr:pic>
      <xdr:nvPicPr>
        <xdr:cNvPr id="7" name="image6.png" title="Image"/>
        <xdr:cNvPicPr preferRelativeResize="0"/>
      </xdr:nvPicPr>
      <xdr:blipFill>
        <a:blip r:embed="rId6" cstate="print"/>
        <a:stretch>
          <a:fillRect/>
        </a:stretch>
      </xdr:blipFill>
      <xdr:spPr>
        <a:xfrm>
          <a:off x="533400" y="11955145"/>
          <a:ext cx="1247775" cy="447675"/>
        </a:xfrm>
        <a:prstGeom prst="rect">
          <a:avLst/>
        </a:prstGeom>
        <a:noFill/>
      </xdr:spPr>
    </xdr:pic>
    <xdr:clientData fLocksWithSheet="0"/>
  </xdr:oneCellAnchor>
  <xdr:oneCellAnchor>
    <xdr:from>
      <xdr:col>0</xdr:col>
      <xdr:colOff>762000</xdr:colOff>
      <xdr:row>80</xdr:row>
      <xdr:rowOff>28575</xdr:rowOff>
    </xdr:from>
    <xdr:ext cx="1171575" cy="447675"/>
    <xdr:pic>
      <xdr:nvPicPr>
        <xdr:cNvPr id="8" name="image5.png" title="Image"/>
        <xdr:cNvPicPr preferRelativeResize="0"/>
      </xdr:nvPicPr>
      <xdr:blipFill>
        <a:blip r:embed="rId7" cstate="print"/>
        <a:stretch>
          <a:fillRect/>
        </a:stretch>
      </xdr:blipFill>
      <xdr:spPr>
        <a:xfrm>
          <a:off x="762000" y="14451965"/>
          <a:ext cx="1171575" cy="447675"/>
        </a:xfrm>
        <a:prstGeom prst="rect">
          <a:avLst/>
        </a:prstGeom>
        <a:noFill/>
      </xdr:spPr>
    </xdr:pic>
    <xdr:clientData fLocksWithSheet="0"/>
  </xdr:oneCellAnchor>
  <xdr:oneCellAnchor>
    <xdr:from>
      <xdr:col>0</xdr:col>
      <xdr:colOff>695325</xdr:colOff>
      <xdr:row>85</xdr:row>
      <xdr:rowOff>200025</xdr:rowOff>
    </xdr:from>
    <xdr:ext cx="1076325" cy="495300"/>
    <xdr:pic>
      <xdr:nvPicPr>
        <xdr:cNvPr id="9" name="image1.png" title="Image"/>
        <xdr:cNvPicPr preferRelativeResize="0"/>
      </xdr:nvPicPr>
      <xdr:blipFill>
        <a:blip r:embed="rId8" cstate="print"/>
        <a:stretch>
          <a:fillRect/>
        </a:stretch>
      </xdr:blipFill>
      <xdr:spPr>
        <a:xfrm>
          <a:off x="695325" y="15467965"/>
          <a:ext cx="1076325" cy="495300"/>
        </a:xfrm>
        <a:prstGeom prst="rect">
          <a:avLst/>
        </a:prstGeom>
        <a:noFill/>
      </xdr:spPr>
    </xdr:pic>
    <xdr:clientData fLocksWithSheet="0"/>
  </xdr:oneCellAnchor>
  <xdr:oneCellAnchor>
    <xdr:from>
      <xdr:col>0</xdr:col>
      <xdr:colOff>209550</xdr:colOff>
      <xdr:row>101</xdr:row>
      <xdr:rowOff>19050</xdr:rowOff>
    </xdr:from>
    <xdr:ext cx="3228975" cy="571500"/>
    <xdr:pic>
      <xdr:nvPicPr>
        <xdr:cNvPr id="10" name="image3.png" title="Image"/>
        <xdr:cNvPicPr preferRelativeResize="0"/>
      </xdr:nvPicPr>
      <xdr:blipFill>
        <a:blip r:embed="rId9" cstate="print"/>
        <a:stretch>
          <a:fillRect/>
        </a:stretch>
      </xdr:blipFill>
      <xdr:spPr>
        <a:xfrm>
          <a:off x="209550" y="18126710"/>
          <a:ext cx="3228975" cy="571500"/>
        </a:xfrm>
        <a:prstGeom prst="rect">
          <a:avLst/>
        </a:prstGeom>
        <a:noFill/>
      </xdr:spPr>
    </xdr:pic>
    <xdr:clientData fLocksWithSheet="0"/>
  </xdr:oneCellAnchor>
  <xdr:oneCellAnchor>
    <xdr:from>
      <xdr:col>0</xdr:col>
      <xdr:colOff>609600</xdr:colOff>
      <xdr:row>108</xdr:row>
      <xdr:rowOff>28575</xdr:rowOff>
    </xdr:from>
    <xdr:ext cx="1819275" cy="571500"/>
    <xdr:pic>
      <xdr:nvPicPr>
        <xdr:cNvPr id="11" name="image14.png" title="Image"/>
        <xdr:cNvPicPr preferRelativeResize="0"/>
      </xdr:nvPicPr>
      <xdr:blipFill>
        <a:blip r:embed="rId10" cstate="print"/>
        <a:stretch>
          <a:fillRect/>
        </a:stretch>
      </xdr:blipFill>
      <xdr:spPr>
        <a:xfrm>
          <a:off x="609600" y="19333210"/>
          <a:ext cx="1819275" cy="571500"/>
        </a:xfrm>
        <a:prstGeom prst="rect">
          <a:avLst/>
        </a:prstGeom>
        <a:noFill/>
      </xdr:spPr>
    </xdr:pic>
    <xdr:clientData fLocksWithSheet="0"/>
  </xdr:oneCellAnchor>
  <xdr:oneCellAnchor>
    <xdr:from>
      <xdr:col>0</xdr:col>
      <xdr:colOff>228600</xdr:colOff>
      <xdr:row>127</xdr:row>
      <xdr:rowOff>200025</xdr:rowOff>
    </xdr:from>
    <xdr:ext cx="2247900" cy="447675"/>
    <xdr:pic>
      <xdr:nvPicPr>
        <xdr:cNvPr id="12" name="image7.png" title="Image"/>
        <xdr:cNvPicPr preferRelativeResize="0"/>
      </xdr:nvPicPr>
      <xdr:blipFill>
        <a:blip r:embed="rId11" cstate="print"/>
        <a:stretch>
          <a:fillRect/>
        </a:stretch>
      </xdr:blipFill>
      <xdr:spPr>
        <a:xfrm>
          <a:off x="228600" y="22743160"/>
          <a:ext cx="2247900" cy="447675"/>
        </a:xfrm>
        <a:prstGeom prst="rect">
          <a:avLst/>
        </a:prstGeom>
        <a:noFill/>
      </xdr:spPr>
    </xdr:pic>
    <xdr:clientData fLocksWithSheet="0"/>
  </xdr:oneCellAnchor>
  <xdr:oneCellAnchor>
    <xdr:from>
      <xdr:col>0</xdr:col>
      <xdr:colOff>409575</xdr:colOff>
      <xdr:row>121</xdr:row>
      <xdr:rowOff>200025</xdr:rowOff>
    </xdr:from>
    <xdr:ext cx="1885950" cy="447675"/>
    <xdr:pic>
      <xdr:nvPicPr>
        <xdr:cNvPr id="13" name="image9.png" title="Image"/>
        <xdr:cNvPicPr preferRelativeResize="0"/>
      </xdr:nvPicPr>
      <xdr:blipFill>
        <a:blip r:embed="rId12" cstate="print"/>
        <a:stretch>
          <a:fillRect/>
        </a:stretch>
      </xdr:blipFill>
      <xdr:spPr>
        <a:xfrm>
          <a:off x="409575" y="21698585"/>
          <a:ext cx="1885950" cy="447675"/>
        </a:xfrm>
        <a:prstGeom prst="rect">
          <a:avLst/>
        </a:prstGeom>
        <a:noFill/>
      </xdr:spPr>
    </xdr:pic>
    <xdr:clientData fLocksWithSheet="0"/>
  </xdr:oneCellAnchor>
  <xdr:oneCellAnchor>
    <xdr:from>
      <xdr:col>0</xdr:col>
      <xdr:colOff>447675</xdr:colOff>
      <xdr:row>115</xdr:row>
      <xdr:rowOff>47625</xdr:rowOff>
    </xdr:from>
    <xdr:ext cx="2000250" cy="447675"/>
    <xdr:pic>
      <xdr:nvPicPr>
        <xdr:cNvPr id="14" name="image11.png" title="Image"/>
        <xdr:cNvPicPr preferRelativeResize="0"/>
      </xdr:nvPicPr>
      <xdr:blipFill>
        <a:blip r:embed="rId13" cstate="print"/>
        <a:stretch>
          <a:fillRect/>
        </a:stretch>
      </xdr:blipFill>
      <xdr:spPr>
        <a:xfrm>
          <a:off x="447675" y="20549235"/>
          <a:ext cx="2000250" cy="447675"/>
        </a:xfrm>
        <a:prstGeom prst="rect">
          <a:avLst/>
        </a:prstGeom>
        <a:noFill/>
      </xdr:spPr>
    </xdr:pic>
    <xdr:clientData fLocksWithSheet="0"/>
  </xdr:oneCellAnchor>
  <xdr:oneCellAnchor>
    <xdr:from>
      <xdr:col>0</xdr:col>
      <xdr:colOff>0</xdr:colOff>
      <xdr:row>139</xdr:row>
      <xdr:rowOff>66675</xdr:rowOff>
    </xdr:from>
    <xdr:ext cx="4686300" cy="447675"/>
    <xdr:pic>
      <xdr:nvPicPr>
        <xdr:cNvPr id="15" name="image10.png" title="Image"/>
        <xdr:cNvPicPr preferRelativeResize="0"/>
      </xdr:nvPicPr>
      <xdr:blipFill>
        <a:blip r:embed="rId14" cstate="print"/>
        <a:stretch>
          <a:fillRect/>
        </a:stretch>
      </xdr:blipFill>
      <xdr:spPr>
        <a:xfrm>
          <a:off x="0" y="24766905"/>
          <a:ext cx="4686300" cy="447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2:H21"/>
  <sheetViews>
    <sheetView workbookViewId="0">
      <selection activeCell="A1" sqref="A1"/>
    </sheetView>
  </sheetViews>
  <sheetFormatPr defaultColWidth="12.6339285714286" defaultRowHeight="15.75" customHeight="1" outlineLevelCol="7"/>
  <cols>
    <col min="2" max="2" width="19.1339285714286" customWidth="1"/>
    <col min="3" max="3" width="20.25" customWidth="1"/>
  </cols>
  <sheetData>
    <row r="2" ht="12" spans="1:5">
      <c r="A2" s="278" t="s">
        <v>0</v>
      </c>
      <c r="B2" s="4"/>
      <c r="C2" s="4"/>
      <c r="D2" s="4"/>
      <c r="E2" s="10"/>
    </row>
    <row r="3" ht="12.75" spans="1:5">
      <c r="A3" s="6"/>
      <c r="B3" s="7"/>
      <c r="C3" s="7"/>
      <c r="D3" s="7"/>
      <c r="E3" s="12"/>
    </row>
    <row r="5" ht="12" spans="1:8">
      <c r="A5" s="279" t="s">
        <v>1</v>
      </c>
      <c r="B5" s="4"/>
      <c r="C5" s="4"/>
      <c r="D5" s="4"/>
      <c r="E5" s="4"/>
      <c r="F5" s="4"/>
      <c r="G5" s="4"/>
      <c r="H5" s="10"/>
    </row>
    <row r="6" ht="12" spans="1:8">
      <c r="A6" s="5"/>
      <c r="H6" s="11"/>
    </row>
    <row r="7" ht="12" spans="1:8">
      <c r="A7" s="5"/>
      <c r="H7" s="11"/>
    </row>
    <row r="8" ht="12" spans="1:8">
      <c r="A8" s="5"/>
      <c r="H8" s="11"/>
    </row>
    <row r="9" ht="12" spans="1:8">
      <c r="A9" s="5"/>
      <c r="H9" s="11"/>
    </row>
    <row r="10" ht="12" spans="1:8">
      <c r="A10" s="5"/>
      <c r="H10" s="11"/>
    </row>
    <row r="11" ht="12.75" spans="1:8">
      <c r="A11" s="6"/>
      <c r="B11" s="7"/>
      <c r="C11" s="7"/>
      <c r="D11" s="7"/>
      <c r="E11" s="7"/>
      <c r="F11" s="7"/>
      <c r="G11" s="7"/>
      <c r="H11" s="12"/>
    </row>
    <row r="12" ht="12" spans="6:8">
      <c r="F12" s="292"/>
      <c r="G12" s="292"/>
      <c r="H12" s="292"/>
    </row>
    <row r="14" ht="17.6" spans="1:5">
      <c r="A14" s="280" t="s">
        <v>2</v>
      </c>
      <c r="B14" s="4"/>
      <c r="C14" s="10"/>
      <c r="D14" s="281"/>
      <c r="E14" s="281"/>
    </row>
    <row r="15" ht="18.35" spans="1:5">
      <c r="A15" s="6"/>
      <c r="B15" s="7"/>
      <c r="C15" s="12"/>
      <c r="D15" s="281"/>
      <c r="E15" s="281"/>
    </row>
    <row r="16" ht="18.75" spans="1:3">
      <c r="A16" s="282" t="s">
        <v>3</v>
      </c>
      <c r="B16" s="282" t="s">
        <v>4</v>
      </c>
      <c r="C16" s="282" t="s">
        <v>5</v>
      </c>
    </row>
    <row r="17" ht="18.75" spans="1:3">
      <c r="A17" s="283">
        <v>11</v>
      </c>
      <c r="B17" s="284" t="s">
        <v>6</v>
      </c>
      <c r="C17" s="285" t="s">
        <v>7</v>
      </c>
    </row>
    <row r="18" ht="36.75" spans="1:3">
      <c r="A18" s="286">
        <v>12</v>
      </c>
      <c r="B18" s="287" t="s">
        <v>8</v>
      </c>
      <c r="C18" s="288" t="s">
        <v>9</v>
      </c>
    </row>
    <row r="19" ht="18.75" spans="1:3">
      <c r="A19" s="286">
        <v>13</v>
      </c>
      <c r="B19" s="289" t="s">
        <v>10</v>
      </c>
      <c r="C19" s="288" t="s">
        <v>11</v>
      </c>
    </row>
    <row r="20" ht="18.35" spans="1:3">
      <c r="A20" s="286">
        <v>14</v>
      </c>
      <c r="B20" s="289" t="s">
        <v>12</v>
      </c>
      <c r="C20" s="288" t="s">
        <v>13</v>
      </c>
    </row>
    <row r="21" ht="18.35" spans="1:3">
      <c r="A21" s="286">
        <v>15</v>
      </c>
      <c r="B21" s="290" t="s">
        <v>14</v>
      </c>
      <c r="C21" s="291" t="s">
        <v>15</v>
      </c>
    </row>
  </sheetData>
  <mergeCells count="3">
    <mergeCell ref="A2:E3"/>
    <mergeCell ref="A5:H11"/>
    <mergeCell ref="A14:C1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Z1005"/>
  <sheetViews>
    <sheetView workbookViewId="0">
      <selection activeCell="A1" sqref="A1:G1"/>
    </sheetView>
  </sheetViews>
  <sheetFormatPr defaultColWidth="12.6339285714286" defaultRowHeight="15.75" customHeight="1"/>
  <sheetData>
    <row r="1" ht="26" spans="1:26">
      <c r="A1" s="250" t="s">
        <v>16</v>
      </c>
      <c r="H1" s="252"/>
      <c r="I1" s="252"/>
      <c r="J1" s="252"/>
      <c r="K1" s="252"/>
      <c r="L1" s="252"/>
      <c r="M1" s="252"/>
      <c r="N1" s="252"/>
      <c r="O1" s="252"/>
      <c r="P1" s="252"/>
      <c r="Q1" s="252"/>
      <c r="R1" s="252"/>
      <c r="S1" s="252"/>
      <c r="T1" s="252"/>
      <c r="U1" s="252"/>
      <c r="V1" s="252"/>
      <c r="W1" s="252"/>
      <c r="X1" s="252"/>
      <c r="Y1" s="252"/>
      <c r="Z1" s="252"/>
    </row>
    <row r="2" ht="26" spans="1:26">
      <c r="A2" s="251" t="s">
        <v>17</v>
      </c>
      <c r="H2" s="252"/>
      <c r="I2" s="252"/>
      <c r="J2" s="252"/>
      <c r="K2" s="252"/>
      <c r="L2" s="252"/>
      <c r="M2" s="252"/>
      <c r="N2" s="252"/>
      <c r="O2" s="252"/>
      <c r="P2" s="252"/>
      <c r="Q2" s="252"/>
      <c r="R2" s="252"/>
      <c r="S2" s="252"/>
      <c r="T2" s="252"/>
      <c r="U2" s="252"/>
      <c r="V2" s="252"/>
      <c r="W2" s="252"/>
      <c r="X2" s="252"/>
      <c r="Y2" s="252"/>
      <c r="Z2" s="252"/>
    </row>
    <row r="3" ht="21" spans="1:26">
      <c r="A3" s="252"/>
      <c r="B3" s="252"/>
      <c r="C3" s="252"/>
      <c r="D3" s="252"/>
      <c r="E3" s="258" t="s">
        <v>18</v>
      </c>
      <c r="H3" s="252"/>
      <c r="I3" s="252"/>
      <c r="J3" s="252"/>
      <c r="K3" s="252"/>
      <c r="L3" s="252"/>
      <c r="M3" s="252"/>
      <c r="N3" s="252"/>
      <c r="O3" s="252"/>
      <c r="P3" s="252"/>
      <c r="Q3" s="252"/>
      <c r="R3" s="252"/>
      <c r="S3" s="252"/>
      <c r="T3" s="252"/>
      <c r="U3" s="252"/>
      <c r="V3" s="252"/>
      <c r="W3" s="252"/>
      <c r="X3" s="252"/>
      <c r="Y3" s="252"/>
      <c r="Z3" s="252"/>
    </row>
    <row r="4" ht="12" spans="1:26">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ht="12" spans="1:26">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row>
    <row r="6" ht="12" spans="1:26">
      <c r="A6" s="253" t="s">
        <v>19</v>
      </c>
      <c r="E6" s="252"/>
      <c r="F6" s="252"/>
      <c r="G6" s="252"/>
      <c r="H6" s="252"/>
      <c r="I6" s="252"/>
      <c r="J6" s="252"/>
      <c r="K6" s="252"/>
      <c r="L6" s="252"/>
      <c r="M6" s="252"/>
      <c r="N6" s="252"/>
      <c r="O6" s="252"/>
      <c r="P6" s="252"/>
      <c r="Q6" s="252"/>
      <c r="R6" s="252"/>
      <c r="S6" s="252"/>
      <c r="T6" s="252"/>
      <c r="U6" s="252"/>
      <c r="V6" s="252"/>
      <c r="W6" s="252"/>
      <c r="X6" s="252"/>
      <c r="Y6" s="252"/>
      <c r="Z6" s="252"/>
    </row>
    <row r="7" ht="12" spans="5:26">
      <c r="E7" s="252"/>
      <c r="F7" s="252"/>
      <c r="G7" s="252"/>
      <c r="H7" s="252"/>
      <c r="I7" s="252"/>
      <c r="J7" s="252"/>
      <c r="K7" s="252"/>
      <c r="L7" s="252"/>
      <c r="M7" s="252"/>
      <c r="N7" s="252"/>
      <c r="O7" s="252"/>
      <c r="P7" s="252"/>
      <c r="Q7" s="252"/>
      <c r="R7" s="252"/>
      <c r="S7" s="252"/>
      <c r="T7" s="252"/>
      <c r="U7" s="252"/>
      <c r="V7" s="252"/>
      <c r="W7" s="252"/>
      <c r="X7" s="252"/>
      <c r="Y7" s="252"/>
      <c r="Z7" s="252"/>
    </row>
    <row r="8" ht="12" spans="1:26">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row>
    <row r="9" ht="15.2" spans="1:26">
      <c r="A9" s="254" t="s">
        <v>20</v>
      </c>
      <c r="E9" s="254">
        <v>2022</v>
      </c>
      <c r="F9" s="254">
        <v>2021</v>
      </c>
      <c r="G9" s="254">
        <v>2020</v>
      </c>
      <c r="H9" s="254">
        <v>2019</v>
      </c>
      <c r="I9" s="254">
        <v>2018</v>
      </c>
      <c r="J9" s="254">
        <v>2017</v>
      </c>
      <c r="K9" s="254">
        <v>2016</v>
      </c>
      <c r="L9" s="254">
        <v>2015</v>
      </c>
      <c r="M9" s="254">
        <v>2014</v>
      </c>
      <c r="N9" s="254">
        <v>2013</v>
      </c>
      <c r="O9" s="254">
        <v>2012</v>
      </c>
      <c r="P9" s="252"/>
      <c r="Q9" s="252"/>
      <c r="R9" s="252"/>
      <c r="S9" s="252"/>
      <c r="T9" s="252"/>
      <c r="U9" s="252"/>
      <c r="V9" s="252"/>
      <c r="W9" s="252"/>
      <c r="X9" s="252"/>
      <c r="Y9" s="252"/>
      <c r="Z9" s="252"/>
    </row>
    <row r="10" ht="15.2" spans="1:26">
      <c r="A10" s="254" t="s">
        <v>21</v>
      </c>
      <c r="E10" s="259">
        <v>7.04</v>
      </c>
      <c r="F10" s="260">
        <v>2.33</v>
      </c>
      <c r="G10" s="260">
        <v>5.64</v>
      </c>
      <c r="H10" s="260">
        <v>12.46</v>
      </c>
      <c r="I10" s="260">
        <v>10.75</v>
      </c>
      <c r="J10" s="272">
        <v>6.94</v>
      </c>
      <c r="K10" s="272">
        <v>5.64</v>
      </c>
      <c r="L10" s="272">
        <v>7.61</v>
      </c>
      <c r="M10" s="272">
        <v>6.08</v>
      </c>
      <c r="N10" s="272">
        <v>8.13</v>
      </c>
      <c r="O10" s="274">
        <v>5.43</v>
      </c>
      <c r="P10" s="252"/>
      <c r="Q10" s="252"/>
      <c r="R10" s="252"/>
      <c r="S10" s="252"/>
      <c r="T10" s="252"/>
      <c r="U10" s="252"/>
      <c r="V10" s="252"/>
      <c r="W10" s="252"/>
      <c r="X10" s="252"/>
      <c r="Y10" s="252"/>
      <c r="Z10" s="252"/>
    </row>
    <row r="11" ht="15.2" spans="1:26">
      <c r="A11" s="254" t="s">
        <v>22</v>
      </c>
      <c r="E11" s="261">
        <v>14.95</v>
      </c>
      <c r="F11" s="262">
        <v>6.86</v>
      </c>
      <c r="G11" s="262">
        <v>12.21</v>
      </c>
      <c r="H11" s="262">
        <v>21.81</v>
      </c>
      <c r="I11" s="262">
        <v>21.79</v>
      </c>
      <c r="J11" s="273">
        <v>14.88</v>
      </c>
      <c r="K11" s="273">
        <v>11.01</v>
      </c>
      <c r="L11" s="273">
        <v>11.69</v>
      </c>
      <c r="M11" s="273">
        <v>9.75</v>
      </c>
      <c r="N11" s="273">
        <v>12.97</v>
      </c>
      <c r="O11" s="275">
        <v>8.97</v>
      </c>
      <c r="P11" s="252"/>
      <c r="Q11" s="252"/>
      <c r="R11" s="252"/>
      <c r="S11" s="252"/>
      <c r="T11" s="252"/>
      <c r="U11" s="252"/>
      <c r="V11" s="252"/>
      <c r="W11" s="252"/>
      <c r="X11" s="252"/>
      <c r="Y11" s="252"/>
      <c r="Z11" s="252"/>
    </row>
    <row r="12" ht="15.2" spans="1:26">
      <c r="A12" s="254" t="s">
        <v>23</v>
      </c>
      <c r="E12" s="261">
        <v>11.51</v>
      </c>
      <c r="F12" s="262">
        <v>3.83</v>
      </c>
      <c r="G12" s="262">
        <v>9.42</v>
      </c>
      <c r="H12" s="262">
        <v>20.62</v>
      </c>
      <c r="I12" s="262">
        <v>17.02</v>
      </c>
      <c r="J12" s="262">
        <v>9.79</v>
      </c>
      <c r="K12" s="262">
        <v>6.2</v>
      </c>
      <c r="L12" s="262">
        <v>8.76</v>
      </c>
      <c r="M12" s="262">
        <v>7.35</v>
      </c>
      <c r="N12" s="262">
        <v>9.86</v>
      </c>
      <c r="O12" s="275">
        <v>6.96</v>
      </c>
      <c r="P12" s="252"/>
      <c r="Q12" s="252"/>
      <c r="R12" s="252"/>
      <c r="S12" s="252"/>
      <c r="T12" s="252"/>
      <c r="U12" s="252"/>
      <c r="V12" s="252"/>
      <c r="W12" s="252"/>
      <c r="X12" s="252"/>
      <c r="Y12" s="252"/>
      <c r="Z12" s="252"/>
    </row>
    <row r="13" ht="12" spans="1:26">
      <c r="A13" s="252"/>
      <c r="B13" s="252"/>
      <c r="C13" s="252"/>
      <c r="D13" s="252"/>
      <c r="E13" s="263"/>
      <c r="F13" s="252"/>
      <c r="G13" s="252"/>
      <c r="H13" s="252"/>
      <c r="I13" s="252"/>
      <c r="J13" s="252"/>
      <c r="K13" s="252"/>
      <c r="L13" s="252"/>
      <c r="M13" s="252"/>
      <c r="N13" s="252"/>
      <c r="O13" s="252"/>
      <c r="P13" s="252"/>
      <c r="Q13" s="252"/>
      <c r="R13" s="252"/>
      <c r="S13" s="252"/>
      <c r="T13" s="252"/>
      <c r="U13" s="252"/>
      <c r="V13" s="252"/>
      <c r="W13" s="252"/>
      <c r="X13" s="252"/>
      <c r="Y13" s="252"/>
      <c r="Z13" s="252"/>
    </row>
    <row r="14" ht="12" spans="1:26">
      <c r="A14" s="252"/>
      <c r="B14" s="252"/>
      <c r="C14" s="252"/>
      <c r="D14" s="252"/>
      <c r="E14" s="263"/>
      <c r="F14" s="252"/>
      <c r="G14" s="252"/>
      <c r="H14" s="252"/>
      <c r="I14" s="252"/>
      <c r="J14" s="252"/>
      <c r="K14" s="252"/>
      <c r="L14" s="252"/>
      <c r="M14" s="252"/>
      <c r="N14" s="252"/>
      <c r="O14" s="252"/>
      <c r="P14" s="252"/>
      <c r="Q14" s="252"/>
      <c r="R14" s="252"/>
      <c r="S14" s="252"/>
      <c r="T14" s="252"/>
      <c r="U14" s="252"/>
      <c r="V14" s="252"/>
      <c r="W14" s="252"/>
      <c r="X14" s="252"/>
      <c r="Y14" s="252"/>
      <c r="Z14" s="252"/>
    </row>
    <row r="15" ht="12" spans="1:26">
      <c r="A15" s="253" t="s">
        <v>24</v>
      </c>
      <c r="E15" s="252"/>
      <c r="F15" s="252"/>
      <c r="G15" s="252"/>
      <c r="H15" s="252"/>
      <c r="I15" s="252"/>
      <c r="J15" s="252"/>
      <c r="K15" s="252"/>
      <c r="L15" s="252"/>
      <c r="M15" s="252"/>
      <c r="N15" s="252"/>
      <c r="O15" s="252"/>
      <c r="P15" s="252"/>
      <c r="Q15" s="252"/>
      <c r="R15" s="252"/>
      <c r="S15" s="252"/>
      <c r="T15" s="252"/>
      <c r="U15" s="252"/>
      <c r="V15" s="252"/>
      <c r="W15" s="252"/>
      <c r="X15" s="252"/>
      <c r="Y15" s="252"/>
      <c r="Z15" s="252"/>
    </row>
    <row r="16" ht="12" spans="5:26">
      <c r="E16" s="252"/>
      <c r="F16" s="252"/>
      <c r="G16" s="252"/>
      <c r="H16" s="252"/>
      <c r="I16" s="252"/>
      <c r="J16" s="252"/>
      <c r="K16" s="252"/>
      <c r="L16" s="252"/>
      <c r="M16" s="252"/>
      <c r="N16" s="252"/>
      <c r="O16" s="252"/>
      <c r="P16" s="252"/>
      <c r="Q16" s="252"/>
      <c r="R16" s="252"/>
      <c r="S16" s="252"/>
      <c r="T16" s="252"/>
      <c r="U16" s="252"/>
      <c r="V16" s="252"/>
      <c r="W16" s="252"/>
      <c r="X16" s="252"/>
      <c r="Y16" s="252"/>
      <c r="Z16" s="252"/>
    </row>
    <row r="17" ht="12" spans="1:26">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ht="15.2" spans="1:26">
      <c r="A18" s="254" t="s">
        <v>20</v>
      </c>
      <c r="E18" s="254">
        <v>2022</v>
      </c>
      <c r="F18" s="254">
        <v>2021</v>
      </c>
      <c r="G18" s="254">
        <v>2020</v>
      </c>
      <c r="H18" s="254">
        <v>2019</v>
      </c>
      <c r="I18" s="254">
        <v>2018</v>
      </c>
      <c r="J18" s="254">
        <v>2017</v>
      </c>
      <c r="K18" s="254">
        <v>2016</v>
      </c>
      <c r="L18" s="254">
        <v>2015</v>
      </c>
      <c r="M18" s="254">
        <v>2014</v>
      </c>
      <c r="N18" s="254">
        <v>2013</v>
      </c>
      <c r="O18" s="254">
        <v>2012</v>
      </c>
      <c r="P18" s="252"/>
      <c r="Q18" s="252"/>
      <c r="R18" s="252"/>
      <c r="S18" s="252"/>
      <c r="T18" s="252"/>
      <c r="U18" s="252"/>
      <c r="V18" s="252"/>
      <c r="W18" s="252"/>
      <c r="X18" s="252"/>
      <c r="Y18" s="252"/>
      <c r="Z18" s="252"/>
    </row>
    <row r="19" ht="15.2" spans="1:26">
      <c r="A19" s="255" t="s">
        <v>25</v>
      </c>
      <c r="E19" s="264">
        <v>1.72</v>
      </c>
      <c r="F19" s="264">
        <v>1.78</v>
      </c>
      <c r="G19" s="264">
        <v>2.6</v>
      </c>
      <c r="H19" s="264">
        <v>3.17</v>
      </c>
      <c r="I19" s="264">
        <v>2.67</v>
      </c>
      <c r="J19" s="264">
        <v>2.48</v>
      </c>
      <c r="K19" s="264">
        <v>2.57</v>
      </c>
      <c r="L19" s="264">
        <v>2.11</v>
      </c>
      <c r="M19" s="264">
        <v>2.01</v>
      </c>
      <c r="N19" s="264">
        <v>1.77</v>
      </c>
      <c r="O19" s="264">
        <v>1.44</v>
      </c>
      <c r="P19" s="252"/>
      <c r="Q19" s="252"/>
      <c r="R19" s="252"/>
      <c r="S19" s="252"/>
      <c r="T19" s="252"/>
      <c r="U19" s="252"/>
      <c r="V19" s="252"/>
      <c r="W19" s="252"/>
      <c r="X19" s="252"/>
      <c r="Y19" s="252"/>
      <c r="Z19" s="252"/>
    </row>
    <row r="20" ht="15.2" spans="1:26">
      <c r="A20" s="255" t="s">
        <v>26</v>
      </c>
      <c r="E20" s="264">
        <v>1.24</v>
      </c>
      <c r="F20" s="264">
        <v>1.41</v>
      </c>
      <c r="G20" s="264">
        <v>2.15</v>
      </c>
      <c r="H20" s="264">
        <v>2.71</v>
      </c>
      <c r="I20" s="264">
        <v>2.11</v>
      </c>
      <c r="J20" s="264">
        <v>2.06</v>
      </c>
      <c r="K20" s="264">
        <v>2.04</v>
      </c>
      <c r="L20" s="264">
        <v>1.64</v>
      </c>
      <c r="M20" s="264">
        <v>1.68</v>
      </c>
      <c r="N20" s="264">
        <v>1.47</v>
      </c>
      <c r="O20" s="264">
        <v>1.15</v>
      </c>
      <c r="P20" s="252"/>
      <c r="Q20" s="252"/>
      <c r="R20" s="252"/>
      <c r="S20" s="252"/>
      <c r="T20" s="252"/>
      <c r="U20" s="252"/>
      <c r="V20" s="252"/>
      <c r="W20" s="252"/>
      <c r="X20" s="252"/>
      <c r="Y20" s="252"/>
      <c r="Z20" s="252"/>
    </row>
    <row r="21" ht="12" spans="1:26">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ht="12" spans="1:26">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ht="12" spans="1:26">
      <c r="A23" s="253" t="s">
        <v>27</v>
      </c>
      <c r="E23" s="252"/>
      <c r="F23" s="252"/>
      <c r="G23" s="252"/>
      <c r="H23" s="252"/>
      <c r="I23" s="252"/>
      <c r="J23" s="252"/>
      <c r="K23" s="252"/>
      <c r="L23" s="252"/>
      <c r="M23" s="252"/>
      <c r="N23" s="252"/>
      <c r="O23" s="252"/>
      <c r="P23" s="252"/>
      <c r="Q23" s="252"/>
      <c r="R23" s="252"/>
      <c r="S23" s="252"/>
      <c r="T23" s="252"/>
      <c r="U23" s="252"/>
      <c r="V23" s="252"/>
      <c r="W23" s="252"/>
      <c r="X23" s="252"/>
      <c r="Y23" s="252"/>
      <c r="Z23" s="252"/>
    </row>
    <row r="24" ht="12" spans="5:26">
      <c r="E24" s="252"/>
      <c r="F24" s="252"/>
      <c r="G24" s="252"/>
      <c r="H24" s="252"/>
      <c r="I24" s="252"/>
      <c r="J24" s="252"/>
      <c r="K24" s="252"/>
      <c r="L24" s="252"/>
      <c r="M24" s="252"/>
      <c r="N24" s="252"/>
      <c r="O24" s="252"/>
      <c r="P24" s="252"/>
      <c r="Q24" s="252"/>
      <c r="R24" s="252"/>
      <c r="S24" s="252"/>
      <c r="T24" s="252"/>
      <c r="U24" s="252"/>
      <c r="V24" s="252"/>
      <c r="W24" s="252"/>
      <c r="X24" s="252"/>
      <c r="Y24" s="252"/>
      <c r="Z24" s="252"/>
    </row>
    <row r="25" ht="12" spans="1:26">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ht="15.2" spans="1:26">
      <c r="A26" s="254" t="s">
        <v>20</v>
      </c>
      <c r="E26" s="265">
        <v>2022</v>
      </c>
      <c r="F26" s="265">
        <v>2021</v>
      </c>
      <c r="G26" s="265">
        <v>2020</v>
      </c>
      <c r="H26" s="265">
        <v>2019</v>
      </c>
      <c r="I26" s="265">
        <v>2018</v>
      </c>
      <c r="J26" s="265">
        <v>2017</v>
      </c>
      <c r="K26" s="265">
        <v>2016</v>
      </c>
      <c r="L26" s="265">
        <v>2015</v>
      </c>
      <c r="M26" s="265">
        <v>2014</v>
      </c>
      <c r="N26" s="265">
        <v>2013</v>
      </c>
      <c r="O26" s="265">
        <v>2012</v>
      </c>
      <c r="P26" s="252"/>
      <c r="Q26" s="252"/>
      <c r="R26" s="252"/>
      <c r="S26" s="252"/>
      <c r="T26" s="252"/>
      <c r="U26" s="252"/>
      <c r="V26" s="252"/>
      <c r="W26" s="252"/>
      <c r="X26" s="252"/>
      <c r="Y26" s="252"/>
      <c r="Z26" s="252"/>
    </row>
    <row r="27" ht="15.2" spans="1:26">
      <c r="A27" s="255" t="s">
        <v>28</v>
      </c>
      <c r="E27" s="264">
        <v>0.1</v>
      </c>
      <c r="F27" s="264">
        <v>0.08</v>
      </c>
      <c r="G27" s="264">
        <v>0.03</v>
      </c>
      <c r="H27" s="264">
        <v>0.04</v>
      </c>
      <c r="I27" s="264">
        <v>0.06</v>
      </c>
      <c r="J27" s="264">
        <v>0.09</v>
      </c>
      <c r="K27" s="264">
        <v>0.08</v>
      </c>
      <c r="L27" s="264">
        <v>0.04</v>
      </c>
      <c r="M27" s="264">
        <v>0.08</v>
      </c>
      <c r="N27" s="264">
        <v>0.12</v>
      </c>
      <c r="O27" s="264">
        <v>0.19</v>
      </c>
      <c r="P27" s="252"/>
      <c r="Q27" s="252"/>
      <c r="R27" s="252"/>
      <c r="S27" s="252"/>
      <c r="T27" s="252"/>
      <c r="U27" s="252"/>
      <c r="V27" s="252"/>
      <c r="W27" s="252"/>
      <c r="X27" s="252"/>
      <c r="Y27" s="252"/>
      <c r="Z27" s="252"/>
    </row>
    <row r="28" ht="15.2" spans="1:26">
      <c r="A28" s="63"/>
      <c r="B28" s="63"/>
      <c r="C28" s="63"/>
      <c r="D28" s="63"/>
      <c r="E28" s="252"/>
      <c r="F28" s="252"/>
      <c r="G28" s="252"/>
      <c r="H28" s="252"/>
      <c r="I28" s="252"/>
      <c r="J28" s="252"/>
      <c r="K28" s="252"/>
      <c r="L28" s="252"/>
      <c r="M28" s="252"/>
      <c r="N28" s="252"/>
      <c r="O28" s="252"/>
      <c r="P28" s="252"/>
      <c r="Q28" s="252"/>
      <c r="R28" s="252"/>
      <c r="S28" s="252"/>
      <c r="T28" s="252"/>
      <c r="U28" s="252"/>
      <c r="V28" s="252"/>
      <c r="W28" s="252"/>
      <c r="X28" s="252"/>
      <c r="Y28" s="252"/>
      <c r="Z28" s="252"/>
    </row>
    <row r="29" ht="15.2" spans="1:26">
      <c r="A29" s="63"/>
      <c r="B29" s="63"/>
      <c r="C29" s="63"/>
      <c r="D29" s="63"/>
      <c r="E29" s="252"/>
      <c r="F29" s="252"/>
      <c r="G29" s="252"/>
      <c r="H29" s="252"/>
      <c r="I29" s="252"/>
      <c r="J29" s="252"/>
      <c r="K29" s="252"/>
      <c r="L29" s="252"/>
      <c r="M29" s="252"/>
      <c r="N29" s="252"/>
      <c r="O29" s="252"/>
      <c r="P29" s="252"/>
      <c r="Q29" s="252"/>
      <c r="R29" s="252"/>
      <c r="S29" s="252"/>
      <c r="T29" s="252"/>
      <c r="U29" s="252"/>
      <c r="V29" s="252"/>
      <c r="W29" s="252"/>
      <c r="X29" s="252"/>
      <c r="Y29" s="252"/>
      <c r="Z29" s="252"/>
    </row>
    <row r="30" ht="12" spans="1:26">
      <c r="A30" s="256" t="s">
        <v>29</v>
      </c>
      <c r="E30" s="252"/>
      <c r="F30" s="252"/>
      <c r="G30" s="252"/>
      <c r="H30" s="252"/>
      <c r="I30" s="252"/>
      <c r="J30" s="252"/>
      <c r="K30" s="252"/>
      <c r="L30" s="252"/>
      <c r="M30" s="252"/>
      <c r="N30" s="252"/>
      <c r="O30" s="252"/>
      <c r="P30" s="252"/>
      <c r="Q30" s="252"/>
      <c r="R30" s="252"/>
      <c r="S30" s="252"/>
      <c r="T30" s="252"/>
      <c r="U30" s="252"/>
      <c r="V30" s="252"/>
      <c r="W30" s="252"/>
      <c r="X30" s="252"/>
      <c r="Y30" s="252"/>
      <c r="Z30" s="252"/>
    </row>
    <row r="31" ht="12" spans="5:26">
      <c r="E31" s="252"/>
      <c r="F31" s="252"/>
      <c r="G31" s="252"/>
      <c r="H31" s="252"/>
      <c r="I31" s="252"/>
      <c r="J31" s="252"/>
      <c r="K31" s="252"/>
      <c r="L31" s="252"/>
      <c r="M31" s="252"/>
      <c r="N31" s="252"/>
      <c r="O31" s="252"/>
      <c r="P31" s="252"/>
      <c r="Q31" s="252"/>
      <c r="R31" s="252"/>
      <c r="S31" s="252"/>
      <c r="T31" s="252"/>
      <c r="U31" s="252"/>
      <c r="V31" s="252"/>
      <c r="W31" s="252"/>
      <c r="X31" s="252"/>
      <c r="Y31" s="252"/>
      <c r="Z31" s="252"/>
    </row>
    <row r="32" ht="12" spans="1:26">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ht="15.2" spans="1:26">
      <c r="A33" s="254" t="s">
        <v>20</v>
      </c>
      <c r="E33" s="254">
        <v>2022</v>
      </c>
      <c r="F33" s="254">
        <v>2021</v>
      </c>
      <c r="G33" s="254">
        <v>2020</v>
      </c>
      <c r="H33" s="254">
        <v>2019</v>
      </c>
      <c r="I33" s="254">
        <v>2018</v>
      </c>
      <c r="J33" s="254">
        <v>2017</v>
      </c>
      <c r="K33" s="254">
        <v>2016</v>
      </c>
      <c r="L33" s="254">
        <v>2015</v>
      </c>
      <c r="M33" s="254">
        <v>2014</v>
      </c>
      <c r="N33" s="254">
        <v>2013</v>
      </c>
      <c r="O33" s="254">
        <v>2012</v>
      </c>
      <c r="P33" s="252"/>
      <c r="Q33" s="252"/>
      <c r="R33" s="252"/>
      <c r="S33" s="252"/>
      <c r="T33" s="252"/>
      <c r="U33" s="252"/>
      <c r="V33" s="252"/>
      <c r="W33" s="252"/>
      <c r="X33" s="252"/>
      <c r="Y33" s="252"/>
      <c r="Z33" s="252"/>
    </row>
    <row r="34" ht="15.2" spans="1:26">
      <c r="A34" s="255" t="s">
        <v>30</v>
      </c>
      <c r="E34" s="264">
        <v>10.64</v>
      </c>
      <c r="F34" s="264">
        <v>10.76</v>
      </c>
      <c r="G34" s="264">
        <v>11.53</v>
      </c>
      <c r="H34" s="264">
        <v>13.66</v>
      </c>
      <c r="I34" s="264">
        <v>9.25</v>
      </c>
      <c r="J34" s="264">
        <v>12.18</v>
      </c>
      <c r="K34" s="264">
        <v>10.81</v>
      </c>
      <c r="L34" s="264">
        <v>10.46</v>
      </c>
      <c r="M34" s="264">
        <v>10.86</v>
      </c>
      <c r="N34" s="264">
        <v>11.93</v>
      </c>
      <c r="O34" s="264">
        <v>9.56</v>
      </c>
      <c r="P34" s="252"/>
      <c r="Q34" s="252"/>
      <c r="R34" s="252"/>
      <c r="S34" s="252"/>
      <c r="T34" s="252"/>
      <c r="U34" s="252"/>
      <c r="V34" s="252"/>
      <c r="W34" s="252"/>
      <c r="X34" s="252"/>
      <c r="Y34" s="252"/>
      <c r="Z34" s="252"/>
    </row>
    <row r="35" ht="15.2" spans="1:26">
      <c r="A35" s="255" t="s">
        <v>31</v>
      </c>
      <c r="E35" s="264">
        <v>47.08</v>
      </c>
      <c r="F35" s="264">
        <v>33.94</v>
      </c>
      <c r="G35" s="264">
        <v>46.23</v>
      </c>
      <c r="H35" s="264">
        <v>57.14</v>
      </c>
      <c r="I35" s="264">
        <v>49.36</v>
      </c>
      <c r="J35" s="264">
        <v>46.66</v>
      </c>
      <c r="K35" s="264">
        <v>51.23</v>
      </c>
      <c r="L35" s="264">
        <v>65.13</v>
      </c>
      <c r="M35" s="264">
        <v>62.4</v>
      </c>
      <c r="N35" s="264">
        <v>62.68</v>
      </c>
      <c r="O35" s="264">
        <v>60.55</v>
      </c>
      <c r="P35" s="252"/>
      <c r="Q35" s="252"/>
      <c r="R35" s="252"/>
      <c r="S35" s="252"/>
      <c r="T35" s="252"/>
      <c r="U35" s="252"/>
      <c r="V35" s="252"/>
      <c r="W35" s="252"/>
      <c r="X35" s="252"/>
      <c r="Y35" s="252"/>
      <c r="Z35" s="252"/>
    </row>
    <row r="36" ht="12" spans="1:26">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ht="12" spans="1:26">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ht="12" spans="1:26">
      <c r="A38" s="256" t="s">
        <v>32</v>
      </c>
      <c r="E38" s="252"/>
      <c r="F38" s="252"/>
      <c r="G38" s="252"/>
      <c r="H38" s="252"/>
      <c r="I38" s="252"/>
      <c r="J38" s="252"/>
      <c r="K38" s="252"/>
      <c r="L38" s="252"/>
      <c r="M38" s="252"/>
      <c r="N38" s="252"/>
      <c r="O38" s="252"/>
      <c r="P38" s="252"/>
      <c r="Q38" s="252"/>
      <c r="R38" s="252"/>
      <c r="S38" s="252"/>
      <c r="T38" s="252"/>
      <c r="U38" s="252"/>
      <c r="V38" s="252"/>
      <c r="W38" s="252"/>
      <c r="X38" s="252"/>
      <c r="Y38" s="252"/>
      <c r="Z38" s="252"/>
    </row>
    <row r="39" ht="12" spans="5:26">
      <c r="E39" s="252"/>
      <c r="F39" s="252"/>
      <c r="G39" s="252"/>
      <c r="H39" s="252"/>
      <c r="I39" s="252"/>
      <c r="J39" s="252"/>
      <c r="K39" s="252"/>
      <c r="L39" s="252"/>
      <c r="M39" s="252"/>
      <c r="N39" s="252"/>
      <c r="O39" s="252"/>
      <c r="P39" s="252"/>
      <c r="Q39" s="252"/>
      <c r="R39" s="252"/>
      <c r="S39" s="252"/>
      <c r="T39" s="252"/>
      <c r="U39" s="252"/>
      <c r="V39" s="252"/>
      <c r="W39" s="252"/>
      <c r="X39" s="252"/>
      <c r="Y39" s="252"/>
      <c r="Z39" s="252"/>
    </row>
    <row r="40" ht="12" spans="1:26">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ht="15.2" spans="1:26">
      <c r="A41" s="254" t="s">
        <v>20</v>
      </c>
      <c r="E41" s="254">
        <v>2022</v>
      </c>
      <c r="F41" s="254">
        <v>2021</v>
      </c>
      <c r="G41" s="254">
        <v>2020</v>
      </c>
      <c r="H41" s="254">
        <v>2019</v>
      </c>
      <c r="I41" s="254">
        <v>2018</v>
      </c>
      <c r="J41" s="254">
        <v>2017</v>
      </c>
      <c r="K41" s="254">
        <v>2016</v>
      </c>
      <c r="L41" s="254">
        <v>2015</v>
      </c>
      <c r="M41" s="254">
        <v>2014</v>
      </c>
      <c r="N41" s="254">
        <v>2013</v>
      </c>
      <c r="O41" s="254">
        <v>2012</v>
      </c>
      <c r="P41" s="252"/>
      <c r="Q41" s="252"/>
      <c r="R41" s="252"/>
      <c r="S41" s="252"/>
      <c r="T41" s="252"/>
      <c r="U41" s="252"/>
      <c r="V41" s="252"/>
      <c r="W41" s="252"/>
      <c r="X41" s="252"/>
      <c r="Y41" s="252"/>
      <c r="Z41" s="252"/>
    </row>
    <row r="42" ht="15.2" spans="1:26">
      <c r="A42" s="255" t="s">
        <v>33</v>
      </c>
      <c r="E42" s="264">
        <v>76.53</v>
      </c>
      <c r="F42" s="264">
        <v>22.72</v>
      </c>
      <c r="G42" s="264">
        <v>45.32</v>
      </c>
      <c r="H42" s="264">
        <v>93.91</v>
      </c>
      <c r="I42" s="264">
        <v>72.85</v>
      </c>
      <c r="J42" s="264">
        <v>41.95</v>
      </c>
      <c r="K42" s="264">
        <v>29.94</v>
      </c>
      <c r="L42" s="264">
        <v>31.03</v>
      </c>
      <c r="M42" s="264">
        <v>25.2</v>
      </c>
      <c r="N42" s="264">
        <v>32.05</v>
      </c>
      <c r="O42" s="264">
        <v>20.92</v>
      </c>
      <c r="P42" s="252"/>
      <c r="Q42" s="252"/>
      <c r="R42" s="252"/>
      <c r="S42" s="252"/>
      <c r="T42" s="252"/>
      <c r="U42" s="252"/>
      <c r="V42" s="252"/>
      <c r="W42" s="252"/>
      <c r="X42" s="252"/>
      <c r="Y42" s="252"/>
      <c r="Z42" s="252"/>
    </row>
    <row r="43" ht="15.2" spans="1:26">
      <c r="A43" s="255" t="s">
        <v>34</v>
      </c>
      <c r="E43" s="264">
        <v>799.75</v>
      </c>
      <c r="F43" s="264">
        <v>649.8</v>
      </c>
      <c r="G43" s="264">
        <v>354.15</v>
      </c>
      <c r="H43" s="264">
        <v>418.55</v>
      </c>
      <c r="I43" s="264">
        <v>543.5</v>
      </c>
      <c r="J43" s="264">
        <v>744.05</v>
      </c>
      <c r="K43" s="264">
        <v>347</v>
      </c>
      <c r="L43" s="264">
        <v>183.5</v>
      </c>
      <c r="M43" s="264">
        <v>177.4</v>
      </c>
      <c r="N43" s="264">
        <v>160.5</v>
      </c>
      <c r="O43" s="264">
        <v>146.25</v>
      </c>
      <c r="P43" s="252"/>
      <c r="Q43" s="252"/>
      <c r="R43" s="252"/>
      <c r="S43" s="252"/>
      <c r="T43" s="252"/>
      <c r="U43" s="252"/>
      <c r="V43" s="252"/>
      <c r="W43" s="252"/>
      <c r="X43" s="252"/>
      <c r="Y43" s="252"/>
      <c r="Z43" s="252"/>
    </row>
    <row r="44" ht="15.2" spans="1:26">
      <c r="A44" s="255" t="s">
        <v>35</v>
      </c>
      <c r="E44" s="264">
        <v>12.69</v>
      </c>
      <c r="F44" s="264">
        <v>17.64</v>
      </c>
      <c r="G44" s="264">
        <v>4.93</v>
      </c>
      <c r="H44" s="264">
        <v>4.93</v>
      </c>
      <c r="I44" s="264">
        <v>13.32</v>
      </c>
      <c r="J44" s="264">
        <v>9.03</v>
      </c>
      <c r="K44" s="264">
        <v>5.86</v>
      </c>
      <c r="L44" s="264">
        <v>6.77</v>
      </c>
      <c r="M44" s="264">
        <v>7.43</v>
      </c>
      <c r="N44" s="264">
        <v>7.58</v>
      </c>
      <c r="O44" s="264">
        <v>5.9</v>
      </c>
      <c r="P44" s="252"/>
      <c r="Q44" s="252"/>
      <c r="R44" s="252"/>
      <c r="S44" s="252"/>
      <c r="T44" s="252"/>
      <c r="U44" s="252"/>
      <c r="V44" s="252"/>
      <c r="W44" s="252"/>
      <c r="X44" s="252"/>
      <c r="Y44" s="252"/>
      <c r="Z44" s="252"/>
    </row>
    <row r="45" ht="15.2" spans="1:26">
      <c r="A45" s="257" t="s">
        <v>36</v>
      </c>
      <c r="E45" s="264">
        <v>10</v>
      </c>
      <c r="F45" s="264">
        <v>8</v>
      </c>
      <c r="G45" s="264">
        <v>8</v>
      </c>
      <c r="H45" s="264">
        <v>8</v>
      </c>
      <c r="I45" s="264">
        <v>6.5</v>
      </c>
      <c r="J45" s="264">
        <v>5</v>
      </c>
      <c r="K45" s="264">
        <v>4.5</v>
      </c>
      <c r="L45" s="264">
        <v>4.5</v>
      </c>
      <c r="M45" s="264">
        <v>4</v>
      </c>
      <c r="N45" s="264">
        <v>3.5</v>
      </c>
      <c r="O45" s="264">
        <v>3</v>
      </c>
      <c r="P45" s="252"/>
      <c r="Q45" s="252"/>
      <c r="R45" s="252"/>
      <c r="S45" s="252"/>
      <c r="T45" s="252"/>
      <c r="U45" s="252"/>
      <c r="V45" s="252"/>
      <c r="W45" s="252"/>
      <c r="X45" s="252"/>
      <c r="Y45" s="252"/>
      <c r="Z45" s="252"/>
    </row>
    <row r="46" ht="15.2" spans="1:26">
      <c r="A46" s="255" t="s">
        <v>37</v>
      </c>
      <c r="E46" s="264">
        <f t="shared" ref="E46:O46" si="0">E42/E45</f>
        <v>7.653</v>
      </c>
      <c r="F46" s="264">
        <f t="shared" si="0"/>
        <v>2.84</v>
      </c>
      <c r="G46" s="264">
        <f t="shared" si="0"/>
        <v>5.665</v>
      </c>
      <c r="H46" s="264">
        <f t="shared" si="0"/>
        <v>11.73875</v>
      </c>
      <c r="I46" s="264">
        <f t="shared" si="0"/>
        <v>11.2076923076923</v>
      </c>
      <c r="J46" s="264">
        <f t="shared" si="0"/>
        <v>8.39</v>
      </c>
      <c r="K46" s="264">
        <f t="shared" si="0"/>
        <v>6.65333333333333</v>
      </c>
      <c r="L46" s="264">
        <f t="shared" si="0"/>
        <v>6.89555555555556</v>
      </c>
      <c r="M46" s="264">
        <f t="shared" si="0"/>
        <v>6.3</v>
      </c>
      <c r="N46" s="264">
        <f t="shared" si="0"/>
        <v>9.15714285714286</v>
      </c>
      <c r="O46" s="264">
        <f t="shared" si="0"/>
        <v>6.97333333333333</v>
      </c>
      <c r="P46" s="252"/>
      <c r="Q46" s="252"/>
      <c r="R46" s="252"/>
      <c r="S46" s="252"/>
      <c r="T46" s="252"/>
      <c r="U46" s="252"/>
      <c r="V46" s="252"/>
      <c r="W46" s="252"/>
      <c r="X46" s="252"/>
      <c r="Y46" s="252"/>
      <c r="Z46" s="252"/>
    </row>
    <row r="47" ht="15.2" spans="1:26">
      <c r="A47" s="255" t="s">
        <v>38</v>
      </c>
      <c r="E47" s="264">
        <f t="shared" ref="E47:O47" si="1">(E45/E43)</f>
        <v>0.0125039074710847</v>
      </c>
      <c r="F47" s="264">
        <f t="shared" si="1"/>
        <v>0.0123114804555248</v>
      </c>
      <c r="G47" s="264">
        <f t="shared" si="1"/>
        <v>0.0225892983199209</v>
      </c>
      <c r="H47" s="264">
        <f t="shared" si="1"/>
        <v>0.0191136064986262</v>
      </c>
      <c r="I47" s="264">
        <f t="shared" si="1"/>
        <v>0.0119595216191352</v>
      </c>
      <c r="J47" s="264">
        <f t="shared" si="1"/>
        <v>0.00671997849606881</v>
      </c>
      <c r="K47" s="264">
        <f t="shared" si="1"/>
        <v>0.0129682997118156</v>
      </c>
      <c r="L47" s="264">
        <f t="shared" si="1"/>
        <v>0.0245231607629428</v>
      </c>
      <c r="M47" s="264">
        <f t="shared" si="1"/>
        <v>0.0225479143179256</v>
      </c>
      <c r="N47" s="264">
        <f t="shared" si="1"/>
        <v>0.0218068535825545</v>
      </c>
      <c r="O47" s="264">
        <f t="shared" si="1"/>
        <v>0.0205128205128205</v>
      </c>
      <c r="P47" s="252"/>
      <c r="Q47" s="252"/>
      <c r="R47" s="252"/>
      <c r="S47" s="252"/>
      <c r="T47" s="252"/>
      <c r="U47" s="252"/>
      <c r="V47" s="252"/>
      <c r="W47" s="252"/>
      <c r="X47" s="252"/>
      <c r="Y47" s="252"/>
      <c r="Z47" s="252"/>
    </row>
    <row r="48" ht="12" spans="1:26">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ht="12" spans="1:26">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ht="12" spans="1:26">
      <c r="A50" s="252"/>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ht="15.2" spans="1:26">
      <c r="A51" s="254" t="s">
        <v>20</v>
      </c>
      <c r="E51" s="254">
        <v>2022</v>
      </c>
      <c r="F51" s="254">
        <v>2021</v>
      </c>
      <c r="G51" s="254">
        <v>2020</v>
      </c>
      <c r="H51" s="254">
        <v>2019</v>
      </c>
      <c r="I51" s="254">
        <v>2018</v>
      </c>
      <c r="J51" s="254">
        <v>2017</v>
      </c>
      <c r="K51" s="254">
        <v>2016</v>
      </c>
      <c r="L51" s="254">
        <v>2015</v>
      </c>
      <c r="M51" s="254">
        <v>2014</v>
      </c>
      <c r="N51" s="254">
        <v>2013</v>
      </c>
      <c r="O51" s="254">
        <v>2012</v>
      </c>
      <c r="P51" s="252"/>
      <c r="Q51" s="252"/>
      <c r="R51" s="252"/>
      <c r="S51" s="252"/>
      <c r="T51" s="252"/>
      <c r="U51" s="252"/>
      <c r="V51" s="252"/>
      <c r="W51" s="252"/>
      <c r="X51" s="252"/>
      <c r="Y51" s="252"/>
      <c r="Z51" s="252"/>
    </row>
    <row r="52" ht="15.2" spans="1:26">
      <c r="A52" s="255" t="s">
        <v>39</v>
      </c>
      <c r="E52" s="266">
        <v>9.51</v>
      </c>
      <c r="F52" s="266">
        <v>3.1</v>
      </c>
      <c r="G52" s="266">
        <v>7.23</v>
      </c>
      <c r="H52" s="266">
        <v>16.05</v>
      </c>
      <c r="I52" s="266">
        <v>13.99</v>
      </c>
      <c r="J52" s="266">
        <v>9.17</v>
      </c>
      <c r="K52" s="266">
        <v>7.5</v>
      </c>
      <c r="L52" s="266">
        <v>10.66</v>
      </c>
      <c r="M52" s="266">
        <v>9.42</v>
      </c>
      <c r="N52" s="266">
        <v>12.98</v>
      </c>
      <c r="O52" s="267">
        <v>9.55</v>
      </c>
      <c r="P52" s="252"/>
      <c r="Q52" s="252"/>
      <c r="R52" s="252"/>
      <c r="S52" s="252"/>
      <c r="T52" s="252"/>
      <c r="U52" s="252"/>
      <c r="V52" s="252"/>
      <c r="W52" s="252"/>
      <c r="X52" s="252"/>
      <c r="Y52" s="252"/>
      <c r="Z52" s="252"/>
    </row>
    <row r="53" ht="15.2" spans="1:26">
      <c r="A53" s="255" t="s">
        <v>22</v>
      </c>
      <c r="E53" s="267">
        <v>14.95</v>
      </c>
      <c r="F53" s="267">
        <v>6.86</v>
      </c>
      <c r="G53" s="267">
        <v>12.21</v>
      </c>
      <c r="H53" s="267">
        <v>21.81</v>
      </c>
      <c r="I53" s="267">
        <v>21.79</v>
      </c>
      <c r="J53" s="267">
        <v>14.88</v>
      </c>
      <c r="K53" s="267">
        <v>11.01</v>
      </c>
      <c r="L53" s="267">
        <v>11.69</v>
      </c>
      <c r="M53" s="267">
        <v>9.75</v>
      </c>
      <c r="N53" s="267">
        <v>12.97</v>
      </c>
      <c r="O53" s="275">
        <v>8.97</v>
      </c>
      <c r="P53" s="252"/>
      <c r="Q53" s="252"/>
      <c r="R53" s="252"/>
      <c r="S53" s="252"/>
      <c r="T53" s="252"/>
      <c r="U53" s="252"/>
      <c r="V53" s="252"/>
      <c r="W53" s="252"/>
      <c r="X53" s="252"/>
      <c r="Y53" s="252"/>
      <c r="Z53" s="252"/>
    </row>
    <row r="54" ht="15.2" spans="1:26">
      <c r="A54" s="255" t="s">
        <v>40</v>
      </c>
      <c r="E54" s="268">
        <v>7982.58</v>
      </c>
      <c r="F54" s="268">
        <v>7157.4</v>
      </c>
      <c r="G54" s="268">
        <v>5892.73</v>
      </c>
      <c r="H54" s="268">
        <v>5532.05</v>
      </c>
      <c r="I54" s="268">
        <v>4972.34</v>
      </c>
      <c r="J54" s="268">
        <v>4436.61</v>
      </c>
      <c r="K54" s="268">
        <v>3894.51</v>
      </c>
      <c r="L54" s="268">
        <v>2991.12</v>
      </c>
      <c r="M54" s="268">
        <v>3038.24</v>
      </c>
      <c r="N54" s="268">
        <v>2894.59</v>
      </c>
      <c r="O54" s="276">
        <v>2825.54</v>
      </c>
      <c r="P54" s="252"/>
      <c r="Q54" s="252"/>
      <c r="R54" s="252"/>
      <c r="S54" s="252"/>
      <c r="T54" s="252"/>
      <c r="U54" s="252"/>
      <c r="V54" s="252"/>
      <c r="W54" s="252"/>
      <c r="X54" s="252"/>
      <c r="Y54" s="252"/>
      <c r="Z54" s="252"/>
    </row>
    <row r="55" ht="15.2" spans="1:26">
      <c r="A55" s="255" t="s">
        <v>41</v>
      </c>
      <c r="E55" s="269">
        <v>2078.13</v>
      </c>
      <c r="F55" s="269">
        <v>1779.81</v>
      </c>
      <c r="G55" s="269">
        <v>1295.23</v>
      </c>
      <c r="H55" s="269">
        <v>1235.4</v>
      </c>
      <c r="I55" s="269">
        <v>1149.71</v>
      </c>
      <c r="J55" s="269">
        <v>1079.83</v>
      </c>
      <c r="K55" s="269">
        <v>966.4</v>
      </c>
      <c r="L55" s="269">
        <v>854.43</v>
      </c>
      <c r="M55" s="269">
        <v>1074.51</v>
      </c>
      <c r="N55" s="269">
        <v>1081.52</v>
      </c>
      <c r="O55" s="269">
        <v>1217.76</v>
      </c>
      <c r="P55" s="252"/>
      <c r="Q55" s="252"/>
      <c r="R55" s="252"/>
      <c r="S55" s="252"/>
      <c r="T55" s="252"/>
      <c r="U55" s="252"/>
      <c r="V55" s="252"/>
      <c r="W55" s="252"/>
      <c r="X55" s="252"/>
      <c r="Y55" s="252"/>
      <c r="Z55" s="252"/>
    </row>
    <row r="56" ht="15.2" spans="1:26">
      <c r="A56" s="255" t="s">
        <v>42</v>
      </c>
      <c r="E56" s="264">
        <f t="shared" ref="E56:O56" si="2">E54-E55</f>
        <v>5904.45</v>
      </c>
      <c r="F56" s="264">
        <f t="shared" si="2"/>
        <v>5377.59</v>
      </c>
      <c r="G56" s="264">
        <f t="shared" si="2"/>
        <v>4597.5</v>
      </c>
      <c r="H56" s="264">
        <f t="shared" si="2"/>
        <v>4296.65</v>
      </c>
      <c r="I56" s="264">
        <f t="shared" si="2"/>
        <v>3822.63</v>
      </c>
      <c r="J56" s="264">
        <f t="shared" si="2"/>
        <v>3356.78</v>
      </c>
      <c r="K56" s="264">
        <f t="shared" si="2"/>
        <v>2928.11</v>
      </c>
      <c r="L56" s="264">
        <f t="shared" si="2"/>
        <v>2136.69</v>
      </c>
      <c r="M56" s="264">
        <f t="shared" si="2"/>
        <v>1963.73</v>
      </c>
      <c r="N56" s="264">
        <f t="shared" si="2"/>
        <v>1813.07</v>
      </c>
      <c r="O56" s="264">
        <f t="shared" si="2"/>
        <v>1607.78</v>
      </c>
      <c r="P56" s="277"/>
      <c r="Q56" s="252"/>
      <c r="R56" s="252"/>
      <c r="S56" s="252"/>
      <c r="T56" s="252"/>
      <c r="U56" s="252"/>
      <c r="V56" s="252"/>
      <c r="W56" s="252"/>
      <c r="X56" s="252"/>
      <c r="Y56" s="252"/>
      <c r="Z56" s="252"/>
    </row>
    <row r="57" ht="15.2" spans="1:26">
      <c r="A57" s="255" t="s">
        <v>43</v>
      </c>
      <c r="E57" s="264">
        <f t="shared" ref="E57:O57" si="3">E54/E56</f>
        <v>1.35195996240124</v>
      </c>
      <c r="F57" s="264">
        <f t="shared" si="3"/>
        <v>1.33096796148461</v>
      </c>
      <c r="G57" s="264">
        <f t="shared" si="3"/>
        <v>1.28172485046221</v>
      </c>
      <c r="H57" s="264">
        <f t="shared" si="3"/>
        <v>1.28752632865139</v>
      </c>
      <c r="I57" s="264">
        <f t="shared" si="3"/>
        <v>1.30076413359389</v>
      </c>
      <c r="J57" s="264">
        <f t="shared" si="3"/>
        <v>1.32168625885521</v>
      </c>
      <c r="K57" s="264">
        <f t="shared" si="3"/>
        <v>1.33004224568066</v>
      </c>
      <c r="L57" s="264">
        <f t="shared" si="3"/>
        <v>1.39988486865198</v>
      </c>
      <c r="M57" s="264">
        <f t="shared" si="3"/>
        <v>1.54717807437886</v>
      </c>
      <c r="N57" s="264">
        <f t="shared" si="3"/>
        <v>1.59651309657101</v>
      </c>
      <c r="O57" s="264">
        <f t="shared" si="3"/>
        <v>1.75741705954795</v>
      </c>
      <c r="P57" s="252"/>
      <c r="Q57" s="252"/>
      <c r="R57" s="252"/>
      <c r="S57" s="252"/>
      <c r="T57" s="252"/>
      <c r="U57" s="252"/>
      <c r="V57" s="252"/>
      <c r="W57" s="252"/>
      <c r="X57" s="252"/>
      <c r="Y57" s="252"/>
      <c r="Z57" s="252"/>
    </row>
    <row r="58" ht="12" spans="1:26">
      <c r="A58" s="253" t="s">
        <v>44</v>
      </c>
      <c r="E58" s="270">
        <f t="shared" ref="E58:O58" si="4">(E53/100)*(E35/100)*E57</f>
        <v>0.0951571611696263</v>
      </c>
      <c r="F58" s="270">
        <f t="shared" si="4"/>
        <v>0.0309887140923722</v>
      </c>
      <c r="G58" s="270">
        <f t="shared" si="4"/>
        <v>0.0723493047408157</v>
      </c>
      <c r="H58" s="270">
        <f t="shared" si="4"/>
        <v>0.160454543888145</v>
      </c>
      <c r="I58" s="270">
        <f t="shared" si="4"/>
        <v>0.139904258724909</v>
      </c>
      <c r="J58" s="270">
        <f t="shared" si="4"/>
        <v>0.0917647826872181</v>
      </c>
      <c r="K58" s="270">
        <f t="shared" si="4"/>
        <v>0.0750200087350885</v>
      </c>
      <c r="L58" s="270">
        <f t="shared" si="4"/>
        <v>0.10658299224801</v>
      </c>
      <c r="M58" s="270">
        <f t="shared" si="4"/>
        <v>0.0941303140452099</v>
      </c>
      <c r="N58" s="270">
        <f t="shared" si="4"/>
        <v>0.129790064838313</v>
      </c>
      <c r="O58" s="270">
        <f t="shared" si="4"/>
        <v>0.0954512078511985</v>
      </c>
      <c r="P58" s="252"/>
      <c r="Q58" s="252"/>
      <c r="R58" s="252"/>
      <c r="S58" s="252"/>
      <c r="T58" s="252"/>
      <c r="U58" s="252"/>
      <c r="V58" s="252"/>
      <c r="W58" s="252"/>
      <c r="X58" s="252"/>
      <c r="Y58" s="252"/>
      <c r="Z58" s="252"/>
    </row>
    <row r="59" ht="12" spans="5:26">
      <c r="E59" s="271"/>
      <c r="F59" s="271"/>
      <c r="G59" s="271"/>
      <c r="H59" s="271"/>
      <c r="I59" s="271"/>
      <c r="J59" s="271"/>
      <c r="K59" s="271"/>
      <c r="L59" s="271"/>
      <c r="M59" s="271"/>
      <c r="N59" s="271"/>
      <c r="O59" s="271"/>
      <c r="S59" s="252"/>
      <c r="T59" s="252"/>
      <c r="U59" s="252"/>
      <c r="V59" s="252"/>
      <c r="W59" s="252"/>
      <c r="X59" s="252"/>
      <c r="Y59" s="252"/>
      <c r="Z59" s="252"/>
    </row>
    <row r="60" ht="12" spans="1:26">
      <c r="A60" s="252"/>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ht="12" spans="1:26">
      <c r="A61" s="25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ht="12" spans="1:26">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ht="12" spans="1:26">
      <c r="A63" s="25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ht="12" spans="1:26">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ht="12" spans="1:26">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ht="12" spans="1:26">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ht="12" spans="1:26">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ht="12" spans="1:26">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ht="12" spans="1:26">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ht="12" spans="1:26">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ht="12" spans="1:26">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ht="12" spans="1:26">
      <c r="A72" s="252"/>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ht="12" spans="1:26">
      <c r="A73" s="252"/>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ht="12" spans="1:26">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ht="12" spans="1:26">
      <c r="A75" s="252"/>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ht="12" spans="1:26">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ht="12" spans="1:26">
      <c r="A77" s="252"/>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ht="12" spans="1:26">
      <c r="A78" s="252"/>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ht="12" spans="1:26">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ht="12" spans="1:26">
      <c r="A80" s="252"/>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ht="12" spans="1:26">
      <c r="A81" s="252"/>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ht="12" spans="1:26">
      <c r="A82" s="252"/>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ht="12" spans="1:26">
      <c r="A83" s="252"/>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ht="12" spans="1:26">
      <c r="A84" s="252"/>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ht="12" spans="1:26">
      <c r="A85" s="252"/>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ht="12" spans="1:26">
      <c r="A86" s="252"/>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ht="12" spans="1:26">
      <c r="A87" s="252"/>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ht="12" spans="1:26">
      <c r="A88" s="252"/>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ht="12" spans="1:26">
      <c r="A89" s="252"/>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ht="12" spans="1:26">
      <c r="A90" s="252"/>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ht="12" spans="1:26">
      <c r="A91" s="252"/>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ht="12" spans="1:26">
      <c r="A92" s="252"/>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ht="12" spans="1:26">
      <c r="A93" s="252"/>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ht="12" spans="1:26">
      <c r="A94" s="252"/>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ht="12" spans="1:26">
      <c r="A95" s="252"/>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ht="12" spans="1:26">
      <c r="A96" s="252"/>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ht="12" spans="1:26">
      <c r="A97" s="252"/>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ht="12" spans="1:26">
      <c r="A98" s="252"/>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ht="12" spans="1:26">
      <c r="A99" s="252"/>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ht="12" spans="1:26">
      <c r="A100" s="252"/>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ht="12" spans="1:26">
      <c r="A101" s="252"/>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ht="12" spans="1:26">
      <c r="A102" s="252"/>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ht="12" spans="1:26">
      <c r="A103" s="252"/>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ht="12" spans="1:26">
      <c r="A104" s="252"/>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ht="12" spans="1:26">
      <c r="A105" s="252"/>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ht="12" spans="1:26">
      <c r="A106" s="252"/>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ht="12" spans="1:26">
      <c r="A107" s="252"/>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ht="12" spans="1:26">
      <c r="A108" s="252"/>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ht="12" spans="1:26">
      <c r="A109" s="252"/>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ht="12" spans="1:26">
      <c r="A110" s="252"/>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ht="12" spans="1:26">
      <c r="A111" s="252"/>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ht="12" spans="1:26">
      <c r="A112" s="252"/>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ht="12" spans="1:26">
      <c r="A113" s="252"/>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ht="12" spans="1:26">
      <c r="A114" s="252"/>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ht="12" spans="1:26">
      <c r="A115" s="252"/>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ht="12" spans="1:26">
      <c r="A116" s="252"/>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ht="12" spans="1:26">
      <c r="A117" s="252"/>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ht="12" spans="1:26">
      <c r="A118" s="252"/>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ht="12" spans="1:26">
      <c r="A119" s="252"/>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ht="12" spans="1:26">
      <c r="A120" s="252"/>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ht="12" spans="1:26">
      <c r="A121" s="252"/>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ht="12" spans="1:26">
      <c r="A122" s="252"/>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ht="12" spans="1:26">
      <c r="A123" s="252"/>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ht="12" spans="1:26">
      <c r="A124" s="252"/>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ht="12" spans="1:26">
      <c r="A125" s="252"/>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ht="12" spans="1:26">
      <c r="A126" s="252"/>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ht="12" spans="1:26">
      <c r="A127" s="252"/>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ht="12" spans="1:26">
      <c r="A128" s="252"/>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ht="12" spans="1:26">
      <c r="A129" s="252"/>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ht="12" spans="1:26">
      <c r="A130" s="252"/>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ht="12" spans="1:26">
      <c r="A131" s="252"/>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ht="12" spans="1:26">
      <c r="A132" s="252"/>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ht="12" spans="1:26">
      <c r="A133" s="252"/>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ht="12" spans="1:26">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ht="12" spans="1:26">
      <c r="A135" s="252"/>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ht="12" spans="1:26">
      <c r="A136" s="252"/>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ht="12" spans="1:26">
      <c r="A137" s="252"/>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ht="12" spans="1:26">
      <c r="A138" s="252"/>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ht="12" spans="1:26">
      <c r="A139" s="252"/>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ht="12" spans="1:26">
      <c r="A140" s="252"/>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ht="12" spans="1:26">
      <c r="A141" s="252"/>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ht="12" spans="1:26">
      <c r="A142" s="252"/>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ht="12" spans="1:26">
      <c r="A143" s="252"/>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ht="12" spans="1:26">
      <c r="A144" s="252"/>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ht="12" spans="1:26">
      <c r="A145" s="252"/>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ht="12" spans="1:26">
      <c r="A146" s="252"/>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ht="12" spans="1:26">
      <c r="A147" s="252"/>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ht="12" spans="1:26">
      <c r="A148" s="252"/>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ht="12" spans="1:26">
      <c r="A149" s="252"/>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ht="12" spans="1:26">
      <c r="A150" s="252"/>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ht="12" spans="1:26">
      <c r="A151" s="252"/>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ht="12" spans="1:26">
      <c r="A152" s="25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ht="12" spans="1:26">
      <c r="A153" s="25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ht="12" spans="1:26">
      <c r="A154" s="252"/>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ht="12" spans="1:26">
      <c r="A155" s="25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ht="12" spans="1:26">
      <c r="A156" s="252"/>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ht="12" spans="1:26">
      <c r="A157" s="252"/>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ht="12" spans="1:26">
      <c r="A158" s="252"/>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ht="12" spans="1:26">
      <c r="A159" s="252"/>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ht="12" spans="1:26">
      <c r="A160" s="252"/>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ht="12" spans="1:26">
      <c r="A161" s="252"/>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ht="12" spans="1:26">
      <c r="A162" s="252"/>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ht="12" spans="1:26">
      <c r="A163" s="252"/>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ht="12" spans="1:26">
      <c r="A164" s="252"/>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ht="12" spans="1:26">
      <c r="A165" s="252"/>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ht="12" spans="1:26">
      <c r="A166" s="252"/>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ht="12" spans="1:26">
      <c r="A167" s="252"/>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ht="12" spans="1:26">
      <c r="A168" s="252"/>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ht="12" spans="1:26">
      <c r="A169" s="252"/>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ht="12" spans="1:26">
      <c r="A170" s="252"/>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ht="12" spans="1:26">
      <c r="A171" s="252"/>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ht="12" spans="1:26">
      <c r="A172" s="252"/>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ht="12" spans="1:26">
      <c r="A173" s="252"/>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ht="12" spans="1:26">
      <c r="A174" s="252"/>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ht="12" spans="1:26">
      <c r="A175" s="252"/>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ht="12" spans="1:26">
      <c r="A176" s="252"/>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ht="12" spans="1:26">
      <c r="A177" s="252"/>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ht="12" spans="1:26">
      <c r="A178" s="252"/>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ht="12" spans="1:26">
      <c r="A179" s="252"/>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ht="12" spans="1:26">
      <c r="A180" s="252"/>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ht="12" spans="1:26">
      <c r="A181" s="252"/>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ht="12" spans="1:26">
      <c r="A182" s="252"/>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ht="12" spans="1:26">
      <c r="A183" s="252"/>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ht="12" spans="1:26">
      <c r="A184" s="252"/>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ht="12" spans="1:26">
      <c r="A185" s="252"/>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ht="12" spans="1:26">
      <c r="A186" s="252"/>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ht="12" spans="1:26">
      <c r="A187" s="252"/>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ht="12" spans="1:26">
      <c r="A188" s="252"/>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ht="12" spans="1:26">
      <c r="A189" s="252"/>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ht="12" spans="1:26">
      <c r="A190" s="252"/>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ht="12" spans="1:26">
      <c r="A191" s="252"/>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ht="12" spans="1:26">
      <c r="A192" s="252"/>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ht="12" spans="1:26">
      <c r="A193" s="252"/>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ht="12" spans="1:26">
      <c r="A194" s="252"/>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ht="12" spans="1:26">
      <c r="A195" s="252"/>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ht="12" spans="1:26">
      <c r="A196" s="252"/>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ht="12" spans="1:26">
      <c r="A197" s="252"/>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ht="12" spans="1:26">
      <c r="A198" s="252"/>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ht="12" spans="1:26">
      <c r="A199" s="252"/>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ht="12" spans="1:26">
      <c r="A200" s="252"/>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ht="12" spans="1:26">
      <c r="A201" s="252"/>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ht="12" spans="1:26">
      <c r="A202" s="252"/>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ht="12" spans="1:26">
      <c r="A203" s="252"/>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ht="12" spans="1:26">
      <c r="A204" s="252"/>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ht="12" spans="1:26">
      <c r="A205" s="252"/>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ht="12" spans="1:26">
      <c r="A206" s="252"/>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ht="12" spans="1:26">
      <c r="A207" s="252"/>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ht="12" spans="1:26">
      <c r="A208" s="252"/>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ht="12" spans="1:26">
      <c r="A209" s="252"/>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ht="12" spans="1:26">
      <c r="A210" s="252"/>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ht="12" spans="1:26">
      <c r="A211" s="252"/>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ht="12" spans="1:26">
      <c r="A212" s="252"/>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ht="12" spans="1:26">
      <c r="A213" s="252"/>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ht="12" spans="1:26">
      <c r="A214" s="252"/>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ht="12" spans="1:26">
      <c r="A215" s="252"/>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ht="12" spans="1:26">
      <c r="A216" s="252"/>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ht="12" spans="1:26">
      <c r="A217" s="252"/>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ht="12" spans="1:26">
      <c r="A218" s="252"/>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ht="12" spans="1:26">
      <c r="A219" s="252"/>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ht="12" spans="1:26">
      <c r="A220" s="252"/>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ht="12" spans="1:26">
      <c r="A221" s="252"/>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ht="12" spans="1:26">
      <c r="A222" s="252"/>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ht="12" spans="1:26">
      <c r="A223" s="252"/>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ht="12" spans="1:26">
      <c r="A224" s="252"/>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ht="12" spans="1:26">
      <c r="A225" s="252"/>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ht="12" spans="1:26">
      <c r="A226" s="252"/>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ht="12" spans="1:26">
      <c r="A227" s="252"/>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ht="12" spans="1:26">
      <c r="A228" s="252"/>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ht="12" spans="1:26">
      <c r="A229" s="252"/>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ht="12" spans="1:26">
      <c r="A230" s="252"/>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ht="12" spans="1:26">
      <c r="A231" s="252"/>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ht="12" spans="1:26">
      <c r="A232" s="252"/>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ht="12" spans="1:26">
      <c r="A233" s="252"/>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ht="12" spans="1:26">
      <c r="A234" s="252"/>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ht="12" spans="1:26">
      <c r="A235" s="252"/>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ht="12" spans="1:26">
      <c r="A236" s="252"/>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ht="12" spans="1:26">
      <c r="A237" s="252"/>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ht="12" spans="1:26">
      <c r="A238" s="252"/>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ht="12" spans="1:26">
      <c r="A239" s="252"/>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ht="12" spans="1:26">
      <c r="A240" s="252"/>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ht="12" spans="1:26">
      <c r="A241" s="252"/>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ht="12" spans="1:26">
      <c r="A242" s="252"/>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ht="12" spans="1:26">
      <c r="A243" s="252"/>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ht="12" spans="1:26">
      <c r="A244" s="252"/>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ht="12" spans="1:26">
      <c r="A245" s="252"/>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ht="12" spans="1:26">
      <c r="A246" s="252"/>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ht="12" spans="1:26">
      <c r="A247" s="252"/>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ht="12" spans="1:26">
      <c r="A248" s="252"/>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ht="12" spans="1:26">
      <c r="A249" s="252"/>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ht="12" spans="1:26">
      <c r="A250" s="252"/>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ht="12" spans="1:26">
      <c r="A251" s="252"/>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ht="12" spans="1:26">
      <c r="A252" s="252"/>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ht="12" spans="1:26">
      <c r="A253" s="252"/>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ht="12" spans="1:26">
      <c r="A254" s="252"/>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ht="12" spans="1:26">
      <c r="A255" s="252"/>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ht="12" spans="1:26">
      <c r="A256" s="252"/>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ht="12" spans="1:26">
      <c r="A257" s="252"/>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ht="12" spans="1:26">
      <c r="A258" s="252"/>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ht="12" spans="1:26">
      <c r="A259" s="252"/>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ht="12" spans="1:26">
      <c r="A260" s="252"/>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ht="12" spans="1:26">
      <c r="A261" s="252"/>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ht="12" spans="1:26">
      <c r="A262" s="252"/>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ht="12" spans="1:26">
      <c r="A263" s="252"/>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ht="12" spans="1:26">
      <c r="A264" s="252"/>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ht="12" spans="1:26">
      <c r="A265" s="252"/>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ht="12" spans="1:26">
      <c r="A266" s="252"/>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ht="12" spans="1:26">
      <c r="A267" s="252"/>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ht="12" spans="1:26">
      <c r="A268" s="252"/>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ht="12" spans="1:26">
      <c r="A269" s="252"/>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ht="12" spans="1:26">
      <c r="A270" s="252"/>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ht="12" spans="1:26">
      <c r="A271" s="252"/>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ht="12" spans="1:26">
      <c r="A272" s="252"/>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ht="12" spans="1:26">
      <c r="A273" s="252"/>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ht="12" spans="1:26">
      <c r="A274" s="252"/>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ht="12" spans="1:26">
      <c r="A275" s="252"/>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ht="12" spans="1:26">
      <c r="A276" s="252"/>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ht="12" spans="1:26">
      <c r="A277" s="252"/>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ht="12" spans="1:26">
      <c r="A278" s="252"/>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ht="12" spans="1:26">
      <c r="A279" s="252"/>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ht="12" spans="1:26">
      <c r="A280" s="252"/>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ht="12" spans="1:26">
      <c r="A281" s="252"/>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ht="12" spans="1:26">
      <c r="A282" s="252"/>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ht="12" spans="1:26">
      <c r="A283" s="252"/>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ht="12" spans="1:26">
      <c r="A284" s="252"/>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ht="12" spans="1:26">
      <c r="A285" s="252"/>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ht="12" spans="1:26">
      <c r="A286" s="252"/>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ht="12" spans="1:26">
      <c r="A287" s="252"/>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ht="12" spans="1:26">
      <c r="A288" s="252"/>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ht="12" spans="1:26">
      <c r="A289" s="252"/>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ht="12" spans="1:26">
      <c r="A290" s="252"/>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ht="12" spans="1:26">
      <c r="A291" s="252"/>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ht="12" spans="1:26">
      <c r="A292" s="252"/>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ht="12" spans="1:26">
      <c r="A293" s="252"/>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ht="12" spans="1:26">
      <c r="A294" s="252"/>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ht="12" spans="1:26">
      <c r="A295" s="252"/>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ht="12" spans="1:26">
      <c r="A296" s="252"/>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ht="12" spans="1:26">
      <c r="A297" s="252"/>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ht="12" spans="1:26">
      <c r="A298" s="252"/>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ht="12" spans="1:26">
      <c r="A299" s="252"/>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ht="12" spans="1:26">
      <c r="A300" s="252"/>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ht="12" spans="1:26">
      <c r="A301" s="252"/>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ht="12" spans="1:26">
      <c r="A302" s="252"/>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ht="12" spans="1:26">
      <c r="A303" s="252"/>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ht="12" spans="1:26">
      <c r="A304" s="252"/>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ht="12" spans="1:26">
      <c r="A305" s="252"/>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ht="12" spans="1:26">
      <c r="A306" s="252"/>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ht="12" spans="1:26">
      <c r="A307" s="252"/>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ht="12" spans="1:26">
      <c r="A308" s="252"/>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ht="12" spans="1:26">
      <c r="A309" s="252"/>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ht="12" spans="1:26">
      <c r="A310" s="252"/>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ht="12" spans="1:26">
      <c r="A311" s="252"/>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ht="12" spans="1:26">
      <c r="A312" s="252"/>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ht="12" spans="1:26">
      <c r="A313" s="252"/>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ht="12" spans="1:26">
      <c r="A314" s="252"/>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ht="12" spans="1:26">
      <c r="A315" s="252"/>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ht="12" spans="1:26">
      <c r="A316" s="252"/>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ht="12" spans="1:26">
      <c r="A317" s="252"/>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ht="12" spans="1:26">
      <c r="A318" s="252"/>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ht="12" spans="1:26">
      <c r="A319" s="252"/>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ht="12" spans="1:26">
      <c r="A320" s="252"/>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ht="12" spans="1:26">
      <c r="A321" s="252"/>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ht="12" spans="1:26">
      <c r="A322" s="252"/>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ht="12" spans="1:26">
      <c r="A323" s="252"/>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ht="12" spans="1:26">
      <c r="A324" s="252"/>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ht="12" spans="1:26">
      <c r="A325" s="252"/>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ht="12" spans="1:26">
      <c r="A326" s="252"/>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ht="12" spans="1:26">
      <c r="A327" s="252"/>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ht="12" spans="1:26">
      <c r="A328" s="252"/>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ht="12" spans="1:26">
      <c r="A329" s="252"/>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ht="12" spans="1:26">
      <c r="A330" s="252"/>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ht="12" spans="1:26">
      <c r="A331" s="252"/>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ht="12" spans="1:26">
      <c r="A332" s="252"/>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ht="12" spans="1:26">
      <c r="A333" s="252"/>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ht="12" spans="1:26">
      <c r="A334" s="252"/>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ht="12" spans="1:26">
      <c r="A335" s="252"/>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ht="12" spans="1:26">
      <c r="A336" s="252"/>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ht="12" spans="1:26">
      <c r="A337" s="252"/>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ht="12" spans="1:26">
      <c r="A338" s="252"/>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ht="12" spans="1:26">
      <c r="A339" s="252"/>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ht="12" spans="1:26">
      <c r="A340" s="252"/>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ht="12" spans="1:26">
      <c r="A341" s="252"/>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ht="12" spans="1:26">
      <c r="A342" s="252"/>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ht="12" spans="1:26">
      <c r="A343" s="252"/>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ht="12" spans="1:26">
      <c r="A344" s="252"/>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ht="12" spans="1:26">
      <c r="A345" s="252"/>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ht="12" spans="1:26">
      <c r="A346" s="252"/>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ht="12" spans="1:26">
      <c r="A347" s="252"/>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ht="12" spans="1:26">
      <c r="A348" s="252"/>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ht="12" spans="1:26">
      <c r="A349" s="252"/>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ht="12" spans="1:26">
      <c r="A350" s="252"/>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ht="12" spans="1:26">
      <c r="A351" s="252"/>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ht="12" spans="1:26">
      <c r="A352" s="252"/>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ht="12" spans="1:26">
      <c r="A353" s="252"/>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ht="12" spans="1:26">
      <c r="A354" s="252"/>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ht="12" spans="1:26">
      <c r="A355" s="252"/>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ht="12" spans="1:26">
      <c r="A356" s="252"/>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ht="12" spans="1:26">
      <c r="A357" s="252"/>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ht="12" spans="1:26">
      <c r="A358" s="252"/>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ht="12" spans="1:26">
      <c r="A359" s="252"/>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ht="12" spans="1:26">
      <c r="A360" s="252"/>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ht="12" spans="1:26">
      <c r="A361" s="252"/>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ht="12" spans="1:26">
      <c r="A362" s="252"/>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ht="12" spans="1:26">
      <c r="A363" s="252"/>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ht="12" spans="1:26">
      <c r="A364" s="252"/>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ht="12" spans="1:26">
      <c r="A365" s="252"/>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ht="12" spans="1:26">
      <c r="A366" s="252"/>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ht="12" spans="1:26">
      <c r="A367" s="252"/>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ht="12" spans="1:26">
      <c r="A368" s="252"/>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ht="12" spans="1:26">
      <c r="A369" s="252"/>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ht="12" spans="1:26">
      <c r="A370" s="252"/>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ht="12" spans="1:26">
      <c r="A371" s="252"/>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ht="12" spans="1:26">
      <c r="A372" s="252"/>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ht="12" spans="1:26">
      <c r="A373" s="252"/>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ht="12" spans="1:26">
      <c r="A374" s="252"/>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ht="12" spans="1:26">
      <c r="A375" s="252"/>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ht="12" spans="1:26">
      <c r="A376" s="252"/>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ht="12" spans="1:26">
      <c r="A377" s="252"/>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ht="12" spans="1:26">
      <c r="A378" s="252"/>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ht="12" spans="1:26">
      <c r="A379" s="252"/>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ht="12" spans="1:26">
      <c r="A380" s="252"/>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ht="12" spans="1:26">
      <c r="A381" s="252"/>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ht="12" spans="1:26">
      <c r="A382" s="252"/>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ht="12" spans="1:26">
      <c r="A383" s="252"/>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ht="12" spans="1:26">
      <c r="A384" s="252"/>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ht="12" spans="1:26">
      <c r="A385" s="252"/>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ht="12" spans="1:26">
      <c r="A386" s="252"/>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ht="12" spans="1:26">
      <c r="A387" s="252"/>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ht="12" spans="1:26">
      <c r="A388" s="252"/>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ht="12" spans="1:26">
      <c r="A389" s="252"/>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ht="12" spans="1:26">
      <c r="A390" s="252"/>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ht="12" spans="1:26">
      <c r="A391" s="252"/>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ht="12" spans="1:26">
      <c r="A392" s="252"/>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ht="12" spans="1:26">
      <c r="A393" s="252"/>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ht="12" spans="1:26">
      <c r="A394" s="252"/>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ht="12" spans="1:26">
      <c r="A395" s="252"/>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ht="12" spans="1:26">
      <c r="A396" s="252"/>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ht="12" spans="1:26">
      <c r="A397" s="252"/>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ht="12" spans="1:26">
      <c r="A398" s="252"/>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ht="12" spans="1:26">
      <c r="A399" s="252"/>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ht="12" spans="1:26">
      <c r="A400" s="252"/>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ht="12" spans="1:26">
      <c r="A401" s="252"/>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ht="12" spans="1:26">
      <c r="A402" s="252"/>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ht="12" spans="1:26">
      <c r="A403" s="252"/>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ht="12" spans="1:26">
      <c r="A404" s="252"/>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ht="12" spans="1:26">
      <c r="A405" s="252"/>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ht="12" spans="1:26">
      <c r="A406" s="252"/>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ht="12" spans="1:26">
      <c r="A407" s="252"/>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ht="12" spans="1:26">
      <c r="A408" s="252"/>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ht="12" spans="1:26">
      <c r="A409" s="252"/>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ht="12" spans="1:26">
      <c r="A410" s="252"/>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ht="12" spans="1:26">
      <c r="A411" s="252"/>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ht="12" spans="1:26">
      <c r="A412" s="252"/>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ht="12" spans="1:26">
      <c r="A413" s="252"/>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ht="12" spans="1:26">
      <c r="A414" s="252"/>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ht="12" spans="1:26">
      <c r="A415" s="252"/>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ht="12" spans="1:26">
      <c r="A416" s="252"/>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ht="12" spans="1:26">
      <c r="A417" s="252"/>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ht="12" spans="1:26">
      <c r="A418" s="252"/>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ht="12" spans="1:26">
      <c r="A419" s="252"/>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ht="12" spans="1:26">
      <c r="A420" s="252"/>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ht="12" spans="1:26">
      <c r="A421" s="252"/>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ht="12" spans="1:26">
      <c r="A422" s="252"/>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ht="12" spans="1:26">
      <c r="A423" s="252"/>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ht="12" spans="1:26">
      <c r="A424" s="252"/>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ht="12" spans="1:26">
      <c r="A425" s="252"/>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ht="12" spans="1:26">
      <c r="A426" s="252"/>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ht="12" spans="1:26">
      <c r="A427" s="252"/>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ht="12" spans="1:26">
      <c r="A428" s="252"/>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ht="12" spans="1:26">
      <c r="A429" s="252"/>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ht="12" spans="1:26">
      <c r="A430" s="252"/>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ht="12" spans="1:26">
      <c r="A431" s="252"/>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ht="12" spans="1:26">
      <c r="A432" s="252"/>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ht="12" spans="1:26">
      <c r="A433" s="252"/>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ht="12" spans="1:26">
      <c r="A434" s="252"/>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ht="12" spans="1:26">
      <c r="A435" s="252"/>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ht="12" spans="1:26">
      <c r="A436" s="252"/>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ht="12" spans="1:26">
      <c r="A437" s="252"/>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ht="12" spans="1:26">
      <c r="A438" s="252"/>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ht="12" spans="1:26">
      <c r="A439" s="252"/>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ht="12" spans="1:26">
      <c r="A440" s="252"/>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ht="12" spans="1:26">
      <c r="A441" s="252"/>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ht="12" spans="1:26">
      <c r="A442" s="252"/>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ht="12" spans="1:26">
      <c r="A443" s="252"/>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ht="12" spans="1:26">
      <c r="A444" s="252"/>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ht="12" spans="1:26">
      <c r="A445" s="252"/>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ht="12" spans="1:26">
      <c r="A446" s="252"/>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ht="12" spans="1:26">
      <c r="A447" s="252"/>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ht="12" spans="1:26">
      <c r="A448" s="252"/>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ht="12" spans="1:26">
      <c r="A449" s="252"/>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ht="12" spans="1:26">
      <c r="A450" s="252"/>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ht="12" spans="1:26">
      <c r="A451" s="252"/>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ht="12" spans="1:26">
      <c r="A452" s="252"/>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ht="12" spans="1:26">
      <c r="A453" s="252"/>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ht="12" spans="1:26">
      <c r="A454" s="252"/>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ht="12" spans="1:26">
      <c r="A455" s="252"/>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ht="12" spans="1:26">
      <c r="A456" s="252"/>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ht="12" spans="1:26">
      <c r="A457" s="252"/>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ht="12" spans="1:26">
      <c r="A458" s="252"/>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ht="12" spans="1:26">
      <c r="A459" s="252"/>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ht="12" spans="1:26">
      <c r="A460" s="252"/>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ht="12" spans="1:26">
      <c r="A461" s="252"/>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ht="12" spans="1:26">
      <c r="A462" s="252"/>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ht="12" spans="1:26">
      <c r="A463" s="252"/>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ht="12" spans="1:26">
      <c r="A464" s="252"/>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ht="12" spans="1:26">
      <c r="A465" s="252"/>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ht="12" spans="1:26">
      <c r="A466" s="252"/>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ht="12" spans="1:26">
      <c r="A467" s="252"/>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ht="12" spans="1:26">
      <c r="A468" s="252"/>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ht="12" spans="1:26">
      <c r="A469" s="252"/>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ht="12" spans="1:26">
      <c r="A470" s="252"/>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ht="12" spans="1:26">
      <c r="A471" s="252"/>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ht="12" spans="1:26">
      <c r="A472" s="252"/>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ht="12" spans="1:26">
      <c r="A473" s="252"/>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ht="12" spans="1:26">
      <c r="A474" s="252"/>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ht="12" spans="1:26">
      <c r="A475" s="252"/>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ht="12" spans="1:26">
      <c r="A476" s="252"/>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ht="12" spans="1:26">
      <c r="A477" s="252"/>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ht="12" spans="1:26">
      <c r="A478" s="252"/>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ht="12" spans="1:26">
      <c r="A479" s="252"/>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ht="12" spans="1:26">
      <c r="A480" s="252"/>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ht="12" spans="1:26">
      <c r="A481" s="252"/>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ht="12" spans="1:26">
      <c r="A482" s="252"/>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ht="12" spans="1:26">
      <c r="A483" s="252"/>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ht="12" spans="1:26">
      <c r="A484" s="252"/>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ht="12" spans="1:26">
      <c r="A485" s="252"/>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ht="12" spans="1:26">
      <c r="A486" s="252"/>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ht="12" spans="1:26">
      <c r="A487" s="252"/>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ht="12" spans="1:26">
      <c r="A488" s="252"/>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ht="12" spans="1:26">
      <c r="A489" s="252"/>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ht="12" spans="1:26">
      <c r="A490" s="252"/>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ht="12" spans="1:26">
      <c r="A491" s="252"/>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ht="12" spans="1:26">
      <c r="A492" s="252"/>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ht="12" spans="1:26">
      <c r="A493" s="252"/>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ht="12" spans="1:26">
      <c r="A494" s="252"/>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ht="12" spans="1:26">
      <c r="A495" s="252"/>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ht="12" spans="1:26">
      <c r="A496" s="252"/>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ht="12" spans="1:26">
      <c r="A497" s="252"/>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ht="12" spans="1:26">
      <c r="A498" s="252"/>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ht="12" spans="1:26">
      <c r="A499" s="252"/>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ht="12" spans="1:26">
      <c r="A500" s="252"/>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ht="12" spans="1:26">
      <c r="A501" s="252"/>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ht="12" spans="1:26">
      <c r="A502" s="252"/>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ht="12" spans="1:26">
      <c r="A503" s="252"/>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ht="12" spans="1:26">
      <c r="A504" s="252"/>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ht="12" spans="1:26">
      <c r="A505" s="252"/>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ht="12" spans="1:26">
      <c r="A506" s="252"/>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ht="12" spans="1:26">
      <c r="A507" s="252"/>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ht="12" spans="1:26">
      <c r="A508" s="252"/>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ht="12" spans="1:26">
      <c r="A509" s="252"/>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ht="12" spans="1:26">
      <c r="A510" s="252"/>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ht="12" spans="1:26">
      <c r="A511" s="252"/>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ht="12" spans="1:26">
      <c r="A512" s="252"/>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ht="12" spans="1:26">
      <c r="A513" s="252"/>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ht="12" spans="1:26">
      <c r="A514" s="252"/>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ht="12" spans="1:26">
      <c r="A515" s="252"/>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ht="12" spans="1:26">
      <c r="A516" s="252"/>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ht="12" spans="1:26">
      <c r="A517" s="252"/>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ht="12" spans="1:26">
      <c r="A518" s="252"/>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ht="12" spans="1:26">
      <c r="A519" s="252"/>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ht="12" spans="1:26">
      <c r="A520" s="252"/>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ht="12" spans="1:26">
      <c r="A521" s="252"/>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ht="12" spans="1:26">
      <c r="A522" s="252"/>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ht="12" spans="1:26">
      <c r="A523" s="252"/>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ht="12" spans="1:26">
      <c r="A524" s="252"/>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ht="12" spans="1:26">
      <c r="A525" s="252"/>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ht="12" spans="1:26">
      <c r="A526" s="252"/>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ht="12" spans="1:26">
      <c r="A527" s="252"/>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ht="12" spans="1:26">
      <c r="A528" s="252"/>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ht="12" spans="1:26">
      <c r="A529" s="252"/>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ht="12" spans="1:26">
      <c r="A530" s="252"/>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ht="12" spans="1:26">
      <c r="A531" s="252"/>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ht="12" spans="1:26">
      <c r="A532" s="252"/>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ht="12" spans="1:26">
      <c r="A533" s="252"/>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ht="12" spans="1:26">
      <c r="A534" s="252"/>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ht="12" spans="1:26">
      <c r="A535" s="252"/>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ht="12" spans="1:26">
      <c r="A536" s="252"/>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ht="12" spans="1:26">
      <c r="A537" s="252"/>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ht="12" spans="1:26">
      <c r="A538" s="252"/>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ht="12" spans="1:26">
      <c r="A539" s="252"/>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ht="12" spans="1:26">
      <c r="A540" s="252"/>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ht="12" spans="1:26">
      <c r="A541" s="252"/>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ht="12" spans="1:26">
      <c r="A542" s="252"/>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ht="12" spans="1:26">
      <c r="A543" s="252"/>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ht="12" spans="1:26">
      <c r="A544" s="252"/>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ht="12" spans="1:26">
      <c r="A545" s="252"/>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ht="12" spans="1:26">
      <c r="A546" s="252"/>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ht="12" spans="1:26">
      <c r="A547" s="252"/>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ht="12" spans="1:26">
      <c r="A548" s="252"/>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ht="12" spans="1:26">
      <c r="A549" s="252"/>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ht="12" spans="1:26">
      <c r="A550" s="252"/>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ht="12" spans="1:26">
      <c r="A551" s="252"/>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ht="12" spans="1:26">
      <c r="A552" s="252"/>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ht="12" spans="1:26">
      <c r="A553" s="252"/>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ht="12" spans="1:26">
      <c r="A554" s="252"/>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ht="12" spans="1:26">
      <c r="A555" s="252"/>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ht="12" spans="1:26">
      <c r="A556" s="252"/>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ht="12" spans="1:26">
      <c r="A557" s="252"/>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ht="12" spans="1:26">
      <c r="A558" s="252"/>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ht="12" spans="1:26">
      <c r="A559" s="252"/>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ht="12" spans="1:26">
      <c r="A560" s="252"/>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ht="12" spans="1:26">
      <c r="A561" s="252"/>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ht="12" spans="1:26">
      <c r="A562" s="252"/>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ht="12" spans="1:26">
      <c r="A563" s="252"/>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ht="12" spans="1:26">
      <c r="A564" s="252"/>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ht="12" spans="1:26">
      <c r="A565" s="252"/>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ht="12" spans="1:26">
      <c r="A566" s="252"/>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ht="12" spans="1:26">
      <c r="A567" s="252"/>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ht="12" spans="1:26">
      <c r="A568" s="252"/>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ht="12" spans="1:26">
      <c r="A569" s="252"/>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ht="12" spans="1:26">
      <c r="A570" s="252"/>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ht="12" spans="1:26">
      <c r="A571" s="252"/>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ht="12" spans="1:26">
      <c r="A572" s="252"/>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ht="12" spans="1:26">
      <c r="A573" s="252"/>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ht="12" spans="1:26">
      <c r="A574" s="252"/>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ht="12" spans="1:26">
      <c r="A575" s="252"/>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ht="12" spans="1:26">
      <c r="A576" s="252"/>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ht="12" spans="1:26">
      <c r="A577" s="252"/>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ht="12" spans="1:26">
      <c r="A578" s="252"/>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ht="12" spans="1:26">
      <c r="A579" s="252"/>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ht="12" spans="1:26">
      <c r="A580" s="252"/>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ht="12" spans="1:26">
      <c r="A581" s="252"/>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ht="12" spans="1:26">
      <c r="A582" s="252"/>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ht="12" spans="1:26">
      <c r="A583" s="252"/>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ht="12" spans="1:26">
      <c r="A584" s="252"/>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ht="12" spans="1:26">
      <c r="A585" s="252"/>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ht="12" spans="1:26">
      <c r="A586" s="252"/>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ht="12" spans="1:26">
      <c r="A587" s="252"/>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ht="12" spans="1:26">
      <c r="A588" s="252"/>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ht="12" spans="1:26">
      <c r="A589" s="252"/>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ht="12" spans="1:26">
      <c r="A590" s="252"/>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ht="12" spans="1:26">
      <c r="A591" s="252"/>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ht="12" spans="1:26">
      <c r="A592" s="252"/>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ht="12" spans="1:26">
      <c r="A593" s="252"/>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ht="12" spans="1:26">
      <c r="A594" s="252"/>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ht="12" spans="1:26">
      <c r="A595" s="252"/>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ht="12" spans="1:26">
      <c r="A596" s="252"/>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ht="12" spans="1:26">
      <c r="A597" s="252"/>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ht="12" spans="1:26">
      <c r="A598" s="252"/>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ht="12" spans="1:26">
      <c r="A599" s="252"/>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ht="12" spans="1:26">
      <c r="A600" s="252"/>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ht="12" spans="1:26">
      <c r="A601" s="252"/>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ht="12" spans="1:26">
      <c r="A602" s="252"/>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ht="12" spans="1:26">
      <c r="A603" s="252"/>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ht="12" spans="1:26">
      <c r="A604" s="252"/>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ht="12" spans="1:26">
      <c r="A605" s="252"/>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ht="12" spans="1:26">
      <c r="A606" s="252"/>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ht="12" spans="1:26">
      <c r="A607" s="252"/>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ht="12" spans="1:26">
      <c r="A608" s="252"/>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ht="12" spans="1:26">
      <c r="A609" s="252"/>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ht="12" spans="1:26">
      <c r="A610" s="252"/>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ht="12" spans="1:26">
      <c r="A611" s="252"/>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ht="12" spans="1:26">
      <c r="A612" s="252"/>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ht="12" spans="1:26">
      <c r="A613" s="252"/>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ht="12" spans="1:26">
      <c r="A614" s="252"/>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ht="12" spans="1:26">
      <c r="A615" s="252"/>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ht="12" spans="1:26">
      <c r="A616" s="252"/>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ht="12" spans="1:26">
      <c r="A617" s="252"/>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ht="12" spans="1:26">
      <c r="A618" s="252"/>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ht="12" spans="1:26">
      <c r="A619" s="252"/>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ht="12" spans="1:26">
      <c r="A620" s="252"/>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ht="12" spans="1:26">
      <c r="A621" s="252"/>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ht="12" spans="1:26">
      <c r="A622" s="252"/>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ht="12" spans="1:26">
      <c r="A623" s="252"/>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ht="12" spans="1:26">
      <c r="A624" s="252"/>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ht="12" spans="1:26">
      <c r="A625" s="252"/>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ht="12" spans="1:26">
      <c r="A626" s="252"/>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ht="12" spans="1:26">
      <c r="A627" s="252"/>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ht="12" spans="1:26">
      <c r="A628" s="252"/>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ht="12" spans="1:26">
      <c r="A629" s="252"/>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ht="12" spans="1:26">
      <c r="A630" s="252"/>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ht="12" spans="1:26">
      <c r="A631" s="252"/>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ht="12" spans="1:26">
      <c r="A632" s="252"/>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ht="12" spans="1:26">
      <c r="A633" s="252"/>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ht="12" spans="1:26">
      <c r="A634" s="252"/>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ht="12" spans="1:26">
      <c r="A635" s="252"/>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ht="12" spans="1:26">
      <c r="A636" s="252"/>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ht="12" spans="1:26">
      <c r="A637" s="252"/>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ht="12" spans="1:26">
      <c r="A638" s="252"/>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ht="12" spans="1:26">
      <c r="A639" s="252"/>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ht="12" spans="1:26">
      <c r="A640" s="252"/>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ht="12" spans="1:26">
      <c r="A641" s="252"/>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ht="12" spans="1:26">
      <c r="A642" s="252"/>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ht="12" spans="1:26">
      <c r="A643" s="252"/>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ht="12" spans="1:26">
      <c r="A644" s="252"/>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ht="12" spans="1:26">
      <c r="A645" s="252"/>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ht="12" spans="1:26">
      <c r="A646" s="252"/>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ht="12" spans="1:26">
      <c r="A647" s="252"/>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ht="12" spans="1:26">
      <c r="A648" s="252"/>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ht="12" spans="1:26">
      <c r="A649" s="252"/>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ht="12" spans="1:26">
      <c r="A650" s="252"/>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ht="12" spans="1:26">
      <c r="A651" s="252"/>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ht="12" spans="1:26">
      <c r="A652" s="252"/>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ht="12" spans="1:26">
      <c r="A653" s="252"/>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ht="12" spans="1:26">
      <c r="A654" s="252"/>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ht="12" spans="1:26">
      <c r="A655" s="252"/>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ht="12" spans="1:26">
      <c r="A656" s="252"/>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ht="12" spans="1:26">
      <c r="A657" s="252"/>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ht="12" spans="1:26">
      <c r="A658" s="252"/>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ht="12" spans="1:26">
      <c r="A659" s="252"/>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ht="12" spans="1:26">
      <c r="A660" s="252"/>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ht="12" spans="1:26">
      <c r="A661" s="252"/>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ht="12" spans="1:26">
      <c r="A662" s="252"/>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ht="12" spans="1:26">
      <c r="A663" s="252"/>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ht="12" spans="1:26">
      <c r="A664" s="252"/>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ht="12" spans="1:26">
      <c r="A665" s="252"/>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ht="12" spans="1:26">
      <c r="A666" s="252"/>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ht="12" spans="1:26">
      <c r="A667" s="252"/>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ht="12" spans="1:26">
      <c r="A668" s="252"/>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ht="12" spans="1:26">
      <c r="A669" s="252"/>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ht="12" spans="1:26">
      <c r="A670" s="252"/>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ht="12" spans="1:26">
      <c r="A671" s="252"/>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ht="12" spans="1:26">
      <c r="A672" s="252"/>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ht="12" spans="1:26">
      <c r="A673" s="252"/>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ht="12" spans="1:26">
      <c r="A674" s="252"/>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ht="12" spans="1:26">
      <c r="A675" s="252"/>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ht="12" spans="1:26">
      <c r="A676" s="252"/>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ht="12" spans="1:26">
      <c r="A677" s="252"/>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ht="12" spans="1:26">
      <c r="A678" s="252"/>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ht="12" spans="1:26">
      <c r="A679" s="252"/>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ht="12" spans="1:26">
      <c r="A680" s="252"/>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ht="12" spans="1:26">
      <c r="A681" s="252"/>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ht="12" spans="1:26">
      <c r="A682" s="252"/>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ht="12" spans="1:26">
      <c r="A683" s="252"/>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ht="12" spans="1:26">
      <c r="A684" s="252"/>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ht="12" spans="1:26">
      <c r="A685" s="252"/>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ht="12" spans="1:26">
      <c r="A686" s="252"/>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ht="12" spans="1:26">
      <c r="A687" s="252"/>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ht="12" spans="1:26">
      <c r="A688" s="252"/>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ht="12" spans="1:26">
      <c r="A689" s="252"/>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ht="12" spans="1:26">
      <c r="A690" s="252"/>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ht="12" spans="1:26">
      <c r="A691" s="252"/>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ht="12" spans="1:26">
      <c r="A692" s="252"/>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ht="12" spans="1:26">
      <c r="A693" s="252"/>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ht="12" spans="1:26">
      <c r="A694" s="252"/>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ht="12" spans="1:26">
      <c r="A695" s="252"/>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ht="12" spans="1:26">
      <c r="A696" s="252"/>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ht="12" spans="1:26">
      <c r="A697" s="252"/>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ht="12" spans="1:26">
      <c r="A698" s="252"/>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ht="12" spans="1:26">
      <c r="A699" s="252"/>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ht="12" spans="1:26">
      <c r="A700" s="252"/>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ht="12" spans="1:26">
      <c r="A701" s="252"/>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ht="12" spans="1:26">
      <c r="A702" s="252"/>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ht="12" spans="1:26">
      <c r="A703" s="252"/>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ht="12" spans="1:26">
      <c r="A704" s="252"/>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ht="12" spans="1:26">
      <c r="A705" s="252"/>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ht="12" spans="1:26">
      <c r="A706" s="252"/>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ht="12" spans="1:26">
      <c r="A707" s="252"/>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ht="12" spans="1:26">
      <c r="A708" s="252"/>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ht="12" spans="1:26">
      <c r="A709" s="252"/>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ht="12" spans="1:26">
      <c r="A710" s="252"/>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ht="12" spans="1:26">
      <c r="A711" s="252"/>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ht="12" spans="1:26">
      <c r="A712" s="252"/>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ht="12" spans="1:26">
      <c r="A713" s="252"/>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ht="12" spans="1:26">
      <c r="A714" s="252"/>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ht="12" spans="1:26">
      <c r="A715" s="252"/>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ht="12" spans="1:26">
      <c r="A716" s="252"/>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ht="12" spans="1:26">
      <c r="A717" s="252"/>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ht="12" spans="1:26">
      <c r="A718" s="252"/>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ht="12" spans="1:26">
      <c r="A719" s="252"/>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ht="12" spans="1:26">
      <c r="A720" s="252"/>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ht="12" spans="1:26">
      <c r="A721" s="252"/>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ht="12" spans="1:26">
      <c r="A722" s="252"/>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ht="12" spans="1:26">
      <c r="A723" s="252"/>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ht="12" spans="1:26">
      <c r="A724" s="252"/>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ht="12" spans="1:26">
      <c r="A725" s="252"/>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ht="12" spans="1:26">
      <c r="A726" s="252"/>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ht="12" spans="1:26">
      <c r="A727" s="252"/>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ht="12" spans="1:26">
      <c r="A728" s="252"/>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ht="12" spans="1:26">
      <c r="A729" s="252"/>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ht="12" spans="1:26">
      <c r="A730" s="252"/>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ht="12" spans="1:26">
      <c r="A731" s="252"/>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ht="12" spans="1:26">
      <c r="A732" s="252"/>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ht="12" spans="1:26">
      <c r="A733" s="252"/>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ht="12" spans="1:26">
      <c r="A734" s="252"/>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ht="12" spans="1:26">
      <c r="A735" s="252"/>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ht="12" spans="1:26">
      <c r="A736" s="252"/>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ht="12" spans="1:26">
      <c r="A737" s="252"/>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ht="12" spans="1:26">
      <c r="A738" s="252"/>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ht="12" spans="1:26">
      <c r="A739" s="252"/>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ht="12" spans="1:26">
      <c r="A740" s="252"/>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ht="12" spans="1:26">
      <c r="A741" s="252"/>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ht="12" spans="1:26">
      <c r="A742" s="252"/>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ht="12" spans="1:26">
      <c r="A743" s="252"/>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ht="12" spans="1:26">
      <c r="A744" s="252"/>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ht="12" spans="1:26">
      <c r="A745" s="252"/>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ht="12" spans="1:26">
      <c r="A746" s="252"/>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ht="12" spans="1:26">
      <c r="A747" s="252"/>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ht="12" spans="1:26">
      <c r="A748" s="252"/>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ht="12" spans="1:26">
      <c r="A749" s="252"/>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ht="12" spans="1:26">
      <c r="A750" s="252"/>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ht="12" spans="1:26">
      <c r="A751" s="252"/>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ht="12" spans="1:26">
      <c r="A752" s="252"/>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ht="12" spans="1:26">
      <c r="A753" s="252"/>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ht="12" spans="1:26">
      <c r="A754" s="252"/>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ht="12" spans="1:26">
      <c r="A755" s="252"/>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ht="12" spans="1:26">
      <c r="A756" s="252"/>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ht="12" spans="1:26">
      <c r="A757" s="252"/>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ht="12" spans="1:26">
      <c r="A758" s="252"/>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ht="12" spans="1:26">
      <c r="A759" s="252"/>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ht="12" spans="1:26">
      <c r="A760" s="252"/>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ht="12" spans="1:26">
      <c r="A761" s="252"/>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ht="12" spans="1:26">
      <c r="A762" s="252"/>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ht="12" spans="1:26">
      <c r="A763" s="252"/>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ht="12" spans="1:26">
      <c r="A764" s="252"/>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ht="12" spans="1:26">
      <c r="A765" s="252"/>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ht="12" spans="1:26">
      <c r="A766" s="252"/>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ht="12" spans="1:26">
      <c r="A767" s="252"/>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ht="12" spans="1:26">
      <c r="A768" s="252"/>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ht="12" spans="1:26">
      <c r="A769" s="252"/>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ht="12" spans="1:26">
      <c r="A770" s="252"/>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ht="12" spans="1:26">
      <c r="A771" s="252"/>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ht="12" spans="1:26">
      <c r="A772" s="252"/>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ht="12" spans="1:26">
      <c r="A773" s="252"/>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ht="12" spans="1:26">
      <c r="A774" s="252"/>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ht="12" spans="1:26">
      <c r="A775" s="252"/>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ht="12" spans="1:26">
      <c r="A776" s="252"/>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ht="12" spans="1:26">
      <c r="A777" s="252"/>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ht="12" spans="1:26">
      <c r="A778" s="252"/>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ht="12" spans="1:26">
      <c r="A779" s="252"/>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ht="12" spans="1:26">
      <c r="A780" s="252"/>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ht="12" spans="1:26">
      <c r="A781" s="252"/>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ht="12" spans="1:26">
      <c r="A782" s="252"/>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ht="12" spans="1:26">
      <c r="A783" s="252"/>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ht="12" spans="1:26">
      <c r="A784" s="252"/>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ht="12" spans="1:26">
      <c r="A785" s="252"/>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ht="12" spans="1:26">
      <c r="A786" s="252"/>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ht="12" spans="1:26">
      <c r="A787" s="252"/>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ht="12" spans="1:26">
      <c r="A788" s="252"/>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ht="12" spans="1:26">
      <c r="A789" s="252"/>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ht="12" spans="1:26">
      <c r="A790" s="252"/>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ht="12" spans="1:26">
      <c r="A791" s="252"/>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ht="12" spans="1:26">
      <c r="A792" s="252"/>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ht="12" spans="1:26">
      <c r="A793" s="252"/>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ht="12" spans="1:26">
      <c r="A794" s="252"/>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ht="12" spans="1:26">
      <c r="A795" s="252"/>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ht="12" spans="1:26">
      <c r="A796" s="252"/>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ht="12" spans="1:26">
      <c r="A797" s="252"/>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ht="12" spans="1:26">
      <c r="A798" s="252"/>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ht="12" spans="1:26">
      <c r="A799" s="252"/>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ht="12" spans="1:26">
      <c r="A800" s="252"/>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ht="12" spans="1:26">
      <c r="A801" s="252"/>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ht="12" spans="1:26">
      <c r="A802" s="252"/>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ht="12" spans="1:26">
      <c r="A803" s="252"/>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ht="12" spans="1:26">
      <c r="A804" s="252"/>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ht="12" spans="1:26">
      <c r="A805" s="252"/>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ht="12" spans="1:26">
      <c r="A806" s="252"/>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ht="12" spans="1:26">
      <c r="A807" s="252"/>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ht="12" spans="1:26">
      <c r="A808" s="252"/>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ht="12" spans="1:26">
      <c r="A809" s="252"/>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ht="12" spans="1:26">
      <c r="A810" s="252"/>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ht="12" spans="1:26">
      <c r="A811" s="252"/>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ht="12" spans="1:26">
      <c r="A812" s="252"/>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ht="12" spans="1:26">
      <c r="A813" s="252"/>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ht="12" spans="1:26">
      <c r="A814" s="252"/>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ht="12" spans="1:26">
      <c r="A815" s="252"/>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ht="12" spans="1:26">
      <c r="A816" s="252"/>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ht="12" spans="1:26">
      <c r="A817" s="252"/>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ht="12" spans="1:26">
      <c r="A818" s="252"/>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ht="12" spans="1:26">
      <c r="A819" s="252"/>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ht="12" spans="1:26">
      <c r="A820" s="252"/>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ht="12" spans="1:26">
      <c r="A821" s="252"/>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ht="12" spans="1:26">
      <c r="A822" s="252"/>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ht="12" spans="1:26">
      <c r="A823" s="252"/>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ht="12" spans="1:26">
      <c r="A824" s="252"/>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ht="12" spans="1:26">
      <c r="A825" s="252"/>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ht="12" spans="1:26">
      <c r="A826" s="252"/>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ht="12" spans="1:26">
      <c r="A827" s="252"/>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ht="12" spans="1:26">
      <c r="A828" s="252"/>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ht="12" spans="1:26">
      <c r="A829" s="252"/>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ht="12" spans="1:26">
      <c r="A830" s="252"/>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ht="12" spans="1:26">
      <c r="A831" s="252"/>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ht="12" spans="1:26">
      <c r="A832" s="252"/>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ht="12" spans="1:26">
      <c r="A833" s="252"/>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ht="12" spans="1:26">
      <c r="A834" s="252"/>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ht="12" spans="1:26">
      <c r="A835" s="252"/>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ht="12" spans="1:26">
      <c r="A836" s="252"/>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ht="12" spans="1:26">
      <c r="A837" s="252"/>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ht="12" spans="1:26">
      <c r="A838" s="252"/>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ht="12" spans="1:26">
      <c r="A839" s="252"/>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ht="12" spans="1:26">
      <c r="A840" s="252"/>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ht="12" spans="1:26">
      <c r="A841" s="252"/>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ht="12" spans="1:26">
      <c r="A842" s="252"/>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ht="12" spans="1:26">
      <c r="A843" s="252"/>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ht="12" spans="1:26">
      <c r="A844" s="252"/>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ht="12" spans="1:26">
      <c r="A845" s="252"/>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ht="12" spans="1:26">
      <c r="A846" s="252"/>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ht="12" spans="1:26">
      <c r="A847" s="252"/>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ht="12" spans="1:26">
      <c r="A848" s="252"/>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ht="12" spans="1:26">
      <c r="A849" s="252"/>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ht="12" spans="1:26">
      <c r="A850" s="252"/>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ht="12" spans="1:26">
      <c r="A851" s="252"/>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ht="12" spans="1:26">
      <c r="A852" s="252"/>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ht="12" spans="1:26">
      <c r="A853" s="252"/>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ht="12" spans="1:26">
      <c r="A854" s="252"/>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ht="12" spans="1:26">
      <c r="A855" s="252"/>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ht="12" spans="1:26">
      <c r="A856" s="252"/>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ht="12" spans="1:26">
      <c r="A857" s="252"/>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ht="12" spans="1:26">
      <c r="A858" s="252"/>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ht="12" spans="1:26">
      <c r="A859" s="252"/>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ht="12" spans="1:26">
      <c r="A860" s="252"/>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ht="12" spans="1:26">
      <c r="A861" s="252"/>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ht="12" spans="1:26">
      <c r="A862" s="252"/>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ht="12" spans="1:26">
      <c r="A863" s="252"/>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ht="12" spans="1:26">
      <c r="A864" s="252"/>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ht="12" spans="1:26">
      <c r="A865" s="252"/>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ht="12" spans="1:26">
      <c r="A866" s="252"/>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ht="12" spans="1:26">
      <c r="A867" s="252"/>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ht="12" spans="1:26">
      <c r="A868" s="252"/>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ht="12" spans="1:26">
      <c r="A869" s="252"/>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ht="12" spans="1:26">
      <c r="A870" s="252"/>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ht="12" spans="1:26">
      <c r="A871" s="252"/>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ht="12" spans="1:26">
      <c r="A872" s="252"/>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ht="12" spans="1:26">
      <c r="A873" s="252"/>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ht="12" spans="1:26">
      <c r="A874" s="252"/>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ht="12" spans="1:26">
      <c r="A875" s="252"/>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ht="12" spans="1:26">
      <c r="A876" s="252"/>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ht="12" spans="1:26">
      <c r="A877" s="252"/>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ht="12" spans="1:26">
      <c r="A878" s="252"/>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ht="12" spans="1:26">
      <c r="A879" s="252"/>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ht="12" spans="1:26">
      <c r="A880" s="252"/>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ht="12" spans="1:26">
      <c r="A881" s="252"/>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ht="12" spans="1:26">
      <c r="A882" s="252"/>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ht="12" spans="1:26">
      <c r="A883" s="252"/>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ht="12" spans="1:26">
      <c r="A884" s="252"/>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ht="12" spans="1:26">
      <c r="A885" s="252"/>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ht="12" spans="1:26">
      <c r="A886" s="252"/>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ht="12" spans="1:26">
      <c r="A887" s="252"/>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ht="12" spans="1:26">
      <c r="A888" s="252"/>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ht="12" spans="1:26">
      <c r="A889" s="252"/>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ht="12" spans="1:26">
      <c r="A890" s="252"/>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ht="12" spans="1:26">
      <c r="A891" s="252"/>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ht="12" spans="1:26">
      <c r="A892" s="252"/>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ht="12" spans="1:26">
      <c r="A893" s="252"/>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ht="12" spans="1:26">
      <c r="A894" s="252"/>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ht="12" spans="1:26">
      <c r="A895" s="252"/>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ht="12" spans="1:26">
      <c r="A896" s="252"/>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ht="12" spans="1:26">
      <c r="A897" s="252"/>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ht="12" spans="1:26">
      <c r="A898" s="252"/>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ht="12" spans="1:26">
      <c r="A899" s="252"/>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ht="12" spans="1:26">
      <c r="A900" s="252"/>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ht="12" spans="1:26">
      <c r="A901" s="252"/>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ht="12" spans="1:26">
      <c r="A902" s="252"/>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ht="12" spans="1:26">
      <c r="A903" s="252"/>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ht="12" spans="1:26">
      <c r="A904" s="252"/>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ht="12" spans="1:26">
      <c r="A905" s="252"/>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ht="12" spans="1:26">
      <c r="A906" s="252"/>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ht="12" spans="1:26">
      <c r="A907" s="252"/>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ht="12" spans="1:26">
      <c r="A908" s="252"/>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ht="12" spans="1:26">
      <c r="A909" s="252"/>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ht="12" spans="1:26">
      <c r="A910" s="252"/>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ht="12" spans="1:26">
      <c r="A911" s="252"/>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ht="12" spans="1:26">
      <c r="A912" s="252"/>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ht="12" spans="1:26">
      <c r="A913" s="252"/>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ht="12" spans="1:26">
      <c r="A914" s="252"/>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ht="12" spans="1:26">
      <c r="A915" s="252"/>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ht="12" spans="1:26">
      <c r="A916" s="252"/>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ht="12" spans="1:26">
      <c r="A917" s="252"/>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ht="12" spans="1:26">
      <c r="A918" s="252"/>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ht="12" spans="1:26">
      <c r="A919" s="252"/>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ht="12" spans="1:26">
      <c r="A920" s="252"/>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ht="12" spans="1:26">
      <c r="A921" s="252"/>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ht="12" spans="1:26">
      <c r="A922" s="252"/>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ht="12" spans="1:26">
      <c r="A923" s="252"/>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ht="12" spans="1:26">
      <c r="A924" s="252"/>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ht="12" spans="1:26">
      <c r="A925" s="252"/>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ht="12" spans="1:26">
      <c r="A926" s="252"/>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ht="12" spans="1:26">
      <c r="A927" s="252"/>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ht="12" spans="1:26">
      <c r="A928" s="252"/>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ht="12" spans="1:26">
      <c r="A929" s="252"/>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ht="12" spans="1:26">
      <c r="A930" s="252"/>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ht="12" spans="1:26">
      <c r="A931" s="252"/>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ht="12" spans="1:26">
      <c r="A932" s="252"/>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ht="12" spans="1:26">
      <c r="A933" s="252"/>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ht="12" spans="1:26">
      <c r="A934" s="252"/>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ht="12" spans="1:26">
      <c r="A935" s="252"/>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ht="12" spans="1:26">
      <c r="A936" s="252"/>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ht="12" spans="1:26">
      <c r="A937" s="252"/>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ht="12" spans="1:26">
      <c r="A938" s="252"/>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ht="12" spans="1:26">
      <c r="A939" s="252"/>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ht="12" spans="1:26">
      <c r="A940" s="252"/>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ht="12" spans="1:26">
      <c r="A941" s="252"/>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ht="12" spans="1:26">
      <c r="A942" s="252"/>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ht="12" spans="1:26">
      <c r="A943" s="252"/>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ht="12" spans="1:26">
      <c r="A944" s="252"/>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ht="12" spans="1:26">
      <c r="A945" s="252"/>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ht="12" spans="1:26">
      <c r="A946" s="252"/>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ht="12" spans="1:26">
      <c r="A947" s="252"/>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ht="12" spans="1:26">
      <c r="A948" s="252"/>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ht="12" spans="1:26">
      <c r="A949" s="252"/>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ht="12" spans="1:26">
      <c r="A950" s="252"/>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ht="12" spans="1:26">
      <c r="A951" s="252"/>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ht="12" spans="1:26">
      <c r="A952" s="252"/>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ht="12" spans="1:26">
      <c r="A953" s="252"/>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ht="12" spans="1:26">
      <c r="A954" s="252"/>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ht="12" spans="1:26">
      <c r="A955" s="252"/>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ht="12" spans="1:26">
      <c r="A956" s="252"/>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ht="12" spans="1:26">
      <c r="A957" s="252"/>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ht="12" spans="1:26">
      <c r="A958" s="252"/>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ht="12" spans="1:26">
      <c r="A959" s="252"/>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ht="12" spans="1:26">
      <c r="A960" s="252"/>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ht="12" spans="1:26">
      <c r="A961" s="252"/>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ht="12" spans="1:26">
      <c r="A962" s="252"/>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ht="12" spans="1:26">
      <c r="A963" s="252"/>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ht="12" spans="1:26">
      <c r="A964" s="252"/>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ht="12" spans="1:26">
      <c r="A965" s="252"/>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ht="12" spans="1:26">
      <c r="A966" s="252"/>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ht="12" spans="1:26">
      <c r="A967" s="252"/>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ht="12" spans="1:26">
      <c r="A968" s="252"/>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ht="12" spans="1:26">
      <c r="A969" s="252"/>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ht="12" spans="1:26">
      <c r="A970" s="252"/>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ht="12" spans="1:26">
      <c r="A971" s="252"/>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ht="12" spans="1:26">
      <c r="A972" s="252"/>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ht="12" spans="1:26">
      <c r="A973" s="252"/>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ht="12" spans="1:26">
      <c r="A974" s="252"/>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ht="12" spans="1:26">
      <c r="A975" s="252"/>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ht="12" spans="1:26">
      <c r="A976" s="252"/>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ht="12" spans="1:26">
      <c r="A977" s="252"/>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ht="12" spans="1:26">
      <c r="A978" s="252"/>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ht="12" spans="1:26">
      <c r="A979" s="252"/>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ht="12" spans="1:26">
      <c r="A980" s="252"/>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ht="12" spans="1:26">
      <c r="A981" s="252"/>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ht="12" spans="1:26">
      <c r="A982" s="252"/>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ht="12" spans="1:26">
      <c r="A983" s="252"/>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ht="12" spans="1:26">
      <c r="A984" s="252"/>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ht="12" spans="1:26">
      <c r="A985" s="252"/>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ht="12" spans="1:26">
      <c r="A986" s="252"/>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ht="12" spans="1:26">
      <c r="A987" s="252"/>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ht="12" spans="1:26">
      <c r="A988" s="252"/>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ht="12" spans="1:26">
      <c r="A989" s="252"/>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ht="12" spans="1:26">
      <c r="A990" s="252"/>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ht="12" spans="1:26">
      <c r="A991" s="252"/>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ht="12" spans="1:26">
      <c r="A992" s="252"/>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ht="12" spans="1:26">
      <c r="A993" s="252"/>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ht="12" spans="1:26">
      <c r="A994" s="252"/>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ht="12" spans="1:26">
      <c r="A995" s="252"/>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ht="12" spans="1:26">
      <c r="A996" s="252"/>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ht="12" spans="1:26">
      <c r="A997" s="252"/>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ht="12" spans="1:26">
      <c r="A998" s="252"/>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ht="12" spans="1:26">
      <c r="A999" s="252"/>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ht="12" spans="1:26">
      <c r="A1000" s="252"/>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ht="12" spans="1:26">
      <c r="A1001" s="252"/>
      <c r="B1001" s="252"/>
      <c r="C1001" s="252"/>
      <c r="D1001" s="252"/>
      <c r="E1001" s="252"/>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ht="12" spans="1:26">
      <c r="A1002" s="252"/>
      <c r="B1002" s="252"/>
      <c r="C1002" s="252"/>
      <c r="D1002" s="252"/>
      <c r="E1002" s="25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ht="12" spans="1:26">
      <c r="A1003" s="252"/>
      <c r="B1003" s="252"/>
      <c r="C1003" s="252"/>
      <c r="D1003" s="252"/>
      <c r="E1003" s="252"/>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ht="12" spans="1:26">
      <c r="A1004" s="252"/>
      <c r="B1004" s="252"/>
      <c r="C1004" s="252"/>
      <c r="D1004" s="252"/>
      <c r="E1004" s="252"/>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ht="12" spans="1:26">
      <c r="A1005" s="252"/>
      <c r="B1005" s="252"/>
      <c r="C1005" s="252"/>
      <c r="D1005" s="252"/>
      <c r="E1005" s="252"/>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sheetData>
  <mergeCells count="49">
    <mergeCell ref="A1:G1"/>
    <mergeCell ref="A2:G2"/>
    <mergeCell ref="E3:G3"/>
    <mergeCell ref="A9:D9"/>
    <mergeCell ref="A10:D10"/>
    <mergeCell ref="A11:D11"/>
    <mergeCell ref="A12:D12"/>
    <mergeCell ref="A18:D18"/>
    <mergeCell ref="A19:D19"/>
    <mergeCell ref="A20:D20"/>
    <mergeCell ref="A26:D26"/>
    <mergeCell ref="A27:D27"/>
    <mergeCell ref="A33:D33"/>
    <mergeCell ref="A34:D34"/>
    <mergeCell ref="A35:D35"/>
    <mergeCell ref="A41:D41"/>
    <mergeCell ref="A42:D42"/>
    <mergeCell ref="A43:D43"/>
    <mergeCell ref="A44:D44"/>
    <mergeCell ref="A45:D45"/>
    <mergeCell ref="A46:D46"/>
    <mergeCell ref="A47:D47"/>
    <mergeCell ref="A51:D51"/>
    <mergeCell ref="A52:D52"/>
    <mergeCell ref="A53:D53"/>
    <mergeCell ref="A54:D54"/>
    <mergeCell ref="A55:D55"/>
    <mergeCell ref="A56:D56"/>
    <mergeCell ref="A57:D57"/>
    <mergeCell ref="E58:E59"/>
    <mergeCell ref="F58:F59"/>
    <mergeCell ref="G58:G59"/>
    <mergeCell ref="H58:H59"/>
    <mergeCell ref="I58:I59"/>
    <mergeCell ref="J58:J59"/>
    <mergeCell ref="K58:K59"/>
    <mergeCell ref="L58:L59"/>
    <mergeCell ref="M58:M59"/>
    <mergeCell ref="N58:N59"/>
    <mergeCell ref="O58:O59"/>
    <mergeCell ref="P58:P59"/>
    <mergeCell ref="Q58:Q59"/>
    <mergeCell ref="R58:R59"/>
    <mergeCell ref="A6:D7"/>
    <mergeCell ref="A15:D16"/>
    <mergeCell ref="A23:D24"/>
    <mergeCell ref="A30:D31"/>
    <mergeCell ref="A38:D39"/>
    <mergeCell ref="A58:D59"/>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52"/>
  <sheetViews>
    <sheetView workbookViewId="0">
      <selection activeCell="A1" sqref="A1"/>
    </sheetView>
  </sheetViews>
  <sheetFormatPr defaultColWidth="12.6339285714286" defaultRowHeight="15.75" customHeight="1"/>
  <cols>
    <col min="1" max="1" width="27" customWidth="1"/>
  </cols>
  <sheetData>
    <row r="1" ht="22.35" spans="5:8">
      <c r="E1" s="215"/>
      <c r="F1" s="215"/>
      <c r="G1" s="215"/>
      <c r="H1" s="215"/>
    </row>
    <row r="2" ht="12.75" spans="5:8">
      <c r="E2" s="216" t="s">
        <v>45</v>
      </c>
      <c r="F2" s="217"/>
      <c r="G2" s="217"/>
      <c r="H2" s="218"/>
    </row>
    <row r="3" ht="12.75" spans="5:8">
      <c r="E3" s="219"/>
      <c r="F3" s="220"/>
      <c r="G3" s="220"/>
      <c r="H3" s="221"/>
    </row>
    <row r="4" ht="12.75" spans="6:6">
      <c r="F4" s="222" t="s">
        <v>46</v>
      </c>
    </row>
    <row r="6" ht="14.75" spans="1:12">
      <c r="A6" s="183"/>
      <c r="B6" s="183"/>
      <c r="C6" s="183"/>
      <c r="D6" s="183"/>
      <c r="E6" s="223" t="s">
        <v>47</v>
      </c>
      <c r="F6" s="217"/>
      <c r="G6" s="217"/>
      <c r="H6" s="218"/>
      <c r="I6" s="183"/>
      <c r="J6" s="183"/>
      <c r="K6" s="183"/>
      <c r="L6" s="183"/>
    </row>
    <row r="7" ht="14.75" spans="1:12">
      <c r="A7" s="183"/>
      <c r="B7" s="183"/>
      <c r="C7" s="183"/>
      <c r="D7" s="183"/>
      <c r="E7" s="219"/>
      <c r="F7" s="220"/>
      <c r="G7" s="220"/>
      <c r="H7" s="221"/>
      <c r="I7" s="183"/>
      <c r="J7" s="183"/>
      <c r="K7" s="183"/>
      <c r="L7" s="183"/>
    </row>
    <row r="8" ht="15.5" spans="1:12">
      <c r="A8" s="184" t="s">
        <v>48</v>
      </c>
      <c r="B8" s="185">
        <v>2022</v>
      </c>
      <c r="C8" s="186">
        <v>2021</v>
      </c>
      <c r="D8" s="186">
        <v>2020</v>
      </c>
      <c r="E8" s="186">
        <v>2019</v>
      </c>
      <c r="F8" s="186">
        <v>2018</v>
      </c>
      <c r="G8" s="186">
        <v>2017</v>
      </c>
      <c r="H8" s="186">
        <v>2016</v>
      </c>
      <c r="I8" s="186">
        <v>2015</v>
      </c>
      <c r="J8" s="186">
        <v>2014</v>
      </c>
      <c r="K8" s="186">
        <v>2013</v>
      </c>
      <c r="L8" s="224">
        <v>2012</v>
      </c>
    </row>
    <row r="9" ht="19.1" spans="1:12">
      <c r="A9" s="184" t="s">
        <v>49</v>
      </c>
      <c r="B9" s="187">
        <v>15.05</v>
      </c>
      <c r="C9" s="188">
        <v>14.18</v>
      </c>
      <c r="D9" s="188">
        <v>18.93</v>
      </c>
      <c r="E9" s="188">
        <v>18.3</v>
      </c>
      <c r="F9" s="188">
        <v>20.63</v>
      </c>
      <c r="G9" s="188">
        <v>18.01</v>
      </c>
      <c r="H9" s="188">
        <v>21.53</v>
      </c>
      <c r="I9" s="188">
        <v>15.36</v>
      </c>
      <c r="J9" s="188">
        <v>16.21</v>
      </c>
      <c r="K9" s="188">
        <v>18.15</v>
      </c>
      <c r="L9" s="225">
        <v>14.5</v>
      </c>
    </row>
    <row r="10" ht="19.1" spans="1:12">
      <c r="A10" s="184" t="s">
        <v>50</v>
      </c>
      <c r="B10" s="189">
        <v>15.21</v>
      </c>
      <c r="C10" s="190">
        <v>17.39</v>
      </c>
      <c r="D10" s="190">
        <v>17.39</v>
      </c>
      <c r="E10" s="190">
        <v>16.07</v>
      </c>
      <c r="F10" s="190">
        <v>17.83</v>
      </c>
      <c r="G10" s="190">
        <v>15.9</v>
      </c>
      <c r="H10" s="190">
        <v>15.78</v>
      </c>
      <c r="I10" s="190">
        <v>11.41</v>
      </c>
      <c r="J10" s="190">
        <v>12.08</v>
      </c>
      <c r="K10" s="190">
        <v>13.8</v>
      </c>
      <c r="L10" s="226">
        <v>11.87</v>
      </c>
    </row>
    <row r="11" ht="19.1" spans="1:12">
      <c r="A11" s="184" t="s">
        <v>51</v>
      </c>
      <c r="B11" s="191">
        <v>24.96</v>
      </c>
      <c r="C11" s="192">
        <v>25.66</v>
      </c>
      <c r="D11" s="192">
        <v>32.53</v>
      </c>
      <c r="E11" s="192">
        <v>31.58</v>
      </c>
      <c r="F11" s="192">
        <v>35.76</v>
      </c>
      <c r="G11" s="192">
        <v>35.46</v>
      </c>
      <c r="H11" s="192">
        <v>27.15</v>
      </c>
      <c r="I11" s="192">
        <v>20.71</v>
      </c>
      <c r="J11" s="192">
        <v>22.2</v>
      </c>
      <c r="K11" s="192">
        <v>25.66</v>
      </c>
      <c r="L11" s="227">
        <v>21.89</v>
      </c>
    </row>
    <row r="14" ht="14.75" spans="1:12">
      <c r="A14" s="183"/>
      <c r="B14" s="183"/>
      <c r="C14" s="183"/>
      <c r="D14" s="183"/>
      <c r="E14" s="223" t="s">
        <v>52</v>
      </c>
      <c r="F14" s="217"/>
      <c r="G14" s="217"/>
      <c r="H14" s="218"/>
      <c r="I14" s="183"/>
      <c r="J14" s="183"/>
      <c r="K14" s="183"/>
      <c r="L14" s="183"/>
    </row>
    <row r="15" ht="14.75" spans="1:12">
      <c r="A15" s="183"/>
      <c r="B15" s="183"/>
      <c r="C15" s="183"/>
      <c r="D15" s="183"/>
      <c r="E15" s="219"/>
      <c r="F15" s="220"/>
      <c r="G15" s="220"/>
      <c r="H15" s="221"/>
      <c r="I15" s="183"/>
      <c r="J15" s="183"/>
      <c r="K15" s="183"/>
      <c r="L15" s="183"/>
    </row>
    <row r="16" ht="15.5" spans="1:12">
      <c r="A16" s="184" t="s">
        <v>53</v>
      </c>
      <c r="B16" s="193">
        <v>2022</v>
      </c>
      <c r="C16" s="186">
        <v>2021</v>
      </c>
      <c r="D16" s="186">
        <v>2020</v>
      </c>
      <c r="E16" s="186">
        <v>2019</v>
      </c>
      <c r="F16" s="186">
        <v>2018</v>
      </c>
      <c r="G16" s="186">
        <v>2017</v>
      </c>
      <c r="H16" s="186">
        <v>2016</v>
      </c>
      <c r="I16" s="186">
        <v>2015</v>
      </c>
      <c r="J16" s="186">
        <v>2014</v>
      </c>
      <c r="K16" s="186">
        <v>2013</v>
      </c>
      <c r="L16" s="224">
        <v>2012</v>
      </c>
    </row>
    <row r="17" ht="19.1" spans="1:12">
      <c r="A17" s="184" t="s">
        <v>54</v>
      </c>
      <c r="B17" s="194">
        <v>1.67</v>
      </c>
      <c r="C17" s="195">
        <v>1.29</v>
      </c>
      <c r="D17" s="195">
        <v>2.57</v>
      </c>
      <c r="E17" s="195">
        <v>3.02</v>
      </c>
      <c r="F17" s="195">
        <v>3</v>
      </c>
      <c r="G17" s="195">
        <v>3.39</v>
      </c>
      <c r="H17" s="195">
        <v>2.46</v>
      </c>
      <c r="I17" s="195">
        <v>1.72</v>
      </c>
      <c r="J17" s="195">
        <v>1.84</v>
      </c>
      <c r="K17" s="195">
        <v>1.76</v>
      </c>
      <c r="L17" s="228">
        <v>1.51</v>
      </c>
    </row>
    <row r="18" ht="19.1" spans="1:12">
      <c r="A18" s="184" t="s">
        <v>55</v>
      </c>
      <c r="B18" s="191">
        <v>0.9</v>
      </c>
      <c r="C18" s="192">
        <v>0.77</v>
      </c>
      <c r="D18" s="192">
        <v>1.95</v>
      </c>
      <c r="E18" s="192">
        <v>2.26</v>
      </c>
      <c r="F18" s="192">
        <v>2.29</v>
      </c>
      <c r="G18" s="192">
        <v>2.68</v>
      </c>
      <c r="H18" s="192">
        <v>1.77</v>
      </c>
      <c r="I18" s="192">
        <v>1.08</v>
      </c>
      <c r="J18" s="192">
        <v>1.19</v>
      </c>
      <c r="K18" s="192">
        <v>1.15</v>
      </c>
      <c r="L18" s="229">
        <v>1</v>
      </c>
    </row>
    <row r="21" ht="14.75" spans="1:12">
      <c r="A21" s="183"/>
      <c r="B21" s="183"/>
      <c r="C21" s="183"/>
      <c r="D21" s="183"/>
      <c r="E21" s="223" t="s">
        <v>56</v>
      </c>
      <c r="F21" s="217"/>
      <c r="G21" s="217"/>
      <c r="H21" s="218"/>
      <c r="I21" s="183"/>
      <c r="J21" s="183"/>
      <c r="K21" s="183"/>
      <c r="L21" s="183"/>
    </row>
    <row r="22" ht="14.75" spans="1:12">
      <c r="A22" s="183"/>
      <c r="B22" s="183"/>
      <c r="C22" s="183"/>
      <c r="D22" s="183"/>
      <c r="E22" s="219"/>
      <c r="F22" s="220"/>
      <c r="G22" s="220"/>
      <c r="H22" s="221"/>
      <c r="I22" s="183"/>
      <c r="J22" s="183"/>
      <c r="K22" s="183"/>
      <c r="L22" s="183"/>
    </row>
    <row r="23" ht="15.5" spans="1:12">
      <c r="A23" s="184" t="s">
        <v>57</v>
      </c>
      <c r="B23" s="193">
        <v>2022</v>
      </c>
      <c r="C23" s="186">
        <v>2021</v>
      </c>
      <c r="D23" s="186">
        <v>2020</v>
      </c>
      <c r="E23" s="186">
        <v>2019</v>
      </c>
      <c r="F23" s="186">
        <v>2018</v>
      </c>
      <c r="G23" s="186">
        <v>2017</v>
      </c>
      <c r="H23" s="186">
        <v>2016</v>
      </c>
      <c r="I23" s="186">
        <v>2015</v>
      </c>
      <c r="J23" s="186">
        <v>2014</v>
      </c>
      <c r="K23" s="186">
        <v>2013</v>
      </c>
      <c r="L23" s="224">
        <v>2012</v>
      </c>
    </row>
    <row r="24" ht="19.1" spans="1:12">
      <c r="A24" s="184" t="s">
        <v>58</v>
      </c>
      <c r="B24" s="196">
        <v>0.02</v>
      </c>
      <c r="C24" s="197">
        <v>0.01</v>
      </c>
      <c r="D24" s="197">
        <v>0</v>
      </c>
      <c r="E24" s="197">
        <v>0</v>
      </c>
      <c r="F24" s="197">
        <v>0</v>
      </c>
      <c r="G24" s="197">
        <v>0</v>
      </c>
      <c r="H24" s="197">
        <v>0</v>
      </c>
      <c r="I24" s="197">
        <v>0</v>
      </c>
      <c r="J24" s="197">
        <v>0</v>
      </c>
      <c r="K24" s="197">
        <v>0</v>
      </c>
      <c r="L24" s="230">
        <v>0.07</v>
      </c>
    </row>
    <row r="25" ht="12.75" spans="12:12">
      <c r="L25" s="49"/>
    </row>
    <row r="27" ht="14.75" spans="1:12">
      <c r="A27" s="183"/>
      <c r="B27" s="183"/>
      <c r="C27" s="183"/>
      <c r="D27" s="183"/>
      <c r="E27" s="223" t="s">
        <v>59</v>
      </c>
      <c r="F27" s="217"/>
      <c r="G27" s="217"/>
      <c r="H27" s="218"/>
      <c r="I27" s="183"/>
      <c r="J27" s="183"/>
      <c r="K27" s="183"/>
      <c r="L27" s="183"/>
    </row>
    <row r="28" ht="14.75" spans="1:12">
      <c r="A28" s="183"/>
      <c r="B28" s="183"/>
      <c r="C28" s="183"/>
      <c r="D28" s="183"/>
      <c r="E28" s="219"/>
      <c r="F28" s="220"/>
      <c r="G28" s="220"/>
      <c r="H28" s="221"/>
      <c r="I28" s="183"/>
      <c r="J28" s="183"/>
      <c r="K28" s="183"/>
      <c r="L28" s="183"/>
    </row>
    <row r="29" ht="15.5" spans="1:12">
      <c r="A29" s="184" t="s">
        <v>60</v>
      </c>
      <c r="B29" s="198">
        <v>2022</v>
      </c>
      <c r="C29" s="199">
        <v>2021</v>
      </c>
      <c r="D29" s="199">
        <v>2020</v>
      </c>
      <c r="E29" s="199">
        <v>2019</v>
      </c>
      <c r="F29" s="199">
        <v>2018</v>
      </c>
      <c r="G29" s="199">
        <v>2017</v>
      </c>
      <c r="H29" s="199">
        <v>2016</v>
      </c>
      <c r="I29" s="199">
        <v>2015</v>
      </c>
      <c r="J29" s="199">
        <v>2014</v>
      </c>
      <c r="K29" s="199">
        <v>2013</v>
      </c>
      <c r="L29" s="231">
        <v>2012</v>
      </c>
    </row>
    <row r="30" ht="19.1" spans="1:12">
      <c r="A30" s="184" t="s">
        <v>61</v>
      </c>
      <c r="B30" s="194">
        <v>99</v>
      </c>
      <c r="C30" s="195">
        <v>81.54</v>
      </c>
      <c r="D30" s="195">
        <v>108.82</v>
      </c>
      <c r="E30" s="195">
        <v>113.9</v>
      </c>
      <c r="F30" s="195">
        <v>115.69</v>
      </c>
      <c r="G30" s="195">
        <v>113.26</v>
      </c>
      <c r="H30" s="195">
        <v>136.45</v>
      </c>
      <c r="I30" s="195">
        <v>134.61</v>
      </c>
      <c r="J30" s="232">
        <v>134.23</v>
      </c>
      <c r="K30" s="233">
        <v>131.25</v>
      </c>
      <c r="L30" s="234">
        <v>122.13</v>
      </c>
    </row>
    <row r="31" ht="19.1" spans="1:12">
      <c r="A31" s="184" t="s">
        <v>62</v>
      </c>
      <c r="B31" s="191">
        <v>6.08</v>
      </c>
      <c r="C31" s="192">
        <v>6.37</v>
      </c>
      <c r="D31" s="192">
        <v>8.67</v>
      </c>
      <c r="E31" s="192">
        <v>8.3</v>
      </c>
      <c r="F31" s="192">
        <v>8.49</v>
      </c>
      <c r="G31" s="192">
        <v>8.75</v>
      </c>
      <c r="H31" s="192">
        <v>9.57</v>
      </c>
      <c r="I31" s="192">
        <v>8.23</v>
      </c>
      <c r="J31" s="235">
        <v>7.63</v>
      </c>
      <c r="K31" s="236">
        <v>7.38</v>
      </c>
      <c r="L31" s="237">
        <v>7.11</v>
      </c>
    </row>
    <row r="34" ht="14.75" spans="1:12">
      <c r="A34" s="183"/>
      <c r="B34" s="183"/>
      <c r="C34" s="183"/>
      <c r="D34" s="183"/>
      <c r="E34" s="223" t="s">
        <v>63</v>
      </c>
      <c r="F34" s="217"/>
      <c r="G34" s="217"/>
      <c r="H34" s="218"/>
      <c r="I34" s="183"/>
      <c r="J34" s="183"/>
      <c r="K34" s="183"/>
      <c r="L34" s="183"/>
    </row>
    <row r="35" ht="14.75" spans="1:12">
      <c r="A35" s="183"/>
      <c r="B35" s="183"/>
      <c r="C35" s="8"/>
      <c r="D35" s="8"/>
      <c r="E35" s="219"/>
      <c r="F35" s="220"/>
      <c r="G35" s="220"/>
      <c r="H35" s="221"/>
      <c r="I35" s="8"/>
      <c r="J35" s="8"/>
      <c r="K35" s="8"/>
      <c r="L35" s="8"/>
    </row>
    <row r="36" ht="15.5" spans="1:12">
      <c r="A36" s="184" t="s">
        <v>48</v>
      </c>
      <c r="B36" s="193">
        <v>2022</v>
      </c>
      <c r="C36" s="186">
        <v>2021</v>
      </c>
      <c r="D36" s="186">
        <v>2020</v>
      </c>
      <c r="E36" s="186">
        <v>2019</v>
      </c>
      <c r="F36" s="186">
        <v>2018</v>
      </c>
      <c r="G36" s="186">
        <v>2017</v>
      </c>
      <c r="H36" s="186">
        <v>2016</v>
      </c>
      <c r="I36" s="186">
        <v>2015</v>
      </c>
      <c r="J36" s="186">
        <v>2014</v>
      </c>
      <c r="K36" s="186">
        <v>2013</v>
      </c>
      <c r="L36" s="224">
        <v>2012</v>
      </c>
    </row>
    <row r="37" ht="19.1" spans="1:12">
      <c r="A37" s="184" t="s">
        <v>64</v>
      </c>
      <c r="B37" s="200">
        <v>24.96</v>
      </c>
      <c r="C37" s="201">
        <v>21.28</v>
      </c>
      <c r="D37" s="201">
        <v>21.69</v>
      </c>
      <c r="E37" s="201">
        <v>19.28</v>
      </c>
      <c r="F37" s="201">
        <v>18.81</v>
      </c>
      <c r="G37" s="201">
        <v>15.09</v>
      </c>
      <c r="H37" s="201">
        <v>14.57</v>
      </c>
      <c r="I37" s="201">
        <v>9.79</v>
      </c>
      <c r="J37" s="201">
        <v>9.14</v>
      </c>
      <c r="K37" s="201">
        <v>9</v>
      </c>
      <c r="L37" s="238">
        <v>6.59</v>
      </c>
    </row>
    <row r="38" ht="19.1" spans="1:12">
      <c r="A38" s="184" t="s">
        <v>65</v>
      </c>
      <c r="B38" s="202">
        <v>92.47</v>
      </c>
      <c r="C38" s="203">
        <v>81.31</v>
      </c>
      <c r="D38" s="203">
        <v>61.74</v>
      </c>
      <c r="E38" s="203">
        <v>68.24</v>
      </c>
      <c r="F38" s="203">
        <v>48.47</v>
      </c>
      <c r="G38" s="203">
        <v>41.66</v>
      </c>
      <c r="H38" s="203">
        <v>37.79</v>
      </c>
      <c r="I38" s="239">
        <v>35.65</v>
      </c>
      <c r="J38" s="239">
        <v>28.82</v>
      </c>
      <c r="K38" s="239">
        <v>29.19</v>
      </c>
      <c r="L38" s="240"/>
    </row>
    <row r="39" ht="19.1" spans="1:12">
      <c r="A39" s="184" t="s">
        <v>66</v>
      </c>
      <c r="B39" s="204">
        <v>10</v>
      </c>
      <c r="C39" s="205">
        <v>8.5</v>
      </c>
      <c r="D39" s="205">
        <v>7</v>
      </c>
      <c r="E39" s="205">
        <v>6.5</v>
      </c>
      <c r="F39" s="205">
        <v>6</v>
      </c>
      <c r="G39" s="205">
        <v>4.75</v>
      </c>
      <c r="H39" s="205">
        <v>4.15</v>
      </c>
      <c r="I39" s="205">
        <v>2.9</v>
      </c>
      <c r="J39" s="205">
        <v>2.7</v>
      </c>
      <c r="K39" s="205">
        <v>2.6</v>
      </c>
      <c r="L39" s="241">
        <v>1.9</v>
      </c>
    </row>
    <row r="40" ht="19.1" spans="1:12">
      <c r="A40" s="184" t="s">
        <v>67</v>
      </c>
      <c r="B40" s="206" t="s">
        <v>68</v>
      </c>
      <c r="C40" s="207">
        <f t="shared" ref="C40:L40" si="0">C37/C39</f>
        <v>2.50352941176471</v>
      </c>
      <c r="D40" s="207">
        <f t="shared" si="0"/>
        <v>3.09857142857143</v>
      </c>
      <c r="E40" s="207">
        <f t="shared" si="0"/>
        <v>2.96615384615385</v>
      </c>
      <c r="F40" s="207">
        <f t="shared" si="0"/>
        <v>3.135</v>
      </c>
      <c r="G40" s="207">
        <f t="shared" si="0"/>
        <v>3.17684210526316</v>
      </c>
      <c r="H40" s="207">
        <f t="shared" si="0"/>
        <v>3.51084337349398</v>
      </c>
      <c r="I40" s="207">
        <f t="shared" si="0"/>
        <v>3.37586206896552</v>
      </c>
      <c r="J40" s="207">
        <f t="shared" si="0"/>
        <v>3.38518518518519</v>
      </c>
      <c r="K40" s="207">
        <f t="shared" si="0"/>
        <v>3.46153846153846</v>
      </c>
      <c r="L40" s="242">
        <f t="shared" si="0"/>
        <v>3.46842105263158</v>
      </c>
    </row>
    <row r="41" ht="19.1" spans="1:12">
      <c r="A41" s="184" t="s">
        <v>38</v>
      </c>
      <c r="B41" s="208" t="s">
        <v>68</v>
      </c>
      <c r="C41" s="209">
        <v>0.47</v>
      </c>
      <c r="D41" s="210">
        <v>0.0085</v>
      </c>
      <c r="E41" s="209">
        <v>0.52</v>
      </c>
      <c r="F41" s="209">
        <v>0.65</v>
      </c>
      <c r="G41" s="209">
        <v>0.68</v>
      </c>
      <c r="H41" s="209">
        <v>0.7</v>
      </c>
      <c r="I41" s="243">
        <v>0.0051</v>
      </c>
      <c r="J41" s="243">
        <v>0.0069</v>
      </c>
      <c r="K41" s="243">
        <v>0.0097</v>
      </c>
      <c r="L41" s="244">
        <v>0.0111</v>
      </c>
    </row>
    <row r="44" ht="14.75" spans="1:12">
      <c r="A44" s="183"/>
      <c r="B44" s="183"/>
      <c r="C44" s="183"/>
      <c r="D44" s="183"/>
      <c r="E44" s="223" t="s">
        <v>69</v>
      </c>
      <c r="F44" s="217"/>
      <c r="G44" s="217"/>
      <c r="H44" s="218"/>
      <c r="I44" s="183"/>
      <c r="J44" s="183"/>
      <c r="K44" s="183"/>
      <c r="L44" s="183"/>
    </row>
    <row r="45" ht="14.75" spans="1:12">
      <c r="A45" s="183"/>
      <c r="B45" s="183"/>
      <c r="C45" s="183"/>
      <c r="D45" s="183"/>
      <c r="E45" s="219"/>
      <c r="F45" s="220"/>
      <c r="G45" s="220"/>
      <c r="H45" s="221"/>
      <c r="I45" s="183"/>
      <c r="J45" s="183"/>
      <c r="K45" s="183"/>
      <c r="L45" s="183"/>
    </row>
    <row r="46" ht="15.5" spans="1:12">
      <c r="A46" s="184" t="s">
        <v>48</v>
      </c>
      <c r="B46" s="193">
        <v>2022</v>
      </c>
      <c r="C46" s="186">
        <v>2021</v>
      </c>
      <c r="D46" s="186">
        <v>2020</v>
      </c>
      <c r="E46" s="186">
        <v>2019</v>
      </c>
      <c r="F46" s="186">
        <v>2018</v>
      </c>
      <c r="G46" s="186">
        <v>2017</v>
      </c>
      <c r="H46" s="186">
        <v>2016</v>
      </c>
      <c r="I46" s="186">
        <v>2015</v>
      </c>
      <c r="J46" s="186">
        <v>2014</v>
      </c>
      <c r="K46" s="186">
        <v>2013</v>
      </c>
      <c r="L46" s="224">
        <v>2012</v>
      </c>
    </row>
    <row r="47" ht="19.1" spans="1:12">
      <c r="A47" s="184" t="s">
        <v>39</v>
      </c>
      <c r="B47" s="194">
        <v>19.76</v>
      </c>
      <c r="C47" s="195">
        <v>19.44</v>
      </c>
      <c r="D47" s="195">
        <v>24.67</v>
      </c>
      <c r="E47" s="195">
        <v>23.39</v>
      </c>
      <c r="F47" s="195">
        <v>26.8</v>
      </c>
      <c r="G47" s="195">
        <v>22.76</v>
      </c>
      <c r="H47" s="195">
        <v>28.17</v>
      </c>
      <c r="I47" s="195">
        <v>21.36</v>
      </c>
      <c r="J47" s="195">
        <v>22.97</v>
      </c>
      <c r="K47" s="195">
        <v>26.59</v>
      </c>
      <c r="L47" s="245">
        <v>24.28</v>
      </c>
    </row>
    <row r="48" ht="19.1" spans="1:12">
      <c r="A48" s="184" t="s">
        <v>70</v>
      </c>
      <c r="B48" s="189">
        <v>15.21</v>
      </c>
      <c r="C48" s="190">
        <v>17.39</v>
      </c>
      <c r="D48" s="190">
        <v>17.39</v>
      </c>
      <c r="E48" s="190">
        <v>16.07</v>
      </c>
      <c r="F48" s="190">
        <v>17.83</v>
      </c>
      <c r="G48" s="190">
        <v>15.9</v>
      </c>
      <c r="H48" s="190">
        <v>15.78</v>
      </c>
      <c r="I48" s="190">
        <v>11.41</v>
      </c>
      <c r="J48" s="190">
        <v>12.08</v>
      </c>
      <c r="K48" s="190">
        <v>13.8</v>
      </c>
      <c r="L48" s="226">
        <v>11.87</v>
      </c>
    </row>
    <row r="49" ht="19.1" spans="1:12">
      <c r="A49" s="184" t="s">
        <v>71</v>
      </c>
      <c r="B49" s="189">
        <v>99</v>
      </c>
      <c r="C49" s="190">
        <v>81.54</v>
      </c>
      <c r="D49" s="190">
        <v>108.82</v>
      </c>
      <c r="E49" s="190">
        <v>113.9</v>
      </c>
      <c r="F49" s="190">
        <v>115.69</v>
      </c>
      <c r="G49" s="190">
        <v>113.26</v>
      </c>
      <c r="H49" s="190">
        <v>136.45</v>
      </c>
      <c r="I49" s="190">
        <v>134.61</v>
      </c>
      <c r="J49" s="190">
        <v>134.23</v>
      </c>
      <c r="K49" s="190">
        <v>131.25</v>
      </c>
      <c r="L49" s="246">
        <v>122.13</v>
      </c>
    </row>
    <row r="50" ht="19.1" spans="1:12">
      <c r="A50" s="184" t="s">
        <v>72</v>
      </c>
      <c r="B50" s="211">
        <v>8423.91</v>
      </c>
      <c r="C50" s="212">
        <v>7623.41</v>
      </c>
      <c r="D50" s="212">
        <v>5819.06</v>
      </c>
      <c r="E50" s="212">
        <v>5350.01</v>
      </c>
      <c r="F50" s="212">
        <v>4627.95</v>
      </c>
      <c r="G50" s="212">
        <v>4295.58</v>
      </c>
      <c r="H50" s="212">
        <v>3467.01</v>
      </c>
      <c r="I50" s="212">
        <v>3267.06</v>
      </c>
      <c r="J50" s="212">
        <v>2889.21</v>
      </c>
      <c r="K50" s="212">
        <v>2538.43</v>
      </c>
      <c r="L50" s="247">
        <v>2305.97</v>
      </c>
    </row>
    <row r="51" ht="19.1" spans="1:12">
      <c r="A51" s="184" t="s">
        <v>73</v>
      </c>
      <c r="B51" s="189">
        <v>50.83</v>
      </c>
      <c r="C51" s="190">
        <v>50.82</v>
      </c>
      <c r="D51" s="190">
        <v>50.81</v>
      </c>
      <c r="E51" s="190">
        <v>50.8</v>
      </c>
      <c r="F51" s="190">
        <v>50.7</v>
      </c>
      <c r="G51" s="190">
        <v>51.27</v>
      </c>
      <c r="H51" s="190">
        <v>51.27</v>
      </c>
      <c r="I51" s="190">
        <v>51.27</v>
      </c>
      <c r="J51" s="190">
        <v>51.26</v>
      </c>
      <c r="K51" s="190">
        <v>51.26</v>
      </c>
      <c r="L51" s="248">
        <v>50.77</v>
      </c>
    </row>
    <row r="52" ht="19.1" spans="1:12">
      <c r="A52" s="184" t="s">
        <v>74</v>
      </c>
      <c r="B52" s="213">
        <f t="shared" ref="B52:L52" si="1">B48/100*B49/100*B50/B51</f>
        <v>24.955025455243</v>
      </c>
      <c r="C52" s="214">
        <f t="shared" si="1"/>
        <v>21.2708529827745</v>
      </c>
      <c r="D52" s="214">
        <f t="shared" si="1"/>
        <v>21.672646327471</v>
      </c>
      <c r="E52" s="214">
        <f t="shared" si="1"/>
        <v>19.2766020742717</v>
      </c>
      <c r="F52" s="214">
        <f t="shared" si="1"/>
        <v>18.829026347071</v>
      </c>
      <c r="G52" s="214">
        <f t="shared" si="1"/>
        <v>15.0880173858397</v>
      </c>
      <c r="H52" s="214">
        <f t="shared" si="1"/>
        <v>14.5603668008777</v>
      </c>
      <c r="I52" s="214">
        <f t="shared" si="1"/>
        <v>9.78716165536571</v>
      </c>
      <c r="J52" s="214">
        <f t="shared" si="1"/>
        <v>9.13938625100273</v>
      </c>
      <c r="K52" s="214">
        <f t="shared" si="1"/>
        <v>8.96943296429965</v>
      </c>
      <c r="L52" s="249">
        <f t="shared" si="1"/>
        <v>6.5844509318633</v>
      </c>
    </row>
  </sheetData>
  <mergeCells count="8">
    <mergeCell ref="F4:H4"/>
    <mergeCell ref="E2:H3"/>
    <mergeCell ref="E6:H7"/>
    <mergeCell ref="E14:H15"/>
    <mergeCell ref="E21:H22"/>
    <mergeCell ref="E27:H28"/>
    <mergeCell ref="E34:H35"/>
    <mergeCell ref="E44:H4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55"/>
  <sheetViews>
    <sheetView workbookViewId="0">
      <selection activeCell="A1" sqref="A1"/>
    </sheetView>
  </sheetViews>
  <sheetFormatPr defaultColWidth="12.6339285714286" defaultRowHeight="15.75" customHeight="1"/>
  <cols>
    <col min="1" max="1" width="36.8839285714286" customWidth="1"/>
  </cols>
  <sheetData>
    <row r="1" ht="12" spans="5:5">
      <c r="E1" s="180" t="s">
        <v>75</v>
      </c>
    </row>
    <row r="2" ht="12" spans="5:5">
      <c r="E2" s="180" t="s">
        <v>76</v>
      </c>
    </row>
    <row r="3" ht="12" spans="6:6">
      <c r="F3" s="181" t="s">
        <v>77</v>
      </c>
    </row>
    <row r="4" ht="18.4" spans="1:12">
      <c r="A4" s="165"/>
      <c r="B4" s="165"/>
      <c r="C4" s="165"/>
      <c r="D4" s="165"/>
      <c r="E4" s="165"/>
      <c r="F4" s="165"/>
      <c r="G4" s="165"/>
      <c r="H4" s="165"/>
      <c r="I4" s="165"/>
      <c r="J4" s="165"/>
      <c r="K4" s="165"/>
      <c r="L4" s="165"/>
    </row>
    <row r="5" ht="18.4" spans="1:12">
      <c r="A5" s="165"/>
      <c r="B5" s="165"/>
      <c r="C5" s="165"/>
      <c r="D5" s="165"/>
      <c r="E5" s="165"/>
      <c r="F5" s="165"/>
      <c r="G5" s="165"/>
      <c r="H5" s="165"/>
      <c r="I5" s="165"/>
      <c r="J5" s="165"/>
      <c r="K5" s="165"/>
      <c r="L5" s="165"/>
    </row>
    <row r="6" ht="23.2" spans="1:12">
      <c r="A6" s="166" t="s">
        <v>52</v>
      </c>
      <c r="D6" s="167"/>
      <c r="E6" s="167"/>
      <c r="F6" s="167"/>
      <c r="G6" s="167"/>
      <c r="H6" s="167"/>
      <c r="I6" s="167"/>
      <c r="J6" s="167"/>
      <c r="K6" s="167"/>
      <c r="L6" s="167"/>
    </row>
    <row r="7" ht="20.35" spans="1:12">
      <c r="A7" s="167"/>
      <c r="B7" s="167"/>
      <c r="C7" s="167"/>
      <c r="D7" s="167"/>
      <c r="E7" s="167"/>
      <c r="F7" s="167"/>
      <c r="G7" s="167"/>
      <c r="H7" s="167"/>
      <c r="I7" s="167"/>
      <c r="J7" s="167"/>
      <c r="K7" s="167"/>
      <c r="L7" s="167"/>
    </row>
    <row r="8" ht="21.1" spans="1:12">
      <c r="A8" s="168" t="s">
        <v>78</v>
      </c>
      <c r="B8" s="169">
        <v>2022</v>
      </c>
      <c r="C8" s="169">
        <v>2021</v>
      </c>
      <c r="D8" s="169">
        <v>2020</v>
      </c>
      <c r="E8" s="169">
        <v>2019</v>
      </c>
      <c r="F8" s="169">
        <v>2018</v>
      </c>
      <c r="G8" s="169">
        <v>2017</v>
      </c>
      <c r="H8" s="169">
        <v>2016</v>
      </c>
      <c r="I8" s="169">
        <v>2015</v>
      </c>
      <c r="J8" s="169">
        <v>2014</v>
      </c>
      <c r="K8" s="169">
        <v>2013</v>
      </c>
      <c r="L8" s="169">
        <v>2012</v>
      </c>
    </row>
    <row r="9" ht="21.1" spans="1:12">
      <c r="A9" s="170" t="s">
        <v>79</v>
      </c>
      <c r="B9" s="171">
        <v>4.55</v>
      </c>
      <c r="C9" s="171">
        <v>2.95</v>
      </c>
      <c r="D9" s="171">
        <v>1.36</v>
      </c>
      <c r="E9" s="171">
        <v>1.05</v>
      </c>
      <c r="F9" s="171">
        <v>1.06</v>
      </c>
      <c r="G9" s="171">
        <v>1.05</v>
      </c>
      <c r="H9" s="171">
        <v>0.97</v>
      </c>
      <c r="I9" s="171">
        <v>0.99</v>
      </c>
      <c r="J9" s="171">
        <v>1.14</v>
      </c>
      <c r="K9" s="171">
        <v>1.24</v>
      </c>
      <c r="L9" s="171">
        <v>1.81</v>
      </c>
    </row>
    <row r="10" ht="21.1" spans="1:12">
      <c r="A10" s="170" t="s">
        <v>80</v>
      </c>
      <c r="B10" s="171">
        <v>3.45</v>
      </c>
      <c r="C10" s="171">
        <v>2.12</v>
      </c>
      <c r="D10" s="171">
        <v>0.88</v>
      </c>
      <c r="E10" s="171">
        <v>0.67</v>
      </c>
      <c r="F10" s="171">
        <v>0.79</v>
      </c>
      <c r="G10" s="171">
        <v>0.84</v>
      </c>
      <c r="H10" s="171">
        <v>0.76</v>
      </c>
      <c r="I10" s="171">
        <v>0.77</v>
      </c>
      <c r="J10" s="171">
        <v>0.84</v>
      </c>
      <c r="K10" s="171">
        <v>0.94</v>
      </c>
      <c r="L10" s="171">
        <v>1.39</v>
      </c>
    </row>
    <row r="11" ht="20.35" spans="1:12">
      <c r="A11" s="167"/>
      <c r="B11" s="167"/>
      <c r="C11" s="167"/>
      <c r="D11" s="167"/>
      <c r="E11" s="167"/>
      <c r="F11" s="167"/>
      <c r="G11" s="167"/>
      <c r="H11" s="167"/>
      <c r="I11" s="167"/>
      <c r="J11" s="167"/>
      <c r="K11" s="167"/>
      <c r="L11" s="167"/>
    </row>
    <row r="12" ht="19.6" spans="1:12">
      <c r="A12" s="167"/>
      <c r="B12" s="167"/>
      <c r="C12" s="167"/>
      <c r="D12" s="167"/>
      <c r="E12" s="167"/>
      <c r="F12" s="167"/>
      <c r="G12" s="167"/>
      <c r="H12" s="167"/>
      <c r="I12" s="167"/>
      <c r="J12" s="167"/>
      <c r="K12" s="167"/>
      <c r="L12" s="167"/>
    </row>
    <row r="13" ht="23.2" spans="1:12">
      <c r="A13" s="166" t="s">
        <v>47</v>
      </c>
      <c r="D13" s="167"/>
      <c r="E13" s="167"/>
      <c r="F13" s="167"/>
      <c r="G13" s="167"/>
      <c r="H13" s="167"/>
      <c r="I13" s="167"/>
      <c r="J13" s="167"/>
      <c r="K13" s="167"/>
      <c r="L13" s="167"/>
    </row>
    <row r="14" ht="20.35" spans="1:12">
      <c r="A14" s="167"/>
      <c r="B14" s="167"/>
      <c r="C14" s="167"/>
      <c r="D14" s="167"/>
      <c r="E14" s="167"/>
      <c r="F14" s="167"/>
      <c r="G14" s="167"/>
      <c r="H14" s="167"/>
      <c r="I14" s="167"/>
      <c r="J14" s="167"/>
      <c r="K14" s="167"/>
      <c r="L14" s="167"/>
    </row>
    <row r="15" ht="21.1" spans="1:12">
      <c r="A15" s="168" t="s">
        <v>78</v>
      </c>
      <c r="B15" s="172">
        <v>2022</v>
      </c>
      <c r="C15" s="172">
        <v>2021</v>
      </c>
      <c r="D15" s="172">
        <v>2020</v>
      </c>
      <c r="E15" s="172">
        <v>2019</v>
      </c>
      <c r="F15" s="172">
        <v>2018</v>
      </c>
      <c r="G15" s="172">
        <v>2017</v>
      </c>
      <c r="H15" s="172">
        <v>2016</v>
      </c>
      <c r="I15" s="172">
        <v>2015</v>
      </c>
      <c r="J15" s="172">
        <v>2014</v>
      </c>
      <c r="K15" s="172">
        <v>2013</v>
      </c>
      <c r="L15" s="172">
        <v>2012</v>
      </c>
    </row>
    <row r="16" ht="21.1" spans="1:12">
      <c r="A16" s="170" t="s">
        <v>81</v>
      </c>
      <c r="B16" s="171">
        <v>27.55</v>
      </c>
      <c r="C16" s="171">
        <v>25.19</v>
      </c>
      <c r="D16" s="171">
        <v>46.54</v>
      </c>
      <c r="E16" s="171">
        <v>20.81</v>
      </c>
      <c r="F16" s="171">
        <v>14.8</v>
      </c>
      <c r="G16" s="171">
        <v>11.44</v>
      </c>
      <c r="H16" s="171">
        <v>9.31</v>
      </c>
      <c r="I16" s="171">
        <v>8.35</v>
      </c>
      <c r="J16" s="171">
        <v>6.18</v>
      </c>
      <c r="K16" s="171">
        <v>6.88</v>
      </c>
      <c r="L16" s="171">
        <v>4.65</v>
      </c>
    </row>
    <row r="17" ht="21.1" spans="1:12">
      <c r="A17" s="170" t="s">
        <v>82</v>
      </c>
      <c r="B17" s="171">
        <v>18.4</v>
      </c>
      <c r="C17" s="171">
        <v>16.34</v>
      </c>
      <c r="D17" s="171">
        <v>26.58</v>
      </c>
      <c r="E17" s="171">
        <v>7.55</v>
      </c>
      <c r="F17" s="171">
        <v>4.63</v>
      </c>
      <c r="G17" s="171">
        <v>7.1</v>
      </c>
      <c r="H17" s="171">
        <v>5.17</v>
      </c>
      <c r="I17" s="171">
        <v>4.75</v>
      </c>
      <c r="J17" s="171">
        <v>3.62</v>
      </c>
      <c r="K17" s="171">
        <v>4.25</v>
      </c>
      <c r="L17" s="171">
        <v>3.29</v>
      </c>
    </row>
    <row r="18" ht="21.1" spans="1:12">
      <c r="A18" s="170" t="s">
        <v>22</v>
      </c>
      <c r="B18" s="171">
        <v>19.36</v>
      </c>
      <c r="C18" s="171">
        <v>19.6</v>
      </c>
      <c r="D18" s="171">
        <v>24.4</v>
      </c>
      <c r="E18" s="171">
        <v>7.7</v>
      </c>
      <c r="F18" s="171">
        <v>5.73</v>
      </c>
      <c r="G18" s="171">
        <v>8.97</v>
      </c>
      <c r="H18" s="171">
        <v>4.87</v>
      </c>
      <c r="I18" s="171">
        <v>4.02</v>
      </c>
      <c r="J18" s="171">
        <v>3.01</v>
      </c>
      <c r="K18" s="171">
        <v>3.71</v>
      </c>
      <c r="L18" s="171">
        <v>2.92</v>
      </c>
    </row>
    <row r="19" ht="20.35" spans="1:12">
      <c r="A19" s="167"/>
      <c r="B19" s="167"/>
      <c r="C19" s="167"/>
      <c r="D19" s="167"/>
      <c r="E19" s="167"/>
      <c r="F19" s="167"/>
      <c r="G19" s="167"/>
      <c r="H19" s="167"/>
      <c r="I19" s="167"/>
      <c r="J19" s="167"/>
      <c r="K19" s="167"/>
      <c r="L19" s="167"/>
    </row>
    <row r="20" ht="19.6" spans="1:12">
      <c r="A20" s="167"/>
      <c r="B20" s="167"/>
      <c r="C20" s="167"/>
      <c r="D20" s="167"/>
      <c r="E20" s="167"/>
      <c r="F20" s="167"/>
      <c r="G20" s="167"/>
      <c r="H20" s="167"/>
      <c r="I20" s="167"/>
      <c r="J20" s="167"/>
      <c r="K20" s="167"/>
      <c r="L20" s="167"/>
    </row>
    <row r="21" ht="23.2" spans="1:12">
      <c r="A21" s="166" t="s">
        <v>83</v>
      </c>
      <c r="D21" s="167"/>
      <c r="E21" s="167"/>
      <c r="F21" s="167"/>
      <c r="G21" s="167"/>
      <c r="H21" s="167"/>
      <c r="I21" s="167"/>
      <c r="J21" s="167"/>
      <c r="K21" s="167"/>
      <c r="L21" s="167"/>
    </row>
    <row r="22" ht="20.35" spans="1:12">
      <c r="A22" s="167"/>
      <c r="B22" s="167"/>
      <c r="C22" s="167"/>
      <c r="D22" s="167"/>
      <c r="E22" s="167"/>
      <c r="F22" s="167"/>
      <c r="G22" s="167"/>
      <c r="H22" s="167"/>
      <c r="I22" s="167"/>
      <c r="J22" s="167"/>
      <c r="K22" s="167"/>
      <c r="L22" s="167"/>
    </row>
    <row r="23" ht="21.1" spans="1:12">
      <c r="A23" s="168" t="s">
        <v>78</v>
      </c>
      <c r="B23" s="172">
        <v>2022</v>
      </c>
      <c r="C23" s="172">
        <v>2021</v>
      </c>
      <c r="D23" s="172">
        <v>2020</v>
      </c>
      <c r="E23" s="172">
        <v>2019</v>
      </c>
      <c r="F23" s="172">
        <v>2018</v>
      </c>
      <c r="G23" s="172">
        <v>2017</v>
      </c>
      <c r="H23" s="172">
        <v>2016</v>
      </c>
      <c r="I23" s="172">
        <v>2015</v>
      </c>
      <c r="J23" s="172">
        <v>2014</v>
      </c>
      <c r="K23" s="172">
        <v>2013</v>
      </c>
      <c r="L23" s="172">
        <v>2012</v>
      </c>
    </row>
    <row r="24" ht="21.1" spans="1:12">
      <c r="A24" s="173" t="s">
        <v>84</v>
      </c>
      <c r="B24" s="171">
        <v>7.42</v>
      </c>
      <c r="C24" s="171">
        <v>8.63</v>
      </c>
      <c r="D24" s="171">
        <v>9.57</v>
      </c>
      <c r="E24" s="171">
        <v>7.71</v>
      </c>
      <c r="F24" s="171">
        <v>7.73</v>
      </c>
      <c r="G24" s="171">
        <v>8.76</v>
      </c>
      <c r="H24" s="171">
        <v>11.05</v>
      </c>
      <c r="I24" s="171">
        <v>12.63</v>
      </c>
      <c r="J24" s="171">
        <v>9.77</v>
      </c>
      <c r="K24" s="171">
        <v>9.77</v>
      </c>
      <c r="L24" s="171">
        <v>9.25</v>
      </c>
    </row>
    <row r="25" ht="21.1" spans="1:12">
      <c r="A25" s="173" t="s">
        <v>31</v>
      </c>
      <c r="B25" s="171">
        <v>95.03</v>
      </c>
      <c r="C25" s="171">
        <v>83.35</v>
      </c>
      <c r="D25" s="171">
        <v>108.94</v>
      </c>
      <c r="E25" s="171">
        <v>98.04</v>
      </c>
      <c r="F25" s="171">
        <v>80.8</v>
      </c>
      <c r="G25" s="171">
        <v>79.11</v>
      </c>
      <c r="H25" s="171">
        <v>106.12</v>
      </c>
      <c r="I25" s="171">
        <v>118.12</v>
      </c>
      <c r="J25" s="171">
        <v>120.2</v>
      </c>
      <c r="K25" s="171">
        <v>114.7</v>
      </c>
      <c r="L25" s="171">
        <v>112.59</v>
      </c>
    </row>
    <row r="26" ht="20.35" spans="1:12">
      <c r="A26" s="167"/>
      <c r="B26" s="167"/>
      <c r="C26" s="167"/>
      <c r="D26" s="167"/>
      <c r="E26" s="167"/>
      <c r="F26" s="167"/>
      <c r="G26" s="167"/>
      <c r="H26" s="167"/>
      <c r="I26" s="167"/>
      <c r="J26" s="167"/>
      <c r="K26" s="167"/>
      <c r="L26" s="167"/>
    </row>
    <row r="27" ht="19.6" spans="1:12">
      <c r="A27" s="167"/>
      <c r="B27" s="167"/>
      <c r="C27" s="167"/>
      <c r="D27" s="167"/>
      <c r="E27" s="167"/>
      <c r="F27" s="167"/>
      <c r="G27" s="167"/>
      <c r="H27" s="167"/>
      <c r="I27" s="167"/>
      <c r="J27" s="167"/>
      <c r="K27" s="167"/>
      <c r="L27" s="167"/>
    </row>
    <row r="28" ht="19.6" spans="1:12">
      <c r="A28" s="167"/>
      <c r="B28" s="167"/>
      <c r="C28" s="167"/>
      <c r="D28" s="167"/>
      <c r="E28" s="167"/>
      <c r="F28" s="167"/>
      <c r="G28" s="167"/>
      <c r="H28" s="167"/>
      <c r="I28" s="167"/>
      <c r="J28" s="167"/>
      <c r="K28" s="167"/>
      <c r="L28" s="167"/>
    </row>
    <row r="29" ht="23.2" spans="1:12">
      <c r="A29" s="166" t="s">
        <v>85</v>
      </c>
      <c r="D29" s="167"/>
      <c r="E29" s="167"/>
      <c r="F29" s="167"/>
      <c r="G29" s="167"/>
      <c r="H29" s="167"/>
      <c r="I29" s="167"/>
      <c r="J29" s="167"/>
      <c r="K29" s="167"/>
      <c r="L29" s="167"/>
    </row>
    <row r="30" ht="20.35" spans="1:12">
      <c r="A30" s="167"/>
      <c r="B30" s="167"/>
      <c r="C30" s="167"/>
      <c r="D30" s="167"/>
      <c r="E30" s="167"/>
      <c r="F30" s="167"/>
      <c r="G30" s="167"/>
      <c r="H30" s="167"/>
      <c r="I30" s="167"/>
      <c r="J30" s="167"/>
      <c r="K30" s="167"/>
      <c r="L30" s="167"/>
    </row>
    <row r="31" ht="21.1" spans="1:12">
      <c r="A31" s="168" t="s">
        <v>78</v>
      </c>
      <c r="B31" s="169">
        <v>2022</v>
      </c>
      <c r="C31" s="169">
        <v>2021</v>
      </c>
      <c r="D31" s="169">
        <v>2020</v>
      </c>
      <c r="E31" s="169">
        <v>2019</v>
      </c>
      <c r="F31" s="169">
        <v>2018</v>
      </c>
      <c r="G31" s="169">
        <v>2017</v>
      </c>
      <c r="H31" s="169">
        <v>2016</v>
      </c>
      <c r="I31" s="169">
        <v>2015</v>
      </c>
      <c r="J31" s="169">
        <v>2014</v>
      </c>
      <c r="K31" s="169">
        <v>2013</v>
      </c>
      <c r="L31" s="169">
        <v>2012</v>
      </c>
    </row>
    <row r="32" ht="21.1" spans="1:12">
      <c r="A32" s="170" t="s">
        <v>86</v>
      </c>
      <c r="B32" s="171">
        <v>0.01</v>
      </c>
      <c r="C32" s="171">
        <v>0</v>
      </c>
      <c r="D32" s="171">
        <v>0.12</v>
      </c>
      <c r="E32" s="171">
        <v>0.25</v>
      </c>
      <c r="F32" s="171">
        <v>0.38</v>
      </c>
      <c r="G32" s="171">
        <v>0.61</v>
      </c>
      <c r="H32" s="171">
        <v>0.83</v>
      </c>
      <c r="I32" s="171">
        <v>1.36</v>
      </c>
      <c r="J32" s="171">
        <v>1.51</v>
      </c>
      <c r="K32" s="171">
        <v>1.11</v>
      </c>
      <c r="L32" s="171">
        <v>0.98</v>
      </c>
    </row>
    <row r="33" ht="20.35" spans="1:12">
      <c r="A33" s="167"/>
      <c r="B33" s="167"/>
      <c r="C33" s="167"/>
      <c r="D33" s="167"/>
      <c r="E33" s="167"/>
      <c r="F33" s="167"/>
      <c r="G33" s="167"/>
      <c r="H33" s="167"/>
      <c r="I33" s="167"/>
      <c r="J33" s="167"/>
      <c r="K33" s="167"/>
      <c r="L33" s="167"/>
    </row>
    <row r="34" ht="19.6" spans="1:12">
      <c r="A34" s="167"/>
      <c r="B34" s="167"/>
      <c r="C34" s="167"/>
      <c r="D34" s="167"/>
      <c r="E34" s="167"/>
      <c r="F34" s="167"/>
      <c r="G34" s="167"/>
      <c r="H34" s="167"/>
      <c r="I34" s="167"/>
      <c r="J34" s="167"/>
      <c r="K34" s="167"/>
      <c r="L34" s="167"/>
    </row>
    <row r="35" ht="19.6" spans="1:12">
      <c r="A35" s="167"/>
      <c r="B35" s="167"/>
      <c r="C35" s="167"/>
      <c r="D35" s="167"/>
      <c r="E35" s="167"/>
      <c r="F35" s="167"/>
      <c r="G35" s="167"/>
      <c r="H35" s="167"/>
      <c r="I35" s="167"/>
      <c r="J35" s="167"/>
      <c r="K35" s="167"/>
      <c r="L35" s="167"/>
    </row>
    <row r="36" ht="23.2" spans="1:12">
      <c r="A36" s="166" t="s">
        <v>87</v>
      </c>
      <c r="D36" s="167"/>
      <c r="E36" s="167"/>
      <c r="F36" s="167"/>
      <c r="G36" s="167"/>
      <c r="H36" s="167"/>
      <c r="I36" s="167"/>
      <c r="J36" s="167"/>
      <c r="K36" s="167"/>
      <c r="L36" s="167"/>
    </row>
    <row r="37" ht="20.35" spans="1:12">
      <c r="A37" s="167"/>
      <c r="B37" s="167"/>
      <c r="C37" s="167"/>
      <c r="D37" s="167"/>
      <c r="E37" s="167"/>
      <c r="F37" s="167"/>
      <c r="G37" s="167"/>
      <c r="H37" s="167"/>
      <c r="I37" s="167"/>
      <c r="J37" s="167"/>
      <c r="K37" s="167"/>
      <c r="L37" s="167"/>
    </row>
    <row r="38" ht="21.1" spans="1:12">
      <c r="A38" s="168" t="s">
        <v>78</v>
      </c>
      <c r="B38" s="172">
        <v>2022</v>
      </c>
      <c r="C38" s="172">
        <v>2021</v>
      </c>
      <c r="D38" s="172">
        <v>2020</v>
      </c>
      <c r="E38" s="172">
        <v>2019</v>
      </c>
      <c r="F38" s="172">
        <v>2018</v>
      </c>
      <c r="G38" s="172">
        <v>2017</v>
      </c>
      <c r="H38" s="172">
        <v>2016</v>
      </c>
      <c r="I38" s="172">
        <v>2015</v>
      </c>
      <c r="J38" s="172">
        <v>2014</v>
      </c>
      <c r="K38" s="172">
        <v>2013</v>
      </c>
      <c r="L38" s="172">
        <v>2012</v>
      </c>
    </row>
    <row r="39" ht="21.1" spans="1:12">
      <c r="A39" s="170" t="s">
        <v>88</v>
      </c>
      <c r="B39" s="171">
        <v>2243.75</v>
      </c>
      <c r="C39" s="171">
        <v>1656.5</v>
      </c>
      <c r="D39" s="171">
        <v>385.05</v>
      </c>
      <c r="E39" s="171">
        <v>274.15</v>
      </c>
      <c r="F39" s="171">
        <v>247.9</v>
      </c>
      <c r="G39" s="171">
        <v>131.25</v>
      </c>
      <c r="H39" s="171">
        <v>68</v>
      </c>
      <c r="I39" s="171">
        <v>68.5</v>
      </c>
      <c r="J39" s="171">
        <v>42.7</v>
      </c>
      <c r="K39" s="171">
        <v>26.5</v>
      </c>
      <c r="L39" s="171">
        <v>16.8</v>
      </c>
    </row>
    <row r="40" ht="21.1" spans="1:12">
      <c r="A40" s="170" t="s">
        <v>33</v>
      </c>
      <c r="B40" s="171">
        <v>35.65</v>
      </c>
      <c r="C40" s="171">
        <v>26.01</v>
      </c>
      <c r="D40" s="171">
        <v>39.89</v>
      </c>
      <c r="E40" s="171">
        <v>10.12</v>
      </c>
      <c r="F40" s="171">
        <v>6.34</v>
      </c>
      <c r="G40" s="171">
        <v>9.43</v>
      </c>
      <c r="H40" s="171">
        <v>6.07</v>
      </c>
      <c r="I40" s="171">
        <v>5.11</v>
      </c>
      <c r="J40" s="171">
        <v>36.63</v>
      </c>
      <c r="K40" s="171">
        <v>36.15</v>
      </c>
      <c r="L40" s="171">
        <v>22.06</v>
      </c>
    </row>
    <row r="41" ht="21.1" spans="1:12">
      <c r="A41" s="170" t="s">
        <v>89</v>
      </c>
      <c r="B41" s="171">
        <v>62.94</v>
      </c>
      <c r="C41" s="171">
        <v>63.69</v>
      </c>
      <c r="D41" s="171">
        <v>9.65</v>
      </c>
      <c r="E41" s="171">
        <v>27.09</v>
      </c>
      <c r="F41" s="171">
        <v>39.1</v>
      </c>
      <c r="G41" s="171">
        <v>13.92</v>
      </c>
      <c r="H41" s="171">
        <v>11.2</v>
      </c>
      <c r="I41" s="171">
        <v>13.41</v>
      </c>
      <c r="J41" s="171">
        <v>1.17</v>
      </c>
      <c r="K41" s="171">
        <v>0.73</v>
      </c>
      <c r="L41" s="171">
        <v>0.76</v>
      </c>
    </row>
    <row r="42" ht="21.1" spans="1:12">
      <c r="A42" s="170" t="s">
        <v>90</v>
      </c>
      <c r="B42" s="171">
        <v>7</v>
      </c>
      <c r="C42" s="171">
        <v>5.5</v>
      </c>
      <c r="D42" s="171">
        <v>4.5</v>
      </c>
      <c r="E42" s="171">
        <v>2</v>
      </c>
      <c r="F42" s="171">
        <v>1.3</v>
      </c>
      <c r="G42" s="171">
        <v>1.2</v>
      </c>
      <c r="H42" s="171">
        <v>1.2</v>
      </c>
      <c r="I42" s="171">
        <v>1</v>
      </c>
      <c r="J42" s="171">
        <v>10</v>
      </c>
      <c r="K42" s="171">
        <v>8</v>
      </c>
      <c r="L42" s="171">
        <v>6</v>
      </c>
    </row>
    <row r="43" ht="21.1" spans="1:12">
      <c r="A43" s="170" t="s">
        <v>37</v>
      </c>
      <c r="B43" s="171">
        <v>5.09</v>
      </c>
      <c r="C43" s="171">
        <v>4.73</v>
      </c>
      <c r="D43" s="171">
        <v>8.86</v>
      </c>
      <c r="E43" s="171">
        <v>5.06</v>
      </c>
      <c r="F43" s="171">
        <v>4.88</v>
      </c>
      <c r="G43" s="171">
        <v>7.86</v>
      </c>
      <c r="H43" s="171">
        <v>5.06</v>
      </c>
      <c r="I43" s="171">
        <v>5.11</v>
      </c>
      <c r="J43" s="171">
        <v>3.66</v>
      </c>
      <c r="K43" s="171">
        <v>4.52</v>
      </c>
      <c r="L43" s="171">
        <v>3.68</v>
      </c>
    </row>
    <row r="44" ht="21.1" spans="1:12">
      <c r="A44" s="170" t="s">
        <v>91</v>
      </c>
      <c r="B44" s="171">
        <v>0</v>
      </c>
      <c r="C44" s="171">
        <v>0</v>
      </c>
      <c r="D44" s="171">
        <v>16.29</v>
      </c>
      <c r="E44" s="171">
        <v>12.84</v>
      </c>
      <c r="F44" s="171">
        <v>18.79</v>
      </c>
      <c r="G44" s="171">
        <v>12.61</v>
      </c>
      <c r="H44" s="171">
        <v>21.41</v>
      </c>
      <c r="I44" s="171">
        <v>19.56</v>
      </c>
      <c r="J44" s="171">
        <v>27.27</v>
      </c>
      <c r="K44" s="171">
        <v>22.13</v>
      </c>
      <c r="L44" s="171">
        <v>27.19</v>
      </c>
    </row>
    <row r="45" ht="19.15" spans="1:12">
      <c r="A45" s="165"/>
      <c r="B45" s="165"/>
      <c r="C45" s="165"/>
      <c r="D45" s="165"/>
      <c r="E45" s="165"/>
      <c r="F45" s="165"/>
      <c r="G45" s="165"/>
      <c r="H45" s="165"/>
      <c r="I45" s="165"/>
      <c r="J45" s="165"/>
      <c r="K45" s="165"/>
      <c r="L45" s="165"/>
    </row>
    <row r="46" ht="18.4" spans="1:12">
      <c r="A46" s="165"/>
      <c r="B46" s="165"/>
      <c r="C46" s="165"/>
      <c r="D46" s="165"/>
      <c r="E46" s="165"/>
      <c r="F46" s="165"/>
      <c r="G46" s="165"/>
      <c r="H46" s="165"/>
      <c r="I46" s="165"/>
      <c r="J46" s="165"/>
      <c r="K46" s="165"/>
      <c r="L46" s="165"/>
    </row>
    <row r="47" ht="23.2" spans="1:12">
      <c r="A47" s="166" t="s">
        <v>92</v>
      </c>
      <c r="D47" s="165"/>
      <c r="E47" s="165"/>
      <c r="F47" s="165"/>
      <c r="G47" s="165"/>
      <c r="H47" s="165"/>
      <c r="I47" s="165"/>
      <c r="J47" s="165"/>
      <c r="K47" s="165"/>
      <c r="L47" s="165"/>
    </row>
    <row r="48" ht="19.15" spans="1:12">
      <c r="A48" s="165"/>
      <c r="B48" s="165"/>
      <c r="C48" s="165"/>
      <c r="D48" s="165"/>
      <c r="E48" s="165"/>
      <c r="F48" s="165"/>
      <c r="G48" s="165"/>
      <c r="H48" s="165"/>
      <c r="I48" s="165"/>
      <c r="J48" s="165"/>
      <c r="K48" s="165"/>
      <c r="L48" s="165"/>
    </row>
    <row r="49" ht="21.1" spans="1:12">
      <c r="A49" s="168" t="s">
        <v>78</v>
      </c>
      <c r="B49" s="172">
        <v>2022</v>
      </c>
      <c r="C49" s="172">
        <v>2021</v>
      </c>
      <c r="D49" s="172">
        <v>2020</v>
      </c>
      <c r="E49" s="172">
        <v>2019</v>
      </c>
      <c r="F49" s="172">
        <v>2018</v>
      </c>
      <c r="G49" s="172">
        <v>2017</v>
      </c>
      <c r="H49" s="172">
        <v>2016</v>
      </c>
      <c r="I49" s="172">
        <v>2015</v>
      </c>
      <c r="J49" s="172">
        <v>2014</v>
      </c>
      <c r="K49" s="172">
        <v>2013</v>
      </c>
      <c r="L49" s="172">
        <v>2012</v>
      </c>
    </row>
    <row r="50" ht="21.1" spans="1:12">
      <c r="A50" s="170" t="s">
        <v>39</v>
      </c>
      <c r="B50" s="171">
        <v>10.9</v>
      </c>
      <c r="C50" s="171">
        <v>12.7</v>
      </c>
      <c r="D50" s="171">
        <v>14.4</v>
      </c>
      <c r="E50" s="171">
        <v>16.4</v>
      </c>
      <c r="F50" s="171">
        <v>16.1</v>
      </c>
      <c r="G50" s="171">
        <v>9</v>
      </c>
      <c r="H50" s="171">
        <v>9.9</v>
      </c>
      <c r="I50" s="171">
        <v>14.5</v>
      </c>
      <c r="J50" s="171">
        <v>42.8</v>
      </c>
      <c r="K50" s="171">
        <v>20.9</v>
      </c>
      <c r="L50" s="171">
        <v>23.7</v>
      </c>
    </row>
    <row r="51" ht="21.1" spans="1:12">
      <c r="A51" s="170" t="s">
        <v>93</v>
      </c>
      <c r="B51" s="171">
        <v>7.7</v>
      </c>
      <c r="C51" s="171">
        <v>7.1</v>
      </c>
      <c r="D51" s="171">
        <v>9.4</v>
      </c>
      <c r="E51" s="171">
        <v>10.4</v>
      </c>
      <c r="F51" s="171">
        <v>12.7</v>
      </c>
      <c r="G51" s="171">
        <v>11.7</v>
      </c>
      <c r="H51" s="171">
        <v>14.4</v>
      </c>
      <c r="I51" s="171">
        <v>17.6</v>
      </c>
      <c r="J51" s="171">
        <v>36.1</v>
      </c>
      <c r="K51" s="171">
        <v>29.4</v>
      </c>
      <c r="L51" s="171">
        <v>25.8</v>
      </c>
    </row>
    <row r="52" ht="21.1" spans="1:12">
      <c r="A52" s="174" t="s">
        <v>94</v>
      </c>
      <c r="B52" s="175">
        <v>3.4</v>
      </c>
      <c r="C52" s="175">
        <v>3.3</v>
      </c>
      <c r="D52" s="175">
        <v>3.3</v>
      </c>
      <c r="E52" s="175">
        <v>4</v>
      </c>
      <c r="F52" s="175">
        <v>5</v>
      </c>
      <c r="G52" s="175">
        <v>4.4</v>
      </c>
      <c r="H52" s="175">
        <v>5.7</v>
      </c>
      <c r="I52" s="175">
        <v>8.1</v>
      </c>
      <c r="J52" s="175">
        <v>24.5</v>
      </c>
      <c r="K52" s="175">
        <v>19.3</v>
      </c>
      <c r="L52" s="175">
        <v>19.4</v>
      </c>
    </row>
    <row r="53" ht="26.25" customHeight="1" spans="1:12">
      <c r="A53" s="176" t="s">
        <v>95</v>
      </c>
      <c r="B53" s="177">
        <v>2642.24</v>
      </c>
      <c r="C53" s="177">
        <v>2170.51</v>
      </c>
      <c r="D53" s="177">
        <v>2046.52</v>
      </c>
      <c r="E53" s="177">
        <v>1827.73</v>
      </c>
      <c r="F53" s="177">
        <v>1800.5</v>
      </c>
      <c r="G53" s="182">
        <v>1558</v>
      </c>
      <c r="H53" s="179">
        <v>1258.69</v>
      </c>
      <c r="I53" s="179">
        <v>1123.55</v>
      </c>
      <c r="J53" s="179">
        <v>1056.29</v>
      </c>
      <c r="K53" s="179">
        <v>888.68</v>
      </c>
      <c r="L53" s="179">
        <v>701.56</v>
      </c>
    </row>
    <row r="54" ht="27.75" customHeight="1" spans="1:12">
      <c r="A54" s="178"/>
      <c r="B54" s="177">
        <v>2256</v>
      </c>
      <c r="C54" s="177">
        <v>1844.75</v>
      </c>
      <c r="D54" s="177">
        <v>1491.33</v>
      </c>
      <c r="E54" s="177">
        <v>1057.84</v>
      </c>
      <c r="F54" s="179">
        <v>943.85</v>
      </c>
      <c r="G54" s="179"/>
      <c r="H54" s="179"/>
      <c r="I54" s="179"/>
      <c r="J54" s="179"/>
      <c r="K54" s="179"/>
      <c r="L54" s="179"/>
    </row>
    <row r="55" ht="21.1" spans="1:12">
      <c r="A55" s="178" t="s">
        <v>69</v>
      </c>
      <c r="B55" s="179">
        <v>10.9</v>
      </c>
      <c r="C55" s="179">
        <v>12.7</v>
      </c>
      <c r="D55" s="179">
        <v>14.4</v>
      </c>
      <c r="E55" s="179">
        <v>16.4</v>
      </c>
      <c r="F55" s="179">
        <v>16.1</v>
      </c>
      <c r="G55" s="179">
        <v>9</v>
      </c>
      <c r="H55" s="179">
        <v>9.9</v>
      </c>
      <c r="I55" s="179">
        <v>14.5</v>
      </c>
      <c r="J55" s="179">
        <v>42.8</v>
      </c>
      <c r="K55" s="179">
        <v>20.9</v>
      </c>
      <c r="L55" s="179">
        <v>23.7</v>
      </c>
    </row>
  </sheetData>
  <mergeCells count="9">
    <mergeCell ref="E1:F1"/>
    <mergeCell ref="E2:F2"/>
    <mergeCell ref="F3:G3"/>
    <mergeCell ref="A6:C6"/>
    <mergeCell ref="A13:C13"/>
    <mergeCell ref="A21:C21"/>
    <mergeCell ref="A29:C29"/>
    <mergeCell ref="A36:C36"/>
    <mergeCell ref="A47:C47"/>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B2:L51"/>
  <sheetViews>
    <sheetView tabSelected="1" workbookViewId="0">
      <selection activeCell="D11" sqref="D11"/>
    </sheetView>
  </sheetViews>
  <sheetFormatPr defaultColWidth="12.6339285714286" defaultRowHeight="15.75" customHeight="1"/>
  <cols>
    <col min="1" max="1" width="7.75" customWidth="1"/>
    <col min="2" max="2" width="23.75" customWidth="1"/>
    <col min="8" max="11" width="12.7857142857143"/>
  </cols>
  <sheetData>
    <row r="2" ht="12.75" spans="5:9">
      <c r="E2" s="129" t="s">
        <v>96</v>
      </c>
      <c r="F2" s="130"/>
      <c r="G2" s="130"/>
      <c r="H2" s="130"/>
      <c r="I2" s="135"/>
    </row>
    <row r="3" ht="12" spans="5:9">
      <c r="E3" s="131"/>
      <c r="I3" s="142"/>
    </row>
    <row r="4" ht="12.75" spans="5:9">
      <c r="E4" s="132"/>
      <c r="F4" s="133"/>
      <c r="G4" s="133"/>
      <c r="H4" s="133"/>
      <c r="I4" s="136"/>
    </row>
    <row r="5" ht="13.5" spans="9:10">
      <c r="I5" s="143" t="s">
        <v>97</v>
      </c>
      <c r="J5" s="144"/>
    </row>
    <row r="6" ht="12.75" spans="6:8">
      <c r="F6" s="134" t="s">
        <v>98</v>
      </c>
      <c r="G6" s="130"/>
      <c r="H6" s="135"/>
    </row>
    <row r="7" ht="12.75" spans="6:8">
      <c r="F7" s="132"/>
      <c r="G7" s="133"/>
      <c r="H7" s="136"/>
    </row>
    <row r="8" ht="13.5" spans="2:12">
      <c r="B8" s="80" t="s">
        <v>99</v>
      </c>
      <c r="C8" s="81">
        <v>2022</v>
      </c>
      <c r="D8" s="82">
        <v>2021</v>
      </c>
      <c r="E8" s="82">
        <v>2020</v>
      </c>
      <c r="F8" s="82">
        <v>2019</v>
      </c>
      <c r="G8" s="82">
        <v>2018</v>
      </c>
      <c r="H8" s="82">
        <v>2017</v>
      </c>
      <c r="I8" s="82">
        <v>2016</v>
      </c>
      <c r="J8" s="82">
        <v>2015</v>
      </c>
      <c r="K8" s="82">
        <v>2014</v>
      </c>
      <c r="L8" s="145">
        <v>2013</v>
      </c>
    </row>
    <row r="9" ht="17.55" spans="2:12">
      <c r="B9" s="83" t="s">
        <v>100</v>
      </c>
      <c r="C9" s="84">
        <v>2.52</v>
      </c>
      <c r="D9" s="85">
        <v>2.77</v>
      </c>
      <c r="E9" s="85">
        <v>2.81</v>
      </c>
      <c r="F9" s="85">
        <v>2.41</v>
      </c>
      <c r="G9" s="85">
        <v>3.04</v>
      </c>
      <c r="H9" s="85">
        <v>1.75</v>
      </c>
      <c r="I9" s="85">
        <v>1.47</v>
      </c>
      <c r="J9" s="85">
        <v>1.34</v>
      </c>
      <c r="K9" s="85">
        <v>1.32</v>
      </c>
      <c r="L9" s="146">
        <v>1.1</v>
      </c>
    </row>
    <row r="10" ht="17.55" spans="2:12">
      <c r="B10" s="86" t="s">
        <v>101</v>
      </c>
      <c r="C10" s="87">
        <v>1.74</v>
      </c>
      <c r="D10" s="88">
        <v>2.27</v>
      </c>
      <c r="E10" s="88">
        <v>2.22</v>
      </c>
      <c r="F10" s="88">
        <v>2.07</v>
      </c>
      <c r="G10" s="88">
        <v>2.8</v>
      </c>
      <c r="H10" s="88">
        <v>1.51</v>
      </c>
      <c r="I10" s="88">
        <v>1.13</v>
      </c>
      <c r="J10" s="88">
        <v>0.86</v>
      </c>
      <c r="K10" s="88">
        <v>1.08</v>
      </c>
      <c r="L10" s="147">
        <v>0.88</v>
      </c>
    </row>
    <row r="11" ht="12.75" spans="8:8">
      <c r="H11" s="100"/>
    </row>
    <row r="14" ht="12.75" spans="6:8">
      <c r="F14" s="137" t="s">
        <v>102</v>
      </c>
      <c r="G14" s="130"/>
      <c r="H14" s="135"/>
    </row>
    <row r="15" ht="12.75" spans="6:8">
      <c r="F15" s="132"/>
      <c r="G15" s="133"/>
      <c r="H15" s="136"/>
    </row>
    <row r="16" ht="13.5" spans="2:12">
      <c r="B16" s="80" t="s">
        <v>99</v>
      </c>
      <c r="C16" s="89">
        <v>2022</v>
      </c>
      <c r="D16" s="90">
        <v>2021</v>
      </c>
      <c r="E16" s="90">
        <v>2020</v>
      </c>
      <c r="F16" s="90">
        <v>2019</v>
      </c>
      <c r="G16" s="90">
        <v>2018</v>
      </c>
      <c r="H16" s="90">
        <v>2017</v>
      </c>
      <c r="I16" s="90">
        <v>2016</v>
      </c>
      <c r="J16" s="90">
        <v>2015</v>
      </c>
      <c r="K16" s="90">
        <v>2014</v>
      </c>
      <c r="L16" s="148">
        <v>2013</v>
      </c>
    </row>
    <row r="17" ht="17.55" spans="2:12">
      <c r="B17" s="91" t="s">
        <v>103</v>
      </c>
      <c r="C17" s="92">
        <v>21.54</v>
      </c>
      <c r="D17" s="93">
        <v>15.97</v>
      </c>
      <c r="E17" s="93">
        <v>234.23</v>
      </c>
      <c r="F17" s="93">
        <v>27.38</v>
      </c>
      <c r="G17" s="93">
        <v>50.97</v>
      </c>
      <c r="H17" s="93">
        <v>19.2</v>
      </c>
      <c r="I17" s="93">
        <v>8.1</v>
      </c>
      <c r="J17" s="93">
        <v>6.32</v>
      </c>
      <c r="K17" s="93">
        <v>5.01</v>
      </c>
      <c r="L17" s="149">
        <v>7.54</v>
      </c>
    </row>
    <row r="18" ht="16.8" spans="2:12">
      <c r="B18" s="94" t="s">
        <v>104</v>
      </c>
      <c r="C18" s="95">
        <v>6.33</v>
      </c>
      <c r="D18" s="96">
        <v>4.64</v>
      </c>
      <c r="E18" s="96">
        <v>7.18</v>
      </c>
      <c r="F18" s="96">
        <v>7.46</v>
      </c>
      <c r="G18" s="96">
        <v>8.04</v>
      </c>
      <c r="H18" s="96">
        <v>8.83</v>
      </c>
      <c r="I18" s="96">
        <v>6.73</v>
      </c>
      <c r="J18" s="96">
        <v>7.92</v>
      </c>
      <c r="K18" s="96">
        <v>5.63</v>
      </c>
      <c r="L18" s="150">
        <v>9.6</v>
      </c>
    </row>
    <row r="19" ht="17.55" spans="2:12">
      <c r="B19" s="97" t="s">
        <v>105</v>
      </c>
      <c r="C19" s="98">
        <v>4.71</v>
      </c>
      <c r="D19" s="99">
        <v>3.26</v>
      </c>
      <c r="E19" s="99">
        <v>51.06</v>
      </c>
      <c r="F19" s="99">
        <v>5.86</v>
      </c>
      <c r="G19" s="99">
        <v>12.46</v>
      </c>
      <c r="H19" s="99">
        <v>5.41</v>
      </c>
      <c r="I19" s="99">
        <v>5.07</v>
      </c>
      <c r="J19" s="99">
        <v>5.37</v>
      </c>
      <c r="K19" s="99">
        <v>3.91</v>
      </c>
      <c r="L19" s="151">
        <v>5.79</v>
      </c>
    </row>
    <row r="20" ht="12.75" spans="3:3">
      <c r="C20" s="100"/>
    </row>
    <row r="23" ht="12.75" spans="6:8">
      <c r="F23" s="137" t="s">
        <v>85</v>
      </c>
      <c r="G23" s="130"/>
      <c r="H23" s="135"/>
    </row>
    <row r="24" ht="12.75" spans="6:8">
      <c r="F24" s="132"/>
      <c r="G24" s="133"/>
      <c r="H24" s="136"/>
    </row>
    <row r="25" spans="2:12">
      <c r="B25" s="80" t="s">
        <v>99</v>
      </c>
      <c r="C25" s="89">
        <v>2022</v>
      </c>
      <c r="D25" s="90">
        <v>2021</v>
      </c>
      <c r="E25" s="90">
        <v>2020</v>
      </c>
      <c r="F25" s="90">
        <v>2019</v>
      </c>
      <c r="G25" s="90">
        <v>2018</v>
      </c>
      <c r="H25" s="90">
        <v>2017</v>
      </c>
      <c r="I25" s="90">
        <v>2016</v>
      </c>
      <c r="J25" s="90">
        <v>2015</v>
      </c>
      <c r="K25" s="90">
        <v>2014</v>
      </c>
      <c r="L25" s="148">
        <v>2013</v>
      </c>
    </row>
    <row r="26" spans="2:12">
      <c r="B26" s="91" t="s">
        <v>106</v>
      </c>
      <c r="C26" s="101"/>
      <c r="D26" s="102">
        <f t="shared" ref="D26:F26" si="0">D27/D28</f>
        <v>39.7174737298234</v>
      </c>
      <c r="E26" s="138">
        <f t="shared" si="0"/>
        <v>54.9006147540984</v>
      </c>
      <c r="F26" s="138">
        <f t="shared" si="0"/>
        <v>45.9372122358877</v>
      </c>
      <c r="G26" s="138">
        <f>G27/G28</f>
        <v>14.4422639971471</v>
      </c>
      <c r="H26" s="138">
        <f>H27/H28</f>
        <v>9.26013601504847</v>
      </c>
      <c r="I26" s="138">
        <f>I27/I28</f>
        <v>7.26111166461869</v>
      </c>
      <c r="J26" s="138">
        <f>J27/J28</f>
        <v>5.90200651433402</v>
      </c>
      <c r="K26" s="138">
        <f>K27/K28</f>
        <v>5.47561341471212</v>
      </c>
      <c r="L26" s="138">
        <f>L27/L28</f>
        <v>7.96222828036444</v>
      </c>
    </row>
    <row r="27" ht="16.8" spans="2:12">
      <c r="B27" s="94" t="s">
        <v>107</v>
      </c>
      <c r="C27" s="103">
        <v>17017.1</v>
      </c>
      <c r="D27" s="104">
        <v>14665.28</v>
      </c>
      <c r="E27" s="104">
        <v>13395.75</v>
      </c>
      <c r="F27" s="104">
        <v>14566.69</v>
      </c>
      <c r="G27" s="104">
        <v>14174.36</v>
      </c>
      <c r="H27" s="104">
        <v>12799.36</v>
      </c>
      <c r="I27" s="104">
        <v>13118.36</v>
      </c>
      <c r="J27" s="104">
        <v>11868.64</v>
      </c>
      <c r="K27" s="104">
        <v>11133.51</v>
      </c>
      <c r="L27" s="152">
        <v>11098.55</v>
      </c>
    </row>
    <row r="28" ht="17.55" spans="2:12">
      <c r="B28" s="97" t="s">
        <v>108</v>
      </c>
      <c r="C28" s="105"/>
      <c r="D28" s="106">
        <v>369.24</v>
      </c>
      <c r="E28" s="106">
        <v>244</v>
      </c>
      <c r="F28" s="106">
        <v>317.1</v>
      </c>
      <c r="G28" s="106">
        <v>981.45</v>
      </c>
      <c r="H28" s="139">
        <v>1382.2</v>
      </c>
      <c r="I28" s="139">
        <v>1806.66</v>
      </c>
      <c r="J28" s="139">
        <v>2010.95</v>
      </c>
      <c r="K28" s="139">
        <v>2033.29</v>
      </c>
      <c r="L28" s="153">
        <v>1393.9</v>
      </c>
    </row>
    <row r="31" ht="12.75" spans="6:8">
      <c r="F31" s="137" t="s">
        <v>109</v>
      </c>
      <c r="G31" s="130"/>
      <c r="H31" s="135"/>
    </row>
    <row r="32" ht="12.75" spans="6:8">
      <c r="F32" s="132"/>
      <c r="G32" s="133"/>
      <c r="H32" s="136"/>
    </row>
    <row r="33" ht="13.5" spans="2:12">
      <c r="B33" s="107" t="s">
        <v>110</v>
      </c>
      <c r="C33" s="108">
        <v>2022</v>
      </c>
      <c r="D33" s="108">
        <v>2021</v>
      </c>
      <c r="E33" s="108">
        <v>2020</v>
      </c>
      <c r="F33" s="108">
        <v>2019</v>
      </c>
      <c r="G33" s="108">
        <v>2018</v>
      </c>
      <c r="H33" s="108">
        <v>2017</v>
      </c>
      <c r="I33" s="108">
        <v>2016</v>
      </c>
      <c r="J33" s="108">
        <v>2015</v>
      </c>
      <c r="K33" s="108">
        <v>2014</v>
      </c>
      <c r="L33" s="154">
        <v>2013</v>
      </c>
    </row>
    <row r="34" ht="15.95" spans="2:12">
      <c r="B34" s="91" t="s">
        <v>111</v>
      </c>
      <c r="C34" s="109">
        <v>31.46</v>
      </c>
      <c r="D34" s="110">
        <v>18.81</v>
      </c>
      <c r="E34" s="110">
        <v>268.5</v>
      </c>
      <c r="F34" s="110">
        <v>33.56</v>
      </c>
      <c r="G34" s="110">
        <v>69.36</v>
      </c>
      <c r="H34" s="110">
        <v>27.19</v>
      </c>
      <c r="I34" s="110">
        <v>26.15</v>
      </c>
      <c r="J34" s="110">
        <v>25.04</v>
      </c>
      <c r="K34" s="110">
        <v>17.12</v>
      </c>
      <c r="L34" s="155">
        <v>25.25</v>
      </c>
    </row>
    <row r="35" ht="12" spans="2:12">
      <c r="B35" s="94" t="s">
        <v>112</v>
      </c>
      <c r="C35" s="111">
        <f t="shared" ref="C35:L35" si="1">C36/C34</f>
        <v>30.9710743801653</v>
      </c>
      <c r="D35" s="112">
        <f t="shared" si="1"/>
        <v>39.9681020733652</v>
      </c>
      <c r="E35" s="112">
        <f t="shared" si="1"/>
        <v>0.832588454376164</v>
      </c>
      <c r="F35" s="112">
        <f t="shared" si="1"/>
        <v>17.5446960667461</v>
      </c>
      <c r="G35" s="112">
        <f t="shared" si="1"/>
        <v>9.76283160322953</v>
      </c>
      <c r="H35" s="112">
        <f t="shared" si="1"/>
        <v>23.1077602059581</v>
      </c>
      <c r="I35" s="112">
        <f t="shared" si="1"/>
        <v>14.2906309751434</v>
      </c>
      <c r="J35" s="112">
        <f t="shared" si="1"/>
        <v>17.7136581469649</v>
      </c>
      <c r="K35" s="112">
        <f t="shared" si="1"/>
        <v>16.7757009345794</v>
      </c>
      <c r="L35" s="156">
        <f t="shared" si="1"/>
        <v>12.7366336633663</v>
      </c>
    </row>
    <row r="36" ht="15.2" spans="2:12">
      <c r="B36" s="94" t="s">
        <v>113</v>
      </c>
      <c r="C36" s="113">
        <v>974.35</v>
      </c>
      <c r="D36" s="114">
        <v>751.8</v>
      </c>
      <c r="E36" s="140">
        <v>223.55</v>
      </c>
      <c r="F36" s="140">
        <v>588.8</v>
      </c>
      <c r="G36" s="141">
        <v>677.15</v>
      </c>
      <c r="H36" s="140">
        <v>628.3</v>
      </c>
      <c r="I36" s="140">
        <v>373.7</v>
      </c>
      <c r="J36" s="140">
        <v>443.55</v>
      </c>
      <c r="K36" s="140">
        <v>287.2</v>
      </c>
      <c r="L36" s="157">
        <v>321.6</v>
      </c>
    </row>
    <row r="37" ht="15.2" spans="2:12">
      <c r="B37" s="94" t="s">
        <v>114</v>
      </c>
      <c r="C37" s="115">
        <v>12.5</v>
      </c>
      <c r="D37" s="116">
        <v>10</v>
      </c>
      <c r="E37" s="116">
        <v>11</v>
      </c>
      <c r="F37" s="116">
        <v>12.5</v>
      </c>
      <c r="G37" s="116">
        <v>22</v>
      </c>
      <c r="H37" s="116">
        <v>11</v>
      </c>
      <c r="I37" s="116">
        <v>10</v>
      </c>
      <c r="J37" s="116">
        <v>12.5</v>
      </c>
      <c r="K37" s="116">
        <v>10</v>
      </c>
      <c r="L37" s="158">
        <v>10</v>
      </c>
    </row>
    <row r="38" ht="12" spans="2:12">
      <c r="B38" s="94" t="s">
        <v>115</v>
      </c>
      <c r="C38" s="117">
        <f t="shared" ref="C38:L38" si="2">C37/C36</f>
        <v>0.0128290655308667</v>
      </c>
      <c r="D38" s="118">
        <f t="shared" si="2"/>
        <v>0.0133014099494546</v>
      </c>
      <c r="E38" s="118">
        <f t="shared" si="2"/>
        <v>0.0492059941847461</v>
      </c>
      <c r="F38" s="118">
        <f t="shared" si="2"/>
        <v>0.0212296195652174</v>
      </c>
      <c r="G38" s="118">
        <f t="shared" si="2"/>
        <v>0.0324891087646755</v>
      </c>
      <c r="H38" s="118">
        <f t="shared" si="2"/>
        <v>0.017507560082763</v>
      </c>
      <c r="I38" s="118">
        <f t="shared" si="2"/>
        <v>0.0267594327000268</v>
      </c>
      <c r="J38" s="118">
        <f t="shared" si="2"/>
        <v>0.028181715702852</v>
      </c>
      <c r="K38" s="118">
        <f t="shared" si="2"/>
        <v>0.0348189415041783</v>
      </c>
      <c r="L38" s="159">
        <f t="shared" si="2"/>
        <v>0.0310945273631841</v>
      </c>
    </row>
    <row r="39" ht="12.75" spans="2:12">
      <c r="B39" s="97" t="s">
        <v>116</v>
      </c>
      <c r="C39" s="119">
        <f t="shared" ref="C39:L39" si="3">C34/C37</f>
        <v>2.5168</v>
      </c>
      <c r="D39" s="120">
        <f t="shared" si="3"/>
        <v>1.881</v>
      </c>
      <c r="E39" s="120">
        <f t="shared" si="3"/>
        <v>24.4090909090909</v>
      </c>
      <c r="F39" s="120">
        <f t="shared" si="3"/>
        <v>2.6848</v>
      </c>
      <c r="G39" s="120">
        <f t="shared" si="3"/>
        <v>3.15272727272727</v>
      </c>
      <c r="H39" s="120">
        <f t="shared" si="3"/>
        <v>2.47181818181818</v>
      </c>
      <c r="I39" s="120">
        <f t="shared" si="3"/>
        <v>2.615</v>
      </c>
      <c r="J39" s="120">
        <f t="shared" si="3"/>
        <v>2.0032</v>
      </c>
      <c r="K39" s="120">
        <f t="shared" si="3"/>
        <v>1.712</v>
      </c>
      <c r="L39" s="160">
        <f t="shared" si="3"/>
        <v>2.525</v>
      </c>
    </row>
    <row r="43" ht="12.75" spans="6:8">
      <c r="F43" s="137" t="s">
        <v>69</v>
      </c>
      <c r="G43" s="130"/>
      <c r="H43" s="135"/>
    </row>
    <row r="44" ht="12.75" spans="6:8">
      <c r="F44" s="132"/>
      <c r="G44" s="133"/>
      <c r="H44" s="136"/>
    </row>
    <row r="45" ht="13.5" spans="2:12">
      <c r="B45" s="107" t="s">
        <v>99</v>
      </c>
      <c r="C45" s="89">
        <v>2022</v>
      </c>
      <c r="D45" s="90">
        <v>2021</v>
      </c>
      <c r="E45" s="90">
        <v>2020</v>
      </c>
      <c r="F45" s="90">
        <v>2019</v>
      </c>
      <c r="G45" s="90">
        <v>2018</v>
      </c>
      <c r="H45" s="90">
        <v>2017</v>
      </c>
      <c r="I45" s="90">
        <v>2016</v>
      </c>
      <c r="J45" s="90">
        <v>2015</v>
      </c>
      <c r="K45" s="90">
        <v>2014</v>
      </c>
      <c r="L45" s="148">
        <v>2013</v>
      </c>
    </row>
    <row r="46" ht="15.95" spans="2:12">
      <c r="B46" s="91" t="s">
        <v>39</v>
      </c>
      <c r="C46" s="121">
        <v>5.22</v>
      </c>
      <c r="D46" s="122">
        <v>3.61</v>
      </c>
      <c r="E46" s="122">
        <v>57.1</v>
      </c>
      <c r="F46" s="122">
        <v>6.91</v>
      </c>
      <c r="G46" s="122">
        <v>15.6</v>
      </c>
      <c r="H46" s="122">
        <v>7.82</v>
      </c>
      <c r="I46" s="122">
        <v>8.23</v>
      </c>
      <c r="J46" s="122">
        <v>10.55</v>
      </c>
      <c r="K46" s="122">
        <v>7.64</v>
      </c>
      <c r="L46" s="161">
        <v>12.12</v>
      </c>
    </row>
    <row r="47" ht="15.2" spans="2:12">
      <c r="B47" s="94" t="s">
        <v>117</v>
      </c>
      <c r="C47" s="123">
        <v>21.54</v>
      </c>
      <c r="D47" s="124">
        <v>15.97</v>
      </c>
      <c r="E47" s="124">
        <v>234.23</v>
      </c>
      <c r="F47" s="124">
        <v>27.38</v>
      </c>
      <c r="G47" s="124">
        <v>50.97</v>
      </c>
      <c r="H47" s="124">
        <v>19.2</v>
      </c>
      <c r="I47" s="124">
        <v>8.1</v>
      </c>
      <c r="J47" s="124">
        <v>6.32</v>
      </c>
      <c r="K47" s="124">
        <v>5.01</v>
      </c>
      <c r="L47" s="162">
        <v>7.54</v>
      </c>
    </row>
    <row r="48" ht="15.2" spans="2:12">
      <c r="B48" s="94" t="s">
        <v>118</v>
      </c>
      <c r="C48" s="123">
        <v>21.86</v>
      </c>
      <c r="D48" s="124">
        <v>20.44</v>
      </c>
      <c r="E48" s="124">
        <v>21.8</v>
      </c>
      <c r="F48" s="124">
        <v>21.42</v>
      </c>
      <c r="G48" s="124">
        <v>24.45</v>
      </c>
      <c r="H48" s="124">
        <v>28.17</v>
      </c>
      <c r="I48" s="124">
        <v>62.66</v>
      </c>
      <c r="J48" s="124">
        <v>84.94</v>
      </c>
      <c r="K48" s="124">
        <v>78.04</v>
      </c>
      <c r="L48" s="162">
        <v>76.85</v>
      </c>
    </row>
    <row r="49" ht="15.2" spans="2:12">
      <c r="B49" s="94" t="s">
        <v>119</v>
      </c>
      <c r="C49" s="125">
        <v>17017.1</v>
      </c>
      <c r="D49" s="126">
        <v>14665.28</v>
      </c>
      <c r="E49" s="126">
        <v>13395.75</v>
      </c>
      <c r="F49" s="126">
        <v>14566.69</v>
      </c>
      <c r="G49" s="126">
        <v>14174.36</v>
      </c>
      <c r="H49" s="126">
        <v>12799.36</v>
      </c>
      <c r="I49" s="126">
        <v>13118.36</v>
      </c>
      <c r="J49" s="126">
        <v>11868.64</v>
      </c>
      <c r="K49" s="126">
        <v>11133.51</v>
      </c>
      <c r="L49" s="163">
        <v>11098.55</v>
      </c>
    </row>
    <row r="50" ht="15.2" spans="2:12">
      <c r="B50" s="94" t="s">
        <v>120</v>
      </c>
      <c r="C50" s="123">
        <v>254.82</v>
      </c>
      <c r="D50" s="124">
        <v>254.82</v>
      </c>
      <c r="E50" s="124">
        <v>254.82</v>
      </c>
      <c r="F50" s="124">
        <v>254.82</v>
      </c>
      <c r="G50" s="124">
        <v>254.82</v>
      </c>
      <c r="H50" s="124">
        <v>254.82</v>
      </c>
      <c r="I50" s="124">
        <v>254.82</v>
      </c>
      <c r="J50" s="124">
        <v>254.82</v>
      </c>
      <c r="K50" s="124">
        <v>254.82</v>
      </c>
      <c r="L50" s="162">
        <v>254.82</v>
      </c>
    </row>
    <row r="51" ht="12.75" spans="2:12">
      <c r="B51" s="97" t="s">
        <v>121</v>
      </c>
      <c r="C51" s="127">
        <f t="shared" ref="C51:L51" si="4">C47/100*C48/100*C49/C50</f>
        <v>3.14447318940428</v>
      </c>
      <c r="D51" s="128">
        <f t="shared" si="4"/>
        <v>1.87863606526332</v>
      </c>
      <c r="E51" s="128">
        <f t="shared" si="4"/>
        <v>26.8430916688251</v>
      </c>
      <c r="F51" s="128">
        <f t="shared" si="4"/>
        <v>3.35258869967977</v>
      </c>
      <c r="G51" s="128">
        <f t="shared" si="4"/>
        <v>6.93207805860608</v>
      </c>
      <c r="H51" s="128">
        <f t="shared" si="4"/>
        <v>2.71670710581587</v>
      </c>
      <c r="I51" s="128">
        <f t="shared" si="4"/>
        <v>2.61289190195432</v>
      </c>
      <c r="J51" s="128">
        <f t="shared" si="4"/>
        <v>2.50032682666667</v>
      </c>
      <c r="K51" s="128">
        <f t="shared" si="4"/>
        <v>1.70825845428302</v>
      </c>
      <c r="L51" s="164">
        <f t="shared" si="4"/>
        <v>2.52375939837925</v>
      </c>
    </row>
  </sheetData>
  <mergeCells count="7">
    <mergeCell ref="I5:J5"/>
    <mergeCell ref="E2:I4"/>
    <mergeCell ref="F6:H7"/>
    <mergeCell ref="F14:H15"/>
    <mergeCell ref="F23:H24"/>
    <mergeCell ref="F31:H32"/>
    <mergeCell ref="F43:H4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Z1002"/>
  <sheetViews>
    <sheetView workbookViewId="0">
      <selection activeCell="A1" sqref="A1"/>
    </sheetView>
  </sheetViews>
  <sheetFormatPr defaultColWidth="12.6339285714286" defaultRowHeight="15.75" customHeight="1"/>
  <cols>
    <col min="1" max="1" width="41.6339285714286" customWidth="1"/>
    <col min="4" max="6" width="10.25" customWidth="1"/>
    <col min="8" max="8" width="17.25" customWidth="1"/>
    <col min="14" max="14" width="4.38392857142857" customWidth="1"/>
    <col min="15" max="15" width="30" customWidth="1"/>
    <col min="16" max="16" width="17.8839285714286" customWidth="1"/>
  </cols>
  <sheetData>
    <row r="1" ht="12" spans="1:26">
      <c r="A1" s="18"/>
      <c r="B1" s="18"/>
      <c r="C1" s="19"/>
      <c r="D1" s="20"/>
      <c r="E1" s="64"/>
      <c r="F1" s="64"/>
      <c r="G1" s="64"/>
      <c r="H1" s="65"/>
      <c r="I1" s="69"/>
      <c r="J1" s="18"/>
      <c r="K1" s="18"/>
      <c r="L1" s="18"/>
      <c r="M1" s="18"/>
      <c r="N1" s="18"/>
      <c r="O1" s="18"/>
      <c r="P1" s="18"/>
      <c r="Q1" s="18"/>
      <c r="R1" s="18"/>
      <c r="S1" s="18"/>
      <c r="T1" s="18"/>
      <c r="U1" s="18"/>
      <c r="V1" s="18"/>
      <c r="W1" s="18"/>
      <c r="X1" s="18"/>
      <c r="Y1" s="18"/>
      <c r="Z1" s="18"/>
    </row>
    <row r="2" ht="34.4" spans="1:26">
      <c r="A2" s="18"/>
      <c r="B2" s="18"/>
      <c r="C2" s="19"/>
      <c r="D2" s="21" t="s">
        <v>122</v>
      </c>
      <c r="E2" s="66"/>
      <c r="F2" s="66"/>
      <c r="G2" s="66"/>
      <c r="H2" s="66"/>
      <c r="I2" s="66"/>
      <c r="J2" s="66"/>
      <c r="K2" s="70"/>
      <c r="L2" s="18"/>
      <c r="M2" s="18"/>
      <c r="N2" s="18"/>
      <c r="O2" s="18"/>
      <c r="P2" s="18"/>
      <c r="Q2" s="18"/>
      <c r="R2" s="18"/>
      <c r="S2" s="18"/>
      <c r="T2" s="18"/>
      <c r="U2" s="18"/>
      <c r="V2" s="18"/>
      <c r="W2" s="18"/>
      <c r="X2" s="18"/>
      <c r="Y2" s="18"/>
      <c r="Z2" s="18"/>
    </row>
    <row r="3" ht="35.15" spans="1:26">
      <c r="A3" s="18"/>
      <c r="B3" s="18"/>
      <c r="C3" s="18"/>
      <c r="D3" s="22" t="s">
        <v>123</v>
      </c>
      <c r="E3" s="66"/>
      <c r="F3" s="66"/>
      <c r="G3" s="66"/>
      <c r="H3" s="66"/>
      <c r="I3" s="66"/>
      <c r="J3" s="66"/>
      <c r="K3" s="70"/>
      <c r="L3" s="18"/>
      <c r="M3" s="18"/>
      <c r="N3" s="18"/>
      <c r="O3" s="33"/>
      <c r="P3" s="33"/>
      <c r="Q3" s="33"/>
      <c r="R3" s="33"/>
      <c r="S3" s="33"/>
      <c r="T3" s="33"/>
      <c r="U3" s="33"/>
      <c r="V3" s="33"/>
      <c r="W3" s="33"/>
      <c r="X3" s="33"/>
      <c r="Y3" s="33"/>
      <c r="Z3" s="33"/>
    </row>
    <row r="4" ht="35.15" spans="1:26">
      <c r="A4" s="23" t="s">
        <v>19</v>
      </c>
      <c r="B4" s="24"/>
      <c r="C4" s="24"/>
      <c r="D4" s="24"/>
      <c r="E4" s="67"/>
      <c r="F4" s="67"/>
      <c r="G4" s="67"/>
      <c r="H4" s="67"/>
      <c r="I4" s="24"/>
      <c r="J4" s="24"/>
      <c r="K4" s="24"/>
      <c r="L4" s="24"/>
      <c r="M4" s="18"/>
      <c r="N4" s="19"/>
      <c r="O4" s="73"/>
      <c r="P4" s="73"/>
      <c r="Q4" s="73"/>
      <c r="R4" s="73"/>
      <c r="S4" s="73"/>
      <c r="T4" s="73"/>
      <c r="U4" s="73"/>
      <c r="V4" s="73"/>
      <c r="W4" s="73"/>
      <c r="X4" s="73"/>
      <c r="Y4" s="73"/>
      <c r="Z4" s="73"/>
    </row>
    <row r="5" ht="21.15" spans="1:26">
      <c r="A5" s="25"/>
      <c r="B5" s="25"/>
      <c r="C5" s="25"/>
      <c r="D5" s="25"/>
      <c r="E5" s="25"/>
      <c r="F5" s="25"/>
      <c r="G5" s="25"/>
      <c r="H5" s="25"/>
      <c r="I5" s="25"/>
      <c r="J5" s="25"/>
      <c r="K5" s="25"/>
      <c r="L5" s="25"/>
      <c r="M5" s="18"/>
      <c r="O5" s="73"/>
      <c r="P5" s="74"/>
      <c r="Q5" s="74"/>
      <c r="R5" s="74"/>
      <c r="S5" s="74"/>
      <c r="T5" s="74"/>
      <c r="U5" s="74"/>
      <c r="V5" s="74"/>
      <c r="W5" s="74"/>
      <c r="X5" s="74"/>
      <c r="Y5" s="74"/>
      <c r="Z5" s="74"/>
    </row>
    <row r="6" ht="21.9" spans="1:26">
      <c r="A6" s="26" t="s">
        <v>20</v>
      </c>
      <c r="B6" s="26">
        <v>2022</v>
      </c>
      <c r="C6" s="26">
        <v>2021</v>
      </c>
      <c r="D6" s="26">
        <v>2020</v>
      </c>
      <c r="E6" s="26">
        <v>2019</v>
      </c>
      <c r="F6" s="26">
        <v>2018</v>
      </c>
      <c r="G6" s="26">
        <v>2017</v>
      </c>
      <c r="H6" s="26">
        <v>2016</v>
      </c>
      <c r="I6" s="26">
        <v>2015</v>
      </c>
      <c r="J6" s="26">
        <v>2014</v>
      </c>
      <c r="K6" s="26">
        <v>2013</v>
      </c>
      <c r="L6" s="26">
        <v>2012</v>
      </c>
      <c r="N6" s="75"/>
      <c r="O6" s="73"/>
      <c r="P6" s="74"/>
      <c r="Q6" s="74"/>
      <c r="R6" s="74"/>
      <c r="S6" s="74"/>
      <c r="T6" s="74"/>
      <c r="U6" s="74"/>
      <c r="V6" s="74"/>
      <c r="W6" s="74"/>
      <c r="X6" s="74"/>
      <c r="Y6" s="74"/>
      <c r="Z6" s="78"/>
    </row>
    <row r="7" ht="21.1" spans="1:26">
      <c r="A7" s="26" t="s">
        <v>124</v>
      </c>
      <c r="B7" s="27">
        <v>16.58</v>
      </c>
      <c r="C7" s="27">
        <v>15.53</v>
      </c>
      <c r="D7" s="27">
        <v>23.13</v>
      </c>
      <c r="E7" s="27">
        <v>23.01</v>
      </c>
      <c r="F7" s="27">
        <v>14.68</v>
      </c>
      <c r="G7" s="27">
        <v>17.08</v>
      </c>
      <c r="H7" s="27">
        <v>19.15</v>
      </c>
      <c r="I7" s="27">
        <v>19.32</v>
      </c>
      <c r="J7" s="27">
        <v>15.6</v>
      </c>
      <c r="K7" s="27">
        <v>12.55</v>
      </c>
      <c r="L7" s="27">
        <v>13.54</v>
      </c>
      <c r="M7" s="69"/>
      <c r="N7" s="76"/>
      <c r="O7" s="40"/>
      <c r="P7" s="49"/>
      <c r="Q7" s="64"/>
      <c r="R7" s="64"/>
      <c r="S7" s="64"/>
      <c r="T7" s="64"/>
      <c r="U7" s="64"/>
      <c r="V7" s="64"/>
      <c r="W7" s="64"/>
      <c r="X7" s="64"/>
      <c r="Y7" s="64"/>
      <c r="Z7" s="64"/>
    </row>
    <row r="8" ht="21.1" spans="1:26">
      <c r="A8" s="26" t="s">
        <v>125</v>
      </c>
      <c r="B8" s="27">
        <v>21.45</v>
      </c>
      <c r="C8" s="27">
        <v>28.22</v>
      </c>
      <c r="D8" s="27">
        <v>32.44</v>
      </c>
      <c r="E8" s="27">
        <v>25.04</v>
      </c>
      <c r="F8" s="27">
        <v>19.35</v>
      </c>
      <c r="G8" s="27">
        <v>21.89</v>
      </c>
      <c r="H8" s="27">
        <v>20.85</v>
      </c>
      <c r="I8" s="27">
        <v>15</v>
      </c>
      <c r="J8" s="27">
        <v>12.37</v>
      </c>
      <c r="K8" s="27">
        <v>12.41</v>
      </c>
      <c r="L8" s="27">
        <v>12.24</v>
      </c>
      <c r="M8" s="69"/>
      <c r="N8" s="76"/>
      <c r="O8" s="19"/>
      <c r="P8" s="77"/>
      <c r="Q8" s="77"/>
      <c r="R8" s="77"/>
      <c r="S8" s="77"/>
      <c r="T8" s="77"/>
      <c r="U8" s="77"/>
      <c r="V8" s="77"/>
      <c r="W8" s="77"/>
      <c r="X8" s="77"/>
      <c r="Y8" s="77"/>
      <c r="Z8" s="77"/>
    </row>
    <row r="9" ht="21.1" spans="1:26">
      <c r="A9" s="26" t="s">
        <v>126</v>
      </c>
      <c r="B9" s="27">
        <v>23.38</v>
      </c>
      <c r="C9" s="27">
        <v>20.61</v>
      </c>
      <c r="D9" s="27">
        <v>31.44</v>
      </c>
      <c r="E9" s="27">
        <v>37.42</v>
      </c>
      <c r="F9" s="27">
        <v>16.33</v>
      </c>
      <c r="G9" s="27">
        <v>18.27</v>
      </c>
      <c r="H9" s="27">
        <v>21.81</v>
      </c>
      <c r="I9" s="27">
        <v>22.69</v>
      </c>
      <c r="J9" s="27">
        <v>19.01</v>
      </c>
      <c r="K9" s="27">
        <v>17.04</v>
      </c>
      <c r="L9" s="27">
        <v>18.69</v>
      </c>
      <c r="M9" s="69"/>
      <c r="N9" s="76"/>
      <c r="O9" s="19"/>
      <c r="P9" s="77"/>
      <c r="Q9" s="77"/>
      <c r="R9" s="77"/>
      <c r="S9" s="77"/>
      <c r="T9" s="77"/>
      <c r="U9" s="77"/>
      <c r="V9" s="77"/>
      <c r="W9" s="77"/>
      <c r="X9" s="77"/>
      <c r="Y9" s="77"/>
      <c r="Z9" s="79"/>
    </row>
    <row r="10" ht="12.75" spans="1:26">
      <c r="A10" s="28"/>
      <c r="B10" s="29"/>
      <c r="C10" s="30"/>
      <c r="D10" s="30"/>
      <c r="E10" s="30"/>
      <c r="F10" s="30"/>
      <c r="G10" s="29"/>
      <c r="H10" s="30"/>
      <c r="I10" s="30"/>
      <c r="J10" s="30"/>
      <c r="K10" s="30"/>
      <c r="L10" s="71"/>
      <c r="M10" s="18"/>
      <c r="N10" s="76"/>
      <c r="O10" s="18"/>
      <c r="P10" s="40"/>
      <c r="Q10" s="40"/>
      <c r="R10" s="40"/>
      <c r="S10" s="40"/>
      <c r="T10" s="40"/>
      <c r="U10" s="40"/>
      <c r="V10" s="40"/>
      <c r="W10" s="40"/>
      <c r="X10" s="40"/>
      <c r="Y10" s="40"/>
      <c r="Z10" s="40"/>
    </row>
    <row r="11" ht="12" spans="1:26">
      <c r="A11" s="18"/>
      <c r="B11" s="31"/>
      <c r="C11" s="18"/>
      <c r="D11" s="18"/>
      <c r="E11" s="18"/>
      <c r="F11" s="18"/>
      <c r="G11" s="31"/>
      <c r="H11" s="18"/>
      <c r="I11" s="18"/>
      <c r="J11" s="18"/>
      <c r="K11" s="18"/>
      <c r="L11" s="18"/>
      <c r="M11" s="18"/>
      <c r="N11" s="76"/>
      <c r="O11" s="18"/>
      <c r="P11" s="18"/>
      <c r="Q11" s="18"/>
      <c r="R11" s="18"/>
      <c r="S11" s="18"/>
      <c r="T11" s="18"/>
      <c r="U11" s="18"/>
      <c r="V11" s="18"/>
      <c r="W11" s="18"/>
      <c r="X11" s="18"/>
      <c r="Y11" s="18"/>
      <c r="Z11" s="18"/>
    </row>
    <row r="12" ht="12" spans="1:26">
      <c r="A12" s="18"/>
      <c r="B12" s="18"/>
      <c r="C12" s="18"/>
      <c r="D12" s="18"/>
      <c r="E12" s="18"/>
      <c r="F12" s="18"/>
      <c r="G12" s="18"/>
      <c r="H12" s="18"/>
      <c r="I12" s="18"/>
      <c r="J12" s="18"/>
      <c r="K12" s="18"/>
      <c r="L12" s="18"/>
      <c r="M12" s="18"/>
      <c r="N12" s="76"/>
      <c r="O12" s="18"/>
      <c r="P12" s="18"/>
      <c r="Q12" s="18"/>
      <c r="R12" s="18"/>
      <c r="S12" s="18"/>
      <c r="T12" s="18"/>
      <c r="U12" s="18"/>
      <c r="V12" s="18"/>
      <c r="W12" s="18"/>
      <c r="X12" s="18"/>
      <c r="Y12" s="18"/>
      <c r="Z12" s="18"/>
    </row>
    <row r="13" ht="34.4" spans="1:26">
      <c r="A13" s="32" t="s">
        <v>24</v>
      </c>
      <c r="B13" s="18"/>
      <c r="C13" s="18"/>
      <c r="D13" s="18"/>
      <c r="E13" s="18"/>
      <c r="F13" s="18"/>
      <c r="G13" s="18"/>
      <c r="H13" s="18"/>
      <c r="I13" s="18"/>
      <c r="J13" s="18"/>
      <c r="K13" s="18"/>
      <c r="L13" s="18"/>
      <c r="M13" s="18"/>
      <c r="N13" s="76"/>
      <c r="O13" s="18"/>
      <c r="P13" s="18"/>
      <c r="Q13" s="18"/>
      <c r="R13" s="18"/>
      <c r="S13" s="18"/>
      <c r="T13" s="18"/>
      <c r="U13" s="18"/>
      <c r="V13" s="18"/>
      <c r="W13" s="18"/>
      <c r="X13" s="18"/>
      <c r="Y13" s="18"/>
      <c r="Z13" s="18"/>
    </row>
    <row r="14" ht="12.75" spans="1:26">
      <c r="A14" s="33"/>
      <c r="B14" s="33"/>
      <c r="C14" s="33"/>
      <c r="D14" s="33"/>
      <c r="E14" s="33"/>
      <c r="F14" s="33"/>
      <c r="G14" s="33"/>
      <c r="H14" s="33"/>
      <c r="I14" s="33"/>
      <c r="J14" s="33"/>
      <c r="K14" s="33"/>
      <c r="L14" s="33"/>
      <c r="M14" s="18"/>
      <c r="N14" s="76"/>
      <c r="O14" s="18"/>
      <c r="P14" s="18"/>
      <c r="Q14" s="18"/>
      <c r="R14" s="18"/>
      <c r="S14" s="18"/>
      <c r="T14" s="18"/>
      <c r="U14" s="18"/>
      <c r="V14" s="18"/>
      <c r="W14" s="18"/>
      <c r="X14" s="18"/>
      <c r="Y14" s="18"/>
      <c r="Z14" s="18"/>
    </row>
    <row r="15" ht="21.1" spans="1:26">
      <c r="A15" s="26" t="s">
        <v>20</v>
      </c>
      <c r="B15" s="34">
        <v>2022</v>
      </c>
      <c r="C15" s="34">
        <v>2021</v>
      </c>
      <c r="D15" s="34">
        <v>2020</v>
      </c>
      <c r="E15" s="34">
        <v>2019</v>
      </c>
      <c r="F15" s="34">
        <v>2018</v>
      </c>
      <c r="G15" s="34">
        <v>2017</v>
      </c>
      <c r="H15" s="34">
        <v>2016</v>
      </c>
      <c r="I15" s="34">
        <v>2015</v>
      </c>
      <c r="J15" s="34">
        <v>2014</v>
      </c>
      <c r="K15" s="34">
        <v>2013</v>
      </c>
      <c r="L15" s="34">
        <v>2012</v>
      </c>
      <c r="M15" s="69"/>
      <c r="N15" s="76"/>
      <c r="O15" s="18"/>
      <c r="P15" s="18"/>
      <c r="Q15" s="18"/>
      <c r="R15" s="18"/>
      <c r="S15" s="18"/>
      <c r="T15" s="18"/>
      <c r="U15" s="18"/>
      <c r="V15" s="18"/>
      <c r="W15" s="18"/>
      <c r="X15" s="18"/>
      <c r="Y15" s="18"/>
      <c r="Z15" s="18"/>
    </row>
    <row r="16" ht="21.1" spans="1:26">
      <c r="A16" s="35" t="s">
        <v>79</v>
      </c>
      <c r="B16" s="36">
        <v>4.64</v>
      </c>
      <c r="C16" s="36">
        <v>6.17</v>
      </c>
      <c r="D16" s="36">
        <v>7.22</v>
      </c>
      <c r="E16" s="36">
        <v>5.98</v>
      </c>
      <c r="F16" s="36">
        <v>4.66</v>
      </c>
      <c r="G16" s="36">
        <v>6.12</v>
      </c>
      <c r="H16" s="36">
        <v>3.14</v>
      </c>
      <c r="I16" s="36">
        <v>2.71</v>
      </c>
      <c r="J16" s="36">
        <v>2.33</v>
      </c>
      <c r="K16" s="36">
        <v>1.69</v>
      </c>
      <c r="L16" s="36">
        <v>1.83</v>
      </c>
      <c r="M16" s="69"/>
      <c r="N16" s="76"/>
      <c r="O16" s="18"/>
      <c r="P16" s="18"/>
      <c r="Q16" s="18"/>
      <c r="R16" s="18"/>
      <c r="S16" s="18"/>
      <c r="T16" s="18"/>
      <c r="U16" s="18"/>
      <c r="V16" s="18"/>
      <c r="W16" s="18"/>
      <c r="X16" s="18"/>
      <c r="Y16" s="18"/>
      <c r="Z16" s="18"/>
    </row>
    <row r="17" ht="21.1" spans="1:26">
      <c r="A17" s="26" t="s">
        <v>80</v>
      </c>
      <c r="B17" s="37">
        <v>3.59</v>
      </c>
      <c r="C17" s="36">
        <v>5.02</v>
      </c>
      <c r="D17" s="36">
        <v>6.17</v>
      </c>
      <c r="E17" s="36">
        <v>4.94</v>
      </c>
      <c r="F17" s="36">
        <v>3.83</v>
      </c>
      <c r="G17" s="36">
        <v>4.91</v>
      </c>
      <c r="H17" s="36">
        <v>2.61</v>
      </c>
      <c r="I17" s="36">
        <v>2.09</v>
      </c>
      <c r="J17" s="36">
        <v>1.86</v>
      </c>
      <c r="K17" s="36">
        <v>1.31</v>
      </c>
      <c r="L17" s="36">
        <v>1.44</v>
      </c>
      <c r="M17" s="69"/>
      <c r="N17" s="18"/>
      <c r="O17" s="18"/>
      <c r="P17" s="18"/>
      <c r="Q17" s="18"/>
      <c r="R17" s="18"/>
      <c r="S17" s="18"/>
      <c r="T17" s="18"/>
      <c r="U17" s="18"/>
      <c r="V17" s="18"/>
      <c r="W17" s="18"/>
      <c r="X17" s="18"/>
      <c r="Y17" s="18"/>
      <c r="Z17" s="18"/>
    </row>
    <row r="18" ht="20.35" spans="1:26">
      <c r="A18" s="38"/>
      <c r="B18" s="39"/>
      <c r="C18" s="40"/>
      <c r="D18" s="40"/>
      <c r="E18" s="40"/>
      <c r="F18" s="40"/>
      <c r="G18" s="49"/>
      <c r="H18" s="40"/>
      <c r="I18" s="40"/>
      <c r="J18" s="40"/>
      <c r="K18" s="40"/>
      <c r="L18" s="49"/>
      <c r="M18" s="18"/>
      <c r="N18" s="18"/>
      <c r="O18" s="18"/>
      <c r="P18" s="18"/>
      <c r="Q18" s="18"/>
      <c r="R18" s="18"/>
      <c r="S18" s="18"/>
      <c r="T18" s="18"/>
      <c r="U18" s="18"/>
      <c r="V18" s="18"/>
      <c r="W18" s="18"/>
      <c r="X18" s="18"/>
      <c r="Y18" s="18"/>
      <c r="Z18" s="18"/>
    </row>
    <row r="19" ht="12" spans="1:26">
      <c r="A19" s="40"/>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34.4" spans="1:26">
      <c r="A20" s="32" t="s">
        <v>127</v>
      </c>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2.75" spans="1:26">
      <c r="A21" s="33"/>
      <c r="B21" s="33"/>
      <c r="C21" s="33"/>
      <c r="D21" s="33"/>
      <c r="E21" s="33"/>
      <c r="F21" s="33"/>
      <c r="G21" s="33"/>
      <c r="H21" s="33"/>
      <c r="I21" s="33"/>
      <c r="J21" s="33"/>
      <c r="K21" s="33"/>
      <c r="L21" s="33"/>
      <c r="M21" s="18"/>
      <c r="N21" s="18"/>
      <c r="O21" s="18"/>
      <c r="P21" s="18"/>
      <c r="Q21" s="18"/>
      <c r="R21" s="18"/>
      <c r="S21" s="18"/>
      <c r="T21" s="18"/>
      <c r="U21" s="18"/>
      <c r="V21" s="18"/>
      <c r="W21" s="18"/>
      <c r="X21" s="18"/>
      <c r="Y21" s="18"/>
      <c r="Z21" s="18"/>
    </row>
    <row r="22" ht="18.7" spans="1:26">
      <c r="A22" s="34" t="s">
        <v>20</v>
      </c>
      <c r="B22" s="34">
        <v>2022</v>
      </c>
      <c r="C22" s="34">
        <v>2021</v>
      </c>
      <c r="D22" s="34">
        <v>2020</v>
      </c>
      <c r="E22" s="34">
        <v>2019</v>
      </c>
      <c r="F22" s="34">
        <v>2018</v>
      </c>
      <c r="G22" s="34">
        <v>2017</v>
      </c>
      <c r="H22" s="34">
        <v>2016</v>
      </c>
      <c r="I22" s="34">
        <v>2015</v>
      </c>
      <c r="J22" s="34">
        <v>2014</v>
      </c>
      <c r="K22" s="34">
        <v>2013</v>
      </c>
      <c r="L22" s="34">
        <v>2012</v>
      </c>
      <c r="M22" s="69"/>
      <c r="N22" s="18"/>
      <c r="O22" s="18"/>
      <c r="P22" s="18"/>
      <c r="Q22" s="18"/>
      <c r="R22" s="18"/>
      <c r="S22" s="18"/>
      <c r="T22" s="18"/>
      <c r="U22" s="18"/>
      <c r="V22" s="18"/>
      <c r="W22" s="18"/>
      <c r="X22" s="18"/>
      <c r="Y22" s="18"/>
      <c r="Z22" s="18"/>
    </row>
    <row r="23" ht="21.9" spans="1:26">
      <c r="A23" s="34" t="s">
        <v>28</v>
      </c>
      <c r="B23" s="41">
        <v>0.01</v>
      </c>
      <c r="C23" s="41">
        <v>0</v>
      </c>
      <c r="D23" s="41">
        <v>0</v>
      </c>
      <c r="E23" s="41">
        <v>0</v>
      </c>
      <c r="F23" s="41">
        <v>0.02</v>
      </c>
      <c r="G23" s="41">
        <v>0</v>
      </c>
      <c r="H23" s="41">
        <v>0.03</v>
      </c>
      <c r="I23" s="41">
        <v>0.09</v>
      </c>
      <c r="J23" s="41">
        <v>0.39</v>
      </c>
      <c r="K23" s="41">
        <v>0.83</v>
      </c>
      <c r="L23" s="72">
        <v>0.82</v>
      </c>
      <c r="M23" s="69"/>
      <c r="N23" s="18"/>
      <c r="O23" s="18"/>
      <c r="P23" s="18"/>
      <c r="Q23" s="18"/>
      <c r="R23" s="18"/>
      <c r="S23" s="18"/>
      <c r="T23" s="18"/>
      <c r="U23" s="18"/>
      <c r="V23" s="18"/>
      <c r="W23" s="18"/>
      <c r="X23" s="18"/>
      <c r="Y23" s="18"/>
      <c r="Z23" s="18"/>
    </row>
    <row r="24" ht="17.55" spans="1:26">
      <c r="A24" s="42"/>
      <c r="B24" s="42"/>
      <c r="C24" s="40"/>
      <c r="D24" s="40"/>
      <c r="E24" s="40"/>
      <c r="F24" s="40"/>
      <c r="G24" s="40"/>
      <c r="H24" s="40"/>
      <c r="I24" s="40"/>
      <c r="J24" s="40"/>
      <c r="K24" s="40"/>
      <c r="L24" s="40"/>
      <c r="M24" s="18"/>
      <c r="N24" s="18"/>
      <c r="O24" s="18"/>
      <c r="P24" s="18"/>
      <c r="Q24" s="18"/>
      <c r="R24" s="18"/>
      <c r="S24" s="18"/>
      <c r="T24" s="18"/>
      <c r="U24" s="18"/>
      <c r="V24" s="18"/>
      <c r="W24" s="18"/>
      <c r="X24" s="18"/>
      <c r="Y24" s="18"/>
      <c r="Z24" s="18"/>
    </row>
    <row r="25" ht="16.8" spans="1:26">
      <c r="A25" s="43"/>
      <c r="B25" s="43"/>
      <c r="C25" s="18"/>
      <c r="D25" s="18"/>
      <c r="E25" s="18"/>
      <c r="F25" s="18"/>
      <c r="G25" s="18"/>
      <c r="H25" s="18"/>
      <c r="I25" s="18"/>
      <c r="J25" s="18"/>
      <c r="K25" s="18"/>
      <c r="L25" s="18"/>
      <c r="M25" s="18"/>
      <c r="N25" s="18"/>
      <c r="O25" s="18"/>
      <c r="P25" s="18"/>
      <c r="Q25" s="18"/>
      <c r="R25" s="18"/>
      <c r="S25" s="18"/>
      <c r="T25" s="18"/>
      <c r="U25" s="18"/>
      <c r="V25" s="18"/>
      <c r="W25" s="18"/>
      <c r="X25" s="18"/>
      <c r="Y25" s="18"/>
      <c r="Z25" s="18"/>
    </row>
    <row r="26" ht="34.4" spans="1:26">
      <c r="A26" s="44" t="s">
        <v>29</v>
      </c>
      <c r="B26" s="45"/>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2.75" spans="1:26">
      <c r="A27" s="33"/>
      <c r="B27" s="33"/>
      <c r="C27" s="33"/>
      <c r="D27" s="33"/>
      <c r="E27" s="33"/>
      <c r="F27" s="33"/>
      <c r="G27" s="33"/>
      <c r="H27" s="33"/>
      <c r="I27" s="33"/>
      <c r="J27" s="33"/>
      <c r="K27" s="33"/>
      <c r="L27" s="33"/>
      <c r="M27" s="18"/>
      <c r="N27" s="18"/>
      <c r="O27" s="18"/>
      <c r="P27" s="18"/>
      <c r="Q27" s="18"/>
      <c r="R27" s="18"/>
      <c r="S27" s="18"/>
      <c r="T27" s="18"/>
      <c r="U27" s="18"/>
      <c r="V27" s="18"/>
      <c r="W27" s="18"/>
      <c r="X27" s="18"/>
      <c r="Y27" s="18"/>
      <c r="Z27" s="18"/>
    </row>
    <row r="28" ht="16.3" spans="1:26">
      <c r="A28" s="46" t="s">
        <v>20</v>
      </c>
      <c r="B28" s="46">
        <v>2022</v>
      </c>
      <c r="C28" s="46">
        <v>2021</v>
      </c>
      <c r="D28" s="46">
        <v>2020</v>
      </c>
      <c r="E28" s="46">
        <v>2019</v>
      </c>
      <c r="F28" s="46">
        <v>2018</v>
      </c>
      <c r="G28" s="46">
        <v>2017</v>
      </c>
      <c r="H28" s="46">
        <v>2016</v>
      </c>
      <c r="I28" s="46">
        <v>2015</v>
      </c>
      <c r="J28" s="46">
        <v>2014</v>
      </c>
      <c r="K28" s="46">
        <v>2013</v>
      </c>
      <c r="L28" s="46">
        <v>2012</v>
      </c>
      <c r="M28" s="69"/>
      <c r="N28" s="18"/>
      <c r="O28" s="18"/>
      <c r="P28" s="18"/>
      <c r="Q28" s="18"/>
      <c r="R28" s="18"/>
      <c r="S28" s="18"/>
      <c r="T28" s="18"/>
      <c r="U28" s="18"/>
      <c r="V28" s="18"/>
      <c r="W28" s="18"/>
      <c r="X28" s="18"/>
      <c r="Y28" s="18"/>
      <c r="Z28" s="18"/>
    </row>
    <row r="29" ht="16.3" spans="1:26">
      <c r="A29" s="46" t="s">
        <v>30</v>
      </c>
      <c r="B29" s="47">
        <v>9.17</v>
      </c>
      <c r="C29" s="47">
        <v>7.83</v>
      </c>
      <c r="D29" s="47">
        <v>11.04</v>
      </c>
      <c r="E29" s="47">
        <v>12.21</v>
      </c>
      <c r="F29" s="47">
        <v>9.04</v>
      </c>
      <c r="G29" s="47">
        <v>9.85</v>
      </c>
      <c r="H29" s="47">
        <v>14.12</v>
      </c>
      <c r="I29" s="47">
        <v>14.16</v>
      </c>
      <c r="J29" s="47">
        <v>14.93</v>
      </c>
      <c r="K29" s="47">
        <v>10.12</v>
      </c>
      <c r="L29" s="47">
        <v>10.4</v>
      </c>
      <c r="M29" s="69"/>
      <c r="N29" s="18"/>
      <c r="O29" s="18"/>
      <c r="P29" s="18"/>
      <c r="Q29" s="18"/>
      <c r="R29" s="18"/>
      <c r="S29" s="18"/>
      <c r="T29" s="18"/>
      <c r="U29" s="18"/>
      <c r="V29" s="18"/>
      <c r="W29" s="18"/>
      <c r="X29" s="18"/>
      <c r="Y29" s="18"/>
      <c r="Z29" s="18"/>
    </row>
    <row r="30" ht="16.3" spans="1:26">
      <c r="A30" s="46" t="s">
        <v>128</v>
      </c>
      <c r="B30" s="47">
        <v>77.3</v>
      </c>
      <c r="C30" s="47">
        <v>55.04</v>
      </c>
      <c r="D30" s="47">
        <v>71.3</v>
      </c>
      <c r="E30" s="47">
        <v>91.88</v>
      </c>
      <c r="F30" s="47">
        <v>75.85</v>
      </c>
      <c r="G30" s="47">
        <v>78.03</v>
      </c>
      <c r="H30" s="47">
        <v>91.84</v>
      </c>
      <c r="I30" s="47">
        <v>128.79</v>
      </c>
      <c r="J30" s="47">
        <v>126.08</v>
      </c>
      <c r="K30" s="47">
        <v>101.09</v>
      </c>
      <c r="L30" s="47">
        <v>110.6</v>
      </c>
      <c r="M30" s="69"/>
      <c r="N30" s="18"/>
      <c r="O30" s="18"/>
      <c r="P30" s="18"/>
      <c r="Q30" s="18"/>
      <c r="R30" s="18"/>
      <c r="S30" s="18"/>
      <c r="T30" s="18"/>
      <c r="U30" s="18"/>
      <c r="V30" s="18"/>
      <c r="W30" s="18"/>
      <c r="X30" s="18"/>
      <c r="Y30" s="18"/>
      <c r="Z30" s="18"/>
    </row>
    <row r="31" ht="12.75" spans="1:26">
      <c r="A31" s="48"/>
      <c r="B31" s="49"/>
      <c r="C31" s="40"/>
      <c r="D31" s="40"/>
      <c r="E31" s="40"/>
      <c r="F31" s="40"/>
      <c r="G31" s="40"/>
      <c r="H31" s="40"/>
      <c r="I31" s="40"/>
      <c r="J31" s="40"/>
      <c r="K31" s="40"/>
      <c r="L31" s="49"/>
      <c r="M31" s="18"/>
      <c r="N31" s="18"/>
      <c r="O31" s="18"/>
      <c r="P31" s="18"/>
      <c r="Q31" s="18"/>
      <c r="R31" s="18"/>
      <c r="S31" s="18"/>
      <c r="T31" s="18"/>
      <c r="U31" s="18"/>
      <c r="V31" s="18"/>
      <c r="W31" s="18"/>
      <c r="X31" s="18"/>
      <c r="Y31" s="18"/>
      <c r="Z31" s="18"/>
    </row>
    <row r="32" ht="12" spans="1:26">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34.4" spans="1:26">
      <c r="A33" s="23" t="s">
        <v>129</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2.75" spans="1:26">
      <c r="A34" s="33"/>
      <c r="B34" s="33"/>
      <c r="C34" s="33"/>
      <c r="D34" s="33"/>
      <c r="E34" s="33"/>
      <c r="F34" s="33"/>
      <c r="G34" s="33"/>
      <c r="H34" s="33"/>
      <c r="I34" s="33"/>
      <c r="J34" s="33"/>
      <c r="K34" s="33"/>
      <c r="L34" s="33"/>
      <c r="M34" s="18"/>
      <c r="N34" s="18"/>
      <c r="O34" s="18"/>
      <c r="P34" s="18"/>
      <c r="Q34" s="18"/>
      <c r="R34" s="18"/>
      <c r="S34" s="18"/>
      <c r="T34" s="18"/>
      <c r="U34" s="18"/>
      <c r="V34" s="18"/>
      <c r="W34" s="18"/>
      <c r="X34" s="18"/>
      <c r="Y34" s="18"/>
      <c r="Z34" s="18"/>
    </row>
    <row r="35" ht="16.3" spans="1:26">
      <c r="A35" s="50" t="s">
        <v>20</v>
      </c>
      <c r="B35" s="50">
        <v>2022</v>
      </c>
      <c r="C35" s="50">
        <v>2021</v>
      </c>
      <c r="D35" s="50">
        <v>2020</v>
      </c>
      <c r="E35" s="50">
        <v>2019</v>
      </c>
      <c r="F35" s="50">
        <v>2018</v>
      </c>
      <c r="G35" s="50">
        <v>2017</v>
      </c>
      <c r="H35" s="50">
        <v>2016</v>
      </c>
      <c r="I35" s="50">
        <v>2015</v>
      </c>
      <c r="J35" s="50">
        <v>2014</v>
      </c>
      <c r="K35" s="50">
        <v>2013</v>
      </c>
      <c r="L35" s="50">
        <v>2012</v>
      </c>
      <c r="M35" s="69"/>
      <c r="N35" s="18"/>
      <c r="O35" s="18"/>
      <c r="P35" s="18"/>
      <c r="Q35" s="18"/>
      <c r="R35" s="18"/>
      <c r="S35" s="18"/>
      <c r="T35" s="18"/>
      <c r="U35" s="18"/>
      <c r="V35" s="18"/>
      <c r="W35" s="18"/>
      <c r="X35" s="18"/>
      <c r="Y35" s="18"/>
      <c r="Z35" s="18"/>
    </row>
    <row r="36" ht="16.3" spans="1:26">
      <c r="A36" s="50" t="s">
        <v>33</v>
      </c>
      <c r="B36" s="51">
        <v>33.73</v>
      </c>
      <c r="C36" s="51">
        <v>26.2</v>
      </c>
      <c r="D36" s="51">
        <v>32.48</v>
      </c>
      <c r="E36" s="51">
        <v>54.97</v>
      </c>
      <c r="F36" s="51">
        <v>27.93</v>
      </c>
      <c r="G36" s="51">
        <v>27.19</v>
      </c>
      <c r="H36" s="51">
        <v>25.5</v>
      </c>
      <c r="I36" s="51">
        <v>22.85</v>
      </c>
      <c r="J36" s="51">
        <v>17.45</v>
      </c>
      <c r="K36" s="51">
        <v>13.91</v>
      </c>
      <c r="L36" s="51">
        <v>11.1</v>
      </c>
      <c r="M36" s="69"/>
      <c r="N36" s="18"/>
      <c r="O36" s="18"/>
      <c r="P36" s="18"/>
      <c r="Q36" s="18"/>
      <c r="R36" s="18"/>
      <c r="S36" s="18"/>
      <c r="T36" s="18"/>
      <c r="U36" s="18"/>
      <c r="V36" s="18"/>
      <c r="W36" s="18"/>
      <c r="X36" s="18"/>
      <c r="Y36" s="18"/>
      <c r="Z36" s="18"/>
    </row>
    <row r="37" ht="16.3" spans="1:26">
      <c r="A37" s="50" t="s">
        <v>130</v>
      </c>
      <c r="B37" s="52">
        <v>1993.6</v>
      </c>
      <c r="C37" s="53">
        <v>1399.95</v>
      </c>
      <c r="D37" s="54">
        <v>774.55</v>
      </c>
      <c r="E37" s="54">
        <v>822.17</v>
      </c>
      <c r="F37" s="54">
        <v>451.27</v>
      </c>
      <c r="G37" s="54">
        <v>379</v>
      </c>
      <c r="H37" s="54">
        <v>194.52</v>
      </c>
      <c r="I37" s="54">
        <v>261.95</v>
      </c>
      <c r="J37" s="54">
        <v>140.52</v>
      </c>
      <c r="K37" s="54">
        <v>51.88</v>
      </c>
      <c r="L37" s="54">
        <v>41.72</v>
      </c>
      <c r="M37" s="69"/>
      <c r="N37" s="18"/>
      <c r="O37" s="18"/>
      <c r="P37" s="18"/>
      <c r="Q37" s="18"/>
      <c r="R37" s="18"/>
      <c r="S37" s="18"/>
      <c r="T37" s="18"/>
      <c r="U37" s="18"/>
      <c r="V37" s="18"/>
      <c r="W37" s="18"/>
      <c r="X37" s="18"/>
      <c r="Y37" s="18"/>
      <c r="Z37" s="18"/>
    </row>
    <row r="38" ht="16.3" spans="1:26">
      <c r="A38" s="50" t="s">
        <v>89</v>
      </c>
      <c r="B38" s="55">
        <f t="shared" ref="B38:L38" si="0">B37/B36</f>
        <v>59.1046546101393</v>
      </c>
      <c r="C38" s="55">
        <f t="shared" si="0"/>
        <v>53.4332061068702</v>
      </c>
      <c r="D38" s="55">
        <f t="shared" si="0"/>
        <v>23.8469827586207</v>
      </c>
      <c r="E38" s="55">
        <f t="shared" si="0"/>
        <v>14.9567036565399</v>
      </c>
      <c r="F38" s="55">
        <f t="shared" si="0"/>
        <v>16.1571786609381</v>
      </c>
      <c r="G38" s="55">
        <f t="shared" si="0"/>
        <v>13.9389481426995</v>
      </c>
      <c r="H38" s="55">
        <f t="shared" si="0"/>
        <v>7.62823529411765</v>
      </c>
      <c r="I38" s="55">
        <f t="shared" si="0"/>
        <v>11.4638949671772</v>
      </c>
      <c r="J38" s="55">
        <f t="shared" si="0"/>
        <v>8.05272206303725</v>
      </c>
      <c r="K38" s="55">
        <f t="shared" si="0"/>
        <v>3.72969086987779</v>
      </c>
      <c r="L38" s="55">
        <f t="shared" si="0"/>
        <v>3.75855855855856</v>
      </c>
      <c r="M38" s="69"/>
      <c r="N38" s="18"/>
      <c r="O38" s="18"/>
      <c r="P38" s="18"/>
      <c r="Q38" s="18"/>
      <c r="R38" s="18"/>
      <c r="S38" s="18"/>
      <c r="T38" s="18"/>
      <c r="U38" s="18"/>
      <c r="V38" s="18"/>
      <c r="W38" s="18"/>
      <c r="X38" s="18"/>
      <c r="Y38" s="18"/>
      <c r="Z38" s="18"/>
    </row>
    <row r="39" ht="16.3" spans="1:26">
      <c r="A39" s="50" t="s">
        <v>90</v>
      </c>
      <c r="B39" s="51">
        <v>6.5</v>
      </c>
      <c r="C39" s="51">
        <v>6</v>
      </c>
      <c r="D39" s="51">
        <v>5.5</v>
      </c>
      <c r="E39" s="51">
        <v>7</v>
      </c>
      <c r="F39" s="51">
        <v>4.5</v>
      </c>
      <c r="G39" s="51">
        <v>0.5</v>
      </c>
      <c r="H39" s="51">
        <v>4</v>
      </c>
      <c r="I39" s="51">
        <v>3.5</v>
      </c>
      <c r="J39" s="51">
        <v>3</v>
      </c>
      <c r="K39" s="51">
        <v>2.5</v>
      </c>
      <c r="L39" s="51">
        <v>2</v>
      </c>
      <c r="M39" s="69"/>
      <c r="N39" s="18"/>
      <c r="O39" s="18"/>
      <c r="P39" s="18"/>
      <c r="Q39" s="18"/>
      <c r="R39" s="18"/>
      <c r="S39" s="18"/>
      <c r="T39" s="18"/>
      <c r="U39" s="18"/>
      <c r="V39" s="18"/>
      <c r="W39" s="18"/>
      <c r="X39" s="18"/>
      <c r="Y39" s="18"/>
      <c r="Z39" s="18"/>
    </row>
    <row r="40" ht="16.3" spans="1:26">
      <c r="A40" s="50" t="s">
        <v>37</v>
      </c>
      <c r="B40" s="55">
        <f t="shared" ref="B40:L40" si="1">B36/B39</f>
        <v>5.18923076923077</v>
      </c>
      <c r="C40" s="55">
        <f t="shared" si="1"/>
        <v>4.36666666666667</v>
      </c>
      <c r="D40" s="55">
        <f t="shared" si="1"/>
        <v>5.90545454545455</v>
      </c>
      <c r="E40" s="55">
        <f t="shared" si="1"/>
        <v>7.85285714285714</v>
      </c>
      <c r="F40" s="55">
        <f t="shared" si="1"/>
        <v>6.20666666666667</v>
      </c>
      <c r="G40" s="55">
        <f t="shared" si="1"/>
        <v>54.38</v>
      </c>
      <c r="H40" s="55">
        <f t="shared" si="1"/>
        <v>6.375</v>
      </c>
      <c r="I40" s="55">
        <f t="shared" si="1"/>
        <v>6.52857142857143</v>
      </c>
      <c r="J40" s="55">
        <f t="shared" si="1"/>
        <v>5.81666666666667</v>
      </c>
      <c r="K40" s="55">
        <f t="shared" si="1"/>
        <v>5.564</v>
      </c>
      <c r="L40" s="55">
        <f t="shared" si="1"/>
        <v>5.55</v>
      </c>
      <c r="M40" s="69"/>
      <c r="N40" s="18"/>
      <c r="O40" s="18"/>
      <c r="P40" s="18"/>
      <c r="Q40" s="18"/>
      <c r="R40" s="18"/>
      <c r="S40" s="18"/>
      <c r="T40" s="18"/>
      <c r="U40" s="18"/>
      <c r="V40" s="18"/>
      <c r="W40" s="18"/>
      <c r="X40" s="18"/>
      <c r="Y40" s="18"/>
      <c r="Z40" s="18"/>
    </row>
    <row r="41" ht="21" customHeight="1" spans="1:26">
      <c r="A41" s="50" t="s">
        <v>91</v>
      </c>
      <c r="B41" s="56">
        <v>0.0033</v>
      </c>
      <c r="C41" s="57">
        <v>0.0032</v>
      </c>
      <c r="D41" s="57">
        <v>0.0045</v>
      </c>
      <c r="E41" s="56">
        <v>0.0033</v>
      </c>
      <c r="F41" s="56">
        <v>0.0046</v>
      </c>
      <c r="G41" s="56">
        <v>0.0005</v>
      </c>
      <c r="H41" s="57">
        <v>0.0175</v>
      </c>
      <c r="I41" s="56">
        <v>0.0062</v>
      </c>
      <c r="J41" s="56">
        <v>0.0083</v>
      </c>
      <c r="K41" s="56">
        <v>0.0243</v>
      </c>
      <c r="L41" s="56">
        <v>0.0207</v>
      </c>
      <c r="M41" s="69"/>
      <c r="N41" s="18"/>
      <c r="O41" s="18"/>
      <c r="P41" s="18"/>
      <c r="Q41" s="18"/>
      <c r="R41" s="18"/>
      <c r="S41" s="18"/>
      <c r="T41" s="18"/>
      <c r="U41" s="18"/>
      <c r="V41" s="18"/>
      <c r="W41" s="18"/>
      <c r="X41" s="18"/>
      <c r="Y41" s="18"/>
      <c r="Z41" s="18"/>
    </row>
    <row r="42" ht="14.75" spans="1:26">
      <c r="A42" s="40"/>
      <c r="B42" s="40"/>
      <c r="C42" s="40"/>
      <c r="D42" s="40"/>
      <c r="E42" s="68"/>
      <c r="F42" s="68"/>
      <c r="G42" s="68"/>
      <c r="H42" s="40"/>
      <c r="I42" s="68"/>
      <c r="J42" s="68"/>
      <c r="K42" s="68"/>
      <c r="L42" s="68"/>
      <c r="M42" s="18"/>
      <c r="N42" s="18"/>
      <c r="O42" s="18"/>
      <c r="P42" s="18"/>
      <c r="Q42" s="18"/>
      <c r="R42" s="18"/>
      <c r="S42" s="18"/>
      <c r="T42" s="18"/>
      <c r="U42" s="18"/>
      <c r="V42" s="18"/>
      <c r="W42" s="18"/>
      <c r="X42" s="18"/>
      <c r="Y42" s="18"/>
      <c r="Z42" s="18"/>
    </row>
    <row r="43" ht="12" spans="1:26">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2.75" spans="1:26">
      <c r="A44" s="33"/>
      <c r="B44" s="33"/>
      <c r="C44" s="33"/>
      <c r="D44" s="33"/>
      <c r="E44" s="33"/>
      <c r="F44" s="33"/>
      <c r="G44" s="33"/>
      <c r="H44" s="33"/>
      <c r="I44" s="33"/>
      <c r="J44" s="33"/>
      <c r="K44" s="33"/>
      <c r="L44" s="33"/>
      <c r="M44" s="18"/>
      <c r="N44" s="18"/>
      <c r="O44" s="18"/>
      <c r="P44" s="18"/>
      <c r="Q44" s="18"/>
      <c r="R44" s="18"/>
      <c r="S44" s="18"/>
      <c r="T44" s="18"/>
      <c r="U44" s="18"/>
      <c r="V44" s="18"/>
      <c r="W44" s="18"/>
      <c r="X44" s="18"/>
      <c r="Y44" s="18"/>
      <c r="Z44" s="18"/>
    </row>
    <row r="45" ht="16.3" spans="1:26">
      <c r="A45" s="58" t="s">
        <v>20</v>
      </c>
      <c r="B45" s="58">
        <v>2022</v>
      </c>
      <c r="C45" s="58">
        <v>2021</v>
      </c>
      <c r="D45" s="58">
        <v>2020</v>
      </c>
      <c r="E45" s="58">
        <v>2019</v>
      </c>
      <c r="F45" s="58">
        <v>2018</v>
      </c>
      <c r="G45" s="58">
        <v>2017</v>
      </c>
      <c r="H45" s="58">
        <v>2016</v>
      </c>
      <c r="I45" s="58">
        <v>2015</v>
      </c>
      <c r="J45" s="58">
        <v>2014</v>
      </c>
      <c r="K45" s="58">
        <v>2013</v>
      </c>
      <c r="L45" s="58">
        <v>2012</v>
      </c>
      <c r="M45" s="69"/>
      <c r="N45" s="18"/>
      <c r="O45" s="18"/>
      <c r="P45" s="18"/>
      <c r="Q45" s="18"/>
      <c r="R45" s="18"/>
      <c r="S45" s="18"/>
      <c r="T45" s="18"/>
      <c r="U45" s="18"/>
      <c r="V45" s="18"/>
      <c r="W45" s="18"/>
      <c r="X45" s="18"/>
      <c r="Y45" s="18"/>
      <c r="Z45" s="18"/>
    </row>
    <row r="46" ht="16.3" spans="1:26">
      <c r="A46" s="58" t="s">
        <v>39</v>
      </c>
      <c r="B46" s="59">
        <v>18.96</v>
      </c>
      <c r="C46" s="59">
        <v>17.45</v>
      </c>
      <c r="D46" s="59">
        <v>26.09</v>
      </c>
      <c r="E46" s="59">
        <v>26.87</v>
      </c>
      <c r="F46" s="59">
        <v>18.06</v>
      </c>
      <c r="G46" s="59">
        <v>20.62</v>
      </c>
      <c r="H46" s="59">
        <v>24.33</v>
      </c>
      <c r="I46" s="59">
        <v>26.67</v>
      </c>
      <c r="J46" s="59">
        <v>27.78</v>
      </c>
      <c r="K46" s="59">
        <v>28.46</v>
      </c>
      <c r="L46" s="59">
        <v>29.3</v>
      </c>
      <c r="M46" s="69"/>
      <c r="N46" s="18"/>
      <c r="O46" s="18"/>
      <c r="P46" s="18"/>
      <c r="Q46" s="18"/>
      <c r="R46" s="18"/>
      <c r="S46" s="18"/>
      <c r="T46" s="18"/>
      <c r="U46" s="18"/>
      <c r="V46" s="18"/>
      <c r="W46" s="18"/>
      <c r="X46" s="18"/>
      <c r="Y46" s="18"/>
      <c r="Z46" s="18"/>
    </row>
    <row r="47" ht="16.3" spans="1:26">
      <c r="A47" s="58" t="s">
        <v>117</v>
      </c>
      <c r="B47" s="59">
        <v>21.45</v>
      </c>
      <c r="C47" s="59">
        <v>28.22</v>
      </c>
      <c r="D47" s="59">
        <v>32.44</v>
      </c>
      <c r="E47" s="59">
        <v>25.04</v>
      </c>
      <c r="F47" s="59">
        <v>19.35</v>
      </c>
      <c r="G47" s="59">
        <v>21.89</v>
      </c>
      <c r="H47" s="59">
        <v>20.85</v>
      </c>
      <c r="I47" s="59">
        <v>15</v>
      </c>
      <c r="J47" s="59">
        <v>12.37</v>
      </c>
      <c r="K47" s="59">
        <v>12.41</v>
      </c>
      <c r="L47" s="61">
        <v>12.24</v>
      </c>
      <c r="M47" s="69"/>
      <c r="N47" s="18"/>
      <c r="O47" s="18"/>
      <c r="P47" s="18"/>
      <c r="Q47" s="18"/>
      <c r="R47" s="18"/>
      <c r="S47" s="18"/>
      <c r="T47" s="18"/>
      <c r="U47" s="18"/>
      <c r="V47" s="18"/>
      <c r="W47" s="18"/>
      <c r="X47" s="18"/>
      <c r="Y47" s="18"/>
      <c r="Z47" s="18"/>
    </row>
    <row r="48" ht="16.3" spans="1:26">
      <c r="A48" s="58" t="s">
        <v>118</v>
      </c>
      <c r="B48" s="59">
        <v>77.3</v>
      </c>
      <c r="C48" s="59">
        <v>55.04</v>
      </c>
      <c r="D48" s="59">
        <v>71.3</v>
      </c>
      <c r="E48" s="59">
        <v>91.88</v>
      </c>
      <c r="F48" s="59">
        <v>75.85</v>
      </c>
      <c r="G48" s="59">
        <v>78.03</v>
      </c>
      <c r="H48" s="59">
        <v>91.84</v>
      </c>
      <c r="I48" s="59">
        <v>128.79</v>
      </c>
      <c r="J48" s="59">
        <v>126.08</v>
      </c>
      <c r="K48" s="59">
        <v>101.09</v>
      </c>
      <c r="L48" s="59">
        <v>110.6</v>
      </c>
      <c r="M48" s="69"/>
      <c r="N48" s="18"/>
      <c r="O48" s="18"/>
      <c r="P48" s="18"/>
      <c r="Q48" s="18"/>
      <c r="R48" s="18"/>
      <c r="S48" s="18"/>
      <c r="T48" s="18"/>
      <c r="U48" s="18"/>
      <c r="V48" s="18"/>
      <c r="W48" s="18"/>
      <c r="X48" s="18"/>
      <c r="Y48" s="18"/>
      <c r="Z48" s="18"/>
    </row>
    <row r="49" ht="16.3" spans="1:26">
      <c r="A49" s="58" t="s">
        <v>119</v>
      </c>
      <c r="B49" s="60">
        <v>2089.77</v>
      </c>
      <c r="C49" s="60">
        <v>1733.54</v>
      </c>
      <c r="D49" s="60">
        <v>1442.97</v>
      </c>
      <c r="E49" s="60">
        <v>1227.57</v>
      </c>
      <c r="F49" s="60">
        <v>979.95</v>
      </c>
      <c r="G49" s="60">
        <v>821.13</v>
      </c>
      <c r="H49" s="60">
        <v>686.96</v>
      </c>
      <c r="I49" s="60">
        <v>599.19</v>
      </c>
      <c r="J49" s="60">
        <v>552.11</v>
      </c>
      <c r="K49" s="60">
        <v>546.9</v>
      </c>
      <c r="L49" s="60">
        <v>203.5</v>
      </c>
      <c r="M49" s="69"/>
      <c r="N49" s="18"/>
      <c r="O49" s="18"/>
      <c r="P49" s="18"/>
      <c r="Q49" s="18"/>
      <c r="R49" s="18"/>
      <c r="S49" s="18"/>
      <c r="T49" s="18"/>
      <c r="U49" s="18"/>
      <c r="V49" s="18"/>
      <c r="W49" s="18"/>
      <c r="X49" s="18"/>
      <c r="Y49" s="18"/>
      <c r="Z49" s="18"/>
    </row>
    <row r="50" ht="16.3" spans="1:26">
      <c r="A50" s="58" t="s">
        <v>120</v>
      </c>
      <c r="B50" s="60">
        <v>10.28</v>
      </c>
      <c r="C50" s="60">
        <v>10.28</v>
      </c>
      <c r="D50" s="60">
        <v>10.28</v>
      </c>
      <c r="E50" s="60">
        <v>10.28</v>
      </c>
      <c r="F50" s="60">
        <v>10.28</v>
      </c>
      <c r="G50" s="60">
        <v>10.32</v>
      </c>
      <c r="H50" s="60">
        <v>10.32</v>
      </c>
      <c r="I50" s="60">
        <v>10.32</v>
      </c>
      <c r="J50" s="60">
        <v>9.87</v>
      </c>
      <c r="K50" s="60">
        <v>9.87</v>
      </c>
      <c r="L50" s="60">
        <v>9.87</v>
      </c>
      <c r="M50" s="69"/>
      <c r="N50" s="18"/>
      <c r="O50" s="18"/>
      <c r="P50" s="18"/>
      <c r="Q50" s="18"/>
      <c r="R50" s="18"/>
      <c r="S50" s="18"/>
      <c r="T50" s="18"/>
      <c r="U50" s="18"/>
      <c r="V50" s="18"/>
      <c r="W50" s="18"/>
      <c r="X50" s="18"/>
      <c r="Y50" s="18"/>
      <c r="Z50" s="18"/>
    </row>
    <row r="51" ht="16.3" spans="1:26">
      <c r="A51" s="58" t="s">
        <v>121</v>
      </c>
      <c r="B51" s="61">
        <f t="shared" ref="B51:L51" si="2">B47/100*B48/100*B49/B50</f>
        <v>33.7063841483463</v>
      </c>
      <c r="C51" s="61">
        <f t="shared" si="2"/>
        <v>26.1924538322179</v>
      </c>
      <c r="D51" s="61">
        <f t="shared" si="2"/>
        <v>32.4664319731517</v>
      </c>
      <c r="E51" s="61">
        <f t="shared" si="2"/>
        <v>27.473150343035</v>
      </c>
      <c r="F51" s="61">
        <f t="shared" si="2"/>
        <v>13.9909549136673</v>
      </c>
      <c r="G51" s="61">
        <f t="shared" si="2"/>
        <v>13.5906300452616</v>
      </c>
      <c r="H51" s="61">
        <f t="shared" si="2"/>
        <v>12.7464629209302</v>
      </c>
      <c r="I51" s="61">
        <f t="shared" si="2"/>
        <v>11.2165232703488</v>
      </c>
      <c r="J51" s="61">
        <f t="shared" si="2"/>
        <v>8.72417483542046</v>
      </c>
      <c r="K51" s="61">
        <f t="shared" si="2"/>
        <v>6.95137549756839</v>
      </c>
      <c r="L51" s="61">
        <f t="shared" si="2"/>
        <v>2.79115404255319</v>
      </c>
      <c r="M51" s="69"/>
      <c r="N51" s="18"/>
      <c r="O51" s="18"/>
      <c r="P51" s="18"/>
      <c r="Q51" s="18"/>
      <c r="R51" s="18"/>
      <c r="S51" s="18"/>
      <c r="T51" s="18"/>
      <c r="U51" s="18"/>
      <c r="V51" s="18"/>
      <c r="W51" s="18"/>
      <c r="X51" s="18"/>
      <c r="Y51" s="18"/>
      <c r="Z51" s="18"/>
    </row>
    <row r="52" ht="15.95" spans="1:26">
      <c r="A52" s="62"/>
      <c r="B52" s="63"/>
      <c r="C52" s="63"/>
      <c r="D52" s="63"/>
      <c r="E52" s="40"/>
      <c r="F52" s="40"/>
      <c r="G52" s="40"/>
      <c r="H52" s="40"/>
      <c r="I52" s="40"/>
      <c r="J52" s="40"/>
      <c r="K52" s="40"/>
      <c r="L52" s="40"/>
      <c r="M52" s="18"/>
      <c r="N52" s="18"/>
      <c r="O52" s="18"/>
      <c r="P52" s="18"/>
      <c r="Q52" s="18"/>
      <c r="R52" s="18"/>
      <c r="S52" s="18"/>
      <c r="T52" s="18"/>
      <c r="U52" s="18"/>
      <c r="V52" s="18"/>
      <c r="W52" s="18"/>
      <c r="X52" s="18"/>
      <c r="Y52" s="18"/>
      <c r="Z52" s="18"/>
    </row>
    <row r="53" ht="15.2" spans="1:26">
      <c r="A53" s="62"/>
      <c r="B53" s="63"/>
      <c r="C53" s="63"/>
      <c r="D53" s="63"/>
      <c r="E53" s="18"/>
      <c r="F53" s="18"/>
      <c r="G53" s="18"/>
      <c r="H53" s="18"/>
      <c r="I53" s="18"/>
      <c r="J53" s="18"/>
      <c r="K53" s="18"/>
      <c r="L53" s="18"/>
      <c r="M53" s="18"/>
      <c r="N53" s="18"/>
      <c r="O53" s="18"/>
      <c r="P53" s="18"/>
      <c r="Q53" s="18"/>
      <c r="R53" s="18"/>
      <c r="S53" s="18"/>
      <c r="T53" s="18"/>
      <c r="U53" s="18"/>
      <c r="V53" s="18"/>
      <c r="W53" s="18"/>
      <c r="X53" s="18"/>
      <c r="Y53" s="18"/>
      <c r="Z53" s="18"/>
    </row>
    <row r="54" ht="12" spans="1:26">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2" spans="1:26">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2" spans="1:26">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2" spans="1:26">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2" spans="1:26">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2" spans="1:26">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2" spans="1:26">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2" spans="1:26">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2" spans="1:26">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2" spans="1:26">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2" spans="1:26">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2" spans="1:26">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2" spans="1:26">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2" spans="1:26">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2" spans="1:26">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2" spans="1:26">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2" spans="1:26">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2" spans="1:26">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2" spans="1:26">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2" spans="1:26">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2" spans="1:26">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2" spans="1:26">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2" spans="1:26">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2" spans="1:26">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2" spans="1:26">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2" spans="1:26">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2" spans="1:26">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2" spans="1:26">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2" spans="1:26">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2" spans="1:26">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2" spans="1:26">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2" spans="1:26">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2" spans="1:26">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2" spans="1:26">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2" spans="1:26">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2" spans="1:26">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2" spans="1:26">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2" spans="1:26">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2" spans="1:26">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2" spans="1:26">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2" spans="1:26">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2" spans="1:26">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2" spans="1:26">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2" spans="1:26">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2" spans="1:26">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2" spans="1:26">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2" spans="1:26">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2" spans="1:26">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2" spans="1:26">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2" spans="1:26">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2" spans="1:26">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2" spans="1:26">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2" spans="1:26">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2" spans="1:26">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2" spans="1:26">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2" spans="1:26">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2" spans="1:26">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2" spans="1:26">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2" spans="1:26">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2" spans="1:26">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2" spans="1:26">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2" spans="1:26">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2" spans="1:26">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2" spans="1:26">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2" spans="1:26">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2" spans="1:26">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2" spans="1:26">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2" spans="1:26">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2" spans="1:26">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2" spans="1:26">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2" spans="1:26">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2" spans="1:26">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2" spans="1:26">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2" spans="1:26">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2" spans="1:26">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2" spans="1:26">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2" spans="1:26">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2" spans="1:26">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2" spans="1:26">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2" spans="1:26">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2" spans="1:26">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2" spans="1:26">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2" spans="1:26">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2" spans="1:26">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2" spans="1:26">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2" spans="1:26">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2" spans="1:26">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2" spans="1:26">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2" spans="1:26">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2" spans="1:26">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2" spans="1:26">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2" spans="1:26">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2" spans="1:26">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2" spans="1:26">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2" spans="1:26">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2" spans="1:26">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2" spans="1:26">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2" spans="1:26">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2" spans="1:26">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2" spans="1:26">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2" spans="1:26">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2" spans="1:26">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2" spans="1:26">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2" spans="1:26">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2" spans="1:26">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2" spans="1:26">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2" spans="1:26">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2" spans="1:26">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2" spans="1:26">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2" spans="1:26">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2" spans="1:26">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2" spans="1:26">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2" spans="1:26">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2" spans="1:26">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2" spans="1:26">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2" spans="1:26">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2" spans="1:26">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2" spans="1:26">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2" spans="1:26">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2" spans="1:26">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2" spans="1:26">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2" spans="1:26">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2" spans="1:26">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2" spans="1:26">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2" spans="1:26">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2" spans="1:26">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2" spans="1:26">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2" spans="1:26">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2" spans="1:26">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2" spans="1:26">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2" spans="1:26">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2" spans="1:26">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2" spans="1:26">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2" spans="1:26">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2" spans="1:26">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2" spans="1:26">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2" spans="1:26">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2" spans="1:26">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2" spans="1:26">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2" spans="1:26">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2" spans="1:26">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2" spans="1:26">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2" spans="1:26">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2" spans="1:26">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2" spans="1:26">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2" spans="1:26">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2" spans="1:26">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2" spans="1:26">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2" spans="1:26">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2" spans="1:26">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2" spans="1:26">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2" spans="1:26">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2" spans="1:26">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2" spans="1:26">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2" spans="1:26">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2" spans="1:26">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2" spans="1:26">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2" spans="1:26">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2" spans="1:26">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2" spans="1:26">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2" spans="1:26">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2" spans="1:26">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2" spans="1:26">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2" spans="1:26">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2" spans="1:26">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2" spans="1:26">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2" spans="1:26">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2" spans="1:26">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2" spans="1:26">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2" spans="1:26">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2" spans="1:26">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2" spans="1:26">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2" spans="1:26">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2" spans="1:26">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2" spans="1:26">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2" spans="1:26">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2" spans="1:26">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2" spans="1:26">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2" spans="1:26">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2" spans="1:26">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2" spans="1:26">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2" spans="1:26">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2" spans="1:26">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2" spans="1:26">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2" spans="1:26">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2" spans="1:26">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2" spans="1:26">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2" spans="1:26">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2" spans="1:26">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2" spans="1:26">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2" spans="1:26">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2" spans="1:26">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2" spans="1:26">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2" spans="1:26">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2" spans="1:26">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2" spans="1:26">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2" spans="1:26">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2" spans="1:26">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2" spans="1:26">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2" spans="1:26">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2" spans="1:26">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2" spans="1:26">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2" spans="1:26">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2" spans="1:26">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2" spans="1:26">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2" spans="1:26">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2" spans="1:26">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2" spans="1:26">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2" spans="1:26">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2" spans="1:26">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2" spans="1:26">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2" spans="1:26">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2" spans="1:26">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2" spans="1:26">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2" spans="1:26">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2" spans="1:26">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2" spans="1:26">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2" spans="1:26">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2" spans="1:26">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2" spans="1:26">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2" spans="1:26">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2" spans="1:26">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2" spans="1:26">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2" spans="1:26">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2" spans="1:26">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2" spans="1:26">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2" spans="1:26">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2" spans="1:26">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2" spans="1:26">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2" spans="1:26">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2" spans="1:26">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2" spans="1:26">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2" spans="1:26">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2" spans="1:26">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2" spans="1:26">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2" spans="1:26">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2" spans="1:26">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2" spans="1:26">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2" spans="1:26">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2" spans="1:26">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2" spans="1:26">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2" spans="1:26">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2" spans="1:26">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2" spans="1:26">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2" spans="1:26">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2" spans="1:26">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2" spans="1:26">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2" spans="1:26">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2" spans="1:26">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2" spans="1:26">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2" spans="1:26">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2" spans="1:26">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2" spans="1:26">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2" spans="1:26">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2" spans="1:26">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2" spans="1:26">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2" spans="1:26">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2" spans="1:26">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2" spans="1:26">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2" spans="1:26">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2" spans="1:26">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2" spans="1:26">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2" spans="1:26">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2" spans="1:26">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2" spans="1:26">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2" spans="1:26">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2" spans="1:26">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2" spans="1:26">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2" spans="1:26">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2" spans="1:26">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2" spans="1:26">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2" spans="1:26">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2" spans="1:26">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2" spans="1:26">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2" spans="1:26">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2" spans="1:26">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2" spans="1:26">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2" spans="1:26">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2" spans="1:26">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2" spans="1:26">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2" spans="1:26">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2" spans="1:26">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2" spans="1:26">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2" spans="1:26">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2" spans="1:26">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2" spans="1:26">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2" spans="1:26">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2" spans="1:26">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2" spans="1:26">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2" spans="1:26">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2" spans="1:26">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2" spans="1:26">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2" spans="1:26">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2" spans="1:26">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2" spans="1:26">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2" spans="1:26">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2" spans="1:26">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2" spans="1:26">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2" spans="1:26">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2" spans="1:26">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2" spans="1:26">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2" spans="1:26">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2" spans="1:26">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2" spans="1:26">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2" spans="1:26">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2" spans="1:26">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2" spans="1:26">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2" spans="1:26">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2" spans="1:26">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2" spans="1:26">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2" spans="1:26">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2" spans="1:26">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2" spans="1:26">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2" spans="1:26">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2" spans="1:26">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2" spans="1:26">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2" spans="1:26">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2" spans="1:26">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2" spans="1:26">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2" spans="1:26">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2" spans="1:26">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2" spans="1:26">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2" spans="1:26">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2" spans="1:26">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2" spans="1:26">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2" spans="1:26">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2" spans="1:26">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2" spans="1:26">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2" spans="1:26">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2" spans="1:26">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2" spans="1:26">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2" spans="1:26">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2" spans="1:26">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2" spans="1:26">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2" spans="1:26">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2" spans="1:26">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2" spans="1:26">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2" spans="1:26">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2" spans="1:26">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2" spans="1:26">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2" spans="1:26">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2" spans="1:26">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2" spans="1:26">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2" spans="1:26">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2" spans="1:26">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2" spans="1:26">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2" spans="1:26">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2" spans="1:26">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2" spans="1:26">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2" spans="1:26">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2" spans="1:26">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2" spans="1:26">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2" spans="1:26">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2" spans="1:26">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2" spans="1:26">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2" spans="1:26">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2" spans="1:26">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2" spans="1:26">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2" spans="1:26">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2" spans="1:26">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2" spans="1:26">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2" spans="1:26">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2" spans="1:26">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2" spans="1:26">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2" spans="1:26">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2" spans="1:26">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2" spans="1:26">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2" spans="1:26">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2" spans="1:26">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2" spans="1:26">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2" spans="1:26">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2" spans="1:26">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2" spans="1:26">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2" spans="1:26">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2" spans="1:26">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2" spans="1:26">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2" spans="1:26">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2" spans="1:26">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2" spans="1:26">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2" spans="1:26">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2" spans="1:26">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2" spans="1:26">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2" spans="1:26">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2" spans="1:26">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2" spans="1:26">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2" spans="1:26">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2" spans="1:26">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2" spans="1:26">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2" spans="1:26">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2" spans="1:26">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2" spans="1:26">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2" spans="1:26">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2" spans="1:26">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2" spans="1:26">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2" spans="1:26">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2" spans="1:26">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2" spans="1:26">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2" spans="1:26">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2" spans="1:26">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2" spans="1:26">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2" spans="1:26">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2" spans="1:26">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2" spans="1:26">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2" spans="1:26">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2" spans="1:26">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2" spans="1:26">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2" spans="1:26">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2" spans="1:26">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2" spans="1:26">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2" spans="1:26">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2" spans="1:26">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2" spans="1:26">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2" spans="1:26">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2" spans="1:26">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2" spans="1:26">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2" spans="1:26">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2" spans="1:26">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2" spans="1:26">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2" spans="1:26">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2" spans="1:26">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2" spans="1:26">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2" spans="1:26">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2" spans="1:26">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2" spans="1:26">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2" spans="1:26">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2" spans="1:26">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2" spans="1:26">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2" spans="1:26">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2" spans="1:26">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2" spans="1:26">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2" spans="1:26">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2" spans="1:26">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2" spans="1:26">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2" spans="1:26">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2" spans="1:26">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2" spans="1:26">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2" spans="1:26">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2" spans="1:26">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2" spans="1:26">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2" spans="1:26">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2" spans="1:26">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2" spans="1:26">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2" spans="1:26">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2" spans="1:26">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2" spans="1:26">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2" spans="1:26">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2" spans="1:26">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2" spans="1:26">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2" spans="1:26">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2" spans="1:26">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2" spans="1:26">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2" spans="1:26">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2" spans="1:26">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2" spans="1:26">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2" spans="1:26">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2" spans="1:26">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2" spans="1:26">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2" spans="1:26">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2" spans="1:26">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2" spans="1:26">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2" spans="1:26">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2" spans="1:26">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2" spans="1:26">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2" spans="1:26">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2" spans="1:26">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2" spans="1:26">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2" spans="1:26">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2" spans="1:26">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2" spans="1:26">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2" spans="1:26">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2" spans="1:26">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2" spans="1:26">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2" spans="1:26">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2" spans="1:26">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2" spans="1:26">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2" spans="1:26">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2" spans="1:26">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2" spans="1:26">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2" spans="1:26">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2" spans="1:26">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2" spans="1:26">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2" spans="1:26">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2" spans="1:26">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2" spans="1:26">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2" spans="1:26">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2" spans="1:26">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2" spans="1:26">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2" spans="1:26">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2" spans="1:26">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2" spans="1:26">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2" spans="1:26">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2" spans="1:26">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2" spans="1:26">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2" spans="1:26">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2" spans="1:26">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2" spans="1:26">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2" spans="1:26">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2" spans="1:26">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2" spans="1:26">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2" spans="1:26">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2" spans="1:26">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2" spans="1:26">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2" spans="1:26">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2" spans="1:26">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2" spans="1:26">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2" spans="1:26">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2" spans="1:26">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2" spans="1:26">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2" spans="1:26">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2" spans="1:26">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2" spans="1:26">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2" spans="1:26">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2" spans="1:26">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2" spans="1:26">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2" spans="1:26">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2" spans="1:26">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2" spans="1:26">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2" spans="1:26">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2" spans="1:26">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2" spans="1:26">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2" spans="1:26">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2" spans="1:26">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2" spans="1:26">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2" spans="1:26">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2" spans="1:26">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2" spans="1:26">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2" spans="1:26">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2" spans="1:26">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2" spans="1:26">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2" spans="1:26">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2" spans="1:26">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2" spans="1:26">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2" spans="1:26">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2" spans="1:26">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2" spans="1:26">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2" spans="1:26">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2" spans="1:26">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2" spans="1:26">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2" spans="1:26">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2" spans="1:26">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2" spans="1:26">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2" spans="1:26">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2" spans="1:26">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2" spans="1:26">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2" spans="1:26">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2" spans="1:26">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2" spans="1:26">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2" spans="1:26">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2" spans="1:26">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2" spans="1:26">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2" spans="1:26">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2" spans="1:26">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2" spans="1:26">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2" spans="1:26">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2" spans="1:26">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2" spans="1:26">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2" spans="1:26">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2" spans="1:26">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2" spans="1:26">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2" spans="1:26">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2" spans="1:26">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2" spans="1:26">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2" spans="1:26">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2" spans="1:26">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2" spans="1:26">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2" spans="1:26">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2" spans="1:26">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2" spans="1:26">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2" spans="1:26">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2" spans="1:26">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2" spans="1:26">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2" spans="1:26">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2" spans="1:26">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2" spans="1:26">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2" spans="1:26">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2" spans="1:26">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2" spans="1:26">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2" spans="1:26">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2" spans="1:26">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2" spans="1:26">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2" spans="1:26">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2" spans="1:26">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2" spans="1:26">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2" spans="1:26">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2" spans="1:26">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2" spans="1:26">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2" spans="1:26">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2" spans="1:26">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2" spans="1:26">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2" spans="1:26">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2" spans="1:26">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2" spans="1:26">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2" spans="1:26">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2" spans="1:26">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2" spans="1:26">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2" spans="1:26">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2" spans="1:26">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2" spans="1:26">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2" spans="1:26">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2" spans="1:26">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2" spans="1:26">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2" spans="1:26">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2" spans="1:26">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2" spans="1:26">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2" spans="1:26">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2" spans="1:26">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2" spans="1:26">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2" spans="1:26">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2" spans="1:26">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2" spans="1:26">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2" spans="1:26">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2" spans="1:26">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2" spans="1:26">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2" spans="1:26">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2" spans="1:26">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2" spans="1:26">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2" spans="1:26">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2" spans="1:26">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2" spans="1:26">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2" spans="1:26">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2" spans="1:26">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2" spans="1:26">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2" spans="1:26">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2" spans="1:26">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2" spans="1:26">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2" spans="1:26">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2" spans="1:26">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2" spans="1:26">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2" spans="1:26">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2" spans="1:26">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2" spans="1:26">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2" spans="1:26">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2" spans="1:26">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2" spans="1:26">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2" spans="1:26">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2" spans="1:26">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2" spans="1:26">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2" spans="1:26">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2" spans="1:26">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2" spans="1:26">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2" spans="1:26">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2" spans="1:26">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2" spans="1:26">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2" spans="1:26">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2" spans="1:26">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2" spans="1:26">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2" spans="1:26">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2" spans="1:26">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2" spans="1:26">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2" spans="1:26">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2" spans="1:26">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2" spans="1:26">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2" spans="1:26">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2" spans="1:26">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2" spans="1:26">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2" spans="1:26">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2" spans="1:26">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2" spans="1:26">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2" spans="1:26">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2" spans="1:26">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2" spans="1:26">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2" spans="1:26">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2" spans="1:26">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2" spans="1:26">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2" spans="1:26">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2" spans="1:26">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2" spans="1:26">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2" spans="1:26">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2" spans="1:26">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2" spans="1:26">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2" spans="1:26">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2" spans="1:26">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2" spans="1:26">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2" spans="1:26">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2" spans="1:26">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2" spans="1:26">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2" spans="1:26">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2" spans="1:26">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2" spans="1:26">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2" spans="1:26">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2" spans="1:26">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2" spans="1:26">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2" spans="1:26">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2" spans="1:26">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2" spans="1:26">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2" spans="1:26">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2" spans="1:26">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2" spans="1:26">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2" spans="1:26">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2" spans="1:26">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2" spans="1:26">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2" spans="1:26">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2" spans="1:26">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2" spans="1:26">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2" spans="1:26">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2" spans="1:26">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2" spans="1:26">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2" spans="1:26">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2" spans="1:26">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2" spans="1:26">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2" spans="1:26">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2" spans="1:26">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2" spans="1:26">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2" spans="1:26">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2" spans="1:26">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2" spans="1:26">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2" spans="1:26">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2" spans="1:26">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2" spans="1:26">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2" spans="1:26">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2" spans="1:26">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2" spans="1:26">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2" spans="1:26">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2" spans="1:26">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2" spans="1:26">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2" spans="1:26">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2" spans="1:26">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2" spans="1:26">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2" spans="1:26">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2" spans="1:26">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2" spans="1:26">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2" spans="1:26">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2" spans="1:26">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2" spans="1:26">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2" spans="1:26">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2" spans="1:26">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2" spans="1:26">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2" spans="1:26">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2" spans="1:26">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2" spans="1:26">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2" spans="1:26">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2" spans="1:26">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2" spans="1:26">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2" spans="1:26">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2" spans="1:26">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2" spans="1:26">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2" spans="1:26">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2" spans="1:26">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2" spans="1:26">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2" spans="1:26">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2" spans="1:26">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2" spans="1:26">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2" spans="1:26">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2" spans="1:26">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2" spans="1:26">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2" spans="1:26">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2" spans="1:26">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2" spans="1:26">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2" spans="1:26">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2" spans="1:26">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2" spans="1:26">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2" spans="1:26">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2" spans="1:26">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2" spans="1:26">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2" spans="1:26">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2" spans="1:26">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2" spans="1:26">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2" spans="1:26">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2" spans="1:26">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2" spans="1:26">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2" spans="1:26">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2" spans="1:26">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2" spans="1:26">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2" spans="1:26">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2" spans="1:26">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2" spans="1:26">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2" spans="1:26">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2" spans="1:26">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2" spans="1:26">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2" spans="1:26">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2" spans="1:26">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2" spans="1:26">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2" spans="1:26">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2" spans="1:26">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2" spans="1:26">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2" spans="1:26">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2" spans="1:26">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2" spans="1:26">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2" spans="1:26">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2" spans="1:26">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2" spans="1:26">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2" spans="1:26">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2" spans="1:26">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2" spans="1:26">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2" spans="1:26">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2" spans="1:26">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2" spans="1:26">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2" spans="1:26">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2" spans="1:26">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2" spans="1:26">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2" spans="1:26">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2" spans="1:26">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2" spans="1:26">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2" spans="1:26">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2" spans="1:26">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2" spans="1:26">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2" spans="1:26">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2" spans="1:26">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2" spans="1:26">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2" spans="1:26">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2" spans="1:26">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2" spans="1:26">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2" spans="1:26">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2" spans="1:26">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2" spans="1:26">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2" spans="1:26">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2" spans="1:26">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2" spans="1:26">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2" spans="1:26">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2" spans="1:26">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2" spans="1:26">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2" spans="1:26">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2" spans="1:26">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2" spans="1:26">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2" spans="1:26">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2" spans="1:26">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2" spans="1:26">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2" spans="1:26">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2" spans="1:26">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2" spans="1:26">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2" spans="1:26">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2" spans="1:26">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2" spans="1:26">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2" spans="1:26">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2" spans="1:26">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2" spans="1:26">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2" spans="1:26">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2" spans="1:26">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2" spans="1:26">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2" spans="1:26">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2" spans="1:26">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2" spans="1:26">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2" spans="1:26">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2" spans="1:26">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2" spans="1:26">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2" spans="1:26">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2" spans="1:26">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2" spans="1:26">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2" spans="1:26">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2" spans="1:26">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2" spans="1:26">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2" spans="1:26">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2" spans="1:26">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2" spans="1:26">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2" spans="1:26">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2" spans="1:26">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2" spans="1:26">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2" spans="1:26">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2" spans="1:26">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2" spans="1:26">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2" spans="1:26">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2" spans="1:26">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2" spans="1:26">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2" spans="1:26">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2" spans="1:26">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2" spans="1:26">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2" spans="1:26">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2" spans="1:26">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2" spans="1:26">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2" spans="1:26">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2" spans="1:26">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2" spans="1:26">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2" spans="1:26">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2" spans="1:26">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2" spans="1:26">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2" spans="1:26">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2" spans="1:26">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2" spans="1:26">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2" spans="1:26">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2" spans="1:26">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2" spans="1:26">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2" spans="1:26">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2" spans="1:26">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2" spans="1:26">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2" spans="1:26">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2" spans="1:26">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2" spans="1:26">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2" spans="1:26">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2" spans="1:26">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2" spans="1:26">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2" spans="1:26">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2" spans="1:26">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2" spans="1:26">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2" spans="1:26">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2" spans="1:26">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2" spans="1:26">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2" spans="1:26">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2" spans="1:26">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2" spans="1:26">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2" spans="1:26">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2" spans="1:26">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2" spans="1:26">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2" spans="1:26">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2" spans="1:26">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2" spans="1:26">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2" spans="1:26">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2" spans="1:26">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2" spans="1:26">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2" spans="1:26">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2" spans="1:26">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2" spans="1:26">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2" spans="1:26">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2" spans="1:26">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2" spans="1:26">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2" spans="1:26">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2" spans="1:26">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2" spans="1:26">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2" spans="1:26">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2" spans="1:26">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2" spans="1:26">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2" spans="1:26">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2" spans="1:26">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2" spans="1:26">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2" spans="1:26">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2" spans="1:26">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2" spans="1:26">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2" spans="1:26">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2" spans="1:26">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2" spans="1:26">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2" spans="1:26">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2" spans="1:26">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2" spans="1:26">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2" spans="1:26">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2" spans="1:26">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2" spans="1:26">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2" spans="1:26">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2" spans="1:26">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2" spans="1:26">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2" spans="1:26">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2" spans="1:26">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2" spans="1:26">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2" spans="1:26">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2" spans="1:26">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2" spans="1:26">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2" spans="1:26">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2" spans="1:26">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2" spans="1:26">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2" spans="1:26">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2" spans="1:26">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2" spans="1:26">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2" spans="1:26">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2" spans="1:26">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2" spans="1:26">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2" spans="1:26">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2" spans="1:26">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2" spans="1:26">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2" spans="1:26">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ht="12" spans="1:26">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ht="12" spans="1:26">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sheetData>
  <mergeCells count="2">
    <mergeCell ref="D2:K2"/>
    <mergeCell ref="D3:K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2:L143"/>
  <sheetViews>
    <sheetView workbookViewId="0">
      <selection activeCell="A1" sqref="A1"/>
    </sheetView>
  </sheetViews>
  <sheetFormatPr defaultColWidth="12.6339285714286" defaultRowHeight="15.75" customHeight="1"/>
  <cols>
    <col min="2" max="2" width="16" customWidth="1"/>
    <col min="9" max="9" width="14.25" customWidth="1"/>
  </cols>
  <sheetData>
    <row r="2" ht="12" spans="1:1">
      <c r="A2" s="1" t="s">
        <v>131</v>
      </c>
    </row>
    <row r="5" ht="17.6" spans="1:1">
      <c r="A5" s="2" t="s">
        <v>47</v>
      </c>
    </row>
    <row r="7" ht="15.2" spans="1:12">
      <c r="A7" s="3" t="s">
        <v>132</v>
      </c>
      <c r="B7" s="4"/>
      <c r="C7" s="4"/>
      <c r="D7" s="4"/>
      <c r="E7" s="4"/>
      <c r="F7" s="4"/>
      <c r="G7" s="4"/>
      <c r="H7" s="4"/>
      <c r="I7" s="10"/>
      <c r="J7" s="14"/>
      <c r="K7" s="14"/>
      <c r="L7" s="14"/>
    </row>
    <row r="8" ht="15.2" spans="1:12">
      <c r="A8" s="5"/>
      <c r="I8" s="11"/>
      <c r="J8" s="14"/>
      <c r="K8" s="14"/>
      <c r="L8" s="14"/>
    </row>
    <row r="9" ht="15.2" spans="1:12">
      <c r="A9" s="5"/>
      <c r="I9" s="11"/>
      <c r="J9" s="14"/>
      <c r="K9" s="14"/>
      <c r="L9" s="14"/>
    </row>
    <row r="10" ht="15.2" spans="1:12">
      <c r="A10" s="5"/>
      <c r="I10" s="11"/>
      <c r="J10" s="14"/>
      <c r="K10" s="14"/>
      <c r="L10" s="14"/>
    </row>
    <row r="11" ht="15.2" spans="1:12">
      <c r="A11" s="5"/>
      <c r="I11" s="11"/>
      <c r="J11" s="14"/>
      <c r="K11" s="14"/>
      <c r="L11" s="14"/>
    </row>
    <row r="12" ht="15.2" spans="1:12">
      <c r="A12" s="5"/>
      <c r="I12" s="11"/>
      <c r="J12" s="14"/>
      <c r="K12" s="14"/>
      <c r="L12" s="14"/>
    </row>
    <row r="13" ht="15.2" spans="1:12">
      <c r="A13" s="5"/>
      <c r="I13" s="11"/>
      <c r="J13" s="14"/>
      <c r="K13" s="14"/>
      <c r="L13" s="14"/>
    </row>
    <row r="14" ht="15.2" spans="1:12">
      <c r="A14" s="5"/>
      <c r="I14" s="11"/>
      <c r="J14" s="14"/>
      <c r="K14" s="14"/>
      <c r="L14" s="14"/>
    </row>
    <row r="15" ht="15.95" spans="1:12">
      <c r="A15" s="6"/>
      <c r="B15" s="7"/>
      <c r="C15" s="7"/>
      <c r="D15" s="7"/>
      <c r="E15" s="7"/>
      <c r="F15" s="7"/>
      <c r="G15" s="7"/>
      <c r="H15" s="7"/>
      <c r="I15" s="12"/>
      <c r="J15" s="14"/>
      <c r="K15" s="14"/>
      <c r="L15" s="14"/>
    </row>
    <row r="18" ht="14" spans="1:1">
      <c r="A18" s="8" t="s">
        <v>133</v>
      </c>
    </row>
    <row r="20" ht="12" spans="1:4">
      <c r="A20" s="9"/>
      <c r="B20" s="4"/>
      <c r="C20" s="4"/>
      <c r="D20" s="10"/>
    </row>
    <row r="21" ht="12" spans="1:4">
      <c r="A21" s="5"/>
      <c r="D21" s="11"/>
    </row>
    <row r="22" ht="12.75" spans="1:4">
      <c r="A22" s="6"/>
      <c r="B22" s="7"/>
      <c r="C22" s="7"/>
      <c r="D22" s="12"/>
    </row>
    <row r="24" ht="14" spans="1:1">
      <c r="A24" s="8" t="s">
        <v>134</v>
      </c>
    </row>
    <row r="26" ht="12" spans="1:4">
      <c r="A26" s="9"/>
      <c r="B26" s="4"/>
      <c r="C26" s="4"/>
      <c r="D26" s="10"/>
    </row>
    <row r="27" ht="12" spans="1:4">
      <c r="A27" s="5"/>
      <c r="D27" s="11"/>
    </row>
    <row r="28" ht="12.75" spans="1:4">
      <c r="A28" s="6"/>
      <c r="B28" s="7"/>
      <c r="C28" s="7"/>
      <c r="D28" s="12"/>
    </row>
    <row r="30" ht="14" spans="1:1">
      <c r="A30" s="8" t="s">
        <v>135</v>
      </c>
    </row>
    <row r="32" ht="12" spans="1:4">
      <c r="A32" s="9"/>
      <c r="B32" s="4"/>
      <c r="C32" s="4"/>
      <c r="D32" s="10"/>
    </row>
    <row r="33" ht="12" spans="1:4">
      <c r="A33" s="5"/>
      <c r="D33" s="11"/>
    </row>
    <row r="34" ht="12.75" spans="1:4">
      <c r="A34" s="6"/>
      <c r="B34" s="7"/>
      <c r="C34" s="7"/>
      <c r="D34" s="12"/>
    </row>
    <row r="38" ht="17.6" spans="1:1">
      <c r="A38" s="2" t="s">
        <v>52</v>
      </c>
    </row>
    <row r="40" ht="12" spans="1:9">
      <c r="A40" s="3" t="s">
        <v>136</v>
      </c>
      <c r="B40" s="4"/>
      <c r="C40" s="4"/>
      <c r="D40" s="4"/>
      <c r="E40" s="4"/>
      <c r="F40" s="4"/>
      <c r="G40" s="4"/>
      <c r="H40" s="4"/>
      <c r="I40" s="10"/>
    </row>
    <row r="41" ht="12" spans="1:9">
      <c r="A41" s="5"/>
      <c r="I41" s="11"/>
    </row>
    <row r="42" ht="12" spans="1:9">
      <c r="A42" s="5"/>
      <c r="I42" s="11"/>
    </row>
    <row r="43" ht="12" spans="1:9">
      <c r="A43" s="5"/>
      <c r="I43" s="11"/>
    </row>
    <row r="44" ht="12.75" spans="1:9">
      <c r="A44" s="6"/>
      <c r="B44" s="7"/>
      <c r="C44" s="7"/>
      <c r="D44" s="7"/>
      <c r="E44" s="7"/>
      <c r="F44" s="7"/>
      <c r="G44" s="7"/>
      <c r="H44" s="7"/>
      <c r="I44" s="12"/>
    </row>
    <row r="46" ht="14" spans="1:1">
      <c r="A46" s="8" t="s">
        <v>137</v>
      </c>
    </row>
    <row r="48" ht="12" spans="1:4">
      <c r="A48" s="9"/>
      <c r="B48" s="4"/>
      <c r="C48" s="4"/>
      <c r="D48" s="10"/>
    </row>
    <row r="49" ht="12" spans="1:4">
      <c r="A49" s="5"/>
      <c r="D49" s="11"/>
    </row>
    <row r="50" ht="12.75" spans="1:4">
      <c r="A50" s="6"/>
      <c r="B50" s="7"/>
      <c r="C50" s="7"/>
      <c r="D50" s="12"/>
    </row>
    <row r="52" ht="14" spans="1:1">
      <c r="A52" s="8" t="s">
        <v>138</v>
      </c>
    </row>
    <row r="54" ht="12" spans="1:4">
      <c r="A54" s="9"/>
      <c r="B54" s="4"/>
      <c r="C54" s="4"/>
      <c r="D54" s="10"/>
    </row>
    <row r="55" ht="12" spans="1:4">
      <c r="A55" s="5"/>
      <c r="D55" s="11"/>
    </row>
    <row r="56" ht="12.75" spans="1:4">
      <c r="A56" s="6"/>
      <c r="B56" s="7"/>
      <c r="C56" s="7"/>
      <c r="D56" s="12"/>
    </row>
    <row r="59" ht="17.6" spans="1:1">
      <c r="A59" s="2" t="s">
        <v>56</v>
      </c>
    </row>
    <row r="61" ht="12" spans="1:9">
      <c r="A61" s="13" t="s">
        <v>139</v>
      </c>
      <c r="B61" s="4"/>
      <c r="C61" s="4"/>
      <c r="D61" s="4"/>
      <c r="E61" s="4"/>
      <c r="F61" s="4"/>
      <c r="G61" s="4"/>
      <c r="H61" s="4"/>
      <c r="I61" s="10"/>
    </row>
    <row r="62" ht="12" spans="1:9">
      <c r="A62" s="5"/>
      <c r="I62" s="11"/>
    </row>
    <row r="63" ht="12" spans="1:9">
      <c r="A63" s="5"/>
      <c r="I63" s="11"/>
    </row>
    <row r="64" ht="12" spans="1:9">
      <c r="A64" s="5"/>
      <c r="I64" s="11"/>
    </row>
    <row r="65" ht="12.75" spans="1:9">
      <c r="A65" s="6"/>
      <c r="B65" s="7"/>
      <c r="C65" s="7"/>
      <c r="D65" s="7"/>
      <c r="E65" s="7"/>
      <c r="F65" s="7"/>
      <c r="G65" s="7"/>
      <c r="H65" s="7"/>
      <c r="I65" s="12"/>
    </row>
    <row r="67" ht="12" spans="1:3">
      <c r="A67" s="9"/>
      <c r="B67" s="4"/>
      <c r="C67" s="10"/>
    </row>
    <row r="68" ht="12" spans="1:3">
      <c r="A68" s="5"/>
      <c r="C68" s="11"/>
    </row>
    <row r="69" ht="12.75" spans="1:3">
      <c r="A69" s="6"/>
      <c r="B69" s="7"/>
      <c r="C69" s="12"/>
    </row>
    <row r="72" ht="17.6" spans="1:1">
      <c r="A72" s="2" t="s">
        <v>59</v>
      </c>
    </row>
    <row r="74" ht="12" spans="1:9">
      <c r="A74" s="15" t="s">
        <v>140</v>
      </c>
      <c r="B74" s="4"/>
      <c r="C74" s="4"/>
      <c r="D74" s="4"/>
      <c r="E74" s="4"/>
      <c r="F74" s="4"/>
      <c r="G74" s="4"/>
      <c r="H74" s="4"/>
      <c r="I74" s="10"/>
    </row>
    <row r="75" ht="12" spans="1:9">
      <c r="A75" s="5"/>
      <c r="I75" s="11"/>
    </row>
    <row r="76" ht="12" spans="1:9">
      <c r="A76" s="5"/>
      <c r="I76" s="11"/>
    </row>
    <row r="77" ht="12.75" spans="1:9">
      <c r="A77" s="6"/>
      <c r="B77" s="7"/>
      <c r="C77" s="7"/>
      <c r="D77" s="7"/>
      <c r="E77" s="7"/>
      <c r="F77" s="7"/>
      <c r="G77" s="7"/>
      <c r="H77" s="7"/>
      <c r="I77" s="12"/>
    </row>
    <row r="79" ht="14" spans="1:1">
      <c r="A79" s="8" t="s">
        <v>141</v>
      </c>
    </row>
    <row r="81" ht="12" spans="1:3">
      <c r="A81" s="9"/>
      <c r="B81" s="4"/>
      <c r="C81" s="10"/>
    </row>
    <row r="82" ht="12" spans="1:3">
      <c r="A82" s="5"/>
      <c r="C82" s="11"/>
    </row>
    <row r="83" ht="12.75" spans="1:3">
      <c r="A83" s="6"/>
      <c r="B83" s="7"/>
      <c r="C83" s="12"/>
    </row>
    <row r="85" ht="14" spans="1:1">
      <c r="A85" s="8" t="s">
        <v>142</v>
      </c>
    </row>
    <row r="87" ht="12" spans="1:3">
      <c r="A87" s="16" t="s">
        <v>143</v>
      </c>
      <c r="B87" s="4"/>
      <c r="C87" s="10"/>
    </row>
    <row r="88" ht="12" spans="1:3">
      <c r="A88" s="5"/>
      <c r="C88" s="11"/>
    </row>
    <row r="89" ht="12" spans="1:3">
      <c r="A89" s="5"/>
      <c r="C89" s="11"/>
    </row>
    <row r="90" ht="12.75" spans="1:3">
      <c r="A90" s="6"/>
      <c r="B90" s="7"/>
      <c r="C90" s="12"/>
    </row>
    <row r="93" ht="17.6" spans="1:1">
      <c r="A93" s="2" t="s">
        <v>63</v>
      </c>
    </row>
    <row r="95" ht="12" spans="1:9">
      <c r="A95" s="13" t="s">
        <v>144</v>
      </c>
      <c r="B95" s="4"/>
      <c r="C95" s="4"/>
      <c r="D95" s="4"/>
      <c r="E95" s="4"/>
      <c r="F95" s="4"/>
      <c r="G95" s="4"/>
      <c r="H95" s="4"/>
      <c r="I95" s="10"/>
    </row>
    <row r="96" ht="12" spans="1:9">
      <c r="A96" s="5"/>
      <c r="I96" s="11"/>
    </row>
    <row r="97" ht="12" spans="1:9">
      <c r="A97" s="5"/>
      <c r="I97" s="11"/>
    </row>
    <row r="98" ht="12.75" spans="1:9">
      <c r="A98" s="6"/>
      <c r="B98" s="7"/>
      <c r="C98" s="7"/>
      <c r="D98" s="7"/>
      <c r="E98" s="7"/>
      <c r="F98" s="7"/>
      <c r="G98" s="7"/>
      <c r="H98" s="7"/>
      <c r="I98" s="12"/>
    </row>
    <row r="100" ht="14" spans="1:1">
      <c r="A100" s="8" t="s">
        <v>145</v>
      </c>
    </row>
    <row r="102" ht="12" spans="1:4">
      <c r="A102" s="9"/>
      <c r="B102" s="4"/>
      <c r="C102" s="4"/>
      <c r="D102" s="10"/>
    </row>
    <row r="103" ht="12" spans="1:4">
      <c r="A103" s="5"/>
      <c r="D103" s="11"/>
    </row>
    <row r="104" ht="12" spans="1:4">
      <c r="A104" s="5"/>
      <c r="D104" s="11"/>
    </row>
    <row r="105" ht="12.75" spans="1:4">
      <c r="A105" s="6"/>
      <c r="B105" s="7"/>
      <c r="C105" s="7"/>
      <c r="D105" s="12"/>
    </row>
    <row r="107" ht="14" spans="1:1">
      <c r="A107" s="8" t="s">
        <v>146</v>
      </c>
    </row>
    <row r="109" ht="12" spans="1:3">
      <c r="A109" s="9"/>
      <c r="B109" s="4"/>
      <c r="C109" s="10"/>
    </row>
    <row r="110" ht="12" spans="1:3">
      <c r="A110" s="5"/>
      <c r="C110" s="11"/>
    </row>
    <row r="111" ht="12" spans="1:3">
      <c r="A111" s="5"/>
      <c r="C111" s="11"/>
    </row>
    <row r="112" ht="12.75" spans="1:3">
      <c r="A112" s="6"/>
      <c r="B112" s="7"/>
      <c r="C112" s="12"/>
    </row>
    <row r="114" ht="14" spans="1:1">
      <c r="A114" s="8" t="s">
        <v>147</v>
      </c>
    </row>
    <row r="116" ht="12" spans="1:3">
      <c r="A116" s="9"/>
      <c r="B116" s="4"/>
      <c r="C116" s="10"/>
    </row>
    <row r="117" ht="12" spans="1:3">
      <c r="A117" s="5"/>
      <c r="C117" s="11"/>
    </row>
    <row r="118" ht="12" spans="1:3">
      <c r="A118" s="5"/>
      <c r="C118" s="11"/>
    </row>
    <row r="119" ht="12.75" spans="1:3">
      <c r="A119" s="6"/>
      <c r="B119" s="7"/>
      <c r="C119" s="12"/>
    </row>
    <row r="121" ht="14" spans="1:1">
      <c r="A121" s="8" t="s">
        <v>148</v>
      </c>
    </row>
    <row r="123" ht="12" spans="1:3">
      <c r="A123" s="9"/>
      <c r="B123" s="4"/>
      <c r="C123" s="10"/>
    </row>
    <row r="124" ht="12" spans="1:3">
      <c r="A124" s="5"/>
      <c r="C124" s="11"/>
    </row>
    <row r="125" ht="12.75" spans="1:3">
      <c r="A125" s="6"/>
      <c r="B125" s="7"/>
      <c r="C125" s="12"/>
    </row>
    <row r="127" ht="14" spans="1:1">
      <c r="A127" s="8" t="s">
        <v>149</v>
      </c>
    </row>
    <row r="129" ht="12" spans="1:3">
      <c r="A129" s="9"/>
      <c r="B129" s="4"/>
      <c r="C129" s="10"/>
    </row>
    <row r="130" ht="12" spans="1:3">
      <c r="A130" s="5"/>
      <c r="C130" s="11"/>
    </row>
    <row r="131" ht="12.75" spans="1:3">
      <c r="A131" s="6"/>
      <c r="B131" s="7"/>
      <c r="C131" s="12"/>
    </row>
    <row r="134" ht="17.6" spans="1:1">
      <c r="A134" s="2" t="s">
        <v>69</v>
      </c>
    </row>
    <row r="136" ht="12" spans="1:9">
      <c r="A136" s="13" t="s">
        <v>150</v>
      </c>
      <c r="B136" s="4"/>
      <c r="C136" s="4"/>
      <c r="D136" s="4"/>
      <c r="E136" s="4"/>
      <c r="F136" s="4"/>
      <c r="G136" s="4"/>
      <c r="H136" s="4"/>
      <c r="I136" s="10"/>
    </row>
    <row r="137" ht="12" spans="1:9">
      <c r="A137" s="5"/>
      <c r="I137" s="11"/>
    </row>
    <row r="138" ht="12.75" spans="1:9">
      <c r="A138" s="6"/>
      <c r="B138" s="7"/>
      <c r="C138" s="7"/>
      <c r="D138" s="7"/>
      <c r="E138" s="7"/>
      <c r="F138" s="7"/>
      <c r="G138" s="7"/>
      <c r="H138" s="7"/>
      <c r="I138" s="12"/>
    </row>
    <row r="140" ht="12" spans="1:5">
      <c r="A140" s="17"/>
      <c r="B140" s="4"/>
      <c r="C140" s="4"/>
      <c r="D140" s="4"/>
      <c r="E140" s="10"/>
    </row>
    <row r="141" ht="12" spans="1:5">
      <c r="A141" s="5"/>
      <c r="E141" s="11"/>
    </row>
    <row r="142" ht="12" spans="1:5">
      <c r="A142" s="5"/>
      <c r="E142" s="11"/>
    </row>
    <row r="143" ht="12.75" spans="1:5">
      <c r="A143" s="6"/>
      <c r="B143" s="7"/>
      <c r="C143" s="7"/>
      <c r="D143" s="7"/>
      <c r="E143" s="12"/>
    </row>
  </sheetData>
  <mergeCells count="39">
    <mergeCell ref="A5:B5"/>
    <mergeCell ref="A18:B18"/>
    <mergeCell ref="A24:B24"/>
    <mergeCell ref="A30:B30"/>
    <mergeCell ref="A38:B38"/>
    <mergeCell ref="A46:B46"/>
    <mergeCell ref="A52:B52"/>
    <mergeCell ref="A59:B59"/>
    <mergeCell ref="A72:B72"/>
    <mergeCell ref="A79:B79"/>
    <mergeCell ref="A85:B85"/>
    <mergeCell ref="A93:B93"/>
    <mergeCell ref="A100:B100"/>
    <mergeCell ref="A107:B107"/>
    <mergeCell ref="A114:B114"/>
    <mergeCell ref="A121:B121"/>
    <mergeCell ref="A127:B127"/>
    <mergeCell ref="A134:B134"/>
    <mergeCell ref="A2:C3"/>
    <mergeCell ref="A7:I15"/>
    <mergeCell ref="A20:D22"/>
    <mergeCell ref="A26:D28"/>
    <mergeCell ref="A32:D34"/>
    <mergeCell ref="A40:I44"/>
    <mergeCell ref="A48:D50"/>
    <mergeCell ref="A54:D56"/>
    <mergeCell ref="A61:I65"/>
    <mergeCell ref="A67:C69"/>
    <mergeCell ref="A74:I77"/>
    <mergeCell ref="A81:C83"/>
    <mergeCell ref="A87:C90"/>
    <mergeCell ref="A95:I98"/>
    <mergeCell ref="A102:D105"/>
    <mergeCell ref="A129:C131"/>
    <mergeCell ref="A136:I138"/>
    <mergeCell ref="A140:E143"/>
    <mergeCell ref="A109:C112"/>
    <mergeCell ref="A116:C119"/>
    <mergeCell ref="A123:C125"/>
  </mergeCells>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Application>WPS Writer</Application>
  <HeadingPairs>
    <vt:vector size="2" baseType="variant">
      <vt:variant>
        <vt:lpstr>工作表</vt:lpstr>
      </vt:variant>
      <vt:variant>
        <vt:i4>7</vt:i4>
      </vt:variant>
    </vt:vector>
  </HeadingPairs>
  <TitlesOfParts>
    <vt:vector size="7" baseType="lpstr">
      <vt:lpstr>Acknowledgement</vt:lpstr>
      <vt:lpstr>GACL Ltd.</vt:lpstr>
      <vt:lpstr>Pedilite industries</vt:lpstr>
      <vt:lpstr>Deepak Nitrite </vt:lpstr>
      <vt:lpstr>TATA CHEMICALS</vt:lpstr>
      <vt:lpstr>Vinati Organics </vt:lpstr>
      <vt:lpstr>Ratios Explained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2022-05-29T21:58:21Z</dcterms:created>
  <dcterms:modified xsi:type="dcterms:W3CDTF">2022-05-29T21:59:27Z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1033-3.2.0.6370</vt:lpwstr>
  </property>
</Properties>
</file>